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ubar/Documents/"/>
    </mc:Choice>
  </mc:AlternateContent>
  <xr:revisionPtr revIDLastSave="0" documentId="13_ncr:1_{8E4C007B-8F66-EF4B-ACB0-CA6390B58C80}" xr6:coauthVersionLast="47" xr6:coauthVersionMax="47" xr10:uidLastSave="{00000000-0000-0000-0000-000000000000}"/>
  <bookViews>
    <workbookView xWindow="11680" yWindow="660" windowWidth="15140" windowHeight="18060" firstSheet="5" activeTab="9" xr2:uid="{00000000-000D-0000-FFFF-FFFF00000000}"/>
  </bookViews>
  <sheets>
    <sheet name="README" sheetId="1" r:id="rId1"/>
    <sheet name="Daily" sheetId="2" r:id="rId2"/>
    <sheet name="Кейс1-Исмаилова Нубар" sheetId="3" r:id="rId3"/>
    <sheet name="вероятностный анализ" sheetId="4" r:id="rId4"/>
    <sheet name="коррелограмма" sheetId="5" r:id="rId5"/>
    <sheet name="фильтрация" sheetId="6" r:id="rId6"/>
    <sheet name="c 1200" sheetId="7" r:id="rId7"/>
    <sheet name="стационарность" sheetId="8" r:id="rId8"/>
    <sheet name="модель" sheetId="9" r:id="rId9"/>
    <sheet name="прогноз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0" l="1"/>
  <c r="G6" i="10"/>
  <c r="G5" i="10"/>
  <c r="G4" i="10"/>
  <c r="G3" i="10"/>
  <c r="G1" i="10"/>
  <c r="F25" i="10"/>
  <c r="F26" i="10" s="1"/>
  <c r="F24" i="10"/>
  <c r="F22" i="10"/>
  <c r="F21" i="10"/>
  <c r="F20" i="10"/>
  <c r="C629" i="10"/>
  <c r="B629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4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3" i="10"/>
  <c r="B630" i="8"/>
  <c r="H48" i="8"/>
  <c r="H45" i="8"/>
  <c r="F629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" i="8"/>
  <c r="F5" i="8"/>
  <c r="F4" i="8"/>
  <c r="H43" i="8"/>
  <c r="E629" i="8"/>
  <c r="V629" i="7"/>
  <c r="V628" i="7"/>
  <c r="V627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V532" i="7"/>
  <c r="V533" i="7"/>
  <c r="V534" i="7"/>
  <c r="V535" i="7"/>
  <c r="V536" i="7"/>
  <c r="V537" i="7"/>
  <c r="V538" i="7"/>
  <c r="V539" i="7"/>
  <c r="V540" i="7"/>
  <c r="V541" i="7"/>
  <c r="V542" i="7"/>
  <c r="V543" i="7"/>
  <c r="V544" i="7"/>
  <c r="V545" i="7"/>
  <c r="V546" i="7"/>
  <c r="V547" i="7"/>
  <c r="V548" i="7"/>
  <c r="V549" i="7"/>
  <c r="V550" i="7"/>
  <c r="V551" i="7"/>
  <c r="V552" i="7"/>
  <c r="V553" i="7"/>
  <c r="V554" i="7"/>
  <c r="V555" i="7"/>
  <c r="V556" i="7"/>
  <c r="V557" i="7"/>
  <c r="V558" i="7"/>
  <c r="V559" i="7"/>
  <c r="V560" i="7"/>
  <c r="V561" i="7"/>
  <c r="V562" i="7"/>
  <c r="V563" i="7"/>
  <c r="V564" i="7"/>
  <c r="V565" i="7"/>
  <c r="V566" i="7"/>
  <c r="V567" i="7"/>
  <c r="V568" i="7"/>
  <c r="V569" i="7"/>
  <c r="V570" i="7"/>
  <c r="V571" i="7"/>
  <c r="V572" i="7"/>
  <c r="V573" i="7"/>
  <c r="V574" i="7"/>
  <c r="V575" i="7"/>
  <c r="V576" i="7"/>
  <c r="V577" i="7"/>
  <c r="V578" i="7"/>
  <c r="V579" i="7"/>
  <c r="V580" i="7"/>
  <c r="V581" i="7"/>
  <c r="V582" i="7"/>
  <c r="V583" i="7"/>
  <c r="V584" i="7"/>
  <c r="V585" i="7"/>
  <c r="V586" i="7"/>
  <c r="V587" i="7"/>
  <c r="V588" i="7"/>
  <c r="V589" i="7"/>
  <c r="V590" i="7"/>
  <c r="V591" i="7"/>
  <c r="V592" i="7"/>
  <c r="V593" i="7"/>
  <c r="V594" i="7"/>
  <c r="V595" i="7"/>
  <c r="V596" i="7"/>
  <c r="V597" i="7"/>
  <c r="V598" i="7"/>
  <c r="V599" i="7"/>
  <c r="V600" i="7"/>
  <c r="V601" i="7"/>
  <c r="V602" i="7"/>
  <c r="V603" i="7"/>
  <c r="V604" i="7"/>
  <c r="V605" i="7"/>
  <c r="V606" i="7"/>
  <c r="V607" i="7"/>
  <c r="V608" i="7"/>
  <c r="V609" i="7"/>
  <c r="V610" i="7"/>
  <c r="V611" i="7"/>
  <c r="V612" i="7"/>
  <c r="V613" i="7"/>
  <c r="V614" i="7"/>
  <c r="V615" i="7"/>
  <c r="V616" i="7"/>
  <c r="V617" i="7"/>
  <c r="V618" i="7"/>
  <c r="V619" i="7"/>
  <c r="V620" i="7"/>
  <c r="V621" i="7"/>
  <c r="V622" i="7"/>
  <c r="V623" i="7"/>
  <c r="V624" i="7"/>
  <c r="V625" i="7"/>
  <c r="V626" i="7"/>
  <c r="V8" i="7"/>
  <c r="V7" i="7"/>
  <c r="V6" i="7"/>
  <c r="R6" i="8"/>
  <c r="S4" i="8"/>
  <c r="R4" i="8"/>
  <c r="H22" i="8"/>
  <c r="H25" i="8" s="1"/>
  <c r="H21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3" i="8"/>
  <c r="I9" i="8"/>
  <c r="I8" i="8"/>
  <c r="J2" i="8"/>
  <c r="S4" i="7"/>
  <c r="AL12" i="7"/>
  <c r="AK12" i="7"/>
  <c r="AI12" i="7"/>
  <c r="AH12" i="7"/>
  <c r="AF12" i="7"/>
  <c r="AE12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AK6" i="7" a="1"/>
  <c r="AK6" i="7" s="1"/>
  <c r="R627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4" i="7"/>
  <c r="Q628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4" i="7"/>
  <c r="P4" i="6"/>
  <c r="O4" i="6"/>
  <c r="N629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3" i="7"/>
  <c r="H2" i="7"/>
  <c r="X3" i="6" a="1"/>
  <c r="X3" i="6" s="1"/>
  <c r="K3" i="6" s="1"/>
  <c r="AH6" i="7" a="1"/>
  <c r="AH6" i="7" s="1"/>
  <c r="J629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3" i="7"/>
  <c r="H3" i="6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2" i="7"/>
  <c r="G2" i="6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F2" i="6"/>
  <c r="AE6" i="7" a="1"/>
  <c r="AE6" i="7" s="1"/>
  <c r="U3" i="6" a="1"/>
  <c r="U3" i="6" s="1"/>
  <c r="M628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3" i="7"/>
  <c r="D3" i="6"/>
  <c r="Z643" i="7"/>
  <c r="Z644" i="7"/>
  <c r="Z645" i="7"/>
  <c r="Z646" i="7"/>
  <c r="Z647" i="7"/>
  <c r="Z648" i="7"/>
  <c r="Z649" i="7"/>
  <c r="Z650" i="7"/>
  <c r="Z651" i="7"/>
  <c r="Z652" i="7"/>
  <c r="Z653" i="7"/>
  <c r="Z642" i="7"/>
  <c r="AI44" i="5"/>
  <c r="W643" i="7"/>
  <c r="W644" i="7"/>
  <c r="W645" i="7"/>
  <c r="W646" i="7"/>
  <c r="W647" i="7"/>
  <c r="W648" i="7"/>
  <c r="W649" i="7"/>
  <c r="W650" i="7"/>
  <c r="W651" i="7"/>
  <c r="W652" i="7"/>
  <c r="W653" i="7"/>
  <c r="W642" i="7"/>
  <c r="AF44" i="5"/>
  <c r="Y643" i="7"/>
  <c r="Y644" i="7"/>
  <c r="Y645" i="7"/>
  <c r="Y646" i="7"/>
  <c r="Y647" i="7"/>
  <c r="Y648" i="7"/>
  <c r="Y649" i="7"/>
  <c r="Y650" i="7"/>
  <c r="Y651" i="7"/>
  <c r="Y652" i="7"/>
  <c r="Y653" i="7"/>
  <c r="Y642" i="7"/>
  <c r="AH44" i="5"/>
  <c r="X643" i="7"/>
  <c r="X644" i="7"/>
  <c r="X645" i="7"/>
  <c r="X646" i="7"/>
  <c r="X647" i="7"/>
  <c r="X648" i="7"/>
  <c r="X649" i="7"/>
  <c r="X650" i="7"/>
  <c r="X651" i="7"/>
  <c r="X652" i="7"/>
  <c r="X653" i="7"/>
  <c r="AG45" i="5"/>
  <c r="AH45" i="5" s="1"/>
  <c r="AI45" i="5" s="1"/>
  <c r="AJ45" i="5" s="1"/>
  <c r="AG44" i="5"/>
  <c r="X642" i="7"/>
  <c r="V643" i="7"/>
  <c r="V644" i="7"/>
  <c r="V645" i="7"/>
  <c r="V646" i="7"/>
  <c r="V647" i="7"/>
  <c r="V648" i="7"/>
  <c r="V649" i="7"/>
  <c r="V650" i="7"/>
  <c r="V651" i="7"/>
  <c r="V652" i="7"/>
  <c r="V653" i="7"/>
  <c r="V642" i="7"/>
  <c r="AE44" i="5"/>
  <c r="N642" i="7"/>
  <c r="M642" i="7"/>
  <c r="L642" i="7"/>
  <c r="K642" i="7"/>
  <c r="J642" i="7"/>
  <c r="I642" i="7"/>
  <c r="H642" i="7"/>
  <c r="G642" i="7"/>
  <c r="F642" i="7"/>
  <c r="E642" i="7"/>
  <c r="D642" i="7"/>
  <c r="C642" i="7"/>
  <c r="C46" i="5"/>
  <c r="O7" i="6"/>
  <c r="L1837" i="6"/>
  <c r="L1836" i="6"/>
  <c r="L1835" i="6"/>
  <c r="E1837" i="6"/>
  <c r="E1836" i="6"/>
  <c r="E1835" i="6"/>
  <c r="B1837" i="6"/>
  <c r="B1836" i="6"/>
  <c r="B1835" i="6"/>
  <c r="E1826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4" i="6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P1575" i="6"/>
  <c r="P1576" i="6"/>
  <c r="P1577" i="6"/>
  <c r="P1578" i="6"/>
  <c r="P1579" i="6"/>
  <c r="P1580" i="6"/>
  <c r="O1827" i="6"/>
  <c r="O1826" i="6"/>
  <c r="P1826" i="6" s="1"/>
  <c r="O5" i="6"/>
  <c r="O6" i="6"/>
  <c r="P6" i="6" s="1"/>
  <c r="O8" i="6"/>
  <c r="P7" i="6" s="1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O1111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1157" i="6"/>
  <c r="O1158" i="6"/>
  <c r="O1159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174" i="6"/>
  <c r="O1175" i="6"/>
  <c r="O1176" i="6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O1202" i="6"/>
  <c r="O1203" i="6"/>
  <c r="O1204" i="6"/>
  <c r="O1205" i="6"/>
  <c r="O1206" i="6"/>
  <c r="O1207" i="6"/>
  <c r="O1208" i="6"/>
  <c r="O1209" i="6"/>
  <c r="O1210" i="6"/>
  <c r="O1211" i="6"/>
  <c r="O1212" i="6"/>
  <c r="O1213" i="6"/>
  <c r="O1214" i="6"/>
  <c r="O1215" i="6"/>
  <c r="O1216" i="6"/>
  <c r="O1217" i="6"/>
  <c r="O1218" i="6"/>
  <c r="O1219" i="6"/>
  <c r="O1220" i="6"/>
  <c r="O1221" i="6"/>
  <c r="O1222" i="6"/>
  <c r="O1223" i="6"/>
  <c r="O1224" i="6"/>
  <c r="O1225" i="6"/>
  <c r="O1226" i="6"/>
  <c r="O1227" i="6"/>
  <c r="O1228" i="6"/>
  <c r="O1229" i="6"/>
  <c r="O1230" i="6"/>
  <c r="O1231" i="6"/>
  <c r="O1232" i="6"/>
  <c r="O1233" i="6"/>
  <c r="O1234" i="6"/>
  <c r="O1235" i="6"/>
  <c r="O1236" i="6"/>
  <c r="O1237" i="6"/>
  <c r="O1238" i="6"/>
  <c r="O1239" i="6"/>
  <c r="O1240" i="6"/>
  <c r="O1241" i="6"/>
  <c r="O1242" i="6"/>
  <c r="O1243" i="6"/>
  <c r="O1244" i="6"/>
  <c r="O1245" i="6"/>
  <c r="O1246" i="6"/>
  <c r="O1247" i="6"/>
  <c r="O1248" i="6"/>
  <c r="O1249" i="6"/>
  <c r="O1250" i="6"/>
  <c r="O1251" i="6"/>
  <c r="O1252" i="6"/>
  <c r="O1253" i="6"/>
  <c r="O1254" i="6"/>
  <c r="O1255" i="6"/>
  <c r="O1256" i="6"/>
  <c r="O1257" i="6"/>
  <c r="O1258" i="6"/>
  <c r="O1259" i="6"/>
  <c r="O1260" i="6"/>
  <c r="O1261" i="6"/>
  <c r="O1262" i="6"/>
  <c r="O1263" i="6"/>
  <c r="O1264" i="6"/>
  <c r="O1265" i="6"/>
  <c r="O1266" i="6"/>
  <c r="O1267" i="6"/>
  <c r="O1268" i="6"/>
  <c r="O1269" i="6"/>
  <c r="O1270" i="6"/>
  <c r="O1271" i="6"/>
  <c r="O1272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8" i="6"/>
  <c r="O1289" i="6"/>
  <c r="O1290" i="6"/>
  <c r="O1291" i="6"/>
  <c r="O1292" i="6"/>
  <c r="O1293" i="6"/>
  <c r="O1294" i="6"/>
  <c r="O1295" i="6"/>
  <c r="O1296" i="6"/>
  <c r="O1297" i="6"/>
  <c r="O1298" i="6"/>
  <c r="O1299" i="6"/>
  <c r="O1300" i="6"/>
  <c r="O1301" i="6"/>
  <c r="O1302" i="6"/>
  <c r="O1303" i="6"/>
  <c r="O1304" i="6"/>
  <c r="O1305" i="6"/>
  <c r="O1306" i="6"/>
  <c r="O1307" i="6"/>
  <c r="O1308" i="6"/>
  <c r="O1309" i="6"/>
  <c r="O1310" i="6"/>
  <c r="O1311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28" i="6"/>
  <c r="O1329" i="6"/>
  <c r="O1330" i="6"/>
  <c r="O1331" i="6"/>
  <c r="O1332" i="6"/>
  <c r="O1333" i="6"/>
  <c r="O1334" i="6"/>
  <c r="O1335" i="6"/>
  <c r="O1336" i="6"/>
  <c r="O1337" i="6"/>
  <c r="O1338" i="6"/>
  <c r="O1339" i="6"/>
  <c r="O1340" i="6"/>
  <c r="O1341" i="6"/>
  <c r="O1342" i="6"/>
  <c r="O1343" i="6"/>
  <c r="O1344" i="6"/>
  <c r="O1345" i="6"/>
  <c r="O1346" i="6"/>
  <c r="O1347" i="6"/>
  <c r="O1348" i="6"/>
  <c r="O1349" i="6"/>
  <c r="O1350" i="6"/>
  <c r="O1351" i="6"/>
  <c r="O1352" i="6"/>
  <c r="O1353" i="6"/>
  <c r="O1354" i="6"/>
  <c r="O1355" i="6"/>
  <c r="O1356" i="6"/>
  <c r="O1357" i="6"/>
  <c r="O1358" i="6"/>
  <c r="O1359" i="6"/>
  <c r="O1360" i="6"/>
  <c r="O1361" i="6"/>
  <c r="O1362" i="6"/>
  <c r="O1363" i="6"/>
  <c r="O1364" i="6"/>
  <c r="O1365" i="6"/>
  <c r="O1366" i="6"/>
  <c r="O1367" i="6"/>
  <c r="O1368" i="6"/>
  <c r="O1369" i="6"/>
  <c r="O1370" i="6"/>
  <c r="O1371" i="6"/>
  <c r="O1372" i="6"/>
  <c r="O1373" i="6"/>
  <c r="O1374" i="6"/>
  <c r="O1375" i="6"/>
  <c r="O1376" i="6"/>
  <c r="O1377" i="6"/>
  <c r="O1378" i="6"/>
  <c r="O1379" i="6"/>
  <c r="O1380" i="6"/>
  <c r="O1381" i="6"/>
  <c r="O1382" i="6"/>
  <c r="O1383" i="6"/>
  <c r="O1384" i="6"/>
  <c r="O1385" i="6"/>
  <c r="O1386" i="6"/>
  <c r="O1387" i="6"/>
  <c r="O1388" i="6"/>
  <c r="O1389" i="6"/>
  <c r="O1390" i="6"/>
  <c r="O1391" i="6"/>
  <c r="O1392" i="6"/>
  <c r="O1393" i="6"/>
  <c r="O1394" i="6"/>
  <c r="O1395" i="6"/>
  <c r="O1396" i="6"/>
  <c r="O1397" i="6"/>
  <c r="O1398" i="6"/>
  <c r="O1399" i="6"/>
  <c r="O1400" i="6"/>
  <c r="O1401" i="6"/>
  <c r="O1402" i="6"/>
  <c r="O1403" i="6"/>
  <c r="O1404" i="6"/>
  <c r="O1405" i="6"/>
  <c r="O1406" i="6"/>
  <c r="O1407" i="6"/>
  <c r="O1408" i="6"/>
  <c r="O1409" i="6"/>
  <c r="O1410" i="6"/>
  <c r="O1411" i="6"/>
  <c r="O1412" i="6"/>
  <c r="O1413" i="6"/>
  <c r="O1414" i="6"/>
  <c r="O1415" i="6"/>
  <c r="O1416" i="6"/>
  <c r="O1417" i="6"/>
  <c r="O1418" i="6"/>
  <c r="O1419" i="6"/>
  <c r="O1420" i="6"/>
  <c r="O1421" i="6"/>
  <c r="O1422" i="6"/>
  <c r="O1423" i="6"/>
  <c r="O1424" i="6"/>
  <c r="O1425" i="6"/>
  <c r="O1426" i="6"/>
  <c r="O1427" i="6"/>
  <c r="O1428" i="6"/>
  <c r="O1429" i="6"/>
  <c r="O1430" i="6"/>
  <c r="O1431" i="6"/>
  <c r="O1432" i="6"/>
  <c r="O1433" i="6"/>
  <c r="O1434" i="6"/>
  <c r="O1435" i="6"/>
  <c r="O1436" i="6"/>
  <c r="O1437" i="6"/>
  <c r="O1438" i="6"/>
  <c r="O1439" i="6"/>
  <c r="O1440" i="6"/>
  <c r="O1441" i="6"/>
  <c r="O1442" i="6"/>
  <c r="O1443" i="6"/>
  <c r="O1444" i="6"/>
  <c r="O1445" i="6"/>
  <c r="O1446" i="6"/>
  <c r="O1447" i="6"/>
  <c r="O1448" i="6"/>
  <c r="O1449" i="6"/>
  <c r="O1450" i="6"/>
  <c r="O1451" i="6"/>
  <c r="O1452" i="6"/>
  <c r="O1453" i="6"/>
  <c r="O1454" i="6"/>
  <c r="O1455" i="6"/>
  <c r="O1456" i="6"/>
  <c r="O1457" i="6"/>
  <c r="O1458" i="6"/>
  <c r="O1459" i="6"/>
  <c r="O1460" i="6"/>
  <c r="O1461" i="6"/>
  <c r="O1462" i="6"/>
  <c r="O1463" i="6"/>
  <c r="O1464" i="6"/>
  <c r="O1465" i="6"/>
  <c r="O1466" i="6"/>
  <c r="O1467" i="6"/>
  <c r="O1468" i="6"/>
  <c r="O1469" i="6"/>
  <c r="O1470" i="6"/>
  <c r="O1471" i="6"/>
  <c r="O1472" i="6"/>
  <c r="O1473" i="6"/>
  <c r="O1474" i="6"/>
  <c r="O1475" i="6"/>
  <c r="O1476" i="6"/>
  <c r="O1477" i="6"/>
  <c r="O1478" i="6"/>
  <c r="O1479" i="6"/>
  <c r="O1480" i="6"/>
  <c r="O1481" i="6"/>
  <c r="O1482" i="6"/>
  <c r="O1483" i="6"/>
  <c r="O1484" i="6"/>
  <c r="O1485" i="6"/>
  <c r="O1486" i="6"/>
  <c r="O1487" i="6"/>
  <c r="O1488" i="6"/>
  <c r="O1489" i="6"/>
  <c r="O1490" i="6"/>
  <c r="O1491" i="6"/>
  <c r="O1492" i="6"/>
  <c r="O1493" i="6"/>
  <c r="O1494" i="6"/>
  <c r="O1495" i="6"/>
  <c r="O1496" i="6"/>
  <c r="O1497" i="6"/>
  <c r="O1498" i="6"/>
  <c r="O1499" i="6"/>
  <c r="O1500" i="6"/>
  <c r="O1501" i="6"/>
  <c r="O1502" i="6"/>
  <c r="O1503" i="6"/>
  <c r="O1504" i="6"/>
  <c r="O1505" i="6"/>
  <c r="O1506" i="6"/>
  <c r="O1507" i="6"/>
  <c r="O1508" i="6"/>
  <c r="O1509" i="6"/>
  <c r="O1510" i="6"/>
  <c r="O1511" i="6"/>
  <c r="O1512" i="6"/>
  <c r="O1513" i="6"/>
  <c r="O1514" i="6"/>
  <c r="O1515" i="6"/>
  <c r="O1516" i="6"/>
  <c r="O1517" i="6"/>
  <c r="O1518" i="6"/>
  <c r="O1519" i="6"/>
  <c r="O1520" i="6"/>
  <c r="O1521" i="6"/>
  <c r="O1522" i="6"/>
  <c r="O1523" i="6"/>
  <c r="O1524" i="6"/>
  <c r="O1525" i="6"/>
  <c r="O1526" i="6"/>
  <c r="O1527" i="6"/>
  <c r="O1528" i="6"/>
  <c r="O1529" i="6"/>
  <c r="O1530" i="6"/>
  <c r="O1531" i="6"/>
  <c r="O1532" i="6"/>
  <c r="O1533" i="6"/>
  <c r="O1534" i="6"/>
  <c r="O1535" i="6"/>
  <c r="O1536" i="6"/>
  <c r="O1537" i="6"/>
  <c r="O1538" i="6"/>
  <c r="O1539" i="6"/>
  <c r="O1540" i="6"/>
  <c r="O1541" i="6"/>
  <c r="O1542" i="6"/>
  <c r="O1543" i="6"/>
  <c r="O1544" i="6"/>
  <c r="O1545" i="6"/>
  <c r="O1546" i="6"/>
  <c r="O1547" i="6"/>
  <c r="O1548" i="6"/>
  <c r="O1549" i="6"/>
  <c r="O1550" i="6"/>
  <c r="O1551" i="6"/>
  <c r="O1552" i="6"/>
  <c r="O1553" i="6"/>
  <c r="O1554" i="6"/>
  <c r="O1555" i="6"/>
  <c r="O1556" i="6"/>
  <c r="O1557" i="6"/>
  <c r="O1558" i="6"/>
  <c r="O1559" i="6"/>
  <c r="O1560" i="6"/>
  <c r="O1561" i="6"/>
  <c r="O1562" i="6"/>
  <c r="O1563" i="6"/>
  <c r="O1564" i="6"/>
  <c r="O1565" i="6"/>
  <c r="O1566" i="6"/>
  <c r="O1567" i="6"/>
  <c r="O1568" i="6"/>
  <c r="O1569" i="6"/>
  <c r="O1570" i="6"/>
  <c r="O1571" i="6"/>
  <c r="O1572" i="6"/>
  <c r="O1573" i="6"/>
  <c r="O1574" i="6"/>
  <c r="O1575" i="6"/>
  <c r="O1576" i="6"/>
  <c r="O1577" i="6"/>
  <c r="O1578" i="6"/>
  <c r="O1579" i="6"/>
  <c r="O1580" i="6"/>
  <c r="O1581" i="6"/>
  <c r="O1582" i="6"/>
  <c r="O1583" i="6"/>
  <c r="O1584" i="6"/>
  <c r="O1585" i="6"/>
  <c r="O1586" i="6"/>
  <c r="O1587" i="6"/>
  <c r="O1588" i="6"/>
  <c r="O1589" i="6"/>
  <c r="O1590" i="6"/>
  <c r="O1591" i="6"/>
  <c r="O1592" i="6"/>
  <c r="O1593" i="6"/>
  <c r="O1594" i="6"/>
  <c r="O1595" i="6"/>
  <c r="O1596" i="6"/>
  <c r="O1597" i="6"/>
  <c r="O1598" i="6"/>
  <c r="O1599" i="6"/>
  <c r="O1600" i="6"/>
  <c r="O1601" i="6"/>
  <c r="O1602" i="6"/>
  <c r="O1603" i="6"/>
  <c r="O1604" i="6"/>
  <c r="O1605" i="6"/>
  <c r="O1606" i="6"/>
  <c r="O1607" i="6"/>
  <c r="O1608" i="6"/>
  <c r="O1609" i="6"/>
  <c r="O1610" i="6"/>
  <c r="O1611" i="6"/>
  <c r="O1612" i="6"/>
  <c r="O1613" i="6"/>
  <c r="O1614" i="6"/>
  <c r="O1615" i="6"/>
  <c r="O1616" i="6"/>
  <c r="O1617" i="6"/>
  <c r="O1618" i="6"/>
  <c r="O1619" i="6"/>
  <c r="O1620" i="6"/>
  <c r="O1621" i="6"/>
  <c r="O1622" i="6"/>
  <c r="O1623" i="6"/>
  <c r="O1624" i="6"/>
  <c r="O1625" i="6"/>
  <c r="O1626" i="6"/>
  <c r="O1627" i="6"/>
  <c r="O1628" i="6"/>
  <c r="O1629" i="6"/>
  <c r="O1630" i="6"/>
  <c r="O1631" i="6"/>
  <c r="O1632" i="6"/>
  <c r="O1633" i="6"/>
  <c r="O1634" i="6"/>
  <c r="O1635" i="6"/>
  <c r="O1636" i="6"/>
  <c r="O1637" i="6"/>
  <c r="O1638" i="6"/>
  <c r="O1639" i="6"/>
  <c r="O1640" i="6"/>
  <c r="O1641" i="6"/>
  <c r="O1642" i="6"/>
  <c r="O1643" i="6"/>
  <c r="O1644" i="6"/>
  <c r="O1645" i="6"/>
  <c r="O1646" i="6"/>
  <c r="O1647" i="6"/>
  <c r="O1648" i="6"/>
  <c r="O1649" i="6"/>
  <c r="O1650" i="6"/>
  <c r="O1651" i="6"/>
  <c r="O1652" i="6"/>
  <c r="O1653" i="6"/>
  <c r="O1654" i="6"/>
  <c r="O1655" i="6"/>
  <c r="O1656" i="6"/>
  <c r="O1657" i="6"/>
  <c r="O1658" i="6"/>
  <c r="O1659" i="6"/>
  <c r="O1660" i="6"/>
  <c r="O1661" i="6"/>
  <c r="O1662" i="6"/>
  <c r="O1663" i="6"/>
  <c r="O1664" i="6"/>
  <c r="O1665" i="6"/>
  <c r="O1666" i="6"/>
  <c r="O1667" i="6"/>
  <c r="O1668" i="6"/>
  <c r="O1669" i="6"/>
  <c r="O1670" i="6"/>
  <c r="O1671" i="6"/>
  <c r="O1672" i="6"/>
  <c r="O1673" i="6"/>
  <c r="O1674" i="6"/>
  <c r="O1675" i="6"/>
  <c r="O1676" i="6"/>
  <c r="O1677" i="6"/>
  <c r="O1678" i="6"/>
  <c r="O1679" i="6"/>
  <c r="O1680" i="6"/>
  <c r="O1681" i="6"/>
  <c r="O1682" i="6"/>
  <c r="O1683" i="6"/>
  <c r="O1684" i="6"/>
  <c r="O1685" i="6"/>
  <c r="O1686" i="6"/>
  <c r="O1687" i="6"/>
  <c r="O1688" i="6"/>
  <c r="O1689" i="6"/>
  <c r="O1690" i="6"/>
  <c r="O1691" i="6"/>
  <c r="O1692" i="6"/>
  <c r="O1693" i="6"/>
  <c r="O1694" i="6"/>
  <c r="O1695" i="6"/>
  <c r="O1696" i="6"/>
  <c r="O1697" i="6"/>
  <c r="O1698" i="6"/>
  <c r="O1699" i="6"/>
  <c r="O1700" i="6"/>
  <c r="O1701" i="6"/>
  <c r="O1702" i="6"/>
  <c r="O1703" i="6"/>
  <c r="O1704" i="6"/>
  <c r="O1705" i="6"/>
  <c r="O1706" i="6"/>
  <c r="O1707" i="6"/>
  <c r="O1708" i="6"/>
  <c r="O1709" i="6"/>
  <c r="O1710" i="6"/>
  <c r="O1711" i="6"/>
  <c r="O1712" i="6"/>
  <c r="O1713" i="6"/>
  <c r="O1714" i="6"/>
  <c r="O1715" i="6"/>
  <c r="O1716" i="6"/>
  <c r="O1717" i="6"/>
  <c r="O1718" i="6"/>
  <c r="O1719" i="6"/>
  <c r="O1720" i="6"/>
  <c r="O1721" i="6"/>
  <c r="O1722" i="6"/>
  <c r="O1723" i="6"/>
  <c r="O1724" i="6"/>
  <c r="O1725" i="6"/>
  <c r="O1726" i="6"/>
  <c r="O1727" i="6"/>
  <c r="O1728" i="6"/>
  <c r="O1729" i="6"/>
  <c r="O1730" i="6"/>
  <c r="O1731" i="6"/>
  <c r="O1732" i="6"/>
  <c r="O1733" i="6"/>
  <c r="O1734" i="6"/>
  <c r="O1735" i="6"/>
  <c r="O1736" i="6"/>
  <c r="O1737" i="6"/>
  <c r="O1738" i="6"/>
  <c r="O1739" i="6"/>
  <c r="O1740" i="6"/>
  <c r="O1741" i="6"/>
  <c r="O1742" i="6"/>
  <c r="O1743" i="6"/>
  <c r="O1744" i="6"/>
  <c r="O1745" i="6"/>
  <c r="O1746" i="6"/>
  <c r="O1747" i="6"/>
  <c r="O1748" i="6"/>
  <c r="O1749" i="6"/>
  <c r="O1750" i="6"/>
  <c r="O1751" i="6"/>
  <c r="O1752" i="6"/>
  <c r="O1753" i="6"/>
  <c r="O1754" i="6"/>
  <c r="O1755" i="6"/>
  <c r="O1756" i="6"/>
  <c r="O1757" i="6"/>
  <c r="O1758" i="6"/>
  <c r="O1759" i="6"/>
  <c r="O1760" i="6"/>
  <c r="O1761" i="6"/>
  <c r="O1762" i="6"/>
  <c r="O1763" i="6"/>
  <c r="O1764" i="6"/>
  <c r="O1765" i="6"/>
  <c r="O1766" i="6"/>
  <c r="O1767" i="6"/>
  <c r="O1768" i="6"/>
  <c r="O1769" i="6"/>
  <c r="O1770" i="6"/>
  <c r="O1771" i="6"/>
  <c r="O1772" i="6"/>
  <c r="O1773" i="6"/>
  <c r="O1774" i="6"/>
  <c r="O1775" i="6"/>
  <c r="O1776" i="6"/>
  <c r="O1777" i="6"/>
  <c r="O1778" i="6"/>
  <c r="O1779" i="6"/>
  <c r="O1780" i="6"/>
  <c r="O1781" i="6"/>
  <c r="O1782" i="6"/>
  <c r="O1783" i="6"/>
  <c r="O1784" i="6"/>
  <c r="O1785" i="6"/>
  <c r="O1786" i="6"/>
  <c r="O1787" i="6"/>
  <c r="O1788" i="6"/>
  <c r="O1789" i="6"/>
  <c r="O1790" i="6"/>
  <c r="O1791" i="6"/>
  <c r="O1792" i="6"/>
  <c r="O1793" i="6"/>
  <c r="O1794" i="6"/>
  <c r="O1795" i="6"/>
  <c r="O1796" i="6"/>
  <c r="O1797" i="6"/>
  <c r="O1798" i="6"/>
  <c r="O1799" i="6"/>
  <c r="O1800" i="6"/>
  <c r="O1801" i="6"/>
  <c r="O1802" i="6"/>
  <c r="O1803" i="6"/>
  <c r="O1804" i="6"/>
  <c r="O1805" i="6"/>
  <c r="O1806" i="6"/>
  <c r="O1807" i="6"/>
  <c r="O1808" i="6"/>
  <c r="O1809" i="6"/>
  <c r="O1810" i="6"/>
  <c r="O1811" i="6"/>
  <c r="O1812" i="6"/>
  <c r="O1813" i="6"/>
  <c r="O1814" i="6"/>
  <c r="O1815" i="6"/>
  <c r="O1816" i="6"/>
  <c r="O1817" i="6"/>
  <c r="O1818" i="6"/>
  <c r="O1819" i="6"/>
  <c r="O1820" i="6"/>
  <c r="O1821" i="6"/>
  <c r="O1822" i="6"/>
  <c r="O1823" i="6"/>
  <c r="O1824" i="6"/>
  <c r="O1825" i="6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U46" i="5"/>
  <c r="AG68" i="5"/>
  <c r="AH68" i="5" s="1"/>
  <c r="AI68" i="5" s="1"/>
  <c r="AJ68" i="5" s="1"/>
  <c r="AG46" i="5"/>
  <c r="AH46" i="5" s="1"/>
  <c r="AI46" i="5" s="1"/>
  <c r="AJ46" i="5" s="1"/>
  <c r="AG47" i="5"/>
  <c r="AH47" i="5" s="1"/>
  <c r="AI47" i="5" s="1"/>
  <c r="AJ47" i="5" s="1"/>
  <c r="AG48" i="5"/>
  <c r="AH48" i="5" s="1"/>
  <c r="AI48" i="5" s="1"/>
  <c r="AJ48" i="5" s="1"/>
  <c r="AG49" i="5"/>
  <c r="AH49" i="5" s="1"/>
  <c r="AI49" i="5" s="1"/>
  <c r="AJ49" i="5" s="1"/>
  <c r="AG50" i="5"/>
  <c r="AH50" i="5" s="1"/>
  <c r="AI50" i="5" s="1"/>
  <c r="AJ50" i="5" s="1"/>
  <c r="AG51" i="5"/>
  <c r="AH51" i="5" s="1"/>
  <c r="AI51" i="5" s="1"/>
  <c r="AJ51" i="5" s="1"/>
  <c r="AG52" i="5"/>
  <c r="AH52" i="5" s="1"/>
  <c r="AI52" i="5" s="1"/>
  <c r="AJ52" i="5" s="1"/>
  <c r="AG53" i="5"/>
  <c r="AH53" i="5" s="1"/>
  <c r="AI53" i="5" s="1"/>
  <c r="AJ53" i="5" s="1"/>
  <c r="AG54" i="5"/>
  <c r="AH54" i="5" s="1"/>
  <c r="AI54" i="5" s="1"/>
  <c r="AJ54" i="5" s="1"/>
  <c r="AG55" i="5"/>
  <c r="AH55" i="5" s="1"/>
  <c r="AI55" i="5" s="1"/>
  <c r="AJ55" i="5" s="1"/>
  <c r="AG56" i="5"/>
  <c r="AH56" i="5" s="1"/>
  <c r="AI56" i="5" s="1"/>
  <c r="AJ56" i="5" s="1"/>
  <c r="AG57" i="5"/>
  <c r="AH57" i="5" s="1"/>
  <c r="AI57" i="5" s="1"/>
  <c r="AJ57" i="5" s="1"/>
  <c r="AG58" i="5"/>
  <c r="AH58" i="5" s="1"/>
  <c r="AI58" i="5" s="1"/>
  <c r="AJ58" i="5" s="1"/>
  <c r="AG59" i="5"/>
  <c r="AH59" i="5" s="1"/>
  <c r="AI59" i="5" s="1"/>
  <c r="AJ59" i="5" s="1"/>
  <c r="AG60" i="5"/>
  <c r="AH60" i="5" s="1"/>
  <c r="AI60" i="5" s="1"/>
  <c r="AJ60" i="5" s="1"/>
  <c r="AG61" i="5"/>
  <c r="AH61" i="5" s="1"/>
  <c r="AI61" i="5" s="1"/>
  <c r="AJ61" i="5" s="1"/>
  <c r="AG62" i="5"/>
  <c r="AH62" i="5" s="1"/>
  <c r="AI62" i="5" s="1"/>
  <c r="AJ62" i="5" s="1"/>
  <c r="AG63" i="5"/>
  <c r="AH63" i="5" s="1"/>
  <c r="AI63" i="5" s="1"/>
  <c r="AJ63" i="5" s="1"/>
  <c r="AG64" i="5"/>
  <c r="AH64" i="5" s="1"/>
  <c r="AI64" i="5" s="1"/>
  <c r="AJ64" i="5" s="1"/>
  <c r="AG65" i="5"/>
  <c r="AH65" i="5" s="1"/>
  <c r="AI65" i="5" s="1"/>
  <c r="AJ65" i="5" s="1"/>
  <c r="AG66" i="5"/>
  <c r="AH66" i="5" s="1"/>
  <c r="AI66" i="5" s="1"/>
  <c r="AJ66" i="5" s="1"/>
  <c r="AG67" i="5"/>
  <c r="AH67" i="5" s="1"/>
  <c r="AI67" i="5" s="1"/>
  <c r="AJ67" i="5" s="1"/>
  <c r="AA46" i="5"/>
  <c r="Z46" i="5"/>
  <c r="Y46" i="5"/>
  <c r="X46" i="5"/>
  <c r="W46" i="5"/>
  <c r="V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A49" i="5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D1827" i="6"/>
  <c r="D1826" i="6"/>
  <c r="N2" i="6"/>
  <c r="N3" i="6" s="1"/>
  <c r="N4" i="6" s="1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N175" i="6" s="1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 s="1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N368" i="6" s="1"/>
  <c r="N369" i="6" s="1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460" i="6" s="1"/>
  <c r="N461" i="6" s="1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501" i="6" s="1"/>
  <c r="N502" i="6" s="1"/>
  <c r="N503" i="6" s="1"/>
  <c r="N504" i="6" s="1"/>
  <c r="N505" i="6" s="1"/>
  <c r="N506" i="6" s="1"/>
  <c r="N507" i="6" s="1"/>
  <c r="N508" i="6" s="1"/>
  <c r="N509" i="6" s="1"/>
  <c r="N510" i="6" s="1"/>
  <c r="N511" i="6" s="1"/>
  <c r="N512" i="6" s="1"/>
  <c r="N513" i="6" s="1"/>
  <c r="N514" i="6" s="1"/>
  <c r="N515" i="6" s="1"/>
  <c r="N516" i="6" s="1"/>
  <c r="N517" i="6" s="1"/>
  <c r="N518" i="6" s="1"/>
  <c r="N519" i="6" s="1"/>
  <c r="N520" i="6" s="1"/>
  <c r="N521" i="6" s="1"/>
  <c r="N522" i="6" s="1"/>
  <c r="N523" i="6" s="1"/>
  <c r="N524" i="6" s="1"/>
  <c r="N525" i="6" s="1"/>
  <c r="N526" i="6" s="1"/>
  <c r="N527" i="6" s="1"/>
  <c r="N528" i="6" s="1"/>
  <c r="N529" i="6" s="1"/>
  <c r="N530" i="6" s="1"/>
  <c r="N531" i="6" s="1"/>
  <c r="N532" i="6" s="1"/>
  <c r="N533" i="6" s="1"/>
  <c r="N534" i="6" s="1"/>
  <c r="N535" i="6" s="1"/>
  <c r="N536" i="6" s="1"/>
  <c r="N537" i="6" s="1"/>
  <c r="N538" i="6" s="1"/>
  <c r="N539" i="6" s="1"/>
  <c r="N540" i="6" s="1"/>
  <c r="N541" i="6" s="1"/>
  <c r="N542" i="6" s="1"/>
  <c r="N543" i="6" s="1"/>
  <c r="N544" i="6" s="1"/>
  <c r="N545" i="6" s="1"/>
  <c r="N546" i="6" s="1"/>
  <c r="N547" i="6" s="1"/>
  <c r="N548" i="6" s="1"/>
  <c r="N549" i="6" s="1"/>
  <c r="N550" i="6" s="1"/>
  <c r="N551" i="6" s="1"/>
  <c r="N552" i="6" s="1"/>
  <c r="N553" i="6" s="1"/>
  <c r="N554" i="6" s="1"/>
  <c r="N555" i="6" s="1"/>
  <c r="N556" i="6" s="1"/>
  <c r="N557" i="6" s="1"/>
  <c r="N558" i="6" s="1"/>
  <c r="N559" i="6" s="1"/>
  <c r="N560" i="6" s="1"/>
  <c r="N561" i="6" s="1"/>
  <c r="N562" i="6" s="1"/>
  <c r="N563" i="6" s="1"/>
  <c r="N564" i="6" s="1"/>
  <c r="N565" i="6" s="1"/>
  <c r="N566" i="6" s="1"/>
  <c r="N567" i="6" s="1"/>
  <c r="N568" i="6" s="1"/>
  <c r="N569" i="6" s="1"/>
  <c r="N570" i="6" s="1"/>
  <c r="N571" i="6" s="1"/>
  <c r="N572" i="6" s="1"/>
  <c r="N573" i="6" s="1"/>
  <c r="N574" i="6" s="1"/>
  <c r="N575" i="6" s="1"/>
  <c r="N576" i="6" s="1"/>
  <c r="N577" i="6" s="1"/>
  <c r="N578" i="6" s="1"/>
  <c r="N579" i="6" s="1"/>
  <c r="N580" i="6" s="1"/>
  <c r="N581" i="6" s="1"/>
  <c r="N582" i="6" s="1"/>
  <c r="N583" i="6" s="1"/>
  <c r="N584" i="6" s="1"/>
  <c r="N585" i="6" s="1"/>
  <c r="N586" i="6" s="1"/>
  <c r="N587" i="6" s="1"/>
  <c r="N588" i="6" s="1"/>
  <c r="N589" i="6" s="1"/>
  <c r="N590" i="6" s="1"/>
  <c r="N591" i="6" s="1"/>
  <c r="N592" i="6" s="1"/>
  <c r="N593" i="6" s="1"/>
  <c r="N594" i="6" s="1"/>
  <c r="N595" i="6" s="1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3" i="6" s="1"/>
  <c r="N614" i="6" s="1"/>
  <c r="N615" i="6" s="1"/>
  <c r="N616" i="6" s="1"/>
  <c r="N617" i="6" s="1"/>
  <c r="N618" i="6" s="1"/>
  <c r="N619" i="6" s="1"/>
  <c r="N620" i="6" s="1"/>
  <c r="N621" i="6" s="1"/>
  <c r="N622" i="6" s="1"/>
  <c r="N623" i="6" s="1"/>
  <c r="N624" i="6" s="1"/>
  <c r="N625" i="6" s="1"/>
  <c r="N626" i="6" s="1"/>
  <c r="N627" i="6" s="1"/>
  <c r="N628" i="6" s="1"/>
  <c r="N629" i="6" s="1"/>
  <c r="N630" i="6" s="1"/>
  <c r="N631" i="6" s="1"/>
  <c r="N632" i="6" s="1"/>
  <c r="N633" i="6" s="1"/>
  <c r="N634" i="6" s="1"/>
  <c r="N635" i="6" s="1"/>
  <c r="N636" i="6" s="1"/>
  <c r="N637" i="6" s="1"/>
  <c r="N638" i="6" s="1"/>
  <c r="N639" i="6" s="1"/>
  <c r="N640" i="6" s="1"/>
  <c r="N641" i="6" s="1"/>
  <c r="N642" i="6" s="1"/>
  <c r="N643" i="6" s="1"/>
  <c r="N644" i="6" s="1"/>
  <c r="N645" i="6" s="1"/>
  <c r="N646" i="6" s="1"/>
  <c r="N647" i="6" s="1"/>
  <c r="N648" i="6" s="1"/>
  <c r="N649" i="6" s="1"/>
  <c r="N650" i="6" s="1"/>
  <c r="N651" i="6" s="1"/>
  <c r="N652" i="6" s="1"/>
  <c r="N653" i="6" s="1"/>
  <c r="N654" i="6" s="1"/>
  <c r="N655" i="6" s="1"/>
  <c r="N656" i="6" s="1"/>
  <c r="N657" i="6" s="1"/>
  <c r="N658" i="6" s="1"/>
  <c r="N659" i="6" s="1"/>
  <c r="N660" i="6" s="1"/>
  <c r="N661" i="6" s="1"/>
  <c r="N662" i="6" s="1"/>
  <c r="N663" i="6" s="1"/>
  <c r="N664" i="6" s="1"/>
  <c r="N665" i="6" s="1"/>
  <c r="N666" i="6" s="1"/>
  <c r="N667" i="6" s="1"/>
  <c r="N668" i="6" s="1"/>
  <c r="N669" i="6" s="1"/>
  <c r="N670" i="6" s="1"/>
  <c r="N671" i="6" s="1"/>
  <c r="N672" i="6" s="1"/>
  <c r="N673" i="6" s="1"/>
  <c r="N674" i="6" s="1"/>
  <c r="N675" i="6" s="1"/>
  <c r="N676" i="6" s="1"/>
  <c r="N677" i="6" s="1"/>
  <c r="N678" i="6" s="1"/>
  <c r="N679" i="6" s="1"/>
  <c r="N680" i="6" s="1"/>
  <c r="N681" i="6" s="1"/>
  <c r="N682" i="6" s="1"/>
  <c r="N683" i="6" s="1"/>
  <c r="N684" i="6" s="1"/>
  <c r="N685" i="6" s="1"/>
  <c r="N686" i="6" s="1"/>
  <c r="N687" i="6" s="1"/>
  <c r="N688" i="6" s="1"/>
  <c r="N689" i="6" s="1"/>
  <c r="N690" i="6" s="1"/>
  <c r="N691" i="6" s="1"/>
  <c r="N692" i="6" s="1"/>
  <c r="N693" i="6" s="1"/>
  <c r="N694" i="6" s="1"/>
  <c r="N695" i="6" s="1"/>
  <c r="N696" i="6" s="1"/>
  <c r="N697" i="6" s="1"/>
  <c r="N698" i="6" s="1"/>
  <c r="N699" i="6" s="1"/>
  <c r="N700" i="6" s="1"/>
  <c r="N701" i="6" s="1"/>
  <c r="N702" i="6" s="1"/>
  <c r="N703" i="6" s="1"/>
  <c r="N704" i="6" s="1"/>
  <c r="N705" i="6" s="1"/>
  <c r="N706" i="6" s="1"/>
  <c r="N707" i="6" s="1"/>
  <c r="N708" i="6" s="1"/>
  <c r="N709" i="6" s="1"/>
  <c r="N710" i="6" s="1"/>
  <c r="N711" i="6" s="1"/>
  <c r="N712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734" i="6" s="1"/>
  <c r="N735" i="6" s="1"/>
  <c r="N736" i="6" s="1"/>
  <c r="N737" i="6" s="1"/>
  <c r="N738" i="6" s="1"/>
  <c r="N739" i="6" s="1"/>
  <c r="N740" i="6" s="1"/>
  <c r="N741" i="6" s="1"/>
  <c r="N742" i="6" s="1"/>
  <c r="N743" i="6" s="1"/>
  <c r="N744" i="6" s="1"/>
  <c r="N745" i="6" s="1"/>
  <c r="N746" i="6" s="1"/>
  <c r="N747" i="6" s="1"/>
  <c r="N748" i="6" s="1"/>
  <c r="N749" i="6" s="1"/>
  <c r="N750" i="6" s="1"/>
  <c r="N751" i="6" s="1"/>
  <c r="N752" i="6" s="1"/>
  <c r="N753" i="6" s="1"/>
  <c r="N754" i="6" s="1"/>
  <c r="N755" i="6" s="1"/>
  <c r="N756" i="6" s="1"/>
  <c r="N757" i="6" s="1"/>
  <c r="N758" i="6" s="1"/>
  <c r="N759" i="6" s="1"/>
  <c r="N760" i="6" s="1"/>
  <c r="N761" i="6" s="1"/>
  <c r="N762" i="6" s="1"/>
  <c r="N763" i="6" s="1"/>
  <c r="N764" i="6" s="1"/>
  <c r="N765" i="6" s="1"/>
  <c r="N766" i="6" s="1"/>
  <c r="N767" i="6" s="1"/>
  <c r="N768" i="6" s="1"/>
  <c r="N769" i="6" s="1"/>
  <c r="N770" i="6" s="1"/>
  <c r="N771" i="6" s="1"/>
  <c r="N772" i="6" s="1"/>
  <c r="N773" i="6" s="1"/>
  <c r="N774" i="6" s="1"/>
  <c r="N775" i="6" s="1"/>
  <c r="N776" i="6" s="1"/>
  <c r="N777" i="6" s="1"/>
  <c r="N778" i="6" s="1"/>
  <c r="N779" i="6" s="1"/>
  <c r="N780" i="6" s="1"/>
  <c r="N781" i="6" s="1"/>
  <c r="N782" i="6" s="1"/>
  <c r="N783" i="6" s="1"/>
  <c r="N784" i="6" s="1"/>
  <c r="N785" i="6" s="1"/>
  <c r="N786" i="6" s="1"/>
  <c r="N787" i="6" s="1"/>
  <c r="N788" i="6" s="1"/>
  <c r="N789" i="6" s="1"/>
  <c r="N790" i="6" s="1"/>
  <c r="N791" i="6" s="1"/>
  <c r="N792" i="6" s="1"/>
  <c r="N793" i="6" s="1"/>
  <c r="N794" i="6" s="1"/>
  <c r="N795" i="6" s="1"/>
  <c r="N796" i="6" s="1"/>
  <c r="N797" i="6" s="1"/>
  <c r="N798" i="6" s="1"/>
  <c r="N799" i="6" s="1"/>
  <c r="N800" i="6" s="1"/>
  <c r="N801" i="6" s="1"/>
  <c r="N802" i="6" s="1"/>
  <c r="N803" i="6" s="1"/>
  <c r="N804" i="6" s="1"/>
  <c r="N805" i="6" s="1"/>
  <c r="N806" i="6" s="1"/>
  <c r="N807" i="6" s="1"/>
  <c r="N808" i="6" s="1"/>
  <c r="N809" i="6" s="1"/>
  <c r="N810" i="6" s="1"/>
  <c r="N811" i="6" s="1"/>
  <c r="N812" i="6" s="1"/>
  <c r="N813" i="6" s="1"/>
  <c r="N814" i="6" s="1"/>
  <c r="N815" i="6" s="1"/>
  <c r="N816" i="6" s="1"/>
  <c r="N817" i="6" s="1"/>
  <c r="N818" i="6" s="1"/>
  <c r="N819" i="6" s="1"/>
  <c r="N820" i="6" s="1"/>
  <c r="N821" i="6" s="1"/>
  <c r="N822" i="6" s="1"/>
  <c r="N823" i="6" s="1"/>
  <c r="N824" i="6" s="1"/>
  <c r="N825" i="6" s="1"/>
  <c r="N826" i="6" s="1"/>
  <c r="N827" i="6" s="1"/>
  <c r="N828" i="6" s="1"/>
  <c r="N829" i="6" s="1"/>
  <c r="N830" i="6" s="1"/>
  <c r="N831" i="6" s="1"/>
  <c r="N832" i="6" s="1"/>
  <c r="N833" i="6" s="1"/>
  <c r="N834" i="6" s="1"/>
  <c r="N835" i="6" s="1"/>
  <c r="N836" i="6" s="1"/>
  <c r="N837" i="6" s="1"/>
  <c r="N838" i="6" s="1"/>
  <c r="N839" i="6" s="1"/>
  <c r="N840" i="6" s="1"/>
  <c r="N841" i="6" s="1"/>
  <c r="N842" i="6" s="1"/>
  <c r="N843" i="6" s="1"/>
  <c r="N844" i="6" s="1"/>
  <c r="N845" i="6" s="1"/>
  <c r="N846" i="6" s="1"/>
  <c r="N847" i="6" s="1"/>
  <c r="N848" i="6" s="1"/>
  <c r="N849" i="6" s="1"/>
  <c r="N850" i="6" s="1"/>
  <c r="N851" i="6" s="1"/>
  <c r="N852" i="6" s="1"/>
  <c r="N853" i="6" s="1"/>
  <c r="N854" i="6" s="1"/>
  <c r="N855" i="6" s="1"/>
  <c r="N856" i="6" s="1"/>
  <c r="N857" i="6" s="1"/>
  <c r="N858" i="6" s="1"/>
  <c r="N859" i="6" s="1"/>
  <c r="N860" i="6" s="1"/>
  <c r="N861" i="6" s="1"/>
  <c r="N862" i="6" s="1"/>
  <c r="N863" i="6" s="1"/>
  <c r="N864" i="6" s="1"/>
  <c r="N865" i="6" s="1"/>
  <c r="N866" i="6" s="1"/>
  <c r="N867" i="6" s="1"/>
  <c r="N868" i="6" s="1"/>
  <c r="N869" i="6" s="1"/>
  <c r="N870" i="6" s="1"/>
  <c r="N871" i="6" s="1"/>
  <c r="N872" i="6" s="1"/>
  <c r="N873" i="6" s="1"/>
  <c r="N874" i="6" s="1"/>
  <c r="N875" i="6" s="1"/>
  <c r="N876" i="6" s="1"/>
  <c r="N877" i="6" s="1"/>
  <c r="N878" i="6" s="1"/>
  <c r="N879" i="6" s="1"/>
  <c r="N880" i="6" s="1"/>
  <c r="N881" i="6" s="1"/>
  <c r="N882" i="6" s="1"/>
  <c r="N883" i="6" s="1"/>
  <c r="N884" i="6" s="1"/>
  <c r="N885" i="6" s="1"/>
  <c r="N886" i="6" s="1"/>
  <c r="N887" i="6" s="1"/>
  <c r="N888" i="6" s="1"/>
  <c r="N889" i="6" s="1"/>
  <c r="N890" i="6" s="1"/>
  <c r="N891" i="6" s="1"/>
  <c r="N892" i="6" s="1"/>
  <c r="N893" i="6" s="1"/>
  <c r="N894" i="6" s="1"/>
  <c r="N895" i="6" s="1"/>
  <c r="N896" i="6" s="1"/>
  <c r="N897" i="6" s="1"/>
  <c r="N898" i="6" s="1"/>
  <c r="N899" i="6" s="1"/>
  <c r="N900" i="6" s="1"/>
  <c r="N901" i="6" s="1"/>
  <c r="N902" i="6" s="1"/>
  <c r="N903" i="6" s="1"/>
  <c r="N904" i="6" s="1"/>
  <c r="N905" i="6" s="1"/>
  <c r="N906" i="6" s="1"/>
  <c r="N907" i="6" s="1"/>
  <c r="N908" i="6" s="1"/>
  <c r="N909" i="6" s="1"/>
  <c r="N910" i="6" s="1"/>
  <c r="N911" i="6" s="1"/>
  <c r="N912" i="6" s="1"/>
  <c r="N913" i="6" s="1"/>
  <c r="N914" i="6" s="1"/>
  <c r="N915" i="6" s="1"/>
  <c r="N916" i="6" s="1"/>
  <c r="N917" i="6" s="1"/>
  <c r="N918" i="6" s="1"/>
  <c r="N919" i="6" s="1"/>
  <c r="N920" i="6" s="1"/>
  <c r="N921" i="6" s="1"/>
  <c r="N922" i="6" s="1"/>
  <c r="N923" i="6" s="1"/>
  <c r="N924" i="6" s="1"/>
  <c r="N925" i="6" s="1"/>
  <c r="N926" i="6" s="1"/>
  <c r="N927" i="6" s="1"/>
  <c r="N928" i="6" s="1"/>
  <c r="N929" i="6" s="1"/>
  <c r="N930" i="6" s="1"/>
  <c r="N931" i="6" s="1"/>
  <c r="N932" i="6" s="1"/>
  <c r="N933" i="6" s="1"/>
  <c r="N934" i="6" s="1"/>
  <c r="N935" i="6" s="1"/>
  <c r="N936" i="6" s="1"/>
  <c r="N937" i="6" s="1"/>
  <c r="N938" i="6" s="1"/>
  <c r="N939" i="6" s="1"/>
  <c r="N940" i="6" s="1"/>
  <c r="N941" i="6" s="1"/>
  <c r="N942" i="6" s="1"/>
  <c r="N943" i="6" s="1"/>
  <c r="N944" i="6" s="1"/>
  <c r="N945" i="6" s="1"/>
  <c r="N946" i="6" s="1"/>
  <c r="N947" i="6" s="1"/>
  <c r="N948" i="6" s="1"/>
  <c r="N949" i="6" s="1"/>
  <c r="N950" i="6" s="1"/>
  <c r="N951" i="6" s="1"/>
  <c r="N952" i="6" s="1"/>
  <c r="N953" i="6" s="1"/>
  <c r="N954" i="6" s="1"/>
  <c r="N955" i="6" s="1"/>
  <c r="N956" i="6" s="1"/>
  <c r="N957" i="6" s="1"/>
  <c r="N958" i="6" s="1"/>
  <c r="N959" i="6" s="1"/>
  <c r="N960" i="6" s="1"/>
  <c r="N961" i="6" s="1"/>
  <c r="N962" i="6" s="1"/>
  <c r="N963" i="6" s="1"/>
  <c r="N964" i="6" s="1"/>
  <c r="N965" i="6" s="1"/>
  <c r="N966" i="6" s="1"/>
  <c r="N967" i="6" s="1"/>
  <c r="N968" i="6" s="1"/>
  <c r="N969" i="6" s="1"/>
  <c r="N970" i="6" s="1"/>
  <c r="N971" i="6" s="1"/>
  <c r="N972" i="6" s="1"/>
  <c r="N973" i="6" s="1"/>
  <c r="N974" i="6" s="1"/>
  <c r="N975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0" i="6" s="1"/>
  <c r="N1001" i="6" s="1"/>
  <c r="N1002" i="6" s="1"/>
  <c r="N1003" i="6" s="1"/>
  <c r="N1004" i="6" s="1"/>
  <c r="N1005" i="6" s="1"/>
  <c r="N1006" i="6" s="1"/>
  <c r="N1007" i="6" s="1"/>
  <c r="N1008" i="6" s="1"/>
  <c r="N1009" i="6" s="1"/>
  <c r="N1010" i="6" s="1"/>
  <c r="N1011" i="6" s="1"/>
  <c r="N1012" i="6" s="1"/>
  <c r="N1013" i="6" s="1"/>
  <c r="N1014" i="6" s="1"/>
  <c r="N1015" i="6" s="1"/>
  <c r="N1016" i="6" s="1"/>
  <c r="N1017" i="6" s="1"/>
  <c r="N1018" i="6" s="1"/>
  <c r="N1019" i="6" s="1"/>
  <c r="N1020" i="6" s="1"/>
  <c r="N1021" i="6" s="1"/>
  <c r="N1022" i="6" s="1"/>
  <c r="N1023" i="6" s="1"/>
  <c r="N1024" i="6" s="1"/>
  <c r="N1025" i="6" s="1"/>
  <c r="N1026" i="6" s="1"/>
  <c r="N1027" i="6" s="1"/>
  <c r="N1028" i="6" s="1"/>
  <c r="N1029" i="6" s="1"/>
  <c r="N1030" i="6" s="1"/>
  <c r="N1031" i="6" s="1"/>
  <c r="N1032" i="6" s="1"/>
  <c r="N1033" i="6" s="1"/>
  <c r="N1034" i="6" s="1"/>
  <c r="N1035" i="6" s="1"/>
  <c r="N1036" i="6" s="1"/>
  <c r="N1037" i="6" s="1"/>
  <c r="N1038" i="6" s="1"/>
  <c r="N1039" i="6" s="1"/>
  <c r="N1040" i="6" s="1"/>
  <c r="N1041" i="6" s="1"/>
  <c r="N1042" i="6" s="1"/>
  <c r="N1043" i="6" s="1"/>
  <c r="N1044" i="6" s="1"/>
  <c r="N1045" i="6" s="1"/>
  <c r="N1046" i="6" s="1"/>
  <c r="N1047" i="6" s="1"/>
  <c r="N1048" i="6" s="1"/>
  <c r="N1049" i="6" s="1"/>
  <c r="N1050" i="6" s="1"/>
  <c r="N1051" i="6" s="1"/>
  <c r="N1052" i="6" s="1"/>
  <c r="N1053" i="6" s="1"/>
  <c r="N1054" i="6" s="1"/>
  <c r="N1055" i="6" s="1"/>
  <c r="N1056" i="6" s="1"/>
  <c r="N1057" i="6" s="1"/>
  <c r="N1058" i="6" s="1"/>
  <c r="N1059" i="6" s="1"/>
  <c r="N1060" i="6" s="1"/>
  <c r="N1061" i="6" s="1"/>
  <c r="N1062" i="6" s="1"/>
  <c r="N1063" i="6" s="1"/>
  <c r="N1064" i="6" s="1"/>
  <c r="N1065" i="6" s="1"/>
  <c r="N1066" i="6" s="1"/>
  <c r="N1067" i="6" s="1"/>
  <c r="N1068" i="6" s="1"/>
  <c r="N1069" i="6" s="1"/>
  <c r="N1070" i="6" s="1"/>
  <c r="N1071" i="6" s="1"/>
  <c r="N1072" i="6" s="1"/>
  <c r="N1073" i="6" s="1"/>
  <c r="N1074" i="6" s="1"/>
  <c r="N1075" i="6" s="1"/>
  <c r="N1076" i="6" s="1"/>
  <c r="N1077" i="6" s="1"/>
  <c r="N1078" i="6" s="1"/>
  <c r="N1079" i="6" s="1"/>
  <c r="N1080" i="6" s="1"/>
  <c r="N1081" i="6" s="1"/>
  <c r="N1082" i="6" s="1"/>
  <c r="N1083" i="6" s="1"/>
  <c r="N1084" i="6" s="1"/>
  <c r="N1085" i="6" s="1"/>
  <c r="N1086" i="6" s="1"/>
  <c r="N1087" i="6" s="1"/>
  <c r="N1088" i="6" s="1"/>
  <c r="N1089" i="6" s="1"/>
  <c r="N1090" i="6" s="1"/>
  <c r="N1091" i="6" s="1"/>
  <c r="N1092" i="6" s="1"/>
  <c r="N1093" i="6" s="1"/>
  <c r="N1094" i="6" s="1"/>
  <c r="N1095" i="6" s="1"/>
  <c r="N1096" i="6" s="1"/>
  <c r="N1097" i="6" s="1"/>
  <c r="N1098" i="6" s="1"/>
  <c r="N1099" i="6" s="1"/>
  <c r="N1100" i="6" s="1"/>
  <c r="N1101" i="6" s="1"/>
  <c r="N1102" i="6" s="1"/>
  <c r="N1103" i="6" s="1"/>
  <c r="N1104" i="6" s="1"/>
  <c r="N1105" i="6" s="1"/>
  <c r="N1106" i="6" s="1"/>
  <c r="N1107" i="6" s="1"/>
  <c r="N1108" i="6" s="1"/>
  <c r="N1109" i="6" s="1"/>
  <c r="N1110" i="6" s="1"/>
  <c r="N1111" i="6" s="1"/>
  <c r="N1112" i="6" s="1"/>
  <c r="N1113" i="6" s="1"/>
  <c r="N1114" i="6" s="1"/>
  <c r="N1115" i="6" s="1"/>
  <c r="N1116" i="6" s="1"/>
  <c r="N1117" i="6" s="1"/>
  <c r="N1118" i="6" s="1"/>
  <c r="N1119" i="6" s="1"/>
  <c r="N1120" i="6" s="1"/>
  <c r="N1121" i="6" s="1"/>
  <c r="N1122" i="6" s="1"/>
  <c r="N1123" i="6" s="1"/>
  <c r="N1124" i="6" s="1"/>
  <c r="N1125" i="6" s="1"/>
  <c r="N1126" i="6" s="1"/>
  <c r="N1127" i="6" s="1"/>
  <c r="N1128" i="6" s="1"/>
  <c r="N1129" i="6" s="1"/>
  <c r="N1130" i="6" s="1"/>
  <c r="N1131" i="6" s="1"/>
  <c r="N1132" i="6" s="1"/>
  <c r="N1133" i="6" s="1"/>
  <c r="N1134" i="6" s="1"/>
  <c r="N1135" i="6" s="1"/>
  <c r="N1136" i="6" s="1"/>
  <c r="N1137" i="6" s="1"/>
  <c r="N1138" i="6" s="1"/>
  <c r="N1139" i="6" s="1"/>
  <c r="N1140" i="6" s="1"/>
  <c r="N1141" i="6" s="1"/>
  <c r="N1142" i="6" s="1"/>
  <c r="N1143" i="6" s="1"/>
  <c r="N1144" i="6" s="1"/>
  <c r="N1145" i="6" s="1"/>
  <c r="N1146" i="6" s="1"/>
  <c r="N1147" i="6" s="1"/>
  <c r="N1148" i="6" s="1"/>
  <c r="N1149" i="6" s="1"/>
  <c r="N1150" i="6" s="1"/>
  <c r="N1151" i="6" s="1"/>
  <c r="N1152" i="6" s="1"/>
  <c r="N1153" i="6" s="1"/>
  <c r="N1154" i="6" s="1"/>
  <c r="N1155" i="6" s="1"/>
  <c r="N1156" i="6" s="1"/>
  <c r="N1157" i="6" s="1"/>
  <c r="N1158" i="6" s="1"/>
  <c r="N1159" i="6" s="1"/>
  <c r="N1160" i="6" s="1"/>
  <c r="N1161" i="6" s="1"/>
  <c r="N1162" i="6" s="1"/>
  <c r="N1163" i="6" s="1"/>
  <c r="N1164" i="6" s="1"/>
  <c r="N1165" i="6" s="1"/>
  <c r="N1166" i="6" s="1"/>
  <c r="N1167" i="6" s="1"/>
  <c r="N1168" i="6" s="1"/>
  <c r="N1169" i="6" s="1"/>
  <c r="N1170" i="6" s="1"/>
  <c r="N1171" i="6" s="1"/>
  <c r="N1172" i="6" s="1"/>
  <c r="N1173" i="6" s="1"/>
  <c r="N1174" i="6" s="1"/>
  <c r="N1175" i="6" s="1"/>
  <c r="N1176" i="6" s="1"/>
  <c r="N1177" i="6" s="1"/>
  <c r="N1178" i="6" s="1"/>
  <c r="N1179" i="6" s="1"/>
  <c r="N1180" i="6" s="1"/>
  <c r="N1181" i="6" s="1"/>
  <c r="N1182" i="6" s="1"/>
  <c r="N1183" i="6" s="1"/>
  <c r="N1184" i="6" s="1"/>
  <c r="N1185" i="6" s="1"/>
  <c r="N1186" i="6" s="1"/>
  <c r="N1187" i="6" s="1"/>
  <c r="N1188" i="6" s="1"/>
  <c r="N1189" i="6" s="1"/>
  <c r="N1190" i="6" s="1"/>
  <c r="N1191" i="6" s="1"/>
  <c r="N1192" i="6" s="1"/>
  <c r="N1193" i="6" s="1"/>
  <c r="N1194" i="6" s="1"/>
  <c r="N1195" i="6" s="1"/>
  <c r="N1196" i="6" s="1"/>
  <c r="N1197" i="6" s="1"/>
  <c r="N1198" i="6" s="1"/>
  <c r="N1199" i="6" s="1"/>
  <c r="N1200" i="6" s="1"/>
  <c r="N1201" i="6" s="1"/>
  <c r="N1202" i="6" s="1"/>
  <c r="N1203" i="6" s="1"/>
  <c r="N1204" i="6" s="1"/>
  <c r="N1205" i="6" s="1"/>
  <c r="N1206" i="6" s="1"/>
  <c r="N1207" i="6" s="1"/>
  <c r="N1208" i="6" s="1"/>
  <c r="N1209" i="6" s="1"/>
  <c r="N1210" i="6" s="1"/>
  <c r="N1211" i="6" s="1"/>
  <c r="N1212" i="6" s="1"/>
  <c r="N1213" i="6" s="1"/>
  <c r="N1214" i="6" s="1"/>
  <c r="N1215" i="6" s="1"/>
  <c r="N1216" i="6" s="1"/>
  <c r="N1217" i="6" s="1"/>
  <c r="N1218" i="6" s="1"/>
  <c r="N1219" i="6" s="1"/>
  <c r="N1220" i="6" s="1"/>
  <c r="N1221" i="6" s="1"/>
  <c r="N1222" i="6" s="1"/>
  <c r="N1223" i="6" s="1"/>
  <c r="N1224" i="6" s="1"/>
  <c r="N1225" i="6" s="1"/>
  <c r="N1226" i="6" s="1"/>
  <c r="N1227" i="6" s="1"/>
  <c r="N1228" i="6" s="1"/>
  <c r="N1229" i="6" s="1"/>
  <c r="N1230" i="6" s="1"/>
  <c r="N1231" i="6" s="1"/>
  <c r="N1232" i="6" s="1"/>
  <c r="N1233" i="6" s="1"/>
  <c r="N1234" i="6" s="1"/>
  <c r="N1235" i="6" s="1"/>
  <c r="N1236" i="6" s="1"/>
  <c r="N1237" i="6" s="1"/>
  <c r="N1238" i="6" s="1"/>
  <c r="N1239" i="6" s="1"/>
  <c r="N1240" i="6" s="1"/>
  <c r="N1241" i="6" s="1"/>
  <c r="N1242" i="6" s="1"/>
  <c r="N1243" i="6" s="1"/>
  <c r="N1244" i="6" s="1"/>
  <c r="N1245" i="6" s="1"/>
  <c r="N1246" i="6" s="1"/>
  <c r="N1247" i="6" s="1"/>
  <c r="N1248" i="6" s="1"/>
  <c r="N1249" i="6" s="1"/>
  <c r="N1250" i="6" s="1"/>
  <c r="N1251" i="6" s="1"/>
  <c r="N1252" i="6" s="1"/>
  <c r="N1253" i="6" s="1"/>
  <c r="N1254" i="6" s="1"/>
  <c r="N1255" i="6" s="1"/>
  <c r="N1256" i="6" s="1"/>
  <c r="N1257" i="6" s="1"/>
  <c r="N1258" i="6" s="1"/>
  <c r="N1259" i="6" s="1"/>
  <c r="N1260" i="6" s="1"/>
  <c r="N1261" i="6" s="1"/>
  <c r="N1262" i="6" s="1"/>
  <c r="N1263" i="6" s="1"/>
  <c r="N1264" i="6" s="1"/>
  <c r="N1265" i="6" s="1"/>
  <c r="N1266" i="6" s="1"/>
  <c r="N1267" i="6" s="1"/>
  <c r="N1268" i="6" s="1"/>
  <c r="N1269" i="6" s="1"/>
  <c r="N1270" i="6" s="1"/>
  <c r="N1271" i="6" s="1"/>
  <c r="N1272" i="6" s="1"/>
  <c r="N1273" i="6" s="1"/>
  <c r="N1274" i="6" s="1"/>
  <c r="N1275" i="6" s="1"/>
  <c r="N1276" i="6" s="1"/>
  <c r="N1277" i="6" s="1"/>
  <c r="N1278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N1289" i="6" s="1"/>
  <c r="N1290" i="6" s="1"/>
  <c r="N1291" i="6" s="1"/>
  <c r="N1292" i="6" s="1"/>
  <c r="N1293" i="6" s="1"/>
  <c r="N1294" i="6" s="1"/>
  <c r="N1295" i="6" s="1"/>
  <c r="N1296" i="6" s="1"/>
  <c r="N1297" i="6" s="1"/>
  <c r="N1298" i="6" s="1"/>
  <c r="N1299" i="6" s="1"/>
  <c r="N1300" i="6" s="1"/>
  <c r="N1301" i="6" s="1"/>
  <c r="N1302" i="6" s="1"/>
  <c r="N1303" i="6" s="1"/>
  <c r="N1304" i="6" s="1"/>
  <c r="N1305" i="6" s="1"/>
  <c r="N1306" i="6" s="1"/>
  <c r="N1307" i="6" s="1"/>
  <c r="N1308" i="6" s="1"/>
  <c r="N1309" i="6" s="1"/>
  <c r="N1310" i="6" s="1"/>
  <c r="N1311" i="6" s="1"/>
  <c r="N1312" i="6" s="1"/>
  <c r="N1313" i="6" s="1"/>
  <c r="N1314" i="6" s="1"/>
  <c r="N1315" i="6" s="1"/>
  <c r="N1316" i="6" s="1"/>
  <c r="N1317" i="6" s="1"/>
  <c r="N1318" i="6" s="1"/>
  <c r="N1319" i="6" s="1"/>
  <c r="N1320" i="6" s="1"/>
  <c r="N1321" i="6" s="1"/>
  <c r="N1322" i="6" s="1"/>
  <c r="N1323" i="6" s="1"/>
  <c r="N1324" i="6" s="1"/>
  <c r="N1325" i="6" s="1"/>
  <c r="N1326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346" i="6" s="1"/>
  <c r="N1347" i="6" s="1"/>
  <c r="N1348" i="6" s="1"/>
  <c r="N1349" i="6" s="1"/>
  <c r="N1350" i="6" s="1"/>
  <c r="N1351" i="6" s="1"/>
  <c r="N1352" i="6" s="1"/>
  <c r="N1353" i="6" s="1"/>
  <c r="N1354" i="6" s="1"/>
  <c r="N1355" i="6" s="1"/>
  <c r="N1356" i="6" s="1"/>
  <c r="N1357" i="6" s="1"/>
  <c r="N1358" i="6" s="1"/>
  <c r="N1359" i="6" s="1"/>
  <c r="N1360" i="6" s="1"/>
  <c r="N1361" i="6" s="1"/>
  <c r="N1362" i="6" s="1"/>
  <c r="N1363" i="6" s="1"/>
  <c r="N1364" i="6" s="1"/>
  <c r="N1365" i="6" s="1"/>
  <c r="N1366" i="6" s="1"/>
  <c r="N1367" i="6" s="1"/>
  <c r="N1368" i="6" s="1"/>
  <c r="N1369" i="6" s="1"/>
  <c r="N1370" i="6" s="1"/>
  <c r="N1371" i="6" s="1"/>
  <c r="N1372" i="6" s="1"/>
  <c r="N1373" i="6" s="1"/>
  <c r="N1374" i="6" s="1"/>
  <c r="N1375" i="6" s="1"/>
  <c r="N1376" i="6" s="1"/>
  <c r="N1377" i="6" s="1"/>
  <c r="N1378" i="6" s="1"/>
  <c r="N1379" i="6" s="1"/>
  <c r="N1380" i="6" s="1"/>
  <c r="N1381" i="6" s="1"/>
  <c r="N1382" i="6" s="1"/>
  <c r="N1383" i="6" s="1"/>
  <c r="N1384" i="6" s="1"/>
  <c r="N1385" i="6" s="1"/>
  <c r="N1386" i="6" s="1"/>
  <c r="N1387" i="6" s="1"/>
  <c r="N1388" i="6" s="1"/>
  <c r="N1389" i="6" s="1"/>
  <c r="N1390" i="6" s="1"/>
  <c r="N1391" i="6" s="1"/>
  <c r="N1392" i="6" s="1"/>
  <c r="N1393" i="6" s="1"/>
  <c r="N1394" i="6" s="1"/>
  <c r="N1395" i="6" s="1"/>
  <c r="N1396" i="6" s="1"/>
  <c r="N1397" i="6" s="1"/>
  <c r="N1398" i="6" s="1"/>
  <c r="N1399" i="6" s="1"/>
  <c r="N1400" i="6" s="1"/>
  <c r="N1401" i="6" s="1"/>
  <c r="N1402" i="6" s="1"/>
  <c r="N1403" i="6" s="1"/>
  <c r="N1404" i="6" s="1"/>
  <c r="N1405" i="6" s="1"/>
  <c r="N1406" i="6" s="1"/>
  <c r="N1407" i="6" s="1"/>
  <c r="N1408" i="6" s="1"/>
  <c r="N1409" i="6" s="1"/>
  <c r="N1410" i="6" s="1"/>
  <c r="N1411" i="6" s="1"/>
  <c r="N1412" i="6" s="1"/>
  <c r="N1413" i="6" s="1"/>
  <c r="N1414" i="6" s="1"/>
  <c r="N1415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N1438" i="6" s="1"/>
  <c r="N1439" i="6" s="1"/>
  <c r="N1440" i="6" s="1"/>
  <c r="N1441" i="6" s="1"/>
  <c r="N1442" i="6" s="1"/>
  <c r="N1443" i="6" s="1"/>
  <c r="N1444" i="6" s="1"/>
  <c r="N1445" i="6" s="1"/>
  <c r="N1446" i="6" s="1"/>
  <c r="N1447" i="6" s="1"/>
  <c r="N1448" i="6" s="1"/>
  <c r="N1449" i="6" s="1"/>
  <c r="N1450" i="6" s="1"/>
  <c r="N1451" i="6" s="1"/>
  <c r="N1452" i="6" s="1"/>
  <c r="N1453" i="6" s="1"/>
  <c r="N1454" i="6" s="1"/>
  <c r="N1455" i="6" s="1"/>
  <c r="N1456" i="6" s="1"/>
  <c r="N1457" i="6" s="1"/>
  <c r="N1458" i="6" s="1"/>
  <c r="N1459" i="6" s="1"/>
  <c r="N1460" i="6" s="1"/>
  <c r="N1461" i="6" s="1"/>
  <c r="N1462" i="6" s="1"/>
  <c r="N1463" i="6" s="1"/>
  <c r="N1464" i="6" s="1"/>
  <c r="N1465" i="6" s="1"/>
  <c r="N1466" i="6" s="1"/>
  <c r="N1467" i="6" s="1"/>
  <c r="N1468" i="6" s="1"/>
  <c r="N1469" i="6" s="1"/>
  <c r="N1470" i="6" s="1"/>
  <c r="N1471" i="6" s="1"/>
  <c r="N1472" i="6" s="1"/>
  <c r="N1473" i="6" s="1"/>
  <c r="N1474" i="6" s="1"/>
  <c r="N1475" i="6" s="1"/>
  <c r="N1476" i="6" s="1"/>
  <c r="N1477" i="6" s="1"/>
  <c r="N1478" i="6" s="1"/>
  <c r="N1479" i="6" s="1"/>
  <c r="N1480" i="6" s="1"/>
  <c r="N1481" i="6" s="1"/>
  <c r="N1482" i="6" s="1"/>
  <c r="N1483" i="6" s="1"/>
  <c r="N1484" i="6" s="1"/>
  <c r="N1485" i="6" s="1"/>
  <c r="N1486" i="6" s="1"/>
  <c r="N1487" i="6" s="1"/>
  <c r="N1488" i="6" s="1"/>
  <c r="N1489" i="6" s="1"/>
  <c r="N1490" i="6" s="1"/>
  <c r="N1491" i="6" s="1"/>
  <c r="N1492" i="6" s="1"/>
  <c r="N1493" i="6" s="1"/>
  <c r="N1494" i="6" s="1"/>
  <c r="N1495" i="6" s="1"/>
  <c r="N1496" i="6" s="1"/>
  <c r="N1497" i="6" s="1"/>
  <c r="N1498" i="6" s="1"/>
  <c r="N1499" i="6" s="1"/>
  <c r="N1500" i="6" s="1"/>
  <c r="N1501" i="6" s="1"/>
  <c r="N1502" i="6" s="1"/>
  <c r="N1503" i="6" s="1"/>
  <c r="N1504" i="6" s="1"/>
  <c r="N1505" i="6" s="1"/>
  <c r="N1506" i="6" s="1"/>
  <c r="N1507" i="6" s="1"/>
  <c r="N1508" i="6" s="1"/>
  <c r="N1509" i="6" s="1"/>
  <c r="N1510" i="6" s="1"/>
  <c r="N1511" i="6" s="1"/>
  <c r="N1512" i="6" s="1"/>
  <c r="N1513" i="6" s="1"/>
  <c r="N1514" i="6" s="1"/>
  <c r="N1515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1530" i="6" s="1"/>
  <c r="N1531" i="6" s="1"/>
  <c r="N1532" i="6" s="1"/>
  <c r="N1533" i="6" s="1"/>
  <c r="N1534" i="6" s="1"/>
  <c r="N1535" i="6" s="1"/>
  <c r="N1536" i="6" s="1"/>
  <c r="N1537" i="6" s="1"/>
  <c r="N1538" i="6" s="1"/>
  <c r="N1539" i="6" s="1"/>
  <c r="N1540" i="6" s="1"/>
  <c r="N1541" i="6" s="1"/>
  <c r="N1542" i="6" s="1"/>
  <c r="N1543" i="6" s="1"/>
  <c r="N1544" i="6" s="1"/>
  <c r="N1545" i="6" s="1"/>
  <c r="N1546" i="6" s="1"/>
  <c r="N1547" i="6" s="1"/>
  <c r="N1548" i="6" s="1"/>
  <c r="N1549" i="6" s="1"/>
  <c r="N1550" i="6" s="1"/>
  <c r="N1551" i="6" s="1"/>
  <c r="N1552" i="6" s="1"/>
  <c r="N1553" i="6" s="1"/>
  <c r="N1554" i="6" s="1"/>
  <c r="N1555" i="6" s="1"/>
  <c r="N1556" i="6" s="1"/>
  <c r="N1557" i="6" s="1"/>
  <c r="N1558" i="6" s="1"/>
  <c r="N1559" i="6" s="1"/>
  <c r="N1560" i="6" s="1"/>
  <c r="N1561" i="6" s="1"/>
  <c r="N1562" i="6" s="1"/>
  <c r="N1563" i="6" s="1"/>
  <c r="N1564" i="6" s="1"/>
  <c r="N1565" i="6" s="1"/>
  <c r="N1566" i="6" s="1"/>
  <c r="N1567" i="6" s="1"/>
  <c r="N1568" i="6" s="1"/>
  <c r="N1569" i="6" s="1"/>
  <c r="N1570" i="6" s="1"/>
  <c r="N1571" i="6" s="1"/>
  <c r="N1572" i="6" s="1"/>
  <c r="N1573" i="6" s="1"/>
  <c r="N1574" i="6" s="1"/>
  <c r="N1575" i="6" s="1"/>
  <c r="N1576" i="6" s="1"/>
  <c r="N1577" i="6" s="1"/>
  <c r="N1578" i="6" s="1"/>
  <c r="N1579" i="6" s="1"/>
  <c r="N1580" i="6" s="1"/>
  <c r="N1581" i="6" s="1"/>
  <c r="N1582" i="6" s="1"/>
  <c r="N1583" i="6" s="1"/>
  <c r="N1584" i="6" s="1"/>
  <c r="N1585" i="6" s="1"/>
  <c r="N1586" i="6" s="1"/>
  <c r="N1587" i="6" s="1"/>
  <c r="N1588" i="6" s="1"/>
  <c r="N1589" i="6" s="1"/>
  <c r="N1590" i="6" s="1"/>
  <c r="N1591" i="6" s="1"/>
  <c r="N1592" i="6" s="1"/>
  <c r="N1593" i="6" s="1"/>
  <c r="N1594" i="6" s="1"/>
  <c r="N1595" i="6" s="1"/>
  <c r="N1596" i="6" s="1"/>
  <c r="N1597" i="6" s="1"/>
  <c r="N1598" i="6" s="1"/>
  <c r="N1599" i="6" s="1"/>
  <c r="N1600" i="6" s="1"/>
  <c r="N1601" i="6" s="1"/>
  <c r="N1602" i="6" s="1"/>
  <c r="N1603" i="6" s="1"/>
  <c r="N1604" i="6" s="1"/>
  <c r="N1605" i="6" s="1"/>
  <c r="N1606" i="6" s="1"/>
  <c r="N1607" i="6" s="1"/>
  <c r="N1608" i="6" s="1"/>
  <c r="N1609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0" i="6" s="1"/>
  <c r="N1631" i="6" s="1"/>
  <c r="N1632" i="6" s="1"/>
  <c r="N1633" i="6" s="1"/>
  <c r="N1634" i="6" s="1"/>
  <c r="N1635" i="6" s="1"/>
  <c r="N1636" i="6" s="1"/>
  <c r="N1637" i="6" s="1"/>
  <c r="N1638" i="6" s="1"/>
  <c r="N1639" i="6" s="1"/>
  <c r="N1640" i="6" s="1"/>
  <c r="N1641" i="6" s="1"/>
  <c r="N1642" i="6" s="1"/>
  <c r="N1643" i="6" s="1"/>
  <c r="N1644" i="6" s="1"/>
  <c r="N1645" i="6" s="1"/>
  <c r="N1646" i="6" s="1"/>
  <c r="N1647" i="6" s="1"/>
  <c r="N1648" i="6" s="1"/>
  <c r="N1649" i="6" s="1"/>
  <c r="N1650" i="6" s="1"/>
  <c r="N1651" i="6" s="1"/>
  <c r="N1652" i="6" s="1"/>
  <c r="N1653" i="6" s="1"/>
  <c r="N1654" i="6" s="1"/>
  <c r="N1655" i="6" s="1"/>
  <c r="N1656" i="6" s="1"/>
  <c r="N1657" i="6" s="1"/>
  <c r="N1658" i="6" s="1"/>
  <c r="N1659" i="6" s="1"/>
  <c r="N1660" i="6" s="1"/>
  <c r="N1661" i="6" s="1"/>
  <c r="N1662" i="6" s="1"/>
  <c r="N1663" i="6" s="1"/>
  <c r="N1664" i="6" s="1"/>
  <c r="N1665" i="6" s="1"/>
  <c r="N1666" i="6" s="1"/>
  <c r="N1667" i="6" s="1"/>
  <c r="N1668" i="6" s="1"/>
  <c r="N1669" i="6" s="1"/>
  <c r="N1670" i="6" s="1"/>
  <c r="N1671" i="6" s="1"/>
  <c r="N1672" i="6" s="1"/>
  <c r="N1673" i="6" s="1"/>
  <c r="N1674" i="6" s="1"/>
  <c r="N1675" i="6" s="1"/>
  <c r="N1676" i="6" s="1"/>
  <c r="N1677" i="6" s="1"/>
  <c r="N1678" i="6" s="1"/>
  <c r="N1679" i="6" s="1"/>
  <c r="N1680" i="6" s="1"/>
  <c r="N1681" i="6" s="1"/>
  <c r="N1682" i="6" s="1"/>
  <c r="N1683" i="6" s="1"/>
  <c r="N1684" i="6" s="1"/>
  <c r="N1685" i="6" s="1"/>
  <c r="N1686" i="6" s="1"/>
  <c r="N1687" i="6" s="1"/>
  <c r="N1688" i="6" s="1"/>
  <c r="N1689" i="6" s="1"/>
  <c r="N1690" i="6" s="1"/>
  <c r="N1691" i="6" s="1"/>
  <c r="N1692" i="6" s="1"/>
  <c r="N1693" i="6" s="1"/>
  <c r="N1694" i="6" s="1"/>
  <c r="N1695" i="6" s="1"/>
  <c r="N1696" i="6" s="1"/>
  <c r="N1697" i="6" s="1"/>
  <c r="N1698" i="6" s="1"/>
  <c r="N1699" i="6" s="1"/>
  <c r="N1700" i="6" s="1"/>
  <c r="N1701" i="6" s="1"/>
  <c r="N1702" i="6" s="1"/>
  <c r="N1703" i="6" s="1"/>
  <c r="N1704" i="6" s="1"/>
  <c r="N1705" i="6" s="1"/>
  <c r="N1706" i="6" s="1"/>
  <c r="N1707" i="6" s="1"/>
  <c r="N1708" i="6" s="1"/>
  <c r="N1709" i="6" s="1"/>
  <c r="N1710" i="6" s="1"/>
  <c r="N1711" i="6" s="1"/>
  <c r="N1712" i="6" s="1"/>
  <c r="N1713" i="6" s="1"/>
  <c r="N1714" i="6" s="1"/>
  <c r="N1715" i="6" s="1"/>
  <c r="N1716" i="6" s="1"/>
  <c r="N1717" i="6" s="1"/>
  <c r="N1718" i="6" s="1"/>
  <c r="N1719" i="6" s="1"/>
  <c r="N1720" i="6" s="1"/>
  <c r="N1721" i="6" s="1"/>
  <c r="N1722" i="6" s="1"/>
  <c r="N1723" i="6" s="1"/>
  <c r="N1724" i="6" s="1"/>
  <c r="N1725" i="6" s="1"/>
  <c r="N1726" i="6" s="1"/>
  <c r="N1727" i="6" s="1"/>
  <c r="N1728" i="6" s="1"/>
  <c r="N1729" i="6" s="1"/>
  <c r="N1730" i="6" s="1"/>
  <c r="N1731" i="6" s="1"/>
  <c r="N1732" i="6" s="1"/>
  <c r="N1733" i="6" s="1"/>
  <c r="N1734" i="6" s="1"/>
  <c r="N1735" i="6" s="1"/>
  <c r="N1736" i="6" s="1"/>
  <c r="N1737" i="6" s="1"/>
  <c r="N1738" i="6" s="1"/>
  <c r="N1739" i="6" s="1"/>
  <c r="N1740" i="6" s="1"/>
  <c r="N1741" i="6" s="1"/>
  <c r="N1742" i="6" s="1"/>
  <c r="N1743" i="6" s="1"/>
  <c r="N1744" i="6" s="1"/>
  <c r="N1745" i="6" s="1"/>
  <c r="N1746" i="6" s="1"/>
  <c r="N1747" i="6" s="1"/>
  <c r="N1748" i="6" s="1"/>
  <c r="N1749" i="6" s="1"/>
  <c r="N1750" i="6" s="1"/>
  <c r="N1751" i="6" s="1"/>
  <c r="N1752" i="6" s="1"/>
  <c r="N1753" i="6" s="1"/>
  <c r="N1754" i="6" s="1"/>
  <c r="N1755" i="6" s="1"/>
  <c r="N1756" i="6" s="1"/>
  <c r="N1757" i="6" s="1"/>
  <c r="N1758" i="6" s="1"/>
  <c r="N1759" i="6" s="1"/>
  <c r="N1760" i="6" s="1"/>
  <c r="N1761" i="6" s="1"/>
  <c r="N1762" i="6" s="1"/>
  <c r="N1763" i="6" s="1"/>
  <c r="N1764" i="6" s="1"/>
  <c r="N1765" i="6" s="1"/>
  <c r="N1766" i="6" s="1"/>
  <c r="N1767" i="6" s="1"/>
  <c r="N1768" i="6" s="1"/>
  <c r="N1769" i="6" s="1"/>
  <c r="N1770" i="6" s="1"/>
  <c r="N1771" i="6" s="1"/>
  <c r="N1772" i="6" s="1"/>
  <c r="N1773" i="6" s="1"/>
  <c r="N1774" i="6" s="1"/>
  <c r="N1775" i="6" s="1"/>
  <c r="N1776" i="6" s="1"/>
  <c r="N1777" i="6" s="1"/>
  <c r="N1778" i="6" s="1"/>
  <c r="N1779" i="6" s="1"/>
  <c r="N1780" i="6" s="1"/>
  <c r="N1781" i="6" s="1"/>
  <c r="N1782" i="6" s="1"/>
  <c r="N1783" i="6" s="1"/>
  <c r="N1784" i="6" s="1"/>
  <c r="N1785" i="6" s="1"/>
  <c r="N1786" i="6" s="1"/>
  <c r="N1787" i="6" s="1"/>
  <c r="N1788" i="6" s="1"/>
  <c r="N1789" i="6" s="1"/>
  <c r="N1790" i="6" s="1"/>
  <c r="N1791" i="6" s="1"/>
  <c r="N1792" i="6" s="1"/>
  <c r="N1793" i="6" s="1"/>
  <c r="N1794" i="6" s="1"/>
  <c r="N1795" i="6" s="1"/>
  <c r="N1796" i="6" s="1"/>
  <c r="N1797" i="6" s="1"/>
  <c r="N1798" i="6" s="1"/>
  <c r="N1799" i="6" s="1"/>
  <c r="N1800" i="6" s="1"/>
  <c r="N1801" i="6" s="1"/>
  <c r="N1802" i="6" s="1"/>
  <c r="N1803" i="6" s="1"/>
  <c r="N1804" i="6" s="1"/>
  <c r="N1805" i="6" s="1"/>
  <c r="N1806" i="6" s="1"/>
  <c r="N1807" i="6" s="1"/>
  <c r="N1808" i="6" s="1"/>
  <c r="N1809" i="6" s="1"/>
  <c r="N1810" i="6" s="1"/>
  <c r="N1811" i="6" s="1"/>
  <c r="N1812" i="6" s="1"/>
  <c r="N1813" i="6" s="1"/>
  <c r="N1814" i="6" s="1"/>
  <c r="N1815" i="6" s="1"/>
  <c r="N1816" i="6" s="1"/>
  <c r="N1817" i="6" s="1"/>
  <c r="N1818" i="6" s="1"/>
  <c r="N1819" i="6" s="1"/>
  <c r="N1820" i="6" s="1"/>
  <c r="N1821" i="6" s="1"/>
  <c r="N1822" i="6" s="1"/>
  <c r="N1823" i="6" s="1"/>
  <c r="N1824" i="6" s="1"/>
  <c r="N1825" i="6" s="1"/>
  <c r="N1826" i="6" s="1"/>
  <c r="N1827" i="6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F1828" i="3"/>
  <c r="F1827" i="3"/>
  <c r="AF2" i="3"/>
  <c r="AF3" i="3"/>
  <c r="AG3" i="3"/>
  <c r="AI3" i="3"/>
  <c r="AJ3" i="3"/>
  <c r="AF4" i="3"/>
  <c r="AG4" i="3"/>
  <c r="AH4" i="3"/>
  <c r="AI4" i="3"/>
  <c r="AJ4" i="3"/>
  <c r="AF5" i="3"/>
  <c r="AG5" i="3"/>
  <c r="AH5" i="3"/>
  <c r="AI5" i="3"/>
  <c r="AJ5" i="3"/>
  <c r="AF6" i="3"/>
  <c r="AG6" i="3"/>
  <c r="AH6" i="3"/>
  <c r="AI6" i="3"/>
  <c r="AJ6" i="3"/>
  <c r="AF7" i="3"/>
  <c r="AG7" i="3"/>
  <c r="AH7" i="3"/>
  <c r="AI7" i="3"/>
  <c r="AJ7" i="3"/>
  <c r="AF8" i="3"/>
  <c r="AG8" i="3"/>
  <c r="AH8" i="3"/>
  <c r="AI8" i="3"/>
  <c r="AJ8" i="3"/>
  <c r="AF9" i="3"/>
  <c r="AG9" i="3"/>
  <c r="AH9" i="3"/>
  <c r="AI9" i="3"/>
  <c r="AJ9" i="3"/>
  <c r="AF10" i="3"/>
  <c r="AG10" i="3"/>
  <c r="AH10" i="3"/>
  <c r="AI10" i="3"/>
  <c r="AJ10" i="3"/>
  <c r="AF11" i="3"/>
  <c r="AG11" i="3"/>
  <c r="AH11" i="3"/>
  <c r="AI11" i="3"/>
  <c r="AJ11" i="3"/>
  <c r="AF12" i="3"/>
  <c r="AG12" i="3"/>
  <c r="AH12" i="3"/>
  <c r="AI12" i="3"/>
  <c r="AJ12" i="3"/>
  <c r="AF13" i="3"/>
  <c r="AG13" i="3"/>
  <c r="AH13" i="3"/>
  <c r="AI13" i="3"/>
  <c r="AJ13" i="3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A1628" i="6" s="1"/>
  <c r="A1629" i="6" s="1"/>
  <c r="A1630" i="6" s="1"/>
  <c r="A1631" i="6" s="1"/>
  <c r="A1632" i="6" s="1"/>
  <c r="A1633" i="6" s="1"/>
  <c r="A1634" i="6" s="1"/>
  <c r="A1635" i="6" s="1"/>
  <c r="A1636" i="6" s="1"/>
  <c r="A1637" i="6" s="1"/>
  <c r="A1638" i="6" s="1"/>
  <c r="A1639" i="6" s="1"/>
  <c r="A1640" i="6" s="1"/>
  <c r="A1641" i="6" s="1"/>
  <c r="A1642" i="6" s="1"/>
  <c r="A1643" i="6" s="1"/>
  <c r="A1644" i="6" s="1"/>
  <c r="A1645" i="6" s="1"/>
  <c r="A1646" i="6" s="1"/>
  <c r="A1647" i="6" s="1"/>
  <c r="A1648" i="6" s="1"/>
  <c r="A1649" i="6" s="1"/>
  <c r="A1650" i="6" s="1"/>
  <c r="A1651" i="6" s="1"/>
  <c r="A1652" i="6" s="1"/>
  <c r="A1653" i="6" s="1"/>
  <c r="A1654" i="6" s="1"/>
  <c r="A1655" i="6" s="1"/>
  <c r="A1656" i="6" s="1"/>
  <c r="A1657" i="6" s="1"/>
  <c r="A1658" i="6" s="1"/>
  <c r="A1659" i="6" s="1"/>
  <c r="A1660" i="6" s="1"/>
  <c r="A1661" i="6" s="1"/>
  <c r="A1662" i="6" s="1"/>
  <c r="A1663" i="6" s="1"/>
  <c r="A1664" i="6" s="1"/>
  <c r="A1665" i="6" s="1"/>
  <c r="A1666" i="6" s="1"/>
  <c r="A1667" i="6" s="1"/>
  <c r="A1668" i="6" s="1"/>
  <c r="A1669" i="6" s="1"/>
  <c r="A1670" i="6" s="1"/>
  <c r="A1671" i="6" s="1"/>
  <c r="A1672" i="6" s="1"/>
  <c r="A1673" i="6" s="1"/>
  <c r="A1674" i="6" s="1"/>
  <c r="A1675" i="6" s="1"/>
  <c r="A1676" i="6" s="1"/>
  <c r="A1677" i="6" s="1"/>
  <c r="A1678" i="6" s="1"/>
  <c r="A1679" i="6" s="1"/>
  <c r="A1680" i="6" s="1"/>
  <c r="A1681" i="6" s="1"/>
  <c r="A1682" i="6" s="1"/>
  <c r="A1683" i="6" s="1"/>
  <c r="A1684" i="6" s="1"/>
  <c r="A1685" i="6" s="1"/>
  <c r="A1686" i="6" s="1"/>
  <c r="A1687" i="6" s="1"/>
  <c r="A1688" i="6" s="1"/>
  <c r="A1689" i="6" s="1"/>
  <c r="A1690" i="6" s="1"/>
  <c r="A1691" i="6" s="1"/>
  <c r="A1692" i="6" s="1"/>
  <c r="A1693" i="6" s="1"/>
  <c r="A1694" i="6" s="1"/>
  <c r="A1695" i="6" s="1"/>
  <c r="A1696" i="6" s="1"/>
  <c r="A1697" i="6" s="1"/>
  <c r="A1698" i="6" s="1"/>
  <c r="A1699" i="6" s="1"/>
  <c r="A1700" i="6" s="1"/>
  <c r="A1701" i="6" s="1"/>
  <c r="A1702" i="6" s="1"/>
  <c r="A1703" i="6" s="1"/>
  <c r="A1704" i="6" s="1"/>
  <c r="A1705" i="6" s="1"/>
  <c r="A1706" i="6" s="1"/>
  <c r="A1707" i="6" s="1"/>
  <c r="A1708" i="6" s="1"/>
  <c r="A1709" i="6" s="1"/>
  <c r="A1710" i="6" s="1"/>
  <c r="A1711" i="6" s="1"/>
  <c r="A1712" i="6" s="1"/>
  <c r="A1713" i="6" s="1"/>
  <c r="A1714" i="6" s="1"/>
  <c r="A1715" i="6" s="1"/>
  <c r="A1716" i="6" s="1"/>
  <c r="A1717" i="6" s="1"/>
  <c r="A1718" i="6" s="1"/>
  <c r="A1719" i="6" s="1"/>
  <c r="A1720" i="6" s="1"/>
  <c r="A1721" i="6" s="1"/>
  <c r="A1722" i="6" s="1"/>
  <c r="A1723" i="6" s="1"/>
  <c r="A1724" i="6" s="1"/>
  <c r="A1725" i="6" s="1"/>
  <c r="A1726" i="6" s="1"/>
  <c r="A1727" i="6" s="1"/>
  <c r="A1728" i="6" s="1"/>
  <c r="A1729" i="6" s="1"/>
  <c r="A1730" i="6" s="1"/>
  <c r="A1731" i="6" s="1"/>
  <c r="A1732" i="6" s="1"/>
  <c r="A1733" i="6" s="1"/>
  <c r="A1734" i="6" s="1"/>
  <c r="A1735" i="6" s="1"/>
  <c r="A1736" i="6" s="1"/>
  <c r="A1737" i="6" s="1"/>
  <c r="A1738" i="6" s="1"/>
  <c r="A1739" i="6" s="1"/>
  <c r="A1740" i="6" s="1"/>
  <c r="A1741" i="6" s="1"/>
  <c r="A1742" i="6" s="1"/>
  <c r="A1743" i="6" s="1"/>
  <c r="A1744" i="6" s="1"/>
  <c r="A1745" i="6" s="1"/>
  <c r="A1746" i="6" s="1"/>
  <c r="A1747" i="6" s="1"/>
  <c r="A1748" i="6" s="1"/>
  <c r="A1749" i="6" s="1"/>
  <c r="A1750" i="6" s="1"/>
  <c r="A1751" i="6" s="1"/>
  <c r="A1752" i="6" s="1"/>
  <c r="A1753" i="6" s="1"/>
  <c r="A1754" i="6" s="1"/>
  <c r="A1755" i="6" s="1"/>
  <c r="A1756" i="6" s="1"/>
  <c r="A1757" i="6" s="1"/>
  <c r="A1758" i="6" s="1"/>
  <c r="A1759" i="6" s="1"/>
  <c r="A1760" i="6" s="1"/>
  <c r="A1761" i="6" s="1"/>
  <c r="A1762" i="6" s="1"/>
  <c r="A1763" i="6" s="1"/>
  <c r="A1764" i="6" s="1"/>
  <c r="A1765" i="6" s="1"/>
  <c r="A1766" i="6" s="1"/>
  <c r="A1767" i="6" s="1"/>
  <c r="A1768" i="6" s="1"/>
  <c r="A1769" i="6" s="1"/>
  <c r="A1770" i="6" s="1"/>
  <c r="A1771" i="6" s="1"/>
  <c r="A1772" i="6" s="1"/>
  <c r="A1773" i="6" s="1"/>
  <c r="A1774" i="6" s="1"/>
  <c r="A1775" i="6" s="1"/>
  <c r="A1776" i="6" s="1"/>
  <c r="A1777" i="6" s="1"/>
  <c r="A1778" i="6" s="1"/>
  <c r="A1779" i="6" s="1"/>
  <c r="A1780" i="6" s="1"/>
  <c r="A1781" i="6" s="1"/>
  <c r="A1782" i="6" s="1"/>
  <c r="A1783" i="6" s="1"/>
  <c r="A1784" i="6" s="1"/>
  <c r="A1785" i="6" s="1"/>
  <c r="A1786" i="6" s="1"/>
  <c r="A1787" i="6" s="1"/>
  <c r="A1788" i="6" s="1"/>
  <c r="A1789" i="6" s="1"/>
  <c r="A1790" i="6" s="1"/>
  <c r="A1791" i="6" s="1"/>
  <c r="A1792" i="6" s="1"/>
  <c r="A1793" i="6" s="1"/>
  <c r="A1794" i="6" s="1"/>
  <c r="A1795" i="6" s="1"/>
  <c r="A1796" i="6" s="1"/>
  <c r="A1797" i="6" s="1"/>
  <c r="A1798" i="6" s="1"/>
  <c r="A1799" i="6" s="1"/>
  <c r="A1800" i="6" s="1"/>
  <c r="A1801" i="6" s="1"/>
  <c r="A1802" i="6" s="1"/>
  <c r="A1803" i="6" s="1"/>
  <c r="A1804" i="6" s="1"/>
  <c r="A1805" i="6" s="1"/>
  <c r="A1806" i="6" s="1"/>
  <c r="A1807" i="6" s="1"/>
  <c r="A1808" i="6" s="1"/>
  <c r="A1809" i="6" s="1"/>
  <c r="A1810" i="6" s="1"/>
  <c r="A1811" i="6" s="1"/>
  <c r="A1812" i="6" s="1"/>
  <c r="A1813" i="6" s="1"/>
  <c r="A1814" i="6" s="1"/>
  <c r="A1815" i="6" s="1"/>
  <c r="A1816" i="6" s="1"/>
  <c r="A1817" i="6" s="1"/>
  <c r="A1818" i="6" s="1"/>
  <c r="A1819" i="6" s="1"/>
  <c r="A1820" i="6" s="1"/>
  <c r="A1821" i="6" s="1"/>
  <c r="A1822" i="6" s="1"/>
  <c r="A1823" i="6" s="1"/>
  <c r="A1824" i="6" s="1"/>
  <c r="A1825" i="6" s="1"/>
  <c r="A1826" i="6" s="1"/>
  <c r="A1827" i="6" s="1"/>
  <c r="A1828" i="6" s="1"/>
  <c r="A1829" i="6" s="1"/>
  <c r="B6" i="4"/>
  <c r="C6" i="4" s="1"/>
  <c r="B5" i="4"/>
  <c r="C5" i="4" s="1"/>
  <c r="B4" i="4"/>
  <c r="C4" i="4" s="1"/>
  <c r="B3" i="4"/>
  <c r="C3" i="4" s="1"/>
  <c r="B2" i="4"/>
  <c r="C2" i="4" s="1"/>
  <c r="D2" i="4" s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4" i="3"/>
  <c r="L3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4" i="3"/>
  <c r="K3" i="3"/>
  <c r="B1832" i="3"/>
  <c r="B1831" i="3"/>
  <c r="B1830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4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5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4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5" i="3"/>
  <c r="F6" i="3"/>
  <c r="F7" i="3"/>
  <c r="F4" i="3"/>
  <c r="H4" i="3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5" i="3"/>
  <c r="E6" i="3"/>
  <c r="E7" i="3"/>
  <c r="E4" i="3"/>
  <c r="J3" i="3"/>
  <c r="I3" i="3"/>
  <c r="G3" i="3"/>
  <c r="F3" i="3"/>
  <c r="E3" i="3"/>
  <c r="E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A1828" i="3"/>
  <c r="A1797" i="3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678" i="3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642" i="3"/>
  <c r="A1643" i="3" s="1"/>
  <c r="A1644" i="3" s="1"/>
  <c r="A1645" i="3" s="1"/>
  <c r="A1646" i="3" s="1"/>
  <c r="A1647" i="3" s="1"/>
  <c r="A1391" i="3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306" i="3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4" i="3"/>
  <c r="A5" i="3" s="1"/>
  <c r="A6" i="3" s="1"/>
  <c r="A7" i="3"/>
  <c r="A8" i="3" s="1"/>
  <c r="A9" i="3"/>
  <c r="A10" i="3" s="1"/>
  <c r="A11" i="3"/>
  <c r="A12" i="3"/>
  <c r="A13" i="3"/>
  <c r="A14" i="3" s="1"/>
  <c r="A15" i="3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3" i="3"/>
  <c r="C422" i="8" l="1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1" i="8"/>
  <c r="C372" i="8"/>
  <c r="C373" i="8"/>
  <c r="C374" i="8"/>
  <c r="C375" i="8"/>
  <c r="C376" i="8"/>
  <c r="C377" i="8"/>
  <c r="C378" i="8"/>
  <c r="C380" i="8"/>
  <c r="C381" i="8"/>
  <c r="C383" i="8"/>
  <c r="C384" i="8"/>
  <c r="C385" i="8"/>
  <c r="C388" i="8"/>
  <c r="C394" i="8"/>
  <c r="C395" i="8"/>
  <c r="C396" i="8"/>
  <c r="C404" i="8"/>
  <c r="C410" i="8"/>
  <c r="C411" i="8"/>
  <c r="C412" i="8"/>
  <c r="C418" i="8"/>
  <c r="C423" i="8"/>
  <c r="C427" i="8"/>
  <c r="C428" i="8"/>
  <c r="C434" i="8"/>
  <c r="C437" i="8"/>
  <c r="C442" i="8"/>
  <c r="C443" i="8"/>
  <c r="C444" i="8"/>
  <c r="C446" i="8"/>
  <c r="C452" i="8"/>
  <c r="C464" i="8"/>
  <c r="C471" i="8"/>
  <c r="C472" i="8"/>
  <c r="C473" i="8"/>
  <c r="C483" i="8"/>
  <c r="C489" i="8"/>
  <c r="C491" i="8"/>
  <c r="C492" i="8"/>
  <c r="C493" i="8"/>
  <c r="C497" i="8"/>
  <c r="C498" i="8"/>
  <c r="C501" i="8"/>
  <c r="C502" i="8"/>
  <c r="C507" i="8"/>
  <c r="C508" i="8"/>
  <c r="C515" i="8"/>
  <c r="C527" i="8"/>
  <c r="C528" i="8"/>
  <c r="C529" i="8"/>
  <c r="C542" i="8"/>
  <c r="C543" i="8"/>
  <c r="C544" i="8"/>
  <c r="C546" i="8"/>
  <c r="C548" i="8"/>
  <c r="C549" i="8"/>
  <c r="C558" i="8"/>
  <c r="C559" i="8"/>
  <c r="C560" i="8"/>
  <c r="C562" i="8"/>
  <c r="C583" i="8"/>
  <c r="C619" i="8"/>
  <c r="C10" i="8"/>
  <c r="C22" i="8"/>
  <c r="C24" i="8"/>
  <c r="C41" i="8"/>
  <c r="C102" i="8"/>
  <c r="C147" i="8"/>
  <c r="C154" i="8"/>
  <c r="C266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97" i="8"/>
  <c r="C402" i="8"/>
  <c r="C406" i="8"/>
  <c r="C408" i="8"/>
  <c r="C409" i="8"/>
  <c r="C421" i="8"/>
  <c r="C429" i="8"/>
  <c r="C435" i="8"/>
  <c r="C436" i="8"/>
  <c r="C438" i="8"/>
  <c r="C445" i="8"/>
  <c r="C447" i="8"/>
  <c r="C448" i="8"/>
  <c r="C455" i="8"/>
  <c r="C458" i="8"/>
  <c r="C459" i="8"/>
  <c r="C460" i="8"/>
  <c r="C465" i="8"/>
  <c r="C474" i="8"/>
  <c r="C475" i="8"/>
  <c r="C476" i="8"/>
  <c r="C481" i="8"/>
  <c r="C484" i="8"/>
  <c r="C494" i="8"/>
  <c r="C495" i="8"/>
  <c r="C496" i="8"/>
  <c r="C505" i="8"/>
  <c r="C506" i="8"/>
  <c r="C516" i="8"/>
  <c r="C517" i="8"/>
  <c r="C532" i="8"/>
  <c r="C533" i="8"/>
  <c r="C551" i="8"/>
  <c r="C552" i="8"/>
  <c r="C580" i="8"/>
  <c r="C4" i="8"/>
  <c r="C6" i="8"/>
  <c r="C9" i="8"/>
  <c r="C12" i="8"/>
  <c r="C13" i="8"/>
  <c r="C18" i="8"/>
  <c r="C44" i="8"/>
  <c r="C57" i="8"/>
  <c r="C98" i="8"/>
  <c r="C103" i="8"/>
  <c r="C106" i="8"/>
  <c r="C117" i="8"/>
  <c r="C149" i="8"/>
  <c r="C267" i="8"/>
  <c r="C387" i="8"/>
  <c r="C390" i="8"/>
  <c r="C403" i="8"/>
  <c r="C415" i="8"/>
  <c r="C416" i="8"/>
  <c r="C417" i="8"/>
  <c r="C179" i="8"/>
  <c r="C424" i="8"/>
  <c r="C425" i="8"/>
  <c r="C449" i="8"/>
  <c r="C450" i="8"/>
  <c r="C461" i="8"/>
  <c r="C462" i="8"/>
  <c r="C466" i="8"/>
  <c r="C467" i="8"/>
  <c r="C479" i="8"/>
  <c r="C480" i="8"/>
  <c r="C485" i="8"/>
  <c r="C486" i="8"/>
  <c r="C499" i="8"/>
  <c r="C500" i="8"/>
  <c r="C503" i="8"/>
  <c r="C504" i="8"/>
  <c r="C509" i="8"/>
  <c r="C510" i="8"/>
  <c r="C513" i="8"/>
  <c r="C514" i="8"/>
  <c r="C521" i="8"/>
  <c r="C522" i="8"/>
  <c r="C523" i="8"/>
  <c r="C524" i="8"/>
  <c r="C530" i="8"/>
  <c r="C534" i="8"/>
  <c r="C535" i="8"/>
  <c r="C536" i="8"/>
  <c r="C537" i="8"/>
  <c r="C540" i="8"/>
  <c r="C541" i="8"/>
  <c r="C547" i="8"/>
  <c r="C550" i="8"/>
  <c r="C555" i="8"/>
  <c r="C556" i="8"/>
  <c r="C561" i="8"/>
  <c r="C569" i="8"/>
  <c r="C579" i="8"/>
  <c r="C595" i="8"/>
  <c r="C611" i="8"/>
  <c r="C15" i="8"/>
  <c r="C29" i="8"/>
  <c r="C45" i="8"/>
  <c r="C56" i="8"/>
  <c r="C64" i="8"/>
  <c r="C67" i="8"/>
  <c r="C68" i="8"/>
  <c r="C69" i="8"/>
  <c r="C90" i="8"/>
  <c r="C104" i="8"/>
  <c r="C143" i="8"/>
  <c r="C167" i="8"/>
  <c r="C538" i="8"/>
  <c r="C566" i="8"/>
  <c r="C571" i="8"/>
  <c r="C573" i="8"/>
  <c r="C576" i="8"/>
  <c r="C578" i="8"/>
  <c r="C582" i="8"/>
  <c r="C584" i="8"/>
  <c r="C585" i="8"/>
  <c r="C588" i="8"/>
  <c r="C590" i="8"/>
  <c r="C592" i="8"/>
  <c r="C594" i="8"/>
  <c r="C597" i="8"/>
  <c r="C600" i="8"/>
  <c r="C602" i="8"/>
  <c r="C604" i="8"/>
  <c r="C606" i="8"/>
  <c r="C607" i="8"/>
  <c r="C609" i="8"/>
  <c r="C613" i="8"/>
  <c r="C615" i="8"/>
  <c r="C617" i="8"/>
  <c r="C627" i="8"/>
  <c r="C7" i="8"/>
  <c r="C19" i="8"/>
  <c r="C25" i="8"/>
  <c r="C28" i="8"/>
  <c r="C35" i="8"/>
  <c r="C38" i="8"/>
  <c r="C43" i="8"/>
  <c r="C49" i="8"/>
  <c r="C53" i="8"/>
  <c r="C61" i="8"/>
  <c r="C65" i="8"/>
  <c r="C71" i="8"/>
  <c r="C75" i="8"/>
  <c r="C80" i="8"/>
  <c r="C82" i="8"/>
  <c r="C87" i="8"/>
  <c r="C93" i="8"/>
  <c r="C95" i="8"/>
  <c r="C97" i="8"/>
  <c r="C101" i="8"/>
  <c r="C105" i="8"/>
  <c r="C107" i="8"/>
  <c r="C115" i="8"/>
  <c r="C119" i="8"/>
  <c r="C121" i="8"/>
  <c r="C128" i="8"/>
  <c r="C131" i="8"/>
  <c r="C132" i="8"/>
  <c r="C135" i="8"/>
  <c r="C136" i="8"/>
  <c r="C140" i="8"/>
  <c r="C145" i="8"/>
  <c r="C151" i="8"/>
  <c r="C158" i="8"/>
  <c r="C160" i="8"/>
  <c r="C162" i="8"/>
  <c r="C165" i="8"/>
  <c r="C168" i="8"/>
  <c r="C171" i="8"/>
  <c r="C174" i="8"/>
  <c r="C176" i="8"/>
  <c r="C2" i="8"/>
  <c r="C490" i="8"/>
  <c r="C565" i="8"/>
  <c r="C570" i="8"/>
  <c r="C572" i="8"/>
  <c r="C574" i="8"/>
  <c r="C575" i="8"/>
  <c r="C577" i="8"/>
  <c r="C581" i="8"/>
  <c r="C586" i="8"/>
  <c r="C587" i="8"/>
  <c r="C589" i="8"/>
  <c r="C591" i="8"/>
  <c r="C593" i="8"/>
  <c r="C598" i="8"/>
  <c r="C601" i="8"/>
  <c r="C603" i="8"/>
  <c r="C605" i="8"/>
  <c r="C608" i="8"/>
  <c r="C610" i="8"/>
  <c r="C612" i="8"/>
  <c r="C616" i="8"/>
  <c r="C618" i="8"/>
  <c r="C622" i="8"/>
  <c r="C623" i="8"/>
  <c r="C625" i="8"/>
  <c r="C3" i="8"/>
  <c r="C14" i="8"/>
  <c r="C20" i="8"/>
  <c r="C23" i="8"/>
  <c r="C27" i="8"/>
  <c r="C31" i="8"/>
  <c r="C33" i="8"/>
  <c r="C36" i="8"/>
  <c r="C40" i="8"/>
  <c r="C42" i="8"/>
  <c r="C51" i="8"/>
  <c r="C52" i="8"/>
  <c r="C55" i="8"/>
  <c r="C59" i="8"/>
  <c r="C63" i="8"/>
  <c r="C72" i="8"/>
  <c r="C74" i="8"/>
  <c r="C76" i="8"/>
  <c r="C78" i="8"/>
  <c r="C81" i="8"/>
  <c r="C85" i="8"/>
  <c r="C88" i="8"/>
  <c r="C91" i="8"/>
  <c r="C108" i="8"/>
  <c r="C110" i="8"/>
  <c r="C112" i="8"/>
  <c r="C116" i="8"/>
  <c r="C122" i="8"/>
  <c r="C125" i="8"/>
  <c r="C130" i="8"/>
  <c r="C134" i="8"/>
  <c r="C137" i="8"/>
  <c r="C139" i="8"/>
  <c r="C142" i="8"/>
  <c r="C148" i="8"/>
  <c r="C153" i="8"/>
  <c r="C157" i="8"/>
  <c r="C159" i="8"/>
  <c r="C163" i="8"/>
  <c r="C164" i="8"/>
  <c r="C166" i="8"/>
  <c r="C169" i="8"/>
  <c r="C172" i="8"/>
  <c r="C175" i="8"/>
  <c r="C178" i="8"/>
  <c r="C265" i="8"/>
  <c r="C370" i="8"/>
  <c r="C379" i="8"/>
  <c r="C382" i="8"/>
  <c r="C386" i="8"/>
  <c r="C389" i="8"/>
  <c r="C391" i="8"/>
  <c r="C392" i="8"/>
  <c r="C393" i="8"/>
  <c r="C398" i="8"/>
  <c r="C399" i="8"/>
  <c r="C400" i="8"/>
  <c r="C401" i="8"/>
  <c r="C405" i="8"/>
  <c r="C407" i="8"/>
  <c r="C413" i="8"/>
  <c r="C414" i="8"/>
  <c r="C419" i="8"/>
  <c r="C420" i="8"/>
  <c r="C426" i="8"/>
  <c r="C430" i="8"/>
  <c r="C431" i="8"/>
  <c r="C432" i="8"/>
  <c r="C433" i="8"/>
  <c r="C439" i="8"/>
  <c r="C440" i="8"/>
  <c r="C441" i="8"/>
  <c r="C451" i="8"/>
  <c r="C453" i="8"/>
  <c r="C454" i="8"/>
  <c r="C456" i="8"/>
  <c r="C457" i="8"/>
  <c r="C463" i="8"/>
  <c r="C468" i="8"/>
  <c r="C469" i="8"/>
  <c r="C470" i="8"/>
  <c r="C477" i="8"/>
  <c r="C478" i="8"/>
  <c r="C482" i="8"/>
  <c r="C487" i="8"/>
  <c r="C488" i="8"/>
  <c r="C511" i="8"/>
  <c r="C512" i="8"/>
  <c r="C518" i="8"/>
  <c r="C519" i="8"/>
  <c r="C520" i="8"/>
  <c r="C525" i="8"/>
  <c r="C526" i="8"/>
  <c r="C531" i="8"/>
  <c r="C539" i="8"/>
  <c r="C545" i="8"/>
  <c r="C553" i="8"/>
  <c r="C554" i="8"/>
  <c r="C557" i="8"/>
  <c r="C563" i="8"/>
  <c r="C564" i="8"/>
  <c r="C567" i="8"/>
  <c r="C568" i="8"/>
  <c r="C596" i="8"/>
  <c r="C621" i="8"/>
  <c r="C17" i="8"/>
  <c r="C47" i="8"/>
  <c r="C60" i="8"/>
  <c r="C66" i="8"/>
  <c r="C70" i="8"/>
  <c r="C83" i="8"/>
  <c r="C100" i="8"/>
  <c r="C113" i="8"/>
  <c r="C127" i="8"/>
  <c r="C156" i="8"/>
  <c r="C173" i="8"/>
  <c r="C599" i="8"/>
  <c r="C614" i="8"/>
  <c r="C620" i="8"/>
  <c r="C624" i="8"/>
  <c r="C626" i="8"/>
  <c r="C628" i="8"/>
  <c r="C629" i="8"/>
  <c r="C5" i="8"/>
  <c r="C8" i="8"/>
  <c r="C11" i="8"/>
  <c r="C16" i="8"/>
  <c r="C21" i="8"/>
  <c r="C26" i="8"/>
  <c r="C30" i="8"/>
  <c r="C32" i="8"/>
  <c r="C34" i="8"/>
  <c r="C37" i="8"/>
  <c r="C39" i="8"/>
  <c r="C46" i="8"/>
  <c r="C48" i="8"/>
  <c r="C50" i="8"/>
  <c r="C54" i="8"/>
  <c r="C58" i="8"/>
  <c r="C62" i="8"/>
  <c r="C73" i="8"/>
  <c r="C77" i="8"/>
  <c r="C79" i="8"/>
  <c r="C84" i="8"/>
  <c r="C86" i="8"/>
  <c r="C89" i="8"/>
  <c r="C92" i="8"/>
  <c r="C94" i="8"/>
  <c r="C96" i="8"/>
  <c r="C99" i="8"/>
  <c r="C109" i="8"/>
  <c r="C111" i="8"/>
  <c r="C114" i="8"/>
  <c r="C118" i="8"/>
  <c r="C120" i="8"/>
  <c r="C123" i="8"/>
  <c r="C124" i="8"/>
  <c r="C126" i="8"/>
  <c r="C129" i="8"/>
  <c r="C133" i="8"/>
  <c r="C138" i="8"/>
  <c r="C141" i="8"/>
  <c r="C144" i="8"/>
  <c r="C146" i="8"/>
  <c r="C150" i="8"/>
  <c r="C152" i="8"/>
  <c r="C155" i="8"/>
  <c r="C161" i="8"/>
  <c r="C170" i="8"/>
  <c r="C177" i="8"/>
  <c r="B1839" i="6"/>
  <c r="B1841" i="6" s="1"/>
  <c r="AA3" i="6" a="1"/>
  <c r="P1353" i="6"/>
  <c r="P1406" i="6"/>
  <c r="P1581" i="6"/>
  <c r="P1582" i="6"/>
  <c r="P1583" i="6"/>
  <c r="P1584" i="6"/>
  <c r="P1585" i="6"/>
  <c r="P1586" i="6"/>
  <c r="P1587" i="6"/>
  <c r="P1588" i="6"/>
  <c r="P1589" i="6"/>
  <c r="P1590" i="6"/>
  <c r="P1591" i="6"/>
  <c r="P1592" i="6"/>
  <c r="P1593" i="6"/>
  <c r="P1594" i="6"/>
  <c r="P1595" i="6"/>
  <c r="P1596" i="6"/>
  <c r="P1597" i="6"/>
  <c r="P1598" i="6"/>
  <c r="P1599" i="6"/>
  <c r="P1600" i="6"/>
  <c r="P1601" i="6"/>
  <c r="P1602" i="6"/>
  <c r="P1603" i="6"/>
  <c r="P1604" i="6"/>
  <c r="P1605" i="6"/>
  <c r="P1606" i="6"/>
  <c r="P1607" i="6"/>
  <c r="P1608" i="6"/>
  <c r="P1609" i="6"/>
  <c r="P1610" i="6"/>
  <c r="P1611" i="6"/>
  <c r="P1612" i="6"/>
  <c r="P1613" i="6"/>
  <c r="P1614" i="6"/>
  <c r="P1615" i="6"/>
  <c r="P1616" i="6"/>
  <c r="P1617" i="6"/>
  <c r="P1618" i="6"/>
  <c r="P1619" i="6"/>
  <c r="P1620" i="6"/>
  <c r="P1621" i="6"/>
  <c r="P1622" i="6"/>
  <c r="P1623" i="6"/>
  <c r="P1624" i="6"/>
  <c r="P1625" i="6"/>
  <c r="P1626" i="6"/>
  <c r="P1627" i="6"/>
  <c r="P1628" i="6"/>
  <c r="P1629" i="6"/>
  <c r="P1630" i="6"/>
  <c r="P1631" i="6"/>
  <c r="P1632" i="6"/>
  <c r="P1633" i="6"/>
  <c r="P1634" i="6"/>
  <c r="P1635" i="6"/>
  <c r="P1636" i="6"/>
  <c r="P1637" i="6"/>
  <c r="P1638" i="6"/>
  <c r="P1639" i="6"/>
  <c r="P1640" i="6"/>
  <c r="P1641" i="6"/>
  <c r="P1642" i="6"/>
  <c r="P1643" i="6"/>
  <c r="P1644" i="6"/>
  <c r="P1645" i="6"/>
  <c r="P1646" i="6"/>
  <c r="P1647" i="6"/>
  <c r="P1648" i="6"/>
  <c r="P1649" i="6"/>
  <c r="P1650" i="6"/>
  <c r="P1651" i="6"/>
  <c r="P1652" i="6"/>
  <c r="P1653" i="6"/>
  <c r="P1654" i="6"/>
  <c r="P1655" i="6"/>
  <c r="P1656" i="6"/>
  <c r="P1825" i="6"/>
  <c r="P5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P1154" i="6"/>
  <c r="P1155" i="6"/>
  <c r="P1156" i="6"/>
  <c r="P1157" i="6"/>
  <c r="P1158" i="6"/>
  <c r="P1159" i="6"/>
  <c r="P1160" i="6"/>
  <c r="P1161" i="6"/>
  <c r="P1162" i="6"/>
  <c r="P1163" i="6"/>
  <c r="P1164" i="6"/>
  <c r="P1165" i="6"/>
  <c r="P1166" i="6"/>
  <c r="P1167" i="6"/>
  <c r="P1168" i="6"/>
  <c r="P1169" i="6"/>
  <c r="P1170" i="6"/>
  <c r="P1171" i="6"/>
  <c r="P1172" i="6"/>
  <c r="P1173" i="6"/>
  <c r="P1174" i="6"/>
  <c r="P1175" i="6"/>
  <c r="P1176" i="6"/>
  <c r="P1177" i="6"/>
  <c r="P1178" i="6"/>
  <c r="P1179" i="6"/>
  <c r="P1180" i="6"/>
  <c r="P1181" i="6"/>
  <c r="P1182" i="6"/>
  <c r="P1183" i="6"/>
  <c r="P1184" i="6"/>
  <c r="P1185" i="6"/>
  <c r="P1186" i="6"/>
  <c r="P1187" i="6"/>
  <c r="P1188" i="6"/>
  <c r="P1189" i="6"/>
  <c r="P1190" i="6"/>
  <c r="P1191" i="6"/>
  <c r="P1192" i="6"/>
  <c r="P1193" i="6"/>
  <c r="P1194" i="6"/>
  <c r="P1195" i="6"/>
  <c r="P1196" i="6"/>
  <c r="P1197" i="6"/>
  <c r="P1198" i="6"/>
  <c r="P1199" i="6"/>
  <c r="P1200" i="6"/>
  <c r="P1201" i="6"/>
  <c r="P1202" i="6"/>
  <c r="P1203" i="6"/>
  <c r="P1204" i="6"/>
  <c r="P1205" i="6"/>
  <c r="P1206" i="6"/>
  <c r="P1207" i="6"/>
  <c r="P1208" i="6"/>
  <c r="P1209" i="6"/>
  <c r="P1210" i="6"/>
  <c r="P1211" i="6"/>
  <c r="P1212" i="6"/>
  <c r="P1213" i="6"/>
  <c r="P1214" i="6"/>
  <c r="P1215" i="6"/>
  <c r="P1216" i="6"/>
  <c r="P1217" i="6"/>
  <c r="P1218" i="6"/>
  <c r="P1219" i="6"/>
  <c r="P1220" i="6"/>
  <c r="P1221" i="6"/>
  <c r="P1222" i="6"/>
  <c r="P1223" i="6"/>
  <c r="P1224" i="6"/>
  <c r="P1225" i="6"/>
  <c r="P1226" i="6"/>
  <c r="P1227" i="6"/>
  <c r="P1228" i="6"/>
  <c r="P1229" i="6"/>
  <c r="P1230" i="6"/>
  <c r="P1231" i="6"/>
  <c r="P1232" i="6"/>
  <c r="P1233" i="6"/>
  <c r="P1234" i="6"/>
  <c r="P1235" i="6"/>
  <c r="P1236" i="6"/>
  <c r="P1237" i="6"/>
  <c r="P1238" i="6"/>
  <c r="P1239" i="6"/>
  <c r="P1240" i="6"/>
  <c r="P1241" i="6"/>
  <c r="P1242" i="6"/>
  <c r="P1243" i="6"/>
  <c r="P1244" i="6"/>
  <c r="P1245" i="6"/>
  <c r="P1246" i="6"/>
  <c r="P1247" i="6"/>
  <c r="P1248" i="6"/>
  <c r="P1249" i="6"/>
  <c r="P1250" i="6"/>
  <c r="P1251" i="6"/>
  <c r="P1252" i="6"/>
  <c r="P1253" i="6"/>
  <c r="P1254" i="6"/>
  <c r="P1255" i="6"/>
  <c r="P1256" i="6"/>
  <c r="P1257" i="6"/>
  <c r="P1258" i="6"/>
  <c r="P1259" i="6"/>
  <c r="P1260" i="6"/>
  <c r="P1261" i="6"/>
  <c r="P1262" i="6"/>
  <c r="P1263" i="6"/>
  <c r="P1264" i="6"/>
  <c r="P1265" i="6"/>
  <c r="P1266" i="6"/>
  <c r="P1267" i="6"/>
  <c r="P1268" i="6"/>
  <c r="P1269" i="6"/>
  <c r="P1270" i="6"/>
  <c r="P1271" i="6"/>
  <c r="P1272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8" i="6"/>
  <c r="P1289" i="6"/>
  <c r="P1290" i="6"/>
  <c r="P1291" i="6"/>
  <c r="P1292" i="6"/>
  <c r="P1293" i="6"/>
  <c r="P1294" i="6"/>
  <c r="P1295" i="6"/>
  <c r="P1296" i="6"/>
  <c r="P1297" i="6"/>
  <c r="P1298" i="6"/>
  <c r="P1299" i="6"/>
  <c r="P1300" i="6"/>
  <c r="P1301" i="6"/>
  <c r="P1302" i="6"/>
  <c r="P1303" i="6"/>
  <c r="P1304" i="6"/>
  <c r="P1305" i="6"/>
  <c r="P1306" i="6"/>
  <c r="P1307" i="6"/>
  <c r="P1308" i="6"/>
  <c r="P1309" i="6"/>
  <c r="P1310" i="6"/>
  <c r="P1311" i="6"/>
  <c r="P1312" i="6"/>
  <c r="P1313" i="6"/>
  <c r="P1314" i="6"/>
  <c r="P1315" i="6"/>
  <c r="P1316" i="6"/>
  <c r="P1317" i="6"/>
  <c r="P1318" i="6"/>
  <c r="P1319" i="6"/>
  <c r="P1320" i="6"/>
  <c r="P1321" i="6"/>
  <c r="P1322" i="6"/>
  <c r="P1323" i="6"/>
  <c r="P1324" i="6"/>
  <c r="P1325" i="6"/>
  <c r="P1326" i="6"/>
  <c r="P1327" i="6"/>
  <c r="P1328" i="6"/>
  <c r="P1329" i="6"/>
  <c r="P1330" i="6"/>
  <c r="P1331" i="6"/>
  <c r="P1332" i="6"/>
  <c r="P1333" i="6"/>
  <c r="P1334" i="6"/>
  <c r="P1335" i="6"/>
  <c r="P1336" i="6"/>
  <c r="P1337" i="6"/>
  <c r="P1338" i="6"/>
  <c r="P1339" i="6"/>
  <c r="P1340" i="6"/>
  <c r="P1341" i="6"/>
  <c r="P1342" i="6"/>
  <c r="P1343" i="6"/>
  <c r="P1344" i="6"/>
  <c r="P1345" i="6"/>
  <c r="P1346" i="6"/>
  <c r="P1347" i="6"/>
  <c r="P1348" i="6"/>
  <c r="P1349" i="6"/>
  <c r="P1350" i="6"/>
  <c r="P1351" i="6"/>
  <c r="P1352" i="6"/>
  <c r="P1407" i="6"/>
  <c r="P1408" i="6"/>
  <c r="P1409" i="6"/>
  <c r="P1410" i="6"/>
  <c r="P1411" i="6"/>
  <c r="P1412" i="6"/>
  <c r="P1413" i="6"/>
  <c r="P1414" i="6"/>
  <c r="P1415" i="6"/>
  <c r="P1416" i="6"/>
  <c r="P1417" i="6"/>
  <c r="P1418" i="6"/>
  <c r="P1419" i="6"/>
  <c r="P1420" i="6"/>
  <c r="P1421" i="6"/>
  <c r="P1422" i="6"/>
  <c r="P1423" i="6"/>
  <c r="P1424" i="6"/>
  <c r="P1425" i="6"/>
  <c r="P1426" i="6"/>
  <c r="P1427" i="6"/>
  <c r="P1428" i="6"/>
  <c r="P1429" i="6"/>
  <c r="P1430" i="6"/>
  <c r="P1431" i="6"/>
  <c r="P1432" i="6"/>
  <c r="P1433" i="6"/>
  <c r="P1434" i="6"/>
  <c r="P1435" i="6"/>
  <c r="P1436" i="6"/>
  <c r="P1437" i="6"/>
  <c r="P1438" i="6"/>
  <c r="P1439" i="6"/>
  <c r="P1440" i="6"/>
  <c r="P1441" i="6"/>
  <c r="P1442" i="6"/>
  <c r="P1443" i="6"/>
  <c r="P1444" i="6"/>
  <c r="P1445" i="6"/>
  <c r="P1446" i="6"/>
  <c r="P1447" i="6"/>
  <c r="P1448" i="6"/>
  <c r="P1449" i="6"/>
  <c r="P1450" i="6"/>
  <c r="P1451" i="6"/>
  <c r="P1452" i="6"/>
  <c r="P1453" i="6"/>
  <c r="P1454" i="6"/>
  <c r="P1455" i="6"/>
  <c r="P1456" i="6"/>
  <c r="P1457" i="6"/>
  <c r="P1458" i="6"/>
  <c r="P1459" i="6"/>
  <c r="P1460" i="6"/>
  <c r="P1461" i="6"/>
  <c r="P1462" i="6"/>
  <c r="P1463" i="6"/>
  <c r="P1464" i="6"/>
  <c r="P1465" i="6"/>
  <c r="P1466" i="6"/>
  <c r="P1467" i="6"/>
  <c r="P1468" i="6"/>
  <c r="P1469" i="6"/>
  <c r="P1470" i="6"/>
  <c r="P1471" i="6"/>
  <c r="P1472" i="6"/>
  <c r="P1473" i="6"/>
  <c r="P1474" i="6"/>
  <c r="P1475" i="6"/>
  <c r="P1476" i="6"/>
  <c r="P1477" i="6"/>
  <c r="P1478" i="6"/>
  <c r="P1479" i="6"/>
  <c r="P1480" i="6"/>
  <c r="P1481" i="6"/>
  <c r="P1482" i="6"/>
  <c r="P1483" i="6"/>
  <c r="P1484" i="6"/>
  <c r="P1485" i="6"/>
  <c r="P1486" i="6"/>
  <c r="P1487" i="6"/>
  <c r="P1488" i="6"/>
  <c r="P1489" i="6"/>
  <c r="P1490" i="6"/>
  <c r="P1491" i="6"/>
  <c r="P1492" i="6"/>
  <c r="P1493" i="6"/>
  <c r="P1494" i="6"/>
  <c r="P1495" i="6"/>
  <c r="P1496" i="6"/>
  <c r="P1497" i="6"/>
  <c r="P1498" i="6"/>
  <c r="P1499" i="6"/>
  <c r="P1500" i="6"/>
  <c r="P1501" i="6"/>
  <c r="P1502" i="6"/>
  <c r="P1503" i="6"/>
  <c r="P1504" i="6"/>
  <c r="P1505" i="6"/>
  <c r="P1506" i="6"/>
  <c r="P1507" i="6"/>
  <c r="P1508" i="6"/>
  <c r="P1509" i="6"/>
  <c r="P1510" i="6"/>
  <c r="P1511" i="6"/>
  <c r="P1512" i="6"/>
  <c r="P1513" i="6"/>
  <c r="P1514" i="6"/>
  <c r="P1515" i="6"/>
  <c r="P1516" i="6"/>
  <c r="P1517" i="6"/>
  <c r="P1518" i="6"/>
  <c r="P1519" i="6"/>
  <c r="P1520" i="6"/>
  <c r="P1521" i="6"/>
  <c r="P1522" i="6"/>
  <c r="P1523" i="6"/>
  <c r="P1524" i="6"/>
  <c r="P1525" i="6"/>
  <c r="P1526" i="6"/>
  <c r="P1527" i="6"/>
  <c r="P1528" i="6"/>
  <c r="P1529" i="6"/>
  <c r="P1530" i="6"/>
  <c r="P1531" i="6"/>
  <c r="P1532" i="6"/>
  <c r="P1533" i="6"/>
  <c r="P1534" i="6"/>
  <c r="P1535" i="6"/>
  <c r="P1536" i="6"/>
  <c r="P1537" i="6"/>
  <c r="P1538" i="6"/>
  <c r="P1539" i="6"/>
  <c r="P1540" i="6"/>
  <c r="P1541" i="6"/>
  <c r="P1542" i="6"/>
  <c r="P1543" i="6"/>
  <c r="P1544" i="6"/>
  <c r="P1545" i="6"/>
  <c r="P1546" i="6"/>
  <c r="P1547" i="6"/>
  <c r="P1548" i="6"/>
  <c r="P1549" i="6"/>
  <c r="P1550" i="6"/>
  <c r="P1551" i="6"/>
  <c r="P1552" i="6"/>
  <c r="P1553" i="6"/>
  <c r="P1554" i="6"/>
  <c r="P1555" i="6"/>
  <c r="P1556" i="6"/>
  <c r="P1557" i="6"/>
  <c r="P1558" i="6"/>
  <c r="P1559" i="6"/>
  <c r="P1560" i="6"/>
  <c r="P1561" i="6"/>
  <c r="P1562" i="6"/>
  <c r="P1563" i="6"/>
  <c r="P1564" i="6"/>
  <c r="P1565" i="6"/>
  <c r="P1566" i="6"/>
  <c r="P1567" i="6"/>
  <c r="P1568" i="6"/>
  <c r="P1569" i="6"/>
  <c r="P1570" i="6"/>
  <c r="P1571" i="6"/>
  <c r="P1572" i="6"/>
  <c r="P1573" i="6"/>
  <c r="P1574" i="6"/>
  <c r="P1659" i="6"/>
  <c r="P1660" i="6"/>
  <c r="P1661" i="6"/>
  <c r="P1662" i="6"/>
  <c r="P1663" i="6"/>
  <c r="P1664" i="6"/>
  <c r="P1665" i="6"/>
  <c r="P1666" i="6"/>
  <c r="P1667" i="6"/>
  <c r="P1668" i="6"/>
  <c r="P1669" i="6"/>
  <c r="P1670" i="6"/>
  <c r="P1671" i="6"/>
  <c r="P1672" i="6"/>
  <c r="P1673" i="6"/>
  <c r="P1674" i="6"/>
  <c r="P1675" i="6"/>
  <c r="P1676" i="6"/>
  <c r="P1677" i="6"/>
  <c r="P1678" i="6"/>
  <c r="P1679" i="6"/>
  <c r="P1680" i="6"/>
  <c r="P1681" i="6"/>
  <c r="P1682" i="6"/>
  <c r="P1683" i="6"/>
  <c r="P1684" i="6"/>
  <c r="P1685" i="6"/>
  <c r="P1686" i="6"/>
  <c r="P1687" i="6"/>
  <c r="P1688" i="6"/>
  <c r="P1689" i="6"/>
  <c r="P1690" i="6"/>
  <c r="P1691" i="6"/>
  <c r="P1692" i="6"/>
  <c r="P1693" i="6"/>
  <c r="P1694" i="6"/>
  <c r="P1695" i="6"/>
  <c r="P1696" i="6"/>
  <c r="P1697" i="6"/>
  <c r="P1698" i="6"/>
  <c r="P1699" i="6"/>
  <c r="P1700" i="6"/>
  <c r="P1701" i="6"/>
  <c r="P1702" i="6"/>
  <c r="P1703" i="6"/>
  <c r="P1704" i="6"/>
  <c r="P1705" i="6"/>
  <c r="P1706" i="6"/>
  <c r="P1707" i="6"/>
  <c r="P1708" i="6"/>
  <c r="P1709" i="6"/>
  <c r="P1710" i="6"/>
  <c r="P1711" i="6"/>
  <c r="P1712" i="6"/>
  <c r="P1713" i="6"/>
  <c r="P1714" i="6"/>
  <c r="P1715" i="6"/>
  <c r="P1716" i="6"/>
  <c r="P1717" i="6"/>
  <c r="P1718" i="6"/>
  <c r="P1719" i="6"/>
  <c r="P1720" i="6"/>
  <c r="P1721" i="6"/>
  <c r="P1722" i="6"/>
  <c r="P1723" i="6"/>
  <c r="P1724" i="6"/>
  <c r="P1725" i="6"/>
  <c r="P1726" i="6"/>
  <c r="P1727" i="6"/>
  <c r="P1728" i="6"/>
  <c r="P1729" i="6"/>
  <c r="P1730" i="6"/>
  <c r="P1731" i="6"/>
  <c r="P1732" i="6"/>
  <c r="P1733" i="6"/>
  <c r="P1734" i="6"/>
  <c r="P1735" i="6"/>
  <c r="P1736" i="6"/>
  <c r="P1737" i="6"/>
  <c r="P1738" i="6"/>
  <c r="P1739" i="6"/>
  <c r="P1740" i="6"/>
  <c r="P1741" i="6"/>
  <c r="P1742" i="6"/>
  <c r="P1743" i="6"/>
  <c r="P1744" i="6"/>
  <c r="P1745" i="6"/>
  <c r="P1746" i="6"/>
  <c r="P1747" i="6"/>
  <c r="P1748" i="6"/>
  <c r="P1749" i="6"/>
  <c r="P1750" i="6"/>
  <c r="P1751" i="6"/>
  <c r="P1752" i="6"/>
  <c r="P1753" i="6"/>
  <c r="P1754" i="6"/>
  <c r="P1755" i="6"/>
  <c r="P1756" i="6"/>
  <c r="P1757" i="6"/>
  <c r="P1758" i="6"/>
  <c r="P1759" i="6"/>
  <c r="P1760" i="6"/>
  <c r="P1761" i="6"/>
  <c r="P1762" i="6"/>
  <c r="P1763" i="6"/>
  <c r="P1764" i="6"/>
  <c r="P1765" i="6"/>
  <c r="P1766" i="6"/>
  <c r="P1767" i="6"/>
  <c r="P1768" i="6"/>
  <c r="P1769" i="6"/>
  <c r="P1770" i="6"/>
  <c r="P1771" i="6"/>
  <c r="P1772" i="6"/>
  <c r="P1773" i="6"/>
  <c r="P1774" i="6"/>
  <c r="P1775" i="6"/>
  <c r="P1776" i="6"/>
  <c r="P1777" i="6"/>
  <c r="P1778" i="6"/>
  <c r="P1779" i="6"/>
  <c r="P1780" i="6"/>
  <c r="P1781" i="6"/>
  <c r="P1782" i="6"/>
  <c r="P1783" i="6"/>
  <c r="P1784" i="6"/>
  <c r="P1785" i="6"/>
  <c r="P1786" i="6"/>
  <c r="P1787" i="6"/>
  <c r="P1788" i="6"/>
  <c r="P1789" i="6"/>
  <c r="P1790" i="6"/>
  <c r="P1791" i="6"/>
  <c r="P1792" i="6"/>
  <c r="P1793" i="6"/>
  <c r="P1794" i="6"/>
  <c r="P1795" i="6"/>
  <c r="P1796" i="6"/>
  <c r="P1797" i="6"/>
  <c r="P1798" i="6"/>
  <c r="P1799" i="6"/>
  <c r="P1800" i="6"/>
  <c r="P1801" i="6"/>
  <c r="P1802" i="6"/>
  <c r="P1803" i="6"/>
  <c r="P1804" i="6"/>
  <c r="P1805" i="6"/>
  <c r="P1806" i="6"/>
  <c r="P1807" i="6"/>
  <c r="P1808" i="6"/>
  <c r="P1809" i="6"/>
  <c r="P1810" i="6"/>
  <c r="P1811" i="6"/>
  <c r="P1812" i="6"/>
  <c r="P1813" i="6"/>
  <c r="P1814" i="6"/>
  <c r="P1815" i="6"/>
  <c r="P1816" i="6"/>
  <c r="P1817" i="6"/>
  <c r="P1818" i="6"/>
  <c r="P1819" i="6"/>
  <c r="P1820" i="6"/>
  <c r="P1821" i="6"/>
  <c r="P1822" i="6"/>
  <c r="P1823" i="6"/>
  <c r="P1824" i="6"/>
  <c r="P1354" i="6"/>
  <c r="P1355" i="6"/>
  <c r="P1356" i="6"/>
  <c r="P1357" i="6"/>
  <c r="P1358" i="6"/>
  <c r="P1359" i="6"/>
  <c r="P1360" i="6"/>
  <c r="P1361" i="6"/>
  <c r="P1362" i="6"/>
  <c r="P1363" i="6"/>
  <c r="P1364" i="6"/>
  <c r="P1365" i="6"/>
  <c r="P1366" i="6"/>
  <c r="P1367" i="6"/>
  <c r="P1368" i="6"/>
  <c r="P1369" i="6"/>
  <c r="P1370" i="6"/>
  <c r="P1371" i="6"/>
  <c r="P1372" i="6"/>
  <c r="P1373" i="6"/>
  <c r="P1374" i="6"/>
  <c r="P1375" i="6"/>
  <c r="P1376" i="6"/>
  <c r="P1377" i="6"/>
  <c r="P1378" i="6"/>
  <c r="P1379" i="6"/>
  <c r="P1380" i="6"/>
  <c r="P1381" i="6"/>
  <c r="P1382" i="6"/>
  <c r="P1383" i="6"/>
  <c r="P1384" i="6"/>
  <c r="P1385" i="6"/>
  <c r="P1386" i="6"/>
  <c r="P1387" i="6"/>
  <c r="P1388" i="6"/>
  <c r="P1389" i="6"/>
  <c r="P1390" i="6"/>
  <c r="P1391" i="6"/>
  <c r="P1392" i="6"/>
  <c r="P1393" i="6"/>
  <c r="P1394" i="6"/>
  <c r="P1395" i="6"/>
  <c r="P1396" i="6"/>
  <c r="P1397" i="6"/>
  <c r="P1398" i="6"/>
  <c r="P1399" i="6"/>
  <c r="P1400" i="6"/>
  <c r="P1401" i="6"/>
  <c r="P1402" i="6"/>
  <c r="P1403" i="6"/>
  <c r="P1404" i="6"/>
  <c r="P1405" i="6"/>
  <c r="L1841" i="6"/>
  <c r="L1840" i="6"/>
  <c r="L1839" i="6"/>
  <c r="E1840" i="6"/>
  <c r="E1843" i="6" s="1"/>
  <c r="L1828" i="6" s="1"/>
  <c r="E1839" i="6"/>
  <c r="E1842" i="6" s="1"/>
  <c r="F1634" i="6"/>
  <c r="G1634" i="6" s="1"/>
  <c r="F217" i="6"/>
  <c r="G217" i="6" s="1"/>
  <c r="F49" i="6"/>
  <c r="G49" i="6" s="1"/>
  <c r="F74" i="6"/>
  <c r="G74" i="6" s="1"/>
  <c r="F75" i="6"/>
  <c r="G75" i="6" s="1"/>
  <c r="H75" i="6" s="1"/>
  <c r="F85" i="6"/>
  <c r="G85" i="6" s="1"/>
  <c r="F92" i="6"/>
  <c r="G92" i="6" s="1"/>
  <c r="F94" i="6"/>
  <c r="G94" i="6" s="1"/>
  <c r="F97" i="6"/>
  <c r="G97" i="6" s="1"/>
  <c r="F98" i="6"/>
  <c r="G98" i="6" s="1"/>
  <c r="H98" i="6" s="1"/>
  <c r="F104" i="6"/>
  <c r="G104" i="6" s="1"/>
  <c r="F105" i="6"/>
  <c r="G105" i="6" s="1"/>
  <c r="H105" i="6" s="1"/>
  <c r="F106" i="6"/>
  <c r="G106" i="6" s="1"/>
  <c r="H106" i="6" s="1"/>
  <c r="F107" i="6"/>
  <c r="G107" i="6" s="1"/>
  <c r="H107" i="6" s="1"/>
  <c r="F120" i="6"/>
  <c r="G120" i="6" s="1"/>
  <c r="F144" i="6"/>
  <c r="G144" i="6" s="1"/>
  <c r="F151" i="6"/>
  <c r="G151" i="6" s="1"/>
  <c r="F153" i="6"/>
  <c r="G153" i="6" s="1"/>
  <c r="F172" i="6"/>
  <c r="G172" i="6" s="1"/>
  <c r="F173" i="6"/>
  <c r="G173" i="6" s="1"/>
  <c r="H173" i="6" s="1"/>
  <c r="F179" i="6"/>
  <c r="G179" i="6" s="1"/>
  <c r="F180" i="6"/>
  <c r="G180" i="6" s="1"/>
  <c r="H180" i="6" s="1"/>
  <c r="F181" i="6"/>
  <c r="G181" i="6" s="1"/>
  <c r="H181" i="6" s="1"/>
  <c r="F188" i="6"/>
  <c r="G188" i="6" s="1"/>
  <c r="F189" i="6"/>
  <c r="G189" i="6" s="1"/>
  <c r="H189" i="6" s="1"/>
  <c r="F190" i="6"/>
  <c r="G190" i="6" s="1"/>
  <c r="H190" i="6" s="1"/>
  <c r="F203" i="6"/>
  <c r="G203" i="6" s="1"/>
  <c r="F204" i="6"/>
  <c r="G204" i="6" s="1"/>
  <c r="H204" i="6" s="1"/>
  <c r="F205" i="6"/>
  <c r="G205" i="6" s="1"/>
  <c r="H205" i="6" s="1"/>
  <c r="F221" i="6"/>
  <c r="G221" i="6" s="1"/>
  <c r="F222" i="6"/>
  <c r="G222" i="6" s="1"/>
  <c r="F241" i="6"/>
  <c r="G241" i="6" s="1"/>
  <c r="F242" i="6"/>
  <c r="G242" i="6" s="1"/>
  <c r="H242" i="6" s="1"/>
  <c r="F248" i="6"/>
  <c r="G248" i="6" s="1"/>
  <c r="F251" i="6"/>
  <c r="G251" i="6" s="1"/>
  <c r="F252" i="6"/>
  <c r="G252" i="6" s="1"/>
  <c r="H252" i="6" s="1"/>
  <c r="F257" i="6"/>
  <c r="G257" i="6" s="1"/>
  <c r="F258" i="6"/>
  <c r="G258" i="6" s="1"/>
  <c r="H258" i="6" s="1"/>
  <c r="F259" i="6"/>
  <c r="G259" i="6" s="1"/>
  <c r="H259" i="6" s="1"/>
  <c r="F261" i="6"/>
  <c r="G261" i="6" s="1"/>
  <c r="F263" i="6"/>
  <c r="G263" i="6" s="1"/>
  <c r="F264" i="6"/>
  <c r="G264" i="6" s="1"/>
  <c r="H264" i="6" s="1"/>
  <c r="F265" i="6"/>
  <c r="G265" i="6" s="1"/>
  <c r="H265" i="6" s="1"/>
  <c r="F266" i="6"/>
  <c r="G266" i="6" s="1"/>
  <c r="H266" i="6" s="1"/>
  <c r="F272" i="6"/>
  <c r="G272" i="6" s="1"/>
  <c r="F288" i="6"/>
  <c r="G288" i="6" s="1"/>
  <c r="F290" i="6"/>
  <c r="G290" i="6" s="1"/>
  <c r="F292" i="6"/>
  <c r="G292" i="6" s="1"/>
  <c r="F293" i="6"/>
  <c r="G293" i="6" s="1"/>
  <c r="H293" i="6" s="1"/>
  <c r="F294" i="6"/>
  <c r="G294" i="6" s="1"/>
  <c r="H294" i="6" s="1"/>
  <c r="F297" i="6"/>
  <c r="G297" i="6" s="1"/>
  <c r="F300" i="6"/>
  <c r="G300" i="6" s="1"/>
  <c r="F301" i="6"/>
  <c r="G301" i="6" s="1"/>
  <c r="F302" i="6"/>
  <c r="G302" i="6" s="1"/>
  <c r="H302" i="6" s="1"/>
  <c r="F304" i="6"/>
  <c r="G304" i="6" s="1"/>
  <c r="F305" i="6"/>
  <c r="G305" i="6" s="1"/>
  <c r="H305" i="6" s="1"/>
  <c r="F306" i="6"/>
  <c r="G306" i="6" s="1"/>
  <c r="H306" i="6" s="1"/>
  <c r="F309" i="6"/>
  <c r="G309" i="6" s="1"/>
  <c r="F310" i="6"/>
  <c r="G310" i="6" s="1"/>
  <c r="H310" i="6" s="1"/>
  <c r="F313" i="6"/>
  <c r="G313" i="6" s="1"/>
  <c r="F314" i="6"/>
  <c r="G314" i="6" s="1"/>
  <c r="H314" i="6" s="1"/>
  <c r="F315" i="6"/>
  <c r="G315" i="6" s="1"/>
  <c r="H315" i="6" s="1"/>
  <c r="F325" i="6"/>
  <c r="G325" i="6" s="1"/>
  <c r="F326" i="6"/>
  <c r="G326" i="6" s="1"/>
  <c r="H326" i="6" s="1"/>
  <c r="F336" i="6"/>
  <c r="G336" i="6" s="1"/>
  <c r="F341" i="6"/>
  <c r="G341" i="6" s="1"/>
  <c r="F342" i="6"/>
  <c r="G342" i="6" s="1"/>
  <c r="H342" i="6" s="1"/>
  <c r="F343" i="6"/>
  <c r="G343" i="6" s="1"/>
  <c r="H343" i="6" s="1"/>
  <c r="F345" i="6"/>
  <c r="G345" i="6" s="1"/>
  <c r="F346" i="6"/>
  <c r="G346" i="6" s="1"/>
  <c r="H346" i="6" s="1"/>
  <c r="F352" i="6"/>
  <c r="G352" i="6" s="1"/>
  <c r="F353" i="6"/>
  <c r="G353" i="6" s="1"/>
  <c r="H353" i="6" s="1"/>
  <c r="F356" i="6"/>
  <c r="G356" i="6" s="1"/>
  <c r="F357" i="6"/>
  <c r="G357" i="6" s="1"/>
  <c r="F358" i="6"/>
  <c r="G358" i="6" s="1"/>
  <c r="H358" i="6" s="1"/>
  <c r="F363" i="6"/>
  <c r="G363" i="6" s="1"/>
  <c r="F364" i="6"/>
  <c r="G364" i="6" s="1"/>
  <c r="H364" i="6" s="1"/>
  <c r="F368" i="6"/>
  <c r="G368" i="6" s="1"/>
  <c r="F372" i="6"/>
  <c r="G372" i="6" s="1"/>
  <c r="F376" i="6"/>
  <c r="G376" i="6" s="1"/>
  <c r="F377" i="6"/>
  <c r="G377" i="6" s="1"/>
  <c r="H377" i="6" s="1"/>
  <c r="F380" i="6"/>
  <c r="G380" i="6" s="1"/>
  <c r="F381" i="6"/>
  <c r="G381" i="6" s="1"/>
  <c r="H381" i="6" s="1"/>
  <c r="F387" i="6"/>
  <c r="G387" i="6" s="1"/>
  <c r="F393" i="6"/>
  <c r="G393" i="6" s="1"/>
  <c r="F397" i="6"/>
  <c r="G397" i="6" s="1"/>
  <c r="F398" i="6"/>
  <c r="G398" i="6" s="1"/>
  <c r="H398" i="6" s="1"/>
  <c r="F400" i="6"/>
  <c r="G400" i="6" s="1"/>
  <c r="F402" i="6"/>
  <c r="G402" i="6" s="1"/>
  <c r="F403" i="6"/>
  <c r="G403" i="6" s="1"/>
  <c r="F404" i="6"/>
  <c r="G404" i="6" s="1"/>
  <c r="H404" i="6" s="1"/>
  <c r="F407" i="6"/>
  <c r="G407" i="6" s="1"/>
  <c r="F410" i="6"/>
  <c r="G410" i="6" s="1"/>
  <c r="F411" i="6"/>
  <c r="G411" i="6" s="1"/>
  <c r="H411" i="6" s="1"/>
  <c r="F413" i="6"/>
  <c r="G413" i="6" s="1"/>
  <c r="F414" i="6"/>
  <c r="G414" i="6" s="1"/>
  <c r="H414" i="6" s="1"/>
  <c r="F417" i="6"/>
  <c r="G417" i="6" s="1"/>
  <c r="F418" i="6"/>
  <c r="G418" i="6" s="1"/>
  <c r="H418" i="6" s="1"/>
  <c r="F419" i="6"/>
  <c r="G419" i="6" s="1"/>
  <c r="H419" i="6" s="1"/>
  <c r="F423" i="6"/>
  <c r="G423" i="6" s="1"/>
  <c r="F431" i="6"/>
  <c r="G431" i="6" s="1"/>
  <c r="F432" i="6"/>
  <c r="G432" i="6" s="1"/>
  <c r="F435" i="6"/>
  <c r="G435" i="6" s="1"/>
  <c r="F436" i="6"/>
  <c r="G436" i="6" s="1"/>
  <c r="H436" i="6" s="1"/>
  <c r="F440" i="6"/>
  <c r="G440" i="6" s="1"/>
  <c r="F443" i="6"/>
  <c r="G443" i="6" s="1"/>
  <c r="F444" i="6"/>
  <c r="G444" i="6" s="1"/>
  <c r="F448" i="6"/>
  <c r="G448" i="6" s="1"/>
  <c r="F451" i="6"/>
  <c r="G451" i="6" s="1"/>
  <c r="F453" i="6"/>
  <c r="G453" i="6" s="1"/>
  <c r="F454" i="6"/>
  <c r="G454" i="6" s="1"/>
  <c r="H454" i="6" s="1"/>
  <c r="F460" i="6"/>
  <c r="G460" i="6" s="1"/>
  <c r="F464" i="6"/>
  <c r="G464" i="6" s="1"/>
  <c r="F468" i="6"/>
  <c r="G468" i="6" s="1"/>
  <c r="F487" i="6"/>
  <c r="G487" i="6" s="1"/>
  <c r="F491" i="6"/>
  <c r="G491" i="6" s="1"/>
  <c r="F493" i="6"/>
  <c r="G493" i="6" s="1"/>
  <c r="F495" i="6"/>
  <c r="G495" i="6" s="1"/>
  <c r="F497" i="6"/>
  <c r="G497" i="6" s="1"/>
  <c r="F498" i="6"/>
  <c r="G498" i="6" s="1"/>
  <c r="H498" i="6" s="1"/>
  <c r="F504" i="6"/>
  <c r="G504" i="6" s="1"/>
  <c r="F509" i="6"/>
  <c r="G509" i="6" s="1"/>
  <c r="F510" i="6"/>
  <c r="G510" i="6" s="1"/>
  <c r="H510" i="6" s="1"/>
  <c r="F512" i="6"/>
  <c r="G512" i="6" s="1"/>
  <c r="F513" i="6"/>
  <c r="G513" i="6" s="1"/>
  <c r="H513" i="6" s="1"/>
  <c r="F516" i="6"/>
  <c r="G516" i="6" s="1"/>
  <c r="F517" i="6"/>
  <c r="G517" i="6" s="1"/>
  <c r="H517" i="6" s="1"/>
  <c r="F518" i="6"/>
  <c r="G518" i="6" s="1"/>
  <c r="H518" i="6" s="1"/>
  <c r="F521" i="6"/>
  <c r="G521" i="6" s="1"/>
  <c r="F524" i="6"/>
  <c r="G524" i="6" s="1"/>
  <c r="F525" i="6"/>
  <c r="G525" i="6" s="1"/>
  <c r="H525" i="6" s="1"/>
  <c r="F526" i="6"/>
  <c r="G526" i="6" s="1"/>
  <c r="F527" i="6"/>
  <c r="G527" i="6" s="1"/>
  <c r="H527" i="6" s="1"/>
  <c r="F529" i="6"/>
  <c r="G529" i="6" s="1"/>
  <c r="F536" i="6"/>
  <c r="G536" i="6" s="1"/>
  <c r="F541" i="6"/>
  <c r="G541" i="6" s="1"/>
  <c r="F542" i="6"/>
  <c r="G542" i="6" s="1"/>
  <c r="H542" i="6" s="1"/>
  <c r="F546" i="6"/>
  <c r="G546" i="6" s="1"/>
  <c r="F547" i="6"/>
  <c r="G547" i="6" s="1"/>
  <c r="H547" i="6" s="1"/>
  <c r="F548" i="6"/>
  <c r="G548" i="6" s="1"/>
  <c r="H548" i="6" s="1"/>
  <c r="F551" i="6"/>
  <c r="G551" i="6" s="1"/>
  <c r="F552" i="6"/>
  <c r="G552" i="6" s="1"/>
  <c r="H552" i="6" s="1"/>
  <c r="F553" i="6"/>
  <c r="G553" i="6" s="1"/>
  <c r="H553" i="6" s="1"/>
  <c r="F556" i="6"/>
  <c r="G556" i="6" s="1"/>
  <c r="F560" i="6"/>
  <c r="G560" i="6" s="1"/>
  <c r="F561" i="6"/>
  <c r="G561" i="6" s="1"/>
  <c r="H561" i="6" s="1"/>
  <c r="F563" i="6"/>
  <c r="G563" i="6" s="1"/>
  <c r="F567" i="6"/>
  <c r="G567" i="6" s="1"/>
  <c r="F568" i="6"/>
  <c r="G568" i="6" s="1"/>
  <c r="F571" i="6"/>
  <c r="G571" i="6" s="1"/>
  <c r="F572" i="6"/>
  <c r="G572" i="6" s="1"/>
  <c r="F574" i="6"/>
  <c r="G574" i="6" s="1"/>
  <c r="F575" i="6"/>
  <c r="G575" i="6" s="1"/>
  <c r="H575" i="6" s="1"/>
  <c r="F577" i="6"/>
  <c r="G577" i="6" s="1"/>
  <c r="F589" i="6"/>
  <c r="G589" i="6" s="1"/>
  <c r="F591" i="6"/>
  <c r="G591" i="6" s="1"/>
  <c r="F600" i="6"/>
  <c r="G600" i="6" s="1"/>
  <c r="F605" i="6"/>
  <c r="G605" i="6" s="1"/>
  <c r="F606" i="6"/>
  <c r="G606" i="6" s="1"/>
  <c r="F622" i="6"/>
  <c r="G622" i="6" s="1"/>
  <c r="F623" i="6"/>
  <c r="G623" i="6" s="1"/>
  <c r="H623" i="6" s="1"/>
  <c r="F635" i="6"/>
  <c r="G635" i="6" s="1"/>
  <c r="F637" i="6"/>
  <c r="G637" i="6" s="1"/>
  <c r="F638" i="6"/>
  <c r="G638" i="6" s="1"/>
  <c r="H638" i="6" s="1"/>
  <c r="F642" i="6"/>
  <c r="G642" i="6" s="1"/>
  <c r="F643" i="6"/>
  <c r="G643" i="6" s="1"/>
  <c r="H643" i="6" s="1"/>
  <c r="F644" i="6"/>
  <c r="G644" i="6" s="1"/>
  <c r="H644" i="6" s="1"/>
  <c r="F661" i="6"/>
  <c r="G661" i="6" s="1"/>
  <c r="F662" i="6"/>
  <c r="G662" i="6" s="1"/>
  <c r="H662" i="6" s="1"/>
  <c r="F669" i="6"/>
  <c r="G669" i="6" s="1"/>
  <c r="F670" i="6"/>
  <c r="G670" i="6" s="1"/>
  <c r="H670" i="6" s="1"/>
  <c r="F672" i="6"/>
  <c r="G672" i="6" s="1"/>
  <c r="F673" i="6"/>
  <c r="G673" i="6" s="1"/>
  <c r="F674" i="6"/>
  <c r="G674" i="6" s="1"/>
  <c r="H674" i="6" s="1"/>
  <c r="F675" i="6"/>
  <c r="G675" i="6" s="1"/>
  <c r="H675" i="6" s="1"/>
  <c r="F676" i="6"/>
  <c r="G676" i="6" s="1"/>
  <c r="H676" i="6" s="1"/>
  <c r="F677" i="6"/>
  <c r="G677" i="6" s="1"/>
  <c r="H677" i="6" s="1"/>
  <c r="F680" i="6"/>
  <c r="G680" i="6" s="1"/>
  <c r="F683" i="6"/>
  <c r="G683" i="6" s="1"/>
  <c r="F684" i="6"/>
  <c r="G684" i="6" s="1"/>
  <c r="H684" i="6" s="1"/>
  <c r="F688" i="6"/>
  <c r="G688" i="6" s="1"/>
  <c r="F690" i="6"/>
  <c r="G690" i="6" s="1"/>
  <c r="F691" i="6"/>
  <c r="G691" i="6" s="1"/>
  <c r="F695" i="6"/>
  <c r="G695" i="6" s="1"/>
  <c r="F696" i="6"/>
  <c r="G696" i="6" s="1"/>
  <c r="H696" i="6" s="1"/>
  <c r="F697" i="6"/>
  <c r="G697" i="6" s="1"/>
  <c r="H697" i="6" s="1"/>
  <c r="F698" i="6"/>
  <c r="G698" i="6" s="1"/>
  <c r="H698" i="6" s="1"/>
  <c r="F709" i="6"/>
  <c r="G709" i="6" s="1"/>
  <c r="F710" i="6"/>
  <c r="G710" i="6" s="1"/>
  <c r="H710" i="6" s="1"/>
  <c r="F727" i="6"/>
  <c r="G727" i="6" s="1"/>
  <c r="F731" i="6"/>
  <c r="G731" i="6" s="1"/>
  <c r="F733" i="6"/>
  <c r="G733" i="6" s="1"/>
  <c r="F735" i="6"/>
  <c r="G735" i="6" s="1"/>
  <c r="F736" i="6"/>
  <c r="G736" i="6" s="1"/>
  <c r="H736" i="6" s="1"/>
  <c r="F738" i="6"/>
  <c r="G738" i="6" s="1"/>
  <c r="F744" i="6"/>
  <c r="G744" i="6" s="1"/>
  <c r="F745" i="6"/>
  <c r="G745" i="6" s="1"/>
  <c r="H745" i="6" s="1"/>
  <c r="F752" i="6"/>
  <c r="G752" i="6" s="1"/>
  <c r="F763" i="6"/>
  <c r="G763" i="6" s="1"/>
  <c r="F764" i="6"/>
  <c r="G764" i="6" s="1"/>
  <c r="H764" i="6" s="1"/>
  <c r="F765" i="6"/>
  <c r="G765" i="6" s="1"/>
  <c r="H765" i="6" s="1"/>
  <c r="F773" i="6"/>
  <c r="G773" i="6" s="1"/>
  <c r="F774" i="6"/>
  <c r="G774" i="6" s="1"/>
  <c r="H774" i="6" s="1"/>
  <c r="F775" i="6"/>
  <c r="G775" i="6" s="1"/>
  <c r="F789" i="6"/>
  <c r="G789" i="6" s="1"/>
  <c r="F792" i="6"/>
  <c r="G792" i="6" s="1"/>
  <c r="F793" i="6"/>
  <c r="G793" i="6" s="1"/>
  <c r="H793" i="6" s="1"/>
  <c r="F796" i="6"/>
  <c r="G796" i="6" s="1"/>
  <c r="F797" i="6"/>
  <c r="G797" i="6" s="1"/>
  <c r="H797" i="6" s="1"/>
  <c r="F799" i="6"/>
  <c r="G799" i="6" s="1"/>
  <c r="F801" i="6"/>
  <c r="G801" i="6" s="1"/>
  <c r="F808" i="6"/>
  <c r="G808" i="6" s="1"/>
  <c r="F811" i="6"/>
  <c r="G811" i="6" s="1"/>
  <c r="F812" i="6"/>
  <c r="G812" i="6" s="1"/>
  <c r="H812" i="6" s="1"/>
  <c r="F813" i="6"/>
  <c r="G813" i="6" s="1"/>
  <c r="H813" i="6" s="1"/>
  <c r="F815" i="6"/>
  <c r="G815" i="6" s="1"/>
  <c r="F818" i="6"/>
  <c r="G818" i="6" s="1"/>
  <c r="F823" i="6"/>
  <c r="G823" i="6" s="1"/>
  <c r="F824" i="6"/>
  <c r="G824" i="6" s="1"/>
  <c r="H824" i="6" s="1"/>
  <c r="F825" i="6"/>
  <c r="G825" i="6" s="1"/>
  <c r="H825" i="6" s="1"/>
  <c r="F830" i="6"/>
  <c r="G830" i="6" s="1"/>
  <c r="F835" i="6"/>
  <c r="G835" i="6" s="1"/>
  <c r="F836" i="6"/>
  <c r="G836" i="6" s="1"/>
  <c r="H836" i="6" s="1"/>
  <c r="F839" i="6"/>
  <c r="G839" i="6" s="1"/>
  <c r="F841" i="6"/>
  <c r="G841" i="6" s="1"/>
  <c r="F844" i="6"/>
  <c r="G844" i="6" s="1"/>
  <c r="F845" i="6"/>
  <c r="G845" i="6" s="1"/>
  <c r="H845" i="6" s="1"/>
  <c r="F848" i="6"/>
  <c r="G848" i="6" s="1"/>
  <c r="F851" i="6"/>
  <c r="G851" i="6" s="1"/>
  <c r="F855" i="6"/>
  <c r="G855" i="6" s="1"/>
  <c r="F856" i="6"/>
  <c r="G856" i="6" s="1"/>
  <c r="H856" i="6" s="1"/>
  <c r="F857" i="6"/>
  <c r="G857" i="6" s="1"/>
  <c r="H857" i="6" s="1"/>
  <c r="F858" i="6"/>
  <c r="G858" i="6" s="1"/>
  <c r="H858" i="6" s="1"/>
  <c r="F863" i="6"/>
  <c r="G863" i="6" s="1"/>
  <c r="F876" i="6"/>
  <c r="G876" i="6" s="1"/>
  <c r="F877" i="6"/>
  <c r="G877" i="6" s="1"/>
  <c r="H877" i="6" s="1"/>
  <c r="F892" i="6"/>
  <c r="G892" i="6" s="1"/>
  <c r="F900" i="6"/>
  <c r="G900" i="6" s="1"/>
  <c r="F901" i="6"/>
  <c r="G901" i="6" s="1"/>
  <c r="H901" i="6" s="1"/>
  <c r="F908" i="6"/>
  <c r="G908" i="6" s="1"/>
  <c r="F909" i="6"/>
  <c r="G909" i="6" s="1"/>
  <c r="H909" i="6" s="1"/>
  <c r="F925" i="6"/>
  <c r="G925" i="6" s="1"/>
  <c r="F926" i="6"/>
  <c r="G926" i="6" s="1"/>
  <c r="H926" i="6" s="1"/>
  <c r="F927" i="6"/>
  <c r="G927" i="6" s="1"/>
  <c r="H927" i="6" s="1"/>
  <c r="F928" i="6"/>
  <c r="G928" i="6" s="1"/>
  <c r="H928" i="6" s="1"/>
  <c r="F929" i="6"/>
  <c r="G929" i="6" s="1"/>
  <c r="H929" i="6" s="1"/>
  <c r="F930" i="6"/>
  <c r="G930" i="6" s="1"/>
  <c r="H930" i="6" s="1"/>
  <c r="F931" i="6"/>
  <c r="G931" i="6" s="1"/>
  <c r="H931" i="6" s="1"/>
  <c r="F932" i="6"/>
  <c r="G932" i="6" s="1"/>
  <c r="H932" i="6" s="1"/>
  <c r="F933" i="6"/>
  <c r="G933" i="6" s="1"/>
  <c r="H933" i="6" s="1"/>
  <c r="F934" i="6"/>
  <c r="G934" i="6" s="1"/>
  <c r="H934" i="6" s="1"/>
  <c r="F935" i="6"/>
  <c r="G935" i="6" s="1"/>
  <c r="H935" i="6" s="1"/>
  <c r="F936" i="6"/>
  <c r="G936" i="6" s="1"/>
  <c r="H936" i="6" s="1"/>
  <c r="F937" i="6"/>
  <c r="G937" i="6" s="1"/>
  <c r="H937" i="6" s="1"/>
  <c r="F938" i="6"/>
  <c r="G938" i="6" s="1"/>
  <c r="H938" i="6" s="1"/>
  <c r="F939" i="6"/>
  <c r="G939" i="6" s="1"/>
  <c r="H939" i="6" s="1"/>
  <c r="F940" i="6"/>
  <c r="G940" i="6" s="1"/>
  <c r="H940" i="6" s="1"/>
  <c r="F941" i="6"/>
  <c r="G941" i="6" s="1"/>
  <c r="H941" i="6" s="1"/>
  <c r="F942" i="6"/>
  <c r="G942" i="6" s="1"/>
  <c r="H942" i="6" s="1"/>
  <c r="F943" i="6"/>
  <c r="G943" i="6" s="1"/>
  <c r="H943" i="6" s="1"/>
  <c r="F944" i="6"/>
  <c r="G944" i="6" s="1"/>
  <c r="H944" i="6" s="1"/>
  <c r="F945" i="6"/>
  <c r="G945" i="6" s="1"/>
  <c r="H945" i="6" s="1"/>
  <c r="F946" i="6"/>
  <c r="G946" i="6" s="1"/>
  <c r="H946" i="6" s="1"/>
  <c r="F947" i="6"/>
  <c r="G947" i="6" s="1"/>
  <c r="H947" i="6" s="1"/>
  <c r="F948" i="6"/>
  <c r="G948" i="6" s="1"/>
  <c r="H948" i="6" s="1"/>
  <c r="F949" i="6"/>
  <c r="G949" i="6" s="1"/>
  <c r="H949" i="6" s="1"/>
  <c r="F950" i="6"/>
  <c r="G950" i="6" s="1"/>
  <c r="H950" i="6" s="1"/>
  <c r="F951" i="6"/>
  <c r="G951" i="6" s="1"/>
  <c r="H951" i="6" s="1"/>
  <c r="F952" i="6"/>
  <c r="G952" i="6" s="1"/>
  <c r="H952" i="6" s="1"/>
  <c r="F953" i="6"/>
  <c r="G953" i="6" s="1"/>
  <c r="H953" i="6" s="1"/>
  <c r="F954" i="6"/>
  <c r="G954" i="6" s="1"/>
  <c r="H954" i="6" s="1"/>
  <c r="F955" i="6"/>
  <c r="G955" i="6" s="1"/>
  <c r="H955" i="6" s="1"/>
  <c r="F956" i="6"/>
  <c r="G956" i="6" s="1"/>
  <c r="H956" i="6" s="1"/>
  <c r="F957" i="6"/>
  <c r="G957" i="6" s="1"/>
  <c r="H957" i="6" s="1"/>
  <c r="F958" i="6"/>
  <c r="G958" i="6" s="1"/>
  <c r="H958" i="6" s="1"/>
  <c r="F959" i="6"/>
  <c r="G959" i="6" s="1"/>
  <c r="H959" i="6" s="1"/>
  <c r="F960" i="6"/>
  <c r="G960" i="6" s="1"/>
  <c r="H960" i="6" s="1"/>
  <c r="F961" i="6"/>
  <c r="G961" i="6" s="1"/>
  <c r="H961" i="6" s="1"/>
  <c r="F962" i="6"/>
  <c r="G962" i="6" s="1"/>
  <c r="H962" i="6" s="1"/>
  <c r="F963" i="6"/>
  <c r="G963" i="6" s="1"/>
  <c r="F964" i="6"/>
  <c r="G964" i="6" s="1"/>
  <c r="H964" i="6" s="1"/>
  <c r="F965" i="6"/>
  <c r="G965" i="6" s="1"/>
  <c r="H965" i="6" s="1"/>
  <c r="F966" i="6"/>
  <c r="G966" i="6" s="1"/>
  <c r="H966" i="6" s="1"/>
  <c r="F967" i="6"/>
  <c r="G967" i="6" s="1"/>
  <c r="H967" i="6" s="1"/>
  <c r="F968" i="6"/>
  <c r="G968" i="6" s="1"/>
  <c r="H968" i="6" s="1"/>
  <c r="F969" i="6"/>
  <c r="G969" i="6" s="1"/>
  <c r="H969" i="6" s="1"/>
  <c r="F970" i="6"/>
  <c r="G970" i="6" s="1"/>
  <c r="H970" i="6" s="1"/>
  <c r="F971" i="6"/>
  <c r="G971" i="6" s="1"/>
  <c r="H971" i="6" s="1"/>
  <c r="F972" i="6"/>
  <c r="G972" i="6" s="1"/>
  <c r="H972" i="6" s="1"/>
  <c r="F973" i="6"/>
  <c r="G973" i="6" s="1"/>
  <c r="H973" i="6" s="1"/>
  <c r="F974" i="6"/>
  <c r="G974" i="6" s="1"/>
  <c r="H974" i="6" s="1"/>
  <c r="F975" i="6"/>
  <c r="G975" i="6" s="1"/>
  <c r="H975" i="6" s="1"/>
  <c r="F976" i="6"/>
  <c r="G976" i="6" s="1"/>
  <c r="H976" i="6" s="1"/>
  <c r="F977" i="6"/>
  <c r="G977" i="6" s="1"/>
  <c r="H977" i="6" s="1"/>
  <c r="F978" i="6"/>
  <c r="G978" i="6" s="1"/>
  <c r="H978" i="6" s="1"/>
  <c r="F979" i="6"/>
  <c r="G979" i="6" s="1"/>
  <c r="H979" i="6" s="1"/>
  <c r="F980" i="6"/>
  <c r="G980" i="6" s="1"/>
  <c r="H980" i="6" s="1"/>
  <c r="F981" i="6"/>
  <c r="G981" i="6" s="1"/>
  <c r="H981" i="6" s="1"/>
  <c r="F982" i="6"/>
  <c r="G982" i="6" s="1"/>
  <c r="H982" i="6" s="1"/>
  <c r="F983" i="6"/>
  <c r="G983" i="6" s="1"/>
  <c r="H983" i="6" s="1"/>
  <c r="F984" i="6"/>
  <c r="G984" i="6" s="1"/>
  <c r="H984" i="6" s="1"/>
  <c r="F985" i="6"/>
  <c r="G985" i="6" s="1"/>
  <c r="H985" i="6" s="1"/>
  <c r="F986" i="6"/>
  <c r="G986" i="6" s="1"/>
  <c r="H986" i="6" s="1"/>
  <c r="F987" i="6"/>
  <c r="G987" i="6" s="1"/>
  <c r="H987" i="6" s="1"/>
  <c r="F988" i="6"/>
  <c r="G988" i="6" s="1"/>
  <c r="H988" i="6" s="1"/>
  <c r="F989" i="6"/>
  <c r="G989" i="6" s="1"/>
  <c r="H989" i="6" s="1"/>
  <c r="F990" i="6"/>
  <c r="G990" i="6" s="1"/>
  <c r="H990" i="6" s="1"/>
  <c r="F991" i="6"/>
  <c r="G991" i="6" s="1"/>
  <c r="H991" i="6" s="1"/>
  <c r="F992" i="6"/>
  <c r="G992" i="6" s="1"/>
  <c r="H992" i="6" s="1"/>
  <c r="F993" i="6"/>
  <c r="G993" i="6" s="1"/>
  <c r="H993" i="6" s="1"/>
  <c r="F994" i="6"/>
  <c r="G994" i="6" s="1"/>
  <c r="H994" i="6" s="1"/>
  <c r="F995" i="6"/>
  <c r="G995" i="6" s="1"/>
  <c r="H995" i="6" s="1"/>
  <c r="F996" i="6"/>
  <c r="G996" i="6" s="1"/>
  <c r="H996" i="6" s="1"/>
  <c r="F997" i="6"/>
  <c r="G997" i="6" s="1"/>
  <c r="H997" i="6" s="1"/>
  <c r="F998" i="6"/>
  <c r="G998" i="6" s="1"/>
  <c r="H998" i="6" s="1"/>
  <c r="F999" i="6"/>
  <c r="G999" i="6" s="1"/>
  <c r="H999" i="6" s="1"/>
  <c r="F1000" i="6"/>
  <c r="G1000" i="6" s="1"/>
  <c r="H1000" i="6" s="1"/>
  <c r="F1001" i="6"/>
  <c r="G1001" i="6" s="1"/>
  <c r="H1001" i="6" s="1"/>
  <c r="F1002" i="6"/>
  <c r="G1002" i="6" s="1"/>
  <c r="H1002" i="6" s="1"/>
  <c r="F1003" i="6"/>
  <c r="G1003" i="6" s="1"/>
  <c r="H1003" i="6" s="1"/>
  <c r="F1004" i="6"/>
  <c r="G1004" i="6" s="1"/>
  <c r="H1004" i="6" s="1"/>
  <c r="F1005" i="6"/>
  <c r="G1005" i="6" s="1"/>
  <c r="H1005" i="6" s="1"/>
  <c r="F1006" i="6"/>
  <c r="G1006" i="6" s="1"/>
  <c r="H1006" i="6" s="1"/>
  <c r="F1007" i="6"/>
  <c r="G1007" i="6" s="1"/>
  <c r="H1007" i="6" s="1"/>
  <c r="F1008" i="6"/>
  <c r="G1008" i="6" s="1"/>
  <c r="H1008" i="6" s="1"/>
  <c r="F1009" i="6"/>
  <c r="G1009" i="6" s="1"/>
  <c r="H1009" i="6" s="1"/>
  <c r="F1010" i="6"/>
  <c r="G1010" i="6" s="1"/>
  <c r="H1010" i="6" s="1"/>
  <c r="F1011" i="6"/>
  <c r="G1011" i="6" s="1"/>
  <c r="H1011" i="6" s="1"/>
  <c r="F1012" i="6"/>
  <c r="G1012" i="6" s="1"/>
  <c r="H1012" i="6" s="1"/>
  <c r="F1124" i="6"/>
  <c r="G1124" i="6" s="1"/>
  <c r="F1125" i="6"/>
  <c r="G1125" i="6" s="1"/>
  <c r="H1125" i="6" s="1"/>
  <c r="F1126" i="6"/>
  <c r="G1126" i="6" s="1"/>
  <c r="H1126" i="6" s="1"/>
  <c r="F1127" i="6"/>
  <c r="G1127" i="6" s="1"/>
  <c r="H1127" i="6" s="1"/>
  <c r="F1128" i="6"/>
  <c r="G1128" i="6" s="1"/>
  <c r="H1128" i="6" s="1"/>
  <c r="F1129" i="6"/>
  <c r="G1129" i="6" s="1"/>
  <c r="H1129" i="6" s="1"/>
  <c r="F1130" i="6"/>
  <c r="G1130" i="6" s="1"/>
  <c r="H1130" i="6" s="1"/>
  <c r="F1131" i="6"/>
  <c r="G1131" i="6" s="1"/>
  <c r="H1131" i="6" s="1"/>
  <c r="F1132" i="6"/>
  <c r="G1132" i="6" s="1"/>
  <c r="H1132" i="6" s="1"/>
  <c r="F1133" i="6"/>
  <c r="G1133" i="6" s="1"/>
  <c r="H1133" i="6" s="1"/>
  <c r="F1134" i="6"/>
  <c r="G1134" i="6" s="1"/>
  <c r="H1134" i="6" s="1"/>
  <c r="F1135" i="6"/>
  <c r="G1135" i="6" s="1"/>
  <c r="H1135" i="6" s="1"/>
  <c r="F1136" i="6"/>
  <c r="G1136" i="6" s="1"/>
  <c r="H1136" i="6" s="1"/>
  <c r="F1137" i="6"/>
  <c r="G1137" i="6" s="1"/>
  <c r="H1137" i="6" s="1"/>
  <c r="F1138" i="6"/>
  <c r="G1138" i="6" s="1"/>
  <c r="H1138" i="6" s="1"/>
  <c r="F1139" i="6"/>
  <c r="G1139" i="6" s="1"/>
  <c r="H1139" i="6" s="1"/>
  <c r="F1140" i="6"/>
  <c r="G1140" i="6" s="1"/>
  <c r="H1140" i="6" s="1"/>
  <c r="F1141" i="6"/>
  <c r="G1141" i="6" s="1"/>
  <c r="H1141" i="6" s="1"/>
  <c r="F1142" i="6"/>
  <c r="G1142" i="6" s="1"/>
  <c r="H1142" i="6" s="1"/>
  <c r="F1143" i="6"/>
  <c r="G1143" i="6" s="1"/>
  <c r="H1143" i="6" s="1"/>
  <c r="F1144" i="6"/>
  <c r="G1144" i="6" s="1"/>
  <c r="H1144" i="6" s="1"/>
  <c r="F1145" i="6"/>
  <c r="G1145" i="6" s="1"/>
  <c r="H1145" i="6" s="1"/>
  <c r="F1146" i="6"/>
  <c r="G1146" i="6" s="1"/>
  <c r="H1146" i="6" s="1"/>
  <c r="F1147" i="6"/>
  <c r="G1147" i="6" s="1"/>
  <c r="H1147" i="6" s="1"/>
  <c r="F1148" i="6"/>
  <c r="G1148" i="6" s="1"/>
  <c r="H1148" i="6" s="1"/>
  <c r="F1149" i="6"/>
  <c r="G1149" i="6" s="1"/>
  <c r="H1149" i="6" s="1"/>
  <c r="F1150" i="6"/>
  <c r="G1150" i="6" s="1"/>
  <c r="H1150" i="6" s="1"/>
  <c r="F1151" i="6"/>
  <c r="G1151" i="6" s="1"/>
  <c r="H1151" i="6" s="1"/>
  <c r="F1152" i="6"/>
  <c r="G1152" i="6" s="1"/>
  <c r="H1152" i="6" s="1"/>
  <c r="F1153" i="6"/>
  <c r="G1153" i="6" s="1"/>
  <c r="H1153" i="6" s="1"/>
  <c r="F1154" i="6"/>
  <c r="G1154" i="6" s="1"/>
  <c r="H1154" i="6" s="1"/>
  <c r="F1155" i="6"/>
  <c r="G1155" i="6" s="1"/>
  <c r="H1155" i="6" s="1"/>
  <c r="F1156" i="6"/>
  <c r="G1156" i="6" s="1"/>
  <c r="H1156" i="6" s="1"/>
  <c r="F1157" i="6"/>
  <c r="G1157" i="6" s="1"/>
  <c r="H1157" i="6" s="1"/>
  <c r="F1158" i="6"/>
  <c r="G1158" i="6" s="1"/>
  <c r="H1158" i="6" s="1"/>
  <c r="F1159" i="6"/>
  <c r="G1159" i="6" s="1"/>
  <c r="H1159" i="6" s="1"/>
  <c r="F1160" i="6"/>
  <c r="G1160" i="6" s="1"/>
  <c r="H1160" i="6" s="1"/>
  <c r="F1161" i="6"/>
  <c r="G1161" i="6" s="1"/>
  <c r="H1161" i="6" s="1"/>
  <c r="F1162" i="6"/>
  <c r="G1162" i="6" s="1"/>
  <c r="H1162" i="6" s="1"/>
  <c r="F1163" i="6"/>
  <c r="G1163" i="6" s="1"/>
  <c r="H1163" i="6" s="1"/>
  <c r="F1164" i="6"/>
  <c r="G1164" i="6" s="1"/>
  <c r="H1164" i="6" s="1"/>
  <c r="F1165" i="6"/>
  <c r="G1165" i="6" s="1"/>
  <c r="H1165" i="6" s="1"/>
  <c r="F1166" i="6"/>
  <c r="G1166" i="6" s="1"/>
  <c r="H1166" i="6" s="1"/>
  <c r="F1167" i="6"/>
  <c r="G1167" i="6" s="1"/>
  <c r="H1167" i="6" s="1"/>
  <c r="F1168" i="6"/>
  <c r="G1168" i="6" s="1"/>
  <c r="H1168" i="6" s="1"/>
  <c r="F1169" i="6"/>
  <c r="G1169" i="6" s="1"/>
  <c r="H1169" i="6" s="1"/>
  <c r="F1170" i="6"/>
  <c r="G1170" i="6" s="1"/>
  <c r="H1170" i="6" s="1"/>
  <c r="F1171" i="6"/>
  <c r="G1171" i="6" s="1"/>
  <c r="H1171" i="6" s="1"/>
  <c r="F1172" i="6"/>
  <c r="G1172" i="6" s="1"/>
  <c r="H1172" i="6" s="1"/>
  <c r="F1173" i="6"/>
  <c r="G1173" i="6" s="1"/>
  <c r="H1173" i="6" s="1"/>
  <c r="F1174" i="6"/>
  <c r="G1174" i="6" s="1"/>
  <c r="H1174" i="6" s="1"/>
  <c r="F1175" i="6"/>
  <c r="G1175" i="6" s="1"/>
  <c r="H1175" i="6" s="1"/>
  <c r="F1176" i="6"/>
  <c r="G1176" i="6" s="1"/>
  <c r="H1176" i="6" s="1"/>
  <c r="F1177" i="6"/>
  <c r="G1177" i="6" s="1"/>
  <c r="H1177" i="6" s="1"/>
  <c r="F1178" i="6"/>
  <c r="G1178" i="6" s="1"/>
  <c r="H1178" i="6" s="1"/>
  <c r="F1179" i="6"/>
  <c r="G1179" i="6" s="1"/>
  <c r="H1179" i="6" s="1"/>
  <c r="F1180" i="6"/>
  <c r="G1180" i="6" s="1"/>
  <c r="H1180" i="6" s="1"/>
  <c r="F1181" i="6"/>
  <c r="G1181" i="6" s="1"/>
  <c r="H1181" i="6" s="1"/>
  <c r="F1182" i="6"/>
  <c r="G1182" i="6" s="1"/>
  <c r="H1182" i="6" s="1"/>
  <c r="F1183" i="6"/>
  <c r="G1183" i="6" s="1"/>
  <c r="H1183" i="6" s="1"/>
  <c r="F1184" i="6"/>
  <c r="G1184" i="6" s="1"/>
  <c r="H1184" i="6" s="1"/>
  <c r="F1185" i="6"/>
  <c r="G1185" i="6" s="1"/>
  <c r="H1185" i="6" s="1"/>
  <c r="F1186" i="6"/>
  <c r="G1186" i="6" s="1"/>
  <c r="H1186" i="6" s="1"/>
  <c r="F1187" i="6"/>
  <c r="G1187" i="6" s="1"/>
  <c r="H1187" i="6" s="1"/>
  <c r="F1188" i="6"/>
  <c r="G1188" i="6" s="1"/>
  <c r="H1188" i="6" s="1"/>
  <c r="F1189" i="6"/>
  <c r="G1189" i="6" s="1"/>
  <c r="H1189" i="6" s="1"/>
  <c r="F1190" i="6"/>
  <c r="G1190" i="6" s="1"/>
  <c r="H1190" i="6" s="1"/>
  <c r="F1191" i="6"/>
  <c r="G1191" i="6" s="1"/>
  <c r="H1191" i="6" s="1"/>
  <c r="F1192" i="6"/>
  <c r="G1192" i="6" s="1"/>
  <c r="H1192" i="6" s="1"/>
  <c r="F1193" i="6"/>
  <c r="G1193" i="6" s="1"/>
  <c r="H1193" i="6" s="1"/>
  <c r="F1194" i="6"/>
  <c r="G1194" i="6" s="1"/>
  <c r="H1194" i="6" s="1"/>
  <c r="F1195" i="6"/>
  <c r="G1195" i="6" s="1"/>
  <c r="H1195" i="6" s="1"/>
  <c r="F1196" i="6"/>
  <c r="G1196" i="6" s="1"/>
  <c r="H1196" i="6" s="1"/>
  <c r="F1197" i="6"/>
  <c r="G1197" i="6" s="1"/>
  <c r="H1197" i="6" s="1"/>
  <c r="F1198" i="6"/>
  <c r="G1198" i="6" s="1"/>
  <c r="H1198" i="6" s="1"/>
  <c r="F1199" i="6"/>
  <c r="G1199" i="6" s="1"/>
  <c r="H1199" i="6" s="1"/>
  <c r="F1200" i="6"/>
  <c r="G1200" i="6" s="1"/>
  <c r="H1200" i="6" s="1"/>
  <c r="F1201" i="6"/>
  <c r="G1201" i="6" s="1"/>
  <c r="H1201" i="6" s="1"/>
  <c r="F1202" i="6"/>
  <c r="G1202" i="6" s="1"/>
  <c r="H1202" i="6" s="1"/>
  <c r="F1203" i="6"/>
  <c r="G1203" i="6" s="1"/>
  <c r="H1203" i="6" s="1"/>
  <c r="F1204" i="6"/>
  <c r="G1204" i="6" s="1"/>
  <c r="H1204" i="6" s="1"/>
  <c r="F1205" i="6"/>
  <c r="G1205" i="6" s="1"/>
  <c r="H1205" i="6" s="1"/>
  <c r="F1206" i="6"/>
  <c r="G1206" i="6" s="1"/>
  <c r="H1206" i="6" s="1"/>
  <c r="F1207" i="6"/>
  <c r="G1207" i="6" s="1"/>
  <c r="H1207" i="6" s="1"/>
  <c r="F1208" i="6"/>
  <c r="G1208" i="6" s="1"/>
  <c r="H1208" i="6" s="1"/>
  <c r="F1209" i="6"/>
  <c r="G1209" i="6" s="1"/>
  <c r="H1209" i="6" s="1"/>
  <c r="F1210" i="6"/>
  <c r="G1210" i="6" s="1"/>
  <c r="H1210" i="6" s="1"/>
  <c r="F1211" i="6"/>
  <c r="G1211" i="6" s="1"/>
  <c r="H1211" i="6" s="1"/>
  <c r="F1212" i="6"/>
  <c r="G1212" i="6" s="1"/>
  <c r="H1212" i="6" s="1"/>
  <c r="F1213" i="6"/>
  <c r="G1213" i="6" s="1"/>
  <c r="H1213" i="6" s="1"/>
  <c r="F1214" i="6"/>
  <c r="G1214" i="6" s="1"/>
  <c r="H1214" i="6" s="1"/>
  <c r="F1215" i="6"/>
  <c r="G1215" i="6" s="1"/>
  <c r="H1215" i="6" s="1"/>
  <c r="F1216" i="6"/>
  <c r="G1216" i="6" s="1"/>
  <c r="H1216" i="6" s="1"/>
  <c r="F1217" i="6"/>
  <c r="G1217" i="6" s="1"/>
  <c r="H1217" i="6" s="1"/>
  <c r="F1218" i="6"/>
  <c r="G1218" i="6" s="1"/>
  <c r="H1218" i="6" s="1"/>
  <c r="F1219" i="6"/>
  <c r="G1219" i="6" s="1"/>
  <c r="H1219" i="6" s="1"/>
  <c r="F1220" i="6"/>
  <c r="G1220" i="6" s="1"/>
  <c r="H1220" i="6" s="1"/>
  <c r="F1221" i="6"/>
  <c r="G1221" i="6" s="1"/>
  <c r="H1221" i="6" s="1"/>
  <c r="F1222" i="6"/>
  <c r="G1222" i="6" s="1"/>
  <c r="H1222" i="6" s="1"/>
  <c r="F1223" i="6"/>
  <c r="G1223" i="6" s="1"/>
  <c r="H1223" i="6" s="1"/>
  <c r="F1224" i="6"/>
  <c r="G1224" i="6" s="1"/>
  <c r="H1224" i="6" s="1"/>
  <c r="F1225" i="6"/>
  <c r="G1225" i="6" s="1"/>
  <c r="H1225" i="6" s="1"/>
  <c r="F1226" i="6"/>
  <c r="G1226" i="6" s="1"/>
  <c r="H1226" i="6" s="1"/>
  <c r="F1227" i="6"/>
  <c r="G1227" i="6" s="1"/>
  <c r="H1227" i="6" s="1"/>
  <c r="F1228" i="6"/>
  <c r="G1228" i="6" s="1"/>
  <c r="H1228" i="6" s="1"/>
  <c r="F1229" i="6"/>
  <c r="G1229" i="6" s="1"/>
  <c r="H1229" i="6" s="1"/>
  <c r="F1230" i="6"/>
  <c r="G1230" i="6" s="1"/>
  <c r="H1230" i="6" s="1"/>
  <c r="F1231" i="6"/>
  <c r="G1231" i="6" s="1"/>
  <c r="H1231" i="6" s="1"/>
  <c r="F1232" i="6"/>
  <c r="G1232" i="6" s="1"/>
  <c r="H1232" i="6" s="1"/>
  <c r="F1233" i="6"/>
  <c r="G1233" i="6" s="1"/>
  <c r="H1233" i="6" s="1"/>
  <c r="F1234" i="6"/>
  <c r="G1234" i="6" s="1"/>
  <c r="H1234" i="6" s="1"/>
  <c r="F1235" i="6"/>
  <c r="G1235" i="6" s="1"/>
  <c r="H1235" i="6" s="1"/>
  <c r="F1236" i="6"/>
  <c r="G1236" i="6" s="1"/>
  <c r="H1236" i="6" s="1"/>
  <c r="F1237" i="6"/>
  <c r="G1237" i="6" s="1"/>
  <c r="H1237" i="6" s="1"/>
  <c r="F1238" i="6"/>
  <c r="G1238" i="6" s="1"/>
  <c r="H1238" i="6" s="1"/>
  <c r="F1239" i="6"/>
  <c r="G1239" i="6" s="1"/>
  <c r="H1239" i="6" s="1"/>
  <c r="F1240" i="6"/>
  <c r="G1240" i="6" s="1"/>
  <c r="H1240" i="6" s="1"/>
  <c r="F1241" i="6"/>
  <c r="G1241" i="6" s="1"/>
  <c r="H1241" i="6" s="1"/>
  <c r="F1242" i="6"/>
  <c r="G1242" i="6" s="1"/>
  <c r="H1242" i="6" s="1"/>
  <c r="F1243" i="6"/>
  <c r="G1243" i="6" s="1"/>
  <c r="H1243" i="6" s="1"/>
  <c r="F1244" i="6"/>
  <c r="G1244" i="6" s="1"/>
  <c r="H1244" i="6" s="1"/>
  <c r="F1245" i="6"/>
  <c r="G1245" i="6" s="1"/>
  <c r="H1245" i="6" s="1"/>
  <c r="F1246" i="6"/>
  <c r="G1246" i="6" s="1"/>
  <c r="H1246" i="6" s="1"/>
  <c r="F1247" i="6"/>
  <c r="G1247" i="6" s="1"/>
  <c r="H1247" i="6" s="1"/>
  <c r="F1248" i="6"/>
  <c r="G1248" i="6" s="1"/>
  <c r="H1248" i="6" s="1"/>
  <c r="F1249" i="6"/>
  <c r="G1249" i="6" s="1"/>
  <c r="H1249" i="6" s="1"/>
  <c r="F1250" i="6"/>
  <c r="G1250" i="6" s="1"/>
  <c r="F1251" i="6"/>
  <c r="G1251" i="6" s="1"/>
  <c r="H1251" i="6" s="1"/>
  <c r="F1252" i="6"/>
  <c r="G1252" i="6" s="1"/>
  <c r="H1252" i="6" s="1"/>
  <c r="F1253" i="6"/>
  <c r="G1253" i="6" s="1"/>
  <c r="H1253" i="6" s="1"/>
  <c r="F1254" i="6"/>
  <c r="G1254" i="6" s="1"/>
  <c r="H1254" i="6" s="1"/>
  <c r="F1255" i="6"/>
  <c r="G1255" i="6" s="1"/>
  <c r="H1255" i="6" s="1"/>
  <c r="F1256" i="6"/>
  <c r="G1256" i="6" s="1"/>
  <c r="H1256" i="6" s="1"/>
  <c r="F1257" i="6"/>
  <c r="G1257" i="6" s="1"/>
  <c r="H1257" i="6" s="1"/>
  <c r="F1258" i="6"/>
  <c r="G1258" i="6" s="1"/>
  <c r="H1258" i="6" s="1"/>
  <c r="F1259" i="6"/>
  <c r="G1259" i="6" s="1"/>
  <c r="H1259" i="6" s="1"/>
  <c r="F1260" i="6"/>
  <c r="G1260" i="6" s="1"/>
  <c r="H1260" i="6" s="1"/>
  <c r="F1261" i="6"/>
  <c r="G1261" i="6" s="1"/>
  <c r="H1261" i="6" s="1"/>
  <c r="F1262" i="6"/>
  <c r="G1262" i="6" s="1"/>
  <c r="H1262" i="6" s="1"/>
  <c r="F1263" i="6"/>
  <c r="G1263" i="6" s="1"/>
  <c r="H1263" i="6" s="1"/>
  <c r="F1264" i="6"/>
  <c r="G1264" i="6" s="1"/>
  <c r="H1264" i="6" s="1"/>
  <c r="F1265" i="6"/>
  <c r="G1265" i="6" s="1"/>
  <c r="H1265" i="6" s="1"/>
  <c r="F1266" i="6"/>
  <c r="G1266" i="6" s="1"/>
  <c r="H1266" i="6" s="1"/>
  <c r="F1267" i="6"/>
  <c r="G1267" i="6" s="1"/>
  <c r="H1267" i="6" s="1"/>
  <c r="F1268" i="6"/>
  <c r="G1268" i="6" s="1"/>
  <c r="H1268" i="6" s="1"/>
  <c r="F1269" i="6"/>
  <c r="G1269" i="6" s="1"/>
  <c r="H1269" i="6" s="1"/>
  <c r="F1270" i="6"/>
  <c r="G1270" i="6" s="1"/>
  <c r="H1270" i="6" s="1"/>
  <c r="F1271" i="6"/>
  <c r="G1271" i="6" s="1"/>
  <c r="H1271" i="6" s="1"/>
  <c r="F1272" i="6"/>
  <c r="G1272" i="6" s="1"/>
  <c r="H1272" i="6" s="1"/>
  <c r="F1273" i="6"/>
  <c r="G1273" i="6" s="1"/>
  <c r="H1273" i="6" s="1"/>
  <c r="F1274" i="6"/>
  <c r="G1274" i="6" s="1"/>
  <c r="H1274" i="6" s="1"/>
  <c r="F1275" i="6"/>
  <c r="G1275" i="6" s="1"/>
  <c r="H1275" i="6" s="1"/>
  <c r="F1276" i="6"/>
  <c r="G1276" i="6" s="1"/>
  <c r="H1276" i="6" s="1"/>
  <c r="F1277" i="6"/>
  <c r="G1277" i="6" s="1"/>
  <c r="H1277" i="6" s="1"/>
  <c r="F1278" i="6"/>
  <c r="G1278" i="6" s="1"/>
  <c r="H1278" i="6" s="1"/>
  <c r="F1279" i="6"/>
  <c r="G1279" i="6" s="1"/>
  <c r="H1279" i="6" s="1"/>
  <c r="F1280" i="6"/>
  <c r="G1280" i="6" s="1"/>
  <c r="H1280" i="6" s="1"/>
  <c r="F1281" i="6"/>
  <c r="G1281" i="6" s="1"/>
  <c r="H1281" i="6" s="1"/>
  <c r="F1282" i="6"/>
  <c r="G1282" i="6" s="1"/>
  <c r="H1282" i="6" s="1"/>
  <c r="F1283" i="6"/>
  <c r="G1283" i="6" s="1"/>
  <c r="H1283" i="6" s="1"/>
  <c r="F1284" i="6"/>
  <c r="G1284" i="6" s="1"/>
  <c r="H1284" i="6" s="1"/>
  <c r="F1285" i="6"/>
  <c r="G1285" i="6" s="1"/>
  <c r="H1285" i="6" s="1"/>
  <c r="F1286" i="6"/>
  <c r="G1286" i="6" s="1"/>
  <c r="H1286" i="6" s="1"/>
  <c r="F1287" i="6"/>
  <c r="G1287" i="6" s="1"/>
  <c r="H1287" i="6" s="1"/>
  <c r="F1288" i="6"/>
  <c r="G1288" i="6" s="1"/>
  <c r="H1288" i="6" s="1"/>
  <c r="F1289" i="6"/>
  <c r="G1289" i="6" s="1"/>
  <c r="H1289" i="6" s="1"/>
  <c r="F1290" i="6"/>
  <c r="G1290" i="6" s="1"/>
  <c r="H1290" i="6" s="1"/>
  <c r="F1291" i="6"/>
  <c r="G1291" i="6" s="1"/>
  <c r="H1291" i="6" s="1"/>
  <c r="F1292" i="6"/>
  <c r="G1292" i="6" s="1"/>
  <c r="H1292" i="6" s="1"/>
  <c r="F1293" i="6"/>
  <c r="G1293" i="6" s="1"/>
  <c r="H1293" i="6" s="1"/>
  <c r="F1294" i="6"/>
  <c r="G1294" i="6" s="1"/>
  <c r="H1294" i="6" s="1"/>
  <c r="F1295" i="6"/>
  <c r="G1295" i="6" s="1"/>
  <c r="H1295" i="6" s="1"/>
  <c r="F1296" i="6"/>
  <c r="G1296" i="6" s="1"/>
  <c r="H1296" i="6" s="1"/>
  <c r="F1297" i="6"/>
  <c r="G1297" i="6" s="1"/>
  <c r="H1297" i="6" s="1"/>
  <c r="F1298" i="6"/>
  <c r="G1298" i="6" s="1"/>
  <c r="H1298" i="6" s="1"/>
  <c r="F1299" i="6"/>
  <c r="G1299" i="6" s="1"/>
  <c r="H1299" i="6" s="1"/>
  <c r="F1300" i="6"/>
  <c r="G1300" i="6" s="1"/>
  <c r="H1300" i="6" s="1"/>
  <c r="F1301" i="6"/>
  <c r="G1301" i="6" s="1"/>
  <c r="H1301" i="6" s="1"/>
  <c r="F1302" i="6"/>
  <c r="G1302" i="6" s="1"/>
  <c r="H1302" i="6" s="1"/>
  <c r="F1303" i="6"/>
  <c r="G1303" i="6" s="1"/>
  <c r="H1303" i="6" s="1"/>
  <c r="F1304" i="6"/>
  <c r="G1304" i="6" s="1"/>
  <c r="H1304" i="6" s="1"/>
  <c r="F1305" i="6"/>
  <c r="G1305" i="6" s="1"/>
  <c r="H1305" i="6" s="1"/>
  <c r="F1306" i="6"/>
  <c r="G1306" i="6" s="1"/>
  <c r="H1306" i="6" s="1"/>
  <c r="F1307" i="6"/>
  <c r="G1307" i="6" s="1"/>
  <c r="H1307" i="6" s="1"/>
  <c r="F1308" i="6"/>
  <c r="G1308" i="6" s="1"/>
  <c r="H1308" i="6" s="1"/>
  <c r="F1309" i="6"/>
  <c r="G1309" i="6" s="1"/>
  <c r="H1309" i="6" s="1"/>
  <c r="F1310" i="6"/>
  <c r="G1310" i="6" s="1"/>
  <c r="H1310" i="6" s="1"/>
  <c r="F1311" i="6"/>
  <c r="G1311" i="6" s="1"/>
  <c r="H1311" i="6" s="1"/>
  <c r="F1312" i="6"/>
  <c r="G1312" i="6" s="1"/>
  <c r="H1312" i="6" s="1"/>
  <c r="F1313" i="6"/>
  <c r="G1313" i="6" s="1"/>
  <c r="H1313" i="6" s="1"/>
  <c r="F1314" i="6"/>
  <c r="G1314" i="6" s="1"/>
  <c r="H1314" i="6" s="1"/>
  <c r="F1315" i="6"/>
  <c r="G1315" i="6" s="1"/>
  <c r="H1315" i="6" s="1"/>
  <c r="F1316" i="6"/>
  <c r="G1316" i="6" s="1"/>
  <c r="H1316" i="6" s="1"/>
  <c r="F1317" i="6"/>
  <c r="G1317" i="6" s="1"/>
  <c r="H1317" i="6" s="1"/>
  <c r="F1318" i="6"/>
  <c r="G1318" i="6" s="1"/>
  <c r="H1318" i="6" s="1"/>
  <c r="F1319" i="6"/>
  <c r="G1319" i="6" s="1"/>
  <c r="H1319" i="6" s="1"/>
  <c r="F1320" i="6"/>
  <c r="G1320" i="6" s="1"/>
  <c r="H1320" i="6" s="1"/>
  <c r="F1523" i="6"/>
  <c r="G1523" i="6" s="1"/>
  <c r="F1524" i="6"/>
  <c r="G1524" i="6" s="1"/>
  <c r="H1524" i="6" s="1"/>
  <c r="F1525" i="6"/>
  <c r="G1525" i="6" s="1"/>
  <c r="H1525" i="6" s="1"/>
  <c r="F1526" i="6"/>
  <c r="G1526" i="6" s="1"/>
  <c r="H1526" i="6" s="1"/>
  <c r="F1527" i="6"/>
  <c r="G1527" i="6" s="1"/>
  <c r="H1527" i="6" s="1"/>
  <c r="F1528" i="6"/>
  <c r="G1528" i="6" s="1"/>
  <c r="H1528" i="6" s="1"/>
  <c r="F1529" i="6"/>
  <c r="G1529" i="6" s="1"/>
  <c r="H1529" i="6" s="1"/>
  <c r="F1530" i="6"/>
  <c r="G1530" i="6" s="1"/>
  <c r="H1530" i="6" s="1"/>
  <c r="F1531" i="6"/>
  <c r="G1531" i="6" s="1"/>
  <c r="H1531" i="6" s="1"/>
  <c r="F1532" i="6"/>
  <c r="G1532" i="6" s="1"/>
  <c r="H1532" i="6" s="1"/>
  <c r="F1533" i="6"/>
  <c r="G1533" i="6" s="1"/>
  <c r="H1533" i="6" s="1"/>
  <c r="F1534" i="6"/>
  <c r="G1534" i="6" s="1"/>
  <c r="H1534" i="6" s="1"/>
  <c r="F1535" i="6"/>
  <c r="G1535" i="6" s="1"/>
  <c r="H1535" i="6" s="1"/>
  <c r="F1536" i="6"/>
  <c r="G1536" i="6" s="1"/>
  <c r="H1536" i="6" s="1"/>
  <c r="F1537" i="6"/>
  <c r="G1537" i="6" s="1"/>
  <c r="H1537" i="6" s="1"/>
  <c r="F1538" i="6"/>
  <c r="G1538" i="6" s="1"/>
  <c r="H1538" i="6" s="1"/>
  <c r="F1539" i="6"/>
  <c r="G1539" i="6" s="1"/>
  <c r="H1539" i="6" s="1"/>
  <c r="F1540" i="6"/>
  <c r="G1540" i="6" s="1"/>
  <c r="H1540" i="6" s="1"/>
  <c r="F1541" i="6"/>
  <c r="G1541" i="6" s="1"/>
  <c r="H1541" i="6" s="1"/>
  <c r="F1542" i="6"/>
  <c r="G1542" i="6" s="1"/>
  <c r="H1542" i="6" s="1"/>
  <c r="F1543" i="6"/>
  <c r="G1543" i="6" s="1"/>
  <c r="H1543" i="6" s="1"/>
  <c r="F1544" i="6"/>
  <c r="G1544" i="6" s="1"/>
  <c r="H1544" i="6" s="1"/>
  <c r="F1545" i="6"/>
  <c r="G1545" i="6" s="1"/>
  <c r="H1545" i="6" s="1"/>
  <c r="F1546" i="6"/>
  <c r="G1546" i="6" s="1"/>
  <c r="H1546" i="6" s="1"/>
  <c r="F1547" i="6"/>
  <c r="G1547" i="6" s="1"/>
  <c r="H1547" i="6" s="1"/>
  <c r="F1548" i="6"/>
  <c r="G1548" i="6" s="1"/>
  <c r="H1548" i="6" s="1"/>
  <c r="F1549" i="6"/>
  <c r="G1549" i="6" s="1"/>
  <c r="H1549" i="6" s="1"/>
  <c r="F1550" i="6"/>
  <c r="G1550" i="6" s="1"/>
  <c r="F1551" i="6"/>
  <c r="G1551" i="6" s="1"/>
  <c r="H1551" i="6" s="1"/>
  <c r="F1552" i="6"/>
  <c r="G1552" i="6" s="1"/>
  <c r="H1552" i="6" s="1"/>
  <c r="F1553" i="6"/>
  <c r="G1553" i="6" s="1"/>
  <c r="H1553" i="6" s="1"/>
  <c r="F1554" i="6"/>
  <c r="G1554" i="6" s="1"/>
  <c r="H1554" i="6" s="1"/>
  <c r="F1555" i="6"/>
  <c r="G1555" i="6" s="1"/>
  <c r="H1555" i="6" s="1"/>
  <c r="F1556" i="6"/>
  <c r="G1556" i="6" s="1"/>
  <c r="H1556" i="6" s="1"/>
  <c r="F1557" i="6"/>
  <c r="G1557" i="6" s="1"/>
  <c r="H1557" i="6" s="1"/>
  <c r="F1558" i="6"/>
  <c r="G1558" i="6" s="1"/>
  <c r="F1559" i="6"/>
  <c r="G1559" i="6" s="1"/>
  <c r="H1559" i="6" s="1"/>
  <c r="F1560" i="6"/>
  <c r="G1560" i="6" s="1"/>
  <c r="H1560" i="6" s="1"/>
  <c r="F1561" i="6"/>
  <c r="G1561" i="6" s="1"/>
  <c r="F1562" i="6"/>
  <c r="G1562" i="6" s="1"/>
  <c r="H1562" i="6" s="1"/>
  <c r="F1563" i="6"/>
  <c r="G1563" i="6" s="1"/>
  <c r="H1563" i="6" s="1"/>
  <c r="F1564" i="6"/>
  <c r="G1564" i="6" s="1"/>
  <c r="H1564" i="6" s="1"/>
  <c r="F1565" i="6"/>
  <c r="G1565" i="6" s="1"/>
  <c r="H1565" i="6" s="1"/>
  <c r="F1566" i="6"/>
  <c r="G1566" i="6" s="1"/>
  <c r="H1566" i="6" s="1"/>
  <c r="F1567" i="6"/>
  <c r="G1567" i="6" s="1"/>
  <c r="H1567" i="6" s="1"/>
  <c r="F1568" i="6"/>
  <c r="G1568" i="6" s="1"/>
  <c r="H1568" i="6" s="1"/>
  <c r="F1569" i="6"/>
  <c r="G1569" i="6" s="1"/>
  <c r="H1569" i="6" s="1"/>
  <c r="F1570" i="6"/>
  <c r="G1570" i="6" s="1"/>
  <c r="H1570" i="6" s="1"/>
  <c r="F1571" i="6"/>
  <c r="G1571" i="6" s="1"/>
  <c r="H1571" i="6" s="1"/>
  <c r="F1572" i="6"/>
  <c r="G1572" i="6" s="1"/>
  <c r="H1572" i="6" s="1"/>
  <c r="F1573" i="6"/>
  <c r="G1573" i="6" s="1"/>
  <c r="H1573" i="6" s="1"/>
  <c r="F1574" i="6"/>
  <c r="G1574" i="6" s="1"/>
  <c r="H1574" i="6" s="1"/>
  <c r="F1575" i="6"/>
  <c r="G1575" i="6" s="1"/>
  <c r="H1575" i="6" s="1"/>
  <c r="F1576" i="6"/>
  <c r="G1576" i="6" s="1"/>
  <c r="H1576" i="6" s="1"/>
  <c r="F1577" i="6"/>
  <c r="G1577" i="6" s="1"/>
  <c r="H1577" i="6" s="1"/>
  <c r="F1578" i="6"/>
  <c r="G1578" i="6" s="1"/>
  <c r="F1579" i="6"/>
  <c r="G1579" i="6" s="1"/>
  <c r="H1579" i="6" s="1"/>
  <c r="F1580" i="6"/>
  <c r="G1580" i="6" s="1"/>
  <c r="H1580" i="6" s="1"/>
  <c r="F1581" i="6"/>
  <c r="G1581" i="6" s="1"/>
  <c r="H1581" i="6" s="1"/>
  <c r="F1582" i="6"/>
  <c r="G1582" i="6" s="1"/>
  <c r="H1582" i="6" s="1"/>
  <c r="F1583" i="6"/>
  <c r="G1583" i="6" s="1"/>
  <c r="F1584" i="6"/>
  <c r="G1584" i="6" s="1"/>
  <c r="H1584" i="6" s="1"/>
  <c r="F1585" i="6"/>
  <c r="G1585" i="6" s="1"/>
  <c r="H1585" i="6" s="1"/>
  <c r="F1586" i="6"/>
  <c r="G1586" i="6" s="1"/>
  <c r="H1586" i="6" s="1"/>
  <c r="F1587" i="6"/>
  <c r="G1587" i="6" s="1"/>
  <c r="H1587" i="6" s="1"/>
  <c r="F1588" i="6"/>
  <c r="G1588" i="6" s="1"/>
  <c r="H1588" i="6" s="1"/>
  <c r="F1589" i="6"/>
  <c r="G1589" i="6" s="1"/>
  <c r="H1589" i="6" s="1"/>
  <c r="F1590" i="6"/>
  <c r="G1590" i="6" s="1"/>
  <c r="H1590" i="6" s="1"/>
  <c r="F1591" i="6"/>
  <c r="G1591" i="6" s="1"/>
  <c r="H1591" i="6" s="1"/>
  <c r="F1592" i="6"/>
  <c r="G1592" i="6" s="1"/>
  <c r="H1592" i="6" s="1"/>
  <c r="F1593" i="6"/>
  <c r="G1593" i="6" s="1"/>
  <c r="H1593" i="6" s="1"/>
  <c r="F1594" i="6"/>
  <c r="G1594" i="6" s="1"/>
  <c r="H1594" i="6" s="1"/>
  <c r="F1595" i="6"/>
  <c r="G1595" i="6" s="1"/>
  <c r="H1595" i="6" s="1"/>
  <c r="F1596" i="6"/>
  <c r="G1596" i="6" s="1"/>
  <c r="H1596" i="6" s="1"/>
  <c r="F1597" i="6"/>
  <c r="G1597" i="6" s="1"/>
  <c r="H1597" i="6" s="1"/>
  <c r="F1598" i="6"/>
  <c r="G1598" i="6" s="1"/>
  <c r="F1599" i="6"/>
  <c r="G1599" i="6" s="1"/>
  <c r="H1599" i="6" s="1"/>
  <c r="F1600" i="6"/>
  <c r="G1600" i="6" s="1"/>
  <c r="H1600" i="6" s="1"/>
  <c r="F1601" i="6"/>
  <c r="G1601" i="6" s="1"/>
  <c r="H1601" i="6" s="1"/>
  <c r="F1602" i="6"/>
  <c r="G1602" i="6" s="1"/>
  <c r="H1602" i="6" s="1"/>
  <c r="F1603" i="6"/>
  <c r="G1603" i="6" s="1"/>
  <c r="H1603" i="6" s="1"/>
  <c r="F1604" i="6"/>
  <c r="G1604" i="6" s="1"/>
  <c r="H1604" i="6" s="1"/>
  <c r="F1605" i="6"/>
  <c r="G1605" i="6" s="1"/>
  <c r="H1605" i="6" s="1"/>
  <c r="F1606" i="6"/>
  <c r="G1606" i="6" s="1"/>
  <c r="H1606" i="6" s="1"/>
  <c r="F1607" i="6"/>
  <c r="G1607" i="6" s="1"/>
  <c r="H1607" i="6" s="1"/>
  <c r="F1608" i="6"/>
  <c r="G1608" i="6" s="1"/>
  <c r="H1608" i="6" s="1"/>
  <c r="F1609" i="6"/>
  <c r="G1609" i="6" s="1"/>
  <c r="F1610" i="6"/>
  <c r="G1610" i="6" s="1"/>
  <c r="H1610" i="6" s="1"/>
  <c r="F1611" i="6"/>
  <c r="G1611" i="6" s="1"/>
  <c r="H1611" i="6" s="1"/>
  <c r="F1612" i="6"/>
  <c r="G1612" i="6" s="1"/>
  <c r="H1612" i="6" s="1"/>
  <c r="F1613" i="6"/>
  <c r="G1613" i="6" s="1"/>
  <c r="H1613" i="6" s="1"/>
  <c r="F1614" i="6"/>
  <c r="G1614" i="6" s="1"/>
  <c r="H1614" i="6" s="1"/>
  <c r="F1615" i="6"/>
  <c r="G1615" i="6" s="1"/>
  <c r="H1615" i="6" s="1"/>
  <c r="F1616" i="6"/>
  <c r="G1616" i="6" s="1"/>
  <c r="F1617" i="6"/>
  <c r="G1617" i="6" s="1"/>
  <c r="H1617" i="6" s="1"/>
  <c r="F1618" i="6"/>
  <c r="G1618" i="6" s="1"/>
  <c r="H1618" i="6" s="1"/>
  <c r="F1619" i="6"/>
  <c r="G1619" i="6" s="1"/>
  <c r="H1619" i="6" s="1"/>
  <c r="F1620" i="6"/>
  <c r="G1620" i="6" s="1"/>
  <c r="H1620" i="6" s="1"/>
  <c r="F1621" i="6"/>
  <c r="G1621" i="6" s="1"/>
  <c r="H1621" i="6" s="1"/>
  <c r="F1622" i="6"/>
  <c r="G1622" i="6" s="1"/>
  <c r="H1622" i="6" s="1"/>
  <c r="F1623" i="6"/>
  <c r="G1623" i="6" s="1"/>
  <c r="H1623" i="6" s="1"/>
  <c r="F1624" i="6"/>
  <c r="G1624" i="6" s="1"/>
  <c r="H1624" i="6" s="1"/>
  <c r="F1625" i="6"/>
  <c r="G1625" i="6" s="1"/>
  <c r="H1625" i="6" s="1"/>
  <c r="F1626" i="6"/>
  <c r="G1626" i="6" s="1"/>
  <c r="H1626" i="6" s="1"/>
  <c r="F1627" i="6"/>
  <c r="G1627" i="6" s="1"/>
  <c r="F1628" i="6"/>
  <c r="G1628" i="6" s="1"/>
  <c r="H1628" i="6" s="1"/>
  <c r="F1739" i="6"/>
  <c r="G1739" i="6" s="1"/>
  <c r="F1740" i="6"/>
  <c r="G1740" i="6" s="1"/>
  <c r="H1740" i="6" s="1"/>
  <c r="F1741" i="6"/>
  <c r="G1741" i="6" s="1"/>
  <c r="H1741" i="6" s="1"/>
  <c r="F1742" i="6"/>
  <c r="G1742" i="6" s="1"/>
  <c r="H1742" i="6" s="1"/>
  <c r="F1743" i="6"/>
  <c r="G1743" i="6" s="1"/>
  <c r="H1743" i="6" s="1"/>
  <c r="F1744" i="6"/>
  <c r="G1744" i="6" s="1"/>
  <c r="H1744" i="6" s="1"/>
  <c r="F1745" i="6"/>
  <c r="G1745" i="6" s="1"/>
  <c r="H1745" i="6" s="1"/>
  <c r="F1746" i="6"/>
  <c r="G1746" i="6" s="1"/>
  <c r="H1746" i="6" s="1"/>
  <c r="F1747" i="6"/>
  <c r="G1747" i="6" s="1"/>
  <c r="H1747" i="6" s="1"/>
  <c r="F1748" i="6"/>
  <c r="G1748" i="6" s="1"/>
  <c r="H1748" i="6" s="1"/>
  <c r="F1749" i="6"/>
  <c r="G1749" i="6" s="1"/>
  <c r="H1749" i="6" s="1"/>
  <c r="F1750" i="6"/>
  <c r="G1750" i="6" s="1"/>
  <c r="H1750" i="6" s="1"/>
  <c r="F1751" i="6"/>
  <c r="G1751" i="6" s="1"/>
  <c r="H1751" i="6" s="1"/>
  <c r="F1752" i="6"/>
  <c r="G1752" i="6" s="1"/>
  <c r="H1752" i="6" s="1"/>
  <c r="F1753" i="6"/>
  <c r="G1753" i="6" s="1"/>
  <c r="H1753" i="6" s="1"/>
  <c r="F1754" i="6"/>
  <c r="G1754" i="6" s="1"/>
  <c r="H1754" i="6" s="1"/>
  <c r="F1755" i="6"/>
  <c r="G1755" i="6" s="1"/>
  <c r="H1755" i="6" s="1"/>
  <c r="F1756" i="6"/>
  <c r="G1756" i="6" s="1"/>
  <c r="H1756" i="6" s="1"/>
  <c r="F1757" i="6"/>
  <c r="G1757" i="6" s="1"/>
  <c r="H1757" i="6" s="1"/>
  <c r="F1758" i="6"/>
  <c r="G1758" i="6" s="1"/>
  <c r="F1759" i="6"/>
  <c r="G1759" i="6" s="1"/>
  <c r="H1759" i="6" s="1"/>
  <c r="F1760" i="6"/>
  <c r="G1760" i="6" s="1"/>
  <c r="H1760" i="6" s="1"/>
  <c r="F1761" i="6"/>
  <c r="G1761" i="6" s="1"/>
  <c r="H1761" i="6" s="1"/>
  <c r="F1762" i="6"/>
  <c r="G1762" i="6" s="1"/>
  <c r="H1762" i="6" s="1"/>
  <c r="F1763" i="6"/>
  <c r="G1763" i="6" s="1"/>
  <c r="H1763" i="6" s="1"/>
  <c r="F1764" i="6"/>
  <c r="G1764" i="6" s="1"/>
  <c r="H1764" i="6" s="1"/>
  <c r="F1765" i="6"/>
  <c r="G1765" i="6" s="1"/>
  <c r="H1765" i="6" s="1"/>
  <c r="F1766" i="6"/>
  <c r="G1766" i="6" s="1"/>
  <c r="H1766" i="6" s="1"/>
  <c r="F1767" i="6"/>
  <c r="G1767" i="6" s="1"/>
  <c r="H1767" i="6" s="1"/>
  <c r="F1768" i="6"/>
  <c r="G1768" i="6" s="1"/>
  <c r="H1768" i="6" s="1"/>
  <c r="F1769" i="6"/>
  <c r="G1769" i="6" s="1"/>
  <c r="H1769" i="6" s="1"/>
  <c r="F1770" i="6"/>
  <c r="G1770" i="6" s="1"/>
  <c r="H1770" i="6" s="1"/>
  <c r="F1771" i="6"/>
  <c r="G1771" i="6" s="1"/>
  <c r="H1771" i="6" s="1"/>
  <c r="F1772" i="6"/>
  <c r="G1772" i="6" s="1"/>
  <c r="H1772" i="6" s="1"/>
  <c r="F1773" i="6"/>
  <c r="G1773" i="6" s="1"/>
  <c r="H1773" i="6" s="1"/>
  <c r="F1774" i="6"/>
  <c r="G1774" i="6" s="1"/>
  <c r="H1774" i="6" s="1"/>
  <c r="F1775" i="6"/>
  <c r="G1775" i="6" s="1"/>
  <c r="H1775" i="6" s="1"/>
  <c r="F1776" i="6"/>
  <c r="G1776" i="6" s="1"/>
  <c r="H1776" i="6" s="1"/>
  <c r="F1777" i="6"/>
  <c r="G1777" i="6" s="1"/>
  <c r="H1777" i="6" s="1"/>
  <c r="F1778" i="6"/>
  <c r="G1778" i="6" s="1"/>
  <c r="H1778" i="6" s="1"/>
  <c r="F1779" i="6"/>
  <c r="G1779" i="6" s="1"/>
  <c r="H1779" i="6" s="1"/>
  <c r="F1780" i="6"/>
  <c r="G1780" i="6" s="1"/>
  <c r="H1780" i="6" s="1"/>
  <c r="F1781" i="6"/>
  <c r="G1781" i="6" s="1"/>
  <c r="H1781" i="6" s="1"/>
  <c r="F1782" i="6"/>
  <c r="G1782" i="6" s="1"/>
  <c r="H1782" i="6" s="1"/>
  <c r="F1783" i="6"/>
  <c r="G1783" i="6" s="1"/>
  <c r="H1783" i="6" s="1"/>
  <c r="F1784" i="6"/>
  <c r="G1784" i="6" s="1"/>
  <c r="H1784" i="6" s="1"/>
  <c r="F1785" i="6"/>
  <c r="G1785" i="6" s="1"/>
  <c r="H1785" i="6" s="1"/>
  <c r="F1786" i="6"/>
  <c r="G1786" i="6" s="1"/>
  <c r="F1787" i="6"/>
  <c r="G1787" i="6" s="1"/>
  <c r="H1787" i="6" s="1"/>
  <c r="F1788" i="6"/>
  <c r="G1788" i="6" s="1"/>
  <c r="H1788" i="6" s="1"/>
  <c r="F1789" i="6"/>
  <c r="G1789" i="6" s="1"/>
  <c r="F1790" i="6"/>
  <c r="G1790" i="6" s="1"/>
  <c r="H1790" i="6" s="1"/>
  <c r="F1791" i="6"/>
  <c r="G1791" i="6" s="1"/>
  <c r="H1791" i="6" s="1"/>
  <c r="F1792" i="6"/>
  <c r="G1792" i="6" s="1"/>
  <c r="H1792" i="6" s="1"/>
  <c r="F1793" i="6"/>
  <c r="G1793" i="6" s="1"/>
  <c r="F1794" i="6"/>
  <c r="G1794" i="6" s="1"/>
  <c r="H1794" i="6" s="1"/>
  <c r="F1795" i="6"/>
  <c r="G1795" i="6" s="1"/>
  <c r="H1795" i="6" s="1"/>
  <c r="F1796" i="6"/>
  <c r="G1796" i="6" s="1"/>
  <c r="F1797" i="6"/>
  <c r="G1797" i="6" s="1"/>
  <c r="H1797" i="6" s="1"/>
  <c r="F1798" i="6"/>
  <c r="G1798" i="6" s="1"/>
  <c r="H1798" i="6" s="1"/>
  <c r="F1799" i="6"/>
  <c r="G1799" i="6" s="1"/>
  <c r="H1799" i="6" s="1"/>
  <c r="F1800" i="6"/>
  <c r="G1800" i="6" s="1"/>
  <c r="H1800" i="6" s="1"/>
  <c r="F1801" i="6"/>
  <c r="G1801" i="6" s="1"/>
  <c r="H1801" i="6" s="1"/>
  <c r="F1802" i="6"/>
  <c r="G1802" i="6" s="1"/>
  <c r="H1802" i="6" s="1"/>
  <c r="F1803" i="6"/>
  <c r="G1803" i="6" s="1"/>
  <c r="H1803" i="6" s="1"/>
  <c r="F1804" i="6"/>
  <c r="G1804" i="6" s="1"/>
  <c r="H1804" i="6" s="1"/>
  <c r="F1805" i="6"/>
  <c r="G1805" i="6" s="1"/>
  <c r="H1805" i="6" s="1"/>
  <c r="F1806" i="6"/>
  <c r="G1806" i="6" s="1"/>
  <c r="H1806" i="6" s="1"/>
  <c r="F1807" i="6"/>
  <c r="G1807" i="6" s="1"/>
  <c r="F1808" i="6"/>
  <c r="G1808" i="6" s="1"/>
  <c r="H1808" i="6" s="1"/>
  <c r="F1809" i="6"/>
  <c r="G1809" i="6" s="1"/>
  <c r="H1809" i="6" s="1"/>
  <c r="F1810" i="6"/>
  <c r="G1810" i="6" s="1"/>
  <c r="H1810" i="6" s="1"/>
  <c r="F1811" i="6"/>
  <c r="G1811" i="6" s="1"/>
  <c r="H1811" i="6" s="1"/>
  <c r="F1812" i="6"/>
  <c r="G1812" i="6" s="1"/>
  <c r="H1812" i="6" s="1"/>
  <c r="F1813" i="6"/>
  <c r="G1813" i="6" s="1"/>
  <c r="H1813" i="6" s="1"/>
  <c r="F1814" i="6"/>
  <c r="G1814" i="6" s="1"/>
  <c r="H1814" i="6" s="1"/>
  <c r="F1815" i="6"/>
  <c r="G1815" i="6" s="1"/>
  <c r="H1815" i="6" s="1"/>
  <c r="F1816" i="6"/>
  <c r="G1816" i="6" s="1"/>
  <c r="H1816" i="6" s="1"/>
  <c r="F1817" i="6"/>
  <c r="G1817" i="6" s="1"/>
  <c r="H1817" i="6" s="1"/>
  <c r="F1818" i="6"/>
  <c r="G1818" i="6" s="1"/>
  <c r="H1818" i="6" s="1"/>
  <c r="F1819" i="6"/>
  <c r="G1819" i="6" s="1"/>
  <c r="H1819" i="6" s="1"/>
  <c r="F1820" i="6"/>
  <c r="G1820" i="6" s="1"/>
  <c r="H1820" i="6" s="1"/>
  <c r="F1821" i="6"/>
  <c r="G1821" i="6" s="1"/>
  <c r="H1821" i="6" s="1"/>
  <c r="F1822" i="6"/>
  <c r="G1822" i="6" s="1"/>
  <c r="F1823" i="6"/>
  <c r="G1823" i="6" s="1"/>
  <c r="H1823" i="6" s="1"/>
  <c r="F1824" i="6"/>
  <c r="G1824" i="6" s="1"/>
  <c r="H1824" i="6" s="1"/>
  <c r="F1825" i="6"/>
  <c r="G1825" i="6" s="1"/>
  <c r="H1825" i="6" s="1"/>
  <c r="F1826" i="6"/>
  <c r="G1826" i="6" s="1"/>
  <c r="H1826" i="6" s="1"/>
  <c r="F1827" i="6"/>
  <c r="G1827" i="6" s="1"/>
  <c r="H1827" i="6" s="1"/>
  <c r="F1828" i="6"/>
  <c r="G1828" i="6" s="1"/>
  <c r="V9" i="6"/>
  <c r="F783" i="6"/>
  <c r="G783" i="6" s="1"/>
  <c r="H783" i="6" s="1"/>
  <c r="F38" i="6"/>
  <c r="G38" i="6" s="1"/>
  <c r="H38" i="6" s="1"/>
  <c r="F780" i="6"/>
  <c r="G780" i="6" s="1"/>
  <c r="F778" i="6"/>
  <c r="G778" i="6" s="1"/>
  <c r="H778" i="6" s="1"/>
  <c r="F768" i="6"/>
  <c r="G768" i="6" s="1"/>
  <c r="F766" i="6"/>
  <c r="G766" i="6" s="1"/>
  <c r="H766" i="6" s="1"/>
  <c r="F755" i="6"/>
  <c r="G755" i="6" s="1"/>
  <c r="H755" i="6" s="1"/>
  <c r="F748" i="6"/>
  <c r="G748" i="6" s="1"/>
  <c r="H748" i="6" s="1"/>
  <c r="F743" i="6"/>
  <c r="G743" i="6" s="1"/>
  <c r="F741" i="6"/>
  <c r="G741" i="6" s="1"/>
  <c r="F740" i="6"/>
  <c r="G740" i="6" s="1"/>
  <c r="H740" i="6" s="1"/>
  <c r="F732" i="6"/>
  <c r="G732" i="6" s="1"/>
  <c r="H732" i="6" s="1"/>
  <c r="F724" i="6"/>
  <c r="G724" i="6" s="1"/>
  <c r="F722" i="6"/>
  <c r="G722" i="6" s="1"/>
  <c r="F717" i="6"/>
  <c r="G717" i="6" s="1"/>
  <c r="F716" i="6"/>
  <c r="G716" i="6" s="1"/>
  <c r="H716" i="6" s="1"/>
  <c r="F713" i="6"/>
  <c r="G713" i="6" s="1"/>
  <c r="H713" i="6" s="1"/>
  <c r="F708" i="6"/>
  <c r="G708" i="6" s="1"/>
  <c r="H708" i="6" s="1"/>
  <c r="F703" i="6"/>
  <c r="G703" i="6" s="1"/>
  <c r="F694" i="6"/>
  <c r="G694" i="6" s="1"/>
  <c r="H694" i="6" s="1"/>
  <c r="F678" i="6"/>
  <c r="G678" i="6" s="1"/>
  <c r="H678" i="6" s="1"/>
  <c r="F668" i="6"/>
  <c r="G668" i="6" s="1"/>
  <c r="F666" i="6"/>
  <c r="G666" i="6" s="1"/>
  <c r="H666" i="6" s="1"/>
  <c r="F660" i="6"/>
  <c r="G660" i="6" s="1"/>
  <c r="F657" i="6"/>
  <c r="G657" i="6" s="1"/>
  <c r="F649" i="6"/>
  <c r="G649" i="6" s="1"/>
  <c r="F646" i="6"/>
  <c r="G646" i="6" s="1"/>
  <c r="H646" i="6" s="1"/>
  <c r="F630" i="6"/>
  <c r="G630" i="6" s="1"/>
  <c r="F620" i="6"/>
  <c r="G620" i="6" s="1"/>
  <c r="F618" i="6"/>
  <c r="G618" i="6" s="1"/>
  <c r="F615" i="6"/>
  <c r="G615" i="6" s="1"/>
  <c r="H615" i="6" s="1"/>
  <c r="F610" i="6"/>
  <c r="G610" i="6" s="1"/>
  <c r="F603" i="6"/>
  <c r="G603" i="6" s="1"/>
  <c r="F601" i="6"/>
  <c r="G601" i="6" s="1"/>
  <c r="H601" i="6" s="1"/>
  <c r="F596" i="6"/>
  <c r="G596" i="6" s="1"/>
  <c r="F594" i="6"/>
  <c r="G594" i="6" s="1"/>
  <c r="F590" i="6"/>
  <c r="G590" i="6" s="1"/>
  <c r="H590" i="6" s="1"/>
  <c r="F584" i="6"/>
  <c r="G584" i="6" s="1"/>
  <c r="F582" i="6"/>
  <c r="G582" i="6" s="1"/>
  <c r="F579" i="6"/>
  <c r="G579" i="6" s="1"/>
  <c r="F576" i="6"/>
  <c r="G576" i="6" s="1"/>
  <c r="H576" i="6" s="1"/>
  <c r="F550" i="6"/>
  <c r="G550" i="6" s="1"/>
  <c r="F539" i="6"/>
  <c r="G539" i="6" s="1"/>
  <c r="F530" i="6"/>
  <c r="G530" i="6" s="1"/>
  <c r="H530" i="6" s="1"/>
  <c r="F528" i="6"/>
  <c r="G528" i="6" s="1"/>
  <c r="H528" i="6" s="1"/>
  <c r="F520" i="6"/>
  <c r="G520" i="6" s="1"/>
  <c r="F506" i="6"/>
  <c r="G506" i="6" s="1"/>
  <c r="F496" i="6"/>
  <c r="G496" i="6" s="1"/>
  <c r="H496" i="6" s="1"/>
  <c r="F484" i="6"/>
  <c r="G484" i="6" s="1"/>
  <c r="F482" i="6"/>
  <c r="G482" i="6" s="1"/>
  <c r="F479" i="6"/>
  <c r="G479" i="6" s="1"/>
  <c r="F477" i="6"/>
  <c r="G477" i="6" s="1"/>
  <c r="H477" i="6" s="1"/>
  <c r="F476" i="6"/>
  <c r="G476" i="6" s="1"/>
  <c r="F472" i="6"/>
  <c r="G472" i="6" s="1"/>
  <c r="F452" i="6"/>
  <c r="G452" i="6" s="1"/>
  <c r="H452" i="6" s="1"/>
  <c r="F426" i="6"/>
  <c r="G426" i="6" s="1"/>
  <c r="F420" i="6"/>
  <c r="G420" i="6" s="1"/>
  <c r="H420" i="6" s="1"/>
  <c r="F415" i="6"/>
  <c r="G415" i="6" s="1"/>
  <c r="H415" i="6" s="1"/>
  <c r="F396" i="6"/>
  <c r="G396" i="6" s="1"/>
  <c r="F392" i="6"/>
  <c r="G392" i="6" s="1"/>
  <c r="F390" i="6"/>
  <c r="G390" i="6" s="1"/>
  <c r="H390" i="6" s="1"/>
  <c r="F359" i="6"/>
  <c r="G359" i="6" s="1"/>
  <c r="H359" i="6" s="1"/>
  <c r="F344" i="6"/>
  <c r="G344" i="6" s="1"/>
  <c r="H344" i="6" s="1"/>
  <c r="F337" i="6"/>
  <c r="G337" i="6" s="1"/>
  <c r="H337" i="6" s="1"/>
  <c r="F332" i="6"/>
  <c r="G332" i="6" s="1"/>
  <c r="H332" i="6" s="1"/>
  <c r="F330" i="6"/>
  <c r="G330" i="6" s="1"/>
  <c r="F323" i="6"/>
  <c r="G323" i="6" s="1"/>
  <c r="F318" i="6"/>
  <c r="G318" i="6" s="1"/>
  <c r="H318" i="6" s="1"/>
  <c r="F279" i="6"/>
  <c r="G279" i="6" s="1"/>
  <c r="H279" i="6" s="1"/>
  <c r="F275" i="6"/>
  <c r="G275" i="6" s="1"/>
  <c r="F271" i="6"/>
  <c r="G271" i="6" s="1"/>
  <c r="H271" i="6" s="1"/>
  <c r="F256" i="6"/>
  <c r="G256" i="6" s="1"/>
  <c r="H256" i="6" s="1"/>
  <c r="F247" i="6"/>
  <c r="G247" i="6" s="1"/>
  <c r="H247" i="6" s="1"/>
  <c r="F243" i="6"/>
  <c r="G243" i="6" s="1"/>
  <c r="H243" i="6" s="1"/>
  <c r="F238" i="6"/>
  <c r="G238" i="6" s="1"/>
  <c r="F235" i="6"/>
  <c r="G235" i="6" s="1"/>
  <c r="F233" i="6"/>
  <c r="G233" i="6" s="1"/>
  <c r="H233" i="6" s="1"/>
  <c r="F232" i="6"/>
  <c r="G232" i="6" s="1"/>
  <c r="F230" i="6"/>
  <c r="G230" i="6" s="1"/>
  <c r="F228" i="6"/>
  <c r="G228" i="6" s="1"/>
  <c r="F35" i="6"/>
  <c r="G35" i="6" s="1"/>
  <c r="F223" i="6"/>
  <c r="G223" i="6" s="1"/>
  <c r="H223" i="6" s="1"/>
  <c r="F10" i="6"/>
  <c r="G10" i="6" s="1"/>
  <c r="F13" i="6"/>
  <c r="G13" i="6" s="1"/>
  <c r="F15" i="6"/>
  <c r="G15" i="6" s="1"/>
  <c r="F18" i="6"/>
  <c r="G18" i="6" s="1"/>
  <c r="H18" i="6" s="1"/>
  <c r="F28" i="6"/>
  <c r="G28" i="6" s="1"/>
  <c r="H28" i="6" s="1"/>
  <c r="F29" i="6"/>
  <c r="G29" i="6" s="1"/>
  <c r="H29" i="6" s="1"/>
  <c r="F31" i="6"/>
  <c r="G31" i="6" s="1"/>
  <c r="H31" i="6" s="1"/>
  <c r="F34" i="6"/>
  <c r="G34" i="6" s="1"/>
  <c r="H34" i="6" s="1"/>
  <c r="F36" i="6"/>
  <c r="G36" i="6" s="1"/>
  <c r="F39" i="6"/>
  <c r="G39" i="6" s="1"/>
  <c r="F43" i="6"/>
  <c r="G43" i="6" s="1"/>
  <c r="F50" i="6"/>
  <c r="G50" i="6" s="1"/>
  <c r="H50" i="6" s="1"/>
  <c r="F52" i="6"/>
  <c r="G52" i="6" s="1"/>
  <c r="F53" i="6"/>
  <c r="G53" i="6" s="1"/>
  <c r="H53" i="6" s="1"/>
  <c r="F55" i="6"/>
  <c r="G55" i="6" s="1"/>
  <c r="F58" i="6"/>
  <c r="G58" i="6" s="1"/>
  <c r="F60" i="6"/>
  <c r="G60" i="6" s="1"/>
  <c r="F61" i="6"/>
  <c r="G61" i="6" s="1"/>
  <c r="H61" i="6" s="1"/>
  <c r="F63" i="6"/>
  <c r="G63" i="6" s="1"/>
  <c r="F66" i="6"/>
  <c r="G66" i="6" s="1"/>
  <c r="F78" i="6"/>
  <c r="G78" i="6" s="1"/>
  <c r="F79" i="6"/>
  <c r="G79" i="6" s="1"/>
  <c r="H79" i="6" s="1"/>
  <c r="F82" i="6"/>
  <c r="G82" i="6" s="1"/>
  <c r="F84" i="6"/>
  <c r="G84" i="6" s="1"/>
  <c r="F607" i="6"/>
  <c r="G607" i="6" s="1"/>
  <c r="H607" i="6" s="1"/>
  <c r="F611" i="6"/>
  <c r="G611" i="6" s="1"/>
  <c r="F614" i="6"/>
  <c r="G614" i="6" s="1"/>
  <c r="F616" i="6"/>
  <c r="G616" i="6" s="1"/>
  <c r="F640" i="6"/>
  <c r="G640" i="6" s="1"/>
  <c r="F647" i="6"/>
  <c r="G647" i="6" s="1"/>
  <c r="F651" i="6"/>
  <c r="G651" i="6" s="1"/>
  <c r="F658" i="6"/>
  <c r="G658" i="6" s="1"/>
  <c r="F679" i="6"/>
  <c r="G679" i="6" s="1"/>
  <c r="F700" i="6"/>
  <c r="G700" i="6" s="1"/>
  <c r="F701" i="6"/>
  <c r="G701" i="6" s="1"/>
  <c r="H701" i="6" s="1"/>
  <c r="F715" i="6"/>
  <c r="G715" i="6" s="1"/>
  <c r="H715" i="6" s="1"/>
  <c r="F718" i="6"/>
  <c r="G718" i="6" s="1"/>
  <c r="F720" i="6"/>
  <c r="G720" i="6" s="1"/>
  <c r="F739" i="6"/>
  <c r="G739" i="6" s="1"/>
  <c r="H739" i="6" s="1"/>
  <c r="F746" i="6"/>
  <c r="G746" i="6" s="1"/>
  <c r="H746" i="6" s="1"/>
  <c r="F754" i="6"/>
  <c r="G754" i="6" s="1"/>
  <c r="H754" i="6" s="1"/>
  <c r="F756" i="6"/>
  <c r="G756" i="6" s="1"/>
  <c r="F769" i="6"/>
  <c r="G769" i="6" s="1"/>
  <c r="F771" i="6"/>
  <c r="G771" i="6" s="1"/>
  <c r="F782" i="6"/>
  <c r="G782" i="6" s="1"/>
  <c r="F862" i="6"/>
  <c r="G862" i="6" s="1"/>
  <c r="F865" i="6"/>
  <c r="G865" i="6" s="1"/>
  <c r="F868" i="6"/>
  <c r="G868" i="6" s="1"/>
  <c r="F874" i="6"/>
  <c r="G874" i="6" s="1"/>
  <c r="F878" i="6"/>
  <c r="G878" i="6" s="1"/>
  <c r="H878" i="6" s="1"/>
  <c r="F880" i="6"/>
  <c r="G880" i="6" s="1"/>
  <c r="F881" i="6"/>
  <c r="G881" i="6" s="1"/>
  <c r="H881" i="6" s="1"/>
  <c r="F883" i="6"/>
  <c r="G883" i="6" s="1"/>
  <c r="F886" i="6"/>
  <c r="G886" i="6" s="1"/>
  <c r="F888" i="6"/>
  <c r="G888" i="6" s="1"/>
  <c r="F889" i="6"/>
  <c r="G889" i="6" s="1"/>
  <c r="H889" i="6" s="1"/>
  <c r="F891" i="6"/>
  <c r="G891" i="6" s="1"/>
  <c r="F893" i="6"/>
  <c r="G893" i="6" s="1"/>
  <c r="H893" i="6" s="1"/>
  <c r="F895" i="6"/>
  <c r="G895" i="6" s="1"/>
  <c r="F903" i="6"/>
  <c r="G903" i="6" s="1"/>
  <c r="F907" i="6"/>
  <c r="G907" i="6" s="1"/>
  <c r="F910" i="6"/>
  <c r="G910" i="6" s="1"/>
  <c r="H910" i="6" s="1"/>
  <c r="F912" i="6"/>
  <c r="G912" i="6" s="1"/>
  <c r="F913" i="6"/>
  <c r="G913" i="6" s="1"/>
  <c r="H913" i="6" s="1"/>
  <c r="F915" i="6"/>
  <c r="G915" i="6" s="1"/>
  <c r="F918" i="6"/>
  <c r="G918" i="6" s="1"/>
  <c r="F920" i="6"/>
  <c r="G920" i="6" s="1"/>
  <c r="F921" i="6"/>
  <c r="G921" i="6" s="1"/>
  <c r="H921" i="6" s="1"/>
  <c r="F924" i="6"/>
  <c r="G924" i="6" s="1"/>
  <c r="F254" i="6"/>
  <c r="G254" i="6" s="1"/>
  <c r="F268" i="6"/>
  <c r="G268" i="6" s="1"/>
  <c r="F273" i="6"/>
  <c r="G273" i="6" s="1"/>
  <c r="H273" i="6" s="1"/>
  <c r="F276" i="6"/>
  <c r="G276" i="6" s="1"/>
  <c r="F277" i="6"/>
  <c r="G277" i="6" s="1"/>
  <c r="H277" i="6" s="1"/>
  <c r="F280" i="6"/>
  <c r="G280" i="6" s="1"/>
  <c r="F291" i="6"/>
  <c r="G291" i="6" s="1"/>
  <c r="H291" i="6" s="1"/>
  <c r="F296" i="6"/>
  <c r="G296" i="6" s="1"/>
  <c r="F319" i="6"/>
  <c r="G319" i="6" s="1"/>
  <c r="F327" i="6"/>
  <c r="G327" i="6" s="1"/>
  <c r="H327" i="6" s="1"/>
  <c r="F331" i="6"/>
  <c r="G331" i="6" s="1"/>
  <c r="F338" i="6"/>
  <c r="G338" i="6" s="1"/>
  <c r="F340" i="6"/>
  <c r="G340" i="6" s="1"/>
  <c r="F348" i="6"/>
  <c r="G348" i="6" s="1"/>
  <c r="F382" i="6"/>
  <c r="G382" i="6" s="1"/>
  <c r="H382" i="6" s="1"/>
  <c r="F388" i="6"/>
  <c r="G388" i="6" s="1"/>
  <c r="H388" i="6" s="1"/>
  <c r="F389" i="6"/>
  <c r="G389" i="6" s="1"/>
  <c r="H389" i="6" s="1"/>
  <c r="F394" i="6"/>
  <c r="G394" i="6" s="1"/>
  <c r="H394" i="6" s="1"/>
  <c r="F416" i="6"/>
  <c r="G416" i="6" s="1"/>
  <c r="F427" i="6"/>
  <c r="G427" i="6" s="1"/>
  <c r="F459" i="6"/>
  <c r="G459" i="6" s="1"/>
  <c r="F470" i="6"/>
  <c r="G470" i="6" s="1"/>
  <c r="F473" i="6"/>
  <c r="G473" i="6" s="1"/>
  <c r="H473" i="6" s="1"/>
  <c r="F475" i="6"/>
  <c r="G475" i="6" s="1"/>
  <c r="F478" i="6"/>
  <c r="G478" i="6" s="1"/>
  <c r="H478" i="6" s="1"/>
  <c r="F480" i="6"/>
  <c r="G480" i="6" s="1"/>
  <c r="H480" i="6" s="1"/>
  <c r="F492" i="6"/>
  <c r="G492" i="6" s="1"/>
  <c r="H492" i="6" s="1"/>
  <c r="F508" i="6"/>
  <c r="G508" i="6" s="1"/>
  <c r="F519" i="6"/>
  <c r="G519" i="6" s="1"/>
  <c r="H519" i="6" s="1"/>
  <c r="F549" i="6"/>
  <c r="G549" i="6" s="1"/>
  <c r="H549" i="6" s="1"/>
  <c r="F573" i="6"/>
  <c r="G573" i="6" s="1"/>
  <c r="H573" i="6" s="1"/>
  <c r="F578" i="6"/>
  <c r="G578" i="6" s="1"/>
  <c r="H578" i="6" s="1"/>
  <c r="F580" i="6"/>
  <c r="G580" i="6" s="1"/>
  <c r="H580" i="6" s="1"/>
  <c r="F581" i="6"/>
  <c r="G581" i="6" s="1"/>
  <c r="H581" i="6" s="1"/>
  <c r="F585" i="6"/>
  <c r="G585" i="6" s="1"/>
  <c r="H585" i="6" s="1"/>
  <c r="F587" i="6"/>
  <c r="G587" i="6" s="1"/>
  <c r="F599" i="6"/>
  <c r="G599" i="6" s="1"/>
  <c r="F602" i="6"/>
  <c r="G602" i="6" s="1"/>
  <c r="H602" i="6" s="1"/>
  <c r="F604" i="6"/>
  <c r="G604" i="6" s="1"/>
  <c r="H604" i="6" s="1"/>
  <c r="F609" i="6"/>
  <c r="G609" i="6" s="1"/>
  <c r="F612" i="6"/>
  <c r="G612" i="6" s="1"/>
  <c r="H612" i="6" s="1"/>
  <c r="F613" i="6"/>
  <c r="G613" i="6" s="1"/>
  <c r="H613" i="6" s="1"/>
  <c r="F617" i="6"/>
  <c r="G617" i="6" s="1"/>
  <c r="H617" i="6" s="1"/>
  <c r="F619" i="6"/>
  <c r="G619" i="6" s="1"/>
  <c r="H619" i="6" s="1"/>
  <c r="F629" i="6"/>
  <c r="G629" i="6" s="1"/>
  <c r="F636" i="6"/>
  <c r="G636" i="6" s="1"/>
  <c r="H636" i="6" s="1"/>
  <c r="F648" i="6"/>
  <c r="G648" i="6" s="1"/>
  <c r="H648" i="6" s="1"/>
  <c r="F650" i="6"/>
  <c r="G650" i="6" s="1"/>
  <c r="H650" i="6" s="1"/>
  <c r="F652" i="6"/>
  <c r="G652" i="6" s="1"/>
  <c r="H652" i="6" s="1"/>
  <c r="F656" i="6"/>
  <c r="G656" i="6" s="1"/>
  <c r="H656" i="6" s="1"/>
  <c r="F659" i="6"/>
  <c r="G659" i="6" s="1"/>
  <c r="H659" i="6" s="1"/>
  <c r="F667" i="6"/>
  <c r="G667" i="6" s="1"/>
  <c r="H667" i="6" s="1"/>
  <c r="F699" i="6"/>
  <c r="G699" i="6" s="1"/>
  <c r="H699" i="6" s="1"/>
  <c r="F702" i="6"/>
  <c r="G702" i="6" s="1"/>
  <c r="H702" i="6" s="1"/>
  <c r="F704" i="6"/>
  <c r="G704" i="6" s="1"/>
  <c r="H704" i="6" s="1"/>
  <c r="F719" i="6"/>
  <c r="G719" i="6" s="1"/>
  <c r="H719" i="6" s="1"/>
  <c r="F721" i="6"/>
  <c r="G721" i="6" s="1"/>
  <c r="H721" i="6" s="1"/>
  <c r="F723" i="6"/>
  <c r="G723" i="6" s="1"/>
  <c r="H723" i="6" s="1"/>
  <c r="F730" i="6"/>
  <c r="G730" i="6" s="1"/>
  <c r="H730" i="6" s="1"/>
  <c r="F734" i="6"/>
  <c r="G734" i="6" s="1"/>
  <c r="H734" i="6" s="1"/>
  <c r="F742" i="6"/>
  <c r="G742" i="6" s="1"/>
  <c r="H742" i="6" s="1"/>
  <c r="F762" i="6"/>
  <c r="G762" i="6" s="1"/>
  <c r="H762" i="6" s="1"/>
  <c r="F767" i="6"/>
  <c r="G767" i="6" s="1"/>
  <c r="H767" i="6" s="1"/>
  <c r="F770" i="6"/>
  <c r="G770" i="6" s="1"/>
  <c r="H770" i="6" s="1"/>
  <c r="F772" i="6"/>
  <c r="G772" i="6" s="1"/>
  <c r="H772" i="6" s="1"/>
  <c r="F776" i="6"/>
  <c r="G776" i="6" s="1"/>
  <c r="H776" i="6" s="1"/>
  <c r="F779" i="6"/>
  <c r="G779" i="6" s="1"/>
  <c r="H779" i="6" s="1"/>
  <c r="F784" i="6"/>
  <c r="G784" i="6" s="1"/>
  <c r="H784" i="6" s="1"/>
  <c r="F788" i="6"/>
  <c r="G788" i="6" s="1"/>
  <c r="H788" i="6" s="1"/>
  <c r="F791" i="6"/>
  <c r="G791" i="6" s="1"/>
  <c r="H791" i="6" s="1"/>
  <c r="F794" i="6"/>
  <c r="G794" i="6" s="1"/>
  <c r="H794" i="6" s="1"/>
  <c r="F798" i="6"/>
  <c r="G798" i="6" s="1"/>
  <c r="H798" i="6" s="1"/>
  <c r="F802" i="6"/>
  <c r="G802" i="6" s="1"/>
  <c r="H802" i="6" s="1"/>
  <c r="F806" i="6"/>
  <c r="G806" i="6" s="1"/>
  <c r="H806" i="6" s="1"/>
  <c r="F810" i="6"/>
  <c r="G810" i="6" s="1"/>
  <c r="H810" i="6" s="1"/>
  <c r="F814" i="6"/>
  <c r="G814" i="6" s="1"/>
  <c r="H814" i="6" s="1"/>
  <c r="F819" i="6"/>
  <c r="G819" i="6" s="1"/>
  <c r="H819" i="6" s="1"/>
  <c r="F822" i="6"/>
  <c r="G822" i="6" s="1"/>
  <c r="H822" i="6" s="1"/>
  <c r="F827" i="6"/>
  <c r="G827" i="6" s="1"/>
  <c r="H827" i="6" s="1"/>
  <c r="F831" i="6"/>
  <c r="G831" i="6" s="1"/>
  <c r="H831" i="6" s="1"/>
  <c r="F834" i="6"/>
  <c r="G834" i="6" s="1"/>
  <c r="H834" i="6" s="1"/>
  <c r="F838" i="6"/>
  <c r="G838" i="6" s="1"/>
  <c r="H838" i="6" s="1"/>
  <c r="F842" i="6"/>
  <c r="G842" i="6" s="1"/>
  <c r="H842" i="6" s="1"/>
  <c r="F846" i="6"/>
  <c r="G846" i="6" s="1"/>
  <c r="H846" i="6" s="1"/>
  <c r="F850" i="6"/>
  <c r="G850" i="6" s="1"/>
  <c r="H850" i="6" s="1"/>
  <c r="F854" i="6"/>
  <c r="G854" i="6" s="1"/>
  <c r="H854" i="6" s="1"/>
  <c r="F875" i="6"/>
  <c r="G875" i="6" s="1"/>
  <c r="H875" i="6" s="1"/>
  <c r="F879" i="6"/>
  <c r="G879" i="6" s="1"/>
  <c r="H879" i="6" s="1"/>
  <c r="F882" i="6"/>
  <c r="G882" i="6" s="1"/>
  <c r="H882" i="6" s="1"/>
  <c r="F884" i="6"/>
  <c r="G884" i="6" s="1"/>
  <c r="H884" i="6" s="1"/>
  <c r="F885" i="6"/>
  <c r="G885" i="6" s="1"/>
  <c r="H885" i="6" s="1"/>
  <c r="F887" i="6"/>
  <c r="G887" i="6" s="1"/>
  <c r="H887" i="6" s="1"/>
  <c r="F890" i="6"/>
  <c r="G890" i="6" s="1"/>
  <c r="H890" i="6" s="1"/>
  <c r="F894" i="6"/>
  <c r="G894" i="6" s="1"/>
  <c r="H894" i="6" s="1"/>
  <c r="F902" i="6"/>
  <c r="G902" i="6" s="1"/>
  <c r="H902" i="6" s="1"/>
  <c r="F904" i="6"/>
  <c r="G904" i="6" s="1"/>
  <c r="H904" i="6" s="1"/>
  <c r="F905" i="6"/>
  <c r="G905" i="6" s="1"/>
  <c r="H905" i="6" s="1"/>
  <c r="F911" i="6"/>
  <c r="G911" i="6" s="1"/>
  <c r="H911" i="6" s="1"/>
  <c r="F914" i="6"/>
  <c r="G914" i="6" s="1"/>
  <c r="H914" i="6" s="1"/>
  <c r="F916" i="6"/>
  <c r="G916" i="6" s="1"/>
  <c r="H916" i="6" s="1"/>
  <c r="F917" i="6"/>
  <c r="G917" i="6" s="1"/>
  <c r="H917" i="6" s="1"/>
  <c r="F919" i="6"/>
  <c r="G919" i="6" s="1"/>
  <c r="H919" i="6" s="1"/>
  <c r="F922" i="6"/>
  <c r="G922" i="6" s="1"/>
  <c r="H922" i="6" s="1"/>
  <c r="F1633" i="6"/>
  <c r="G1633" i="6" s="1"/>
  <c r="F3" i="6"/>
  <c r="G3" i="6" s="1"/>
  <c r="F4" i="6"/>
  <c r="G4" i="6" s="1"/>
  <c r="H4" i="6" s="1"/>
  <c r="F5" i="6"/>
  <c r="G5" i="6" s="1"/>
  <c r="H5" i="6" s="1"/>
  <c r="F6" i="6"/>
  <c r="G6" i="6" s="1"/>
  <c r="H6" i="6" s="1"/>
  <c r="F7" i="6"/>
  <c r="G7" i="6" s="1"/>
  <c r="H7" i="6" s="1"/>
  <c r="F8" i="6"/>
  <c r="G8" i="6" s="1"/>
  <c r="H8" i="6" s="1"/>
  <c r="F9" i="6"/>
  <c r="G9" i="6" s="1"/>
  <c r="F12" i="6"/>
  <c r="G12" i="6" s="1"/>
  <c r="H12" i="6" s="1"/>
  <c r="F14" i="6"/>
  <c r="G14" i="6" s="1"/>
  <c r="H14" i="6" s="1"/>
  <c r="F19" i="6"/>
  <c r="G19" i="6" s="1"/>
  <c r="H19" i="6" s="1"/>
  <c r="F20" i="6"/>
  <c r="G20" i="6" s="1"/>
  <c r="H20" i="6" s="1"/>
  <c r="F21" i="6"/>
  <c r="G21" i="6" s="1"/>
  <c r="H21" i="6" s="1"/>
  <c r="F22" i="6"/>
  <c r="G22" i="6" s="1"/>
  <c r="H22" i="6" s="1"/>
  <c r="F23" i="6"/>
  <c r="G23" i="6" s="1"/>
  <c r="H23" i="6" s="1"/>
  <c r="F24" i="6"/>
  <c r="G24" i="6" s="1"/>
  <c r="F26" i="6"/>
  <c r="G26" i="6" s="1"/>
  <c r="F37" i="6"/>
  <c r="G37" i="6" s="1"/>
  <c r="H37" i="6" s="1"/>
  <c r="F40" i="6"/>
  <c r="G40" i="6" s="1"/>
  <c r="H40" i="6" s="1"/>
  <c r="F45" i="6"/>
  <c r="G45" i="6" s="1"/>
  <c r="F67" i="6"/>
  <c r="G67" i="6" s="1"/>
  <c r="H67" i="6" s="1"/>
  <c r="F68" i="6"/>
  <c r="G68" i="6" s="1"/>
  <c r="H68" i="6" s="1"/>
  <c r="F69" i="6"/>
  <c r="G69" i="6" s="1"/>
  <c r="H69" i="6" s="1"/>
  <c r="F70" i="6"/>
  <c r="G70" i="6" s="1"/>
  <c r="H70" i="6" s="1"/>
  <c r="F71" i="6"/>
  <c r="G71" i="6" s="1"/>
  <c r="H71" i="6" s="1"/>
  <c r="F72" i="6"/>
  <c r="G72" i="6" s="1"/>
  <c r="H72" i="6" s="1"/>
  <c r="F73" i="6"/>
  <c r="G73" i="6" s="1"/>
  <c r="H73" i="6" s="1"/>
  <c r="F76" i="6"/>
  <c r="G76" i="6" s="1"/>
  <c r="H76" i="6" s="1"/>
  <c r="F77" i="6"/>
  <c r="G77" i="6" s="1"/>
  <c r="H77" i="6" s="1"/>
  <c r="F83" i="6"/>
  <c r="G83" i="6" s="1"/>
  <c r="H83" i="6" s="1"/>
  <c r="F86" i="6"/>
  <c r="G86" i="6" s="1"/>
  <c r="H86" i="6" s="1"/>
  <c r="F87" i="6"/>
  <c r="G87" i="6" s="1"/>
  <c r="H87" i="6" s="1"/>
  <c r="F88" i="6"/>
  <c r="G88" i="6" s="1"/>
  <c r="H88" i="6" s="1"/>
  <c r="F89" i="6"/>
  <c r="G89" i="6" s="1"/>
  <c r="H89" i="6" s="1"/>
  <c r="F90" i="6"/>
  <c r="G90" i="6" s="1"/>
  <c r="H90" i="6" s="1"/>
  <c r="F91" i="6"/>
  <c r="G91" i="6" s="1"/>
  <c r="H91" i="6" s="1"/>
  <c r="F96" i="6"/>
  <c r="G96" i="6" s="1"/>
  <c r="F100" i="6"/>
  <c r="G100" i="6" s="1"/>
  <c r="F101" i="6"/>
  <c r="G101" i="6" s="1"/>
  <c r="H101" i="6" s="1"/>
  <c r="F102" i="6"/>
  <c r="G102" i="6" s="1"/>
  <c r="H102" i="6" s="1"/>
  <c r="F108" i="6"/>
  <c r="G108" i="6" s="1"/>
  <c r="H108" i="6" s="1"/>
  <c r="F109" i="6"/>
  <c r="G109" i="6" s="1"/>
  <c r="H109" i="6" s="1"/>
  <c r="F118" i="6"/>
  <c r="G118" i="6" s="1"/>
  <c r="F139" i="6"/>
  <c r="G139" i="6" s="1"/>
  <c r="F140" i="6"/>
  <c r="G140" i="6" s="1"/>
  <c r="H140" i="6" s="1"/>
  <c r="F141" i="6"/>
  <c r="G141" i="6" s="1"/>
  <c r="H141" i="6" s="1"/>
  <c r="F142" i="6"/>
  <c r="G142" i="6" s="1"/>
  <c r="H142" i="6" s="1"/>
  <c r="F143" i="6"/>
  <c r="G143" i="6" s="1"/>
  <c r="H143" i="6" s="1"/>
  <c r="F149" i="6"/>
  <c r="G149" i="6" s="1"/>
  <c r="F170" i="6"/>
  <c r="G170" i="6" s="1"/>
  <c r="F187" i="6"/>
  <c r="G187" i="6" s="1"/>
  <c r="F192" i="6"/>
  <c r="G192" i="6" s="1"/>
  <c r="F193" i="6"/>
  <c r="G193" i="6" s="1"/>
  <c r="H193" i="6" s="1"/>
  <c r="F195" i="6"/>
  <c r="G195" i="6" s="1"/>
  <c r="F196" i="6"/>
  <c r="G196" i="6" s="1"/>
  <c r="H196" i="6" s="1"/>
  <c r="F197" i="6"/>
  <c r="G197" i="6" s="1"/>
  <c r="H197" i="6" s="1"/>
  <c r="F219" i="6"/>
  <c r="G219" i="6" s="1"/>
  <c r="F224" i="6"/>
  <c r="G224" i="6" s="1"/>
  <c r="F225" i="6"/>
  <c r="G225" i="6" s="1"/>
  <c r="H225" i="6" s="1"/>
  <c r="F226" i="6"/>
  <c r="G226" i="6" s="1"/>
  <c r="H226" i="6" s="1"/>
  <c r="F240" i="6"/>
  <c r="G240" i="6" s="1"/>
  <c r="F244" i="6"/>
  <c r="G244" i="6" s="1"/>
  <c r="F246" i="6"/>
  <c r="G246" i="6" s="1"/>
  <c r="F249" i="6"/>
  <c r="G249" i="6" s="1"/>
  <c r="H249" i="6" s="1"/>
  <c r="F250" i="6"/>
  <c r="G250" i="6" s="1"/>
  <c r="H250" i="6" s="1"/>
  <c r="F253" i="6"/>
  <c r="G253" i="6" s="1"/>
  <c r="H253" i="6" s="1"/>
  <c r="F255" i="6"/>
  <c r="G255" i="6" s="1"/>
  <c r="H255" i="6" s="1"/>
  <c r="F260" i="6"/>
  <c r="G260" i="6" s="1"/>
  <c r="H260" i="6" s="1"/>
  <c r="F267" i="6"/>
  <c r="G267" i="6" s="1"/>
  <c r="H267" i="6" s="1"/>
  <c r="F269" i="6"/>
  <c r="G269" i="6" s="1"/>
  <c r="H269" i="6" s="1"/>
  <c r="F270" i="6"/>
  <c r="G270" i="6" s="1"/>
  <c r="H270" i="6" s="1"/>
  <c r="F278" i="6"/>
  <c r="G278" i="6" s="1"/>
  <c r="H278" i="6" s="1"/>
  <c r="F281" i="6"/>
  <c r="G281" i="6" s="1"/>
  <c r="H281" i="6" s="1"/>
  <c r="F282" i="6"/>
  <c r="G282" i="6" s="1"/>
  <c r="H282" i="6" s="1"/>
  <c r="F283" i="6"/>
  <c r="G283" i="6" s="1"/>
  <c r="H283" i="6" s="1"/>
  <c r="F286" i="6"/>
  <c r="G286" i="6" s="1"/>
  <c r="F287" i="6"/>
  <c r="G287" i="6" s="1"/>
  <c r="H287" i="6" s="1"/>
  <c r="F298" i="6"/>
  <c r="G298" i="6" s="1"/>
  <c r="H298" i="6" s="1"/>
  <c r="F299" i="6"/>
  <c r="G299" i="6" s="1"/>
  <c r="H299" i="6" s="1"/>
  <c r="F307" i="6"/>
  <c r="G307" i="6" s="1"/>
  <c r="H307" i="6" s="1"/>
  <c r="F308" i="6"/>
  <c r="G308" i="6" s="1"/>
  <c r="H308" i="6" s="1"/>
  <c r="F312" i="6"/>
  <c r="G312" i="6" s="1"/>
  <c r="F316" i="6"/>
  <c r="G316" i="6" s="1"/>
  <c r="H316" i="6" s="1"/>
  <c r="F317" i="6"/>
  <c r="G317" i="6" s="1"/>
  <c r="H317" i="6" s="1"/>
  <c r="F320" i="6"/>
  <c r="G320" i="6" s="1"/>
  <c r="H320" i="6" s="1"/>
  <c r="F321" i="6"/>
  <c r="G321" i="6" s="1"/>
  <c r="H321" i="6" s="1"/>
  <c r="F328" i="6"/>
  <c r="G328" i="6" s="1"/>
  <c r="H328" i="6" s="1"/>
  <c r="F333" i="6"/>
  <c r="G333" i="6" s="1"/>
  <c r="F334" i="6"/>
  <c r="G334" i="6" s="1"/>
  <c r="H334" i="6" s="1"/>
  <c r="F349" i="6"/>
  <c r="G349" i="6" s="1"/>
  <c r="H349" i="6" s="1"/>
  <c r="F350" i="6"/>
  <c r="G350" i="6" s="1"/>
  <c r="H350" i="6" s="1"/>
  <c r="F351" i="6"/>
  <c r="G351" i="6" s="1"/>
  <c r="H351" i="6" s="1"/>
  <c r="F354" i="6"/>
  <c r="G354" i="6" s="1"/>
  <c r="H354" i="6" s="1"/>
  <c r="F355" i="6"/>
  <c r="G355" i="6" s="1"/>
  <c r="H355" i="6" s="1"/>
  <c r="F360" i="6"/>
  <c r="G360" i="6" s="1"/>
  <c r="F361" i="6"/>
  <c r="G361" i="6" s="1"/>
  <c r="H361" i="6" s="1"/>
  <c r="F362" i="6"/>
  <c r="G362" i="6" s="1"/>
  <c r="H362" i="6" s="1"/>
  <c r="F365" i="6"/>
  <c r="G365" i="6" s="1"/>
  <c r="H365" i="6" s="1"/>
  <c r="F366" i="6"/>
  <c r="G366" i="6" s="1"/>
  <c r="H366" i="6" s="1"/>
  <c r="F367" i="6"/>
  <c r="G367" i="6" s="1"/>
  <c r="H367" i="6" s="1"/>
  <c r="F369" i="6"/>
  <c r="G369" i="6" s="1"/>
  <c r="H369" i="6" s="1"/>
  <c r="F370" i="6"/>
  <c r="G370" i="6" s="1"/>
  <c r="H370" i="6" s="1"/>
  <c r="F371" i="6"/>
  <c r="G371" i="6" s="1"/>
  <c r="H371" i="6" s="1"/>
  <c r="F373" i="6"/>
  <c r="G373" i="6" s="1"/>
  <c r="H373" i="6" s="1"/>
  <c r="F374" i="6"/>
  <c r="G374" i="6" s="1"/>
  <c r="H374" i="6" s="1"/>
  <c r="F375" i="6"/>
  <c r="G375" i="6" s="1"/>
  <c r="H375" i="6" s="1"/>
  <c r="F378" i="6"/>
  <c r="G378" i="6" s="1"/>
  <c r="H378" i="6" s="1"/>
  <c r="F379" i="6"/>
  <c r="G379" i="6" s="1"/>
  <c r="H379" i="6" s="1"/>
  <c r="F383" i="6"/>
  <c r="G383" i="6" s="1"/>
  <c r="H383" i="6" s="1"/>
  <c r="F384" i="6"/>
  <c r="G384" i="6" s="1"/>
  <c r="H384" i="6" s="1"/>
  <c r="F385" i="6"/>
  <c r="G385" i="6" s="1"/>
  <c r="H385" i="6" s="1"/>
  <c r="F386" i="6"/>
  <c r="G386" i="6" s="1"/>
  <c r="H386" i="6" s="1"/>
  <c r="F399" i="6"/>
  <c r="G399" i="6" s="1"/>
  <c r="H399" i="6" s="1"/>
  <c r="F401" i="6"/>
  <c r="G401" i="6" s="1"/>
  <c r="H401" i="6" s="1"/>
  <c r="F405" i="6"/>
  <c r="G405" i="6" s="1"/>
  <c r="H405" i="6" s="1"/>
  <c r="F406" i="6"/>
  <c r="G406" i="6" s="1"/>
  <c r="H406" i="6" s="1"/>
  <c r="F408" i="6"/>
  <c r="G408" i="6" s="1"/>
  <c r="H408" i="6" s="1"/>
  <c r="F409" i="6"/>
  <c r="G409" i="6" s="1"/>
  <c r="H409" i="6" s="1"/>
  <c r="F412" i="6"/>
  <c r="G412" i="6" s="1"/>
  <c r="H412" i="6" s="1"/>
  <c r="F421" i="6"/>
  <c r="G421" i="6" s="1"/>
  <c r="H421" i="6" s="1"/>
  <c r="F422" i="6"/>
  <c r="G422" i="6" s="1"/>
  <c r="H422" i="6" s="1"/>
  <c r="F424" i="6"/>
  <c r="G424" i="6" s="1"/>
  <c r="H424" i="6" s="1"/>
  <c r="F425" i="6"/>
  <c r="G425" i="6" s="1"/>
  <c r="H425" i="6" s="1"/>
  <c r="F428" i="6"/>
  <c r="G428" i="6" s="1"/>
  <c r="H428" i="6" s="1"/>
  <c r="F430" i="6"/>
  <c r="G430" i="6" s="1"/>
  <c r="F433" i="6"/>
  <c r="G433" i="6" s="1"/>
  <c r="H433" i="6" s="1"/>
  <c r="F434" i="6"/>
  <c r="G434" i="6" s="1"/>
  <c r="H434" i="6" s="1"/>
  <c r="F437" i="6"/>
  <c r="G437" i="6" s="1"/>
  <c r="H437" i="6" s="1"/>
  <c r="F438" i="6"/>
  <c r="G438" i="6" s="1"/>
  <c r="H438" i="6" s="1"/>
  <c r="F439" i="6"/>
  <c r="G439" i="6" s="1"/>
  <c r="H439" i="6" s="1"/>
  <c r="F441" i="6"/>
  <c r="G441" i="6" s="1"/>
  <c r="H441" i="6" s="1"/>
  <c r="F442" i="6"/>
  <c r="G442" i="6" s="1"/>
  <c r="H442" i="6" s="1"/>
  <c r="F445" i="6"/>
  <c r="G445" i="6" s="1"/>
  <c r="H445" i="6" s="1"/>
  <c r="F446" i="6"/>
  <c r="G446" i="6" s="1"/>
  <c r="H446" i="6" s="1"/>
  <c r="F447" i="6"/>
  <c r="G447" i="6" s="1"/>
  <c r="H447" i="6" s="1"/>
  <c r="F449" i="6"/>
  <c r="G449" i="6" s="1"/>
  <c r="H449" i="6" s="1"/>
  <c r="F450" i="6"/>
  <c r="G450" i="6" s="1"/>
  <c r="H450" i="6" s="1"/>
  <c r="F455" i="6"/>
  <c r="G455" i="6" s="1"/>
  <c r="H455" i="6" s="1"/>
  <c r="F457" i="6"/>
  <c r="G457" i="6" s="1"/>
  <c r="F458" i="6"/>
  <c r="G458" i="6" s="1"/>
  <c r="H458" i="6" s="1"/>
  <c r="F461" i="6"/>
  <c r="G461" i="6" s="1"/>
  <c r="H461" i="6" s="1"/>
  <c r="F462" i="6"/>
  <c r="G462" i="6" s="1"/>
  <c r="H462" i="6" s="1"/>
  <c r="F463" i="6"/>
  <c r="G463" i="6" s="1"/>
  <c r="H463" i="6" s="1"/>
  <c r="F465" i="6"/>
  <c r="G465" i="6" s="1"/>
  <c r="H465" i="6" s="1"/>
  <c r="F466" i="6"/>
  <c r="G466" i="6" s="1"/>
  <c r="H466" i="6" s="1"/>
  <c r="F467" i="6"/>
  <c r="G467" i="6" s="1"/>
  <c r="H467" i="6" s="1"/>
  <c r="F469" i="6"/>
  <c r="G469" i="6" s="1"/>
  <c r="H469" i="6" s="1"/>
  <c r="F485" i="6"/>
  <c r="G485" i="6" s="1"/>
  <c r="H485" i="6" s="1"/>
  <c r="F486" i="6"/>
  <c r="G486" i="6" s="1"/>
  <c r="H486" i="6" s="1"/>
  <c r="F488" i="6"/>
  <c r="G488" i="6" s="1"/>
  <c r="H488" i="6" s="1"/>
  <c r="F489" i="6"/>
  <c r="G489" i="6" s="1"/>
  <c r="H489" i="6" s="1"/>
  <c r="F499" i="6"/>
  <c r="G499" i="6" s="1"/>
  <c r="H499" i="6" s="1"/>
  <c r="F500" i="6"/>
  <c r="G500" i="6" s="1"/>
  <c r="H500" i="6" s="1"/>
  <c r="F501" i="6"/>
  <c r="G501" i="6" s="1"/>
  <c r="H501" i="6" s="1"/>
  <c r="F502" i="6"/>
  <c r="G502" i="6" s="1"/>
  <c r="H502" i="6" s="1"/>
  <c r="F505" i="6"/>
  <c r="G505" i="6" s="1"/>
  <c r="H505" i="6" s="1"/>
  <c r="F511" i="6"/>
  <c r="G511" i="6" s="1"/>
  <c r="H511" i="6" s="1"/>
  <c r="F514" i="6"/>
  <c r="G514" i="6" s="1"/>
  <c r="H514" i="6" s="1"/>
  <c r="F515" i="6"/>
  <c r="G515" i="6" s="1"/>
  <c r="H515" i="6" s="1"/>
  <c r="F522" i="6"/>
  <c r="G522" i="6" s="1"/>
  <c r="H522" i="6" s="1"/>
  <c r="F523" i="6"/>
  <c r="G523" i="6" s="1"/>
  <c r="H523" i="6" s="1"/>
  <c r="F531" i="6"/>
  <c r="G531" i="6" s="1"/>
  <c r="H531" i="6" s="1"/>
  <c r="F532" i="6"/>
  <c r="G532" i="6" s="1"/>
  <c r="H532" i="6" s="1"/>
  <c r="F534" i="6"/>
  <c r="G534" i="6" s="1"/>
  <c r="F535" i="6"/>
  <c r="G535" i="6" s="1"/>
  <c r="H535" i="6" s="1"/>
  <c r="F537" i="6"/>
  <c r="G537" i="6" s="1"/>
  <c r="H537" i="6" s="1"/>
  <c r="F538" i="6"/>
  <c r="G538" i="6" s="1"/>
  <c r="H538" i="6" s="1"/>
  <c r="F544" i="6"/>
  <c r="G544" i="6" s="1"/>
  <c r="F545" i="6"/>
  <c r="G545" i="6" s="1"/>
  <c r="H545" i="6" s="1"/>
  <c r="F554" i="6"/>
  <c r="G554" i="6" s="1"/>
  <c r="H554" i="6" s="1"/>
  <c r="F555" i="6"/>
  <c r="G555" i="6" s="1"/>
  <c r="H555" i="6" s="1"/>
  <c r="F557" i="6"/>
  <c r="G557" i="6" s="1"/>
  <c r="H557" i="6" s="1"/>
  <c r="F558" i="6"/>
  <c r="G558" i="6" s="1"/>
  <c r="H558" i="6" s="1"/>
  <c r="F559" i="6"/>
  <c r="G559" i="6" s="1"/>
  <c r="H559" i="6" s="1"/>
  <c r="F562" i="6"/>
  <c r="G562" i="6" s="1"/>
  <c r="H562" i="6" s="1"/>
  <c r="F564" i="6"/>
  <c r="G564" i="6" s="1"/>
  <c r="H564" i="6" s="1"/>
  <c r="F565" i="6"/>
  <c r="G565" i="6" s="1"/>
  <c r="H565" i="6" s="1"/>
  <c r="F566" i="6"/>
  <c r="G566" i="6" s="1"/>
  <c r="H566" i="6" s="1"/>
  <c r="F569" i="6"/>
  <c r="G569" i="6" s="1"/>
  <c r="H569" i="6" s="1"/>
  <c r="F570" i="6"/>
  <c r="G570" i="6" s="1"/>
  <c r="H570" i="6" s="1"/>
  <c r="F592" i="6"/>
  <c r="G592" i="6" s="1"/>
  <c r="H592" i="6" s="1"/>
  <c r="F593" i="6"/>
  <c r="G593" i="6" s="1"/>
  <c r="H593" i="6" s="1"/>
  <c r="F597" i="6"/>
  <c r="G597" i="6" s="1"/>
  <c r="H597" i="6" s="1"/>
  <c r="F598" i="6"/>
  <c r="G598" i="6" s="1"/>
  <c r="H598" i="6" s="1"/>
  <c r="F608" i="6"/>
  <c r="G608" i="6" s="1"/>
  <c r="H608" i="6" s="1"/>
  <c r="F621" i="6"/>
  <c r="G621" i="6" s="1"/>
  <c r="H621" i="6" s="1"/>
  <c r="F624" i="6"/>
  <c r="G624" i="6" s="1"/>
  <c r="H624" i="6" s="1"/>
  <c r="F625" i="6"/>
  <c r="G625" i="6" s="1"/>
  <c r="H625" i="6" s="1"/>
  <c r="F626" i="6"/>
  <c r="G626" i="6" s="1"/>
  <c r="H626" i="6" s="1"/>
  <c r="F627" i="6"/>
  <c r="G627" i="6" s="1"/>
  <c r="H627" i="6" s="1"/>
  <c r="F628" i="6"/>
  <c r="G628" i="6" s="1"/>
  <c r="H628" i="6" s="1"/>
  <c r="F631" i="6"/>
  <c r="G631" i="6" s="1"/>
  <c r="H631" i="6" s="1"/>
  <c r="F632" i="6"/>
  <c r="G632" i="6" s="1"/>
  <c r="H632" i="6" s="1"/>
  <c r="F633" i="6"/>
  <c r="G633" i="6" s="1"/>
  <c r="H633" i="6" s="1"/>
  <c r="F634" i="6"/>
  <c r="G634" i="6" s="1"/>
  <c r="H634" i="6" s="1"/>
  <c r="F639" i="6"/>
  <c r="G639" i="6" s="1"/>
  <c r="H639" i="6" s="1"/>
  <c r="F641" i="6"/>
  <c r="G641" i="6" s="1"/>
  <c r="F645" i="6"/>
  <c r="G645" i="6" s="1"/>
  <c r="H645" i="6" s="1"/>
  <c r="F653" i="6"/>
  <c r="G653" i="6" s="1"/>
  <c r="F654" i="6"/>
  <c r="G654" i="6" s="1"/>
  <c r="H654" i="6" s="1"/>
  <c r="F655" i="6"/>
  <c r="G655" i="6" s="1"/>
  <c r="H655" i="6" s="1"/>
  <c r="F663" i="6"/>
  <c r="G663" i="6" s="1"/>
  <c r="H663" i="6" s="1"/>
  <c r="F664" i="6"/>
  <c r="G664" i="6" s="1"/>
  <c r="H664" i="6" s="1"/>
  <c r="F665" i="6"/>
  <c r="G665" i="6" s="1"/>
  <c r="H665" i="6" s="1"/>
  <c r="F671" i="6"/>
  <c r="G671" i="6" s="1"/>
  <c r="H671" i="6" s="1"/>
  <c r="F681" i="6"/>
  <c r="G681" i="6" s="1"/>
  <c r="H681" i="6" s="1"/>
  <c r="F682" i="6"/>
  <c r="G682" i="6" s="1"/>
  <c r="H682" i="6" s="1"/>
  <c r="F685" i="6"/>
  <c r="G685" i="6" s="1"/>
  <c r="H685" i="6" s="1"/>
  <c r="F686" i="6"/>
  <c r="G686" i="6" s="1"/>
  <c r="H686" i="6" s="1"/>
  <c r="F687" i="6"/>
  <c r="G687" i="6" s="1"/>
  <c r="H687" i="6" s="1"/>
  <c r="F689" i="6"/>
  <c r="G689" i="6" s="1"/>
  <c r="H689" i="6" s="1"/>
  <c r="F692" i="6"/>
  <c r="G692" i="6" s="1"/>
  <c r="H692" i="6" s="1"/>
  <c r="F693" i="6"/>
  <c r="G693" i="6" s="1"/>
  <c r="H693" i="6" s="1"/>
  <c r="F705" i="6"/>
  <c r="G705" i="6" s="1"/>
  <c r="F706" i="6"/>
  <c r="G706" i="6" s="1"/>
  <c r="H706" i="6" s="1"/>
  <c r="F707" i="6"/>
  <c r="G707" i="6" s="1"/>
  <c r="H707" i="6" s="1"/>
  <c r="F711" i="6"/>
  <c r="G711" i="6" s="1"/>
  <c r="H711" i="6" s="1"/>
  <c r="F712" i="6"/>
  <c r="G712" i="6" s="1"/>
  <c r="H712" i="6" s="1"/>
  <c r="F714" i="6"/>
  <c r="G714" i="6" s="1"/>
  <c r="F725" i="6"/>
  <c r="G725" i="6" s="1"/>
  <c r="F726" i="6"/>
  <c r="G726" i="6" s="1"/>
  <c r="H726" i="6" s="1"/>
  <c r="F728" i="6"/>
  <c r="G728" i="6" s="1"/>
  <c r="H728" i="6" s="1"/>
  <c r="F729" i="6"/>
  <c r="G729" i="6" s="1"/>
  <c r="H729" i="6" s="1"/>
  <c r="F737" i="6"/>
  <c r="G737" i="6" s="1"/>
  <c r="H737" i="6" s="1"/>
  <c r="F747" i="6"/>
  <c r="G747" i="6" s="1"/>
  <c r="F749" i="6"/>
  <c r="G749" i="6" s="1"/>
  <c r="F750" i="6"/>
  <c r="G750" i="6" s="1"/>
  <c r="H750" i="6" s="1"/>
  <c r="F751" i="6"/>
  <c r="G751" i="6" s="1"/>
  <c r="H751" i="6" s="1"/>
  <c r="F753" i="6"/>
  <c r="G753" i="6" s="1"/>
  <c r="H753" i="6" s="1"/>
  <c r="F757" i="6"/>
  <c r="G757" i="6" s="1"/>
  <c r="F758" i="6"/>
  <c r="G758" i="6" s="1"/>
  <c r="H758" i="6" s="1"/>
  <c r="F759" i="6"/>
  <c r="G759" i="6" s="1"/>
  <c r="H759" i="6" s="1"/>
  <c r="F760" i="6"/>
  <c r="G760" i="6" s="1"/>
  <c r="H760" i="6" s="1"/>
  <c r="F761" i="6"/>
  <c r="G761" i="6" s="1"/>
  <c r="H761" i="6" s="1"/>
  <c r="F777" i="6"/>
  <c r="G777" i="6" s="1"/>
  <c r="F785" i="6"/>
  <c r="G785" i="6" s="1"/>
  <c r="F786" i="6"/>
  <c r="G786" i="6" s="1"/>
  <c r="H786" i="6" s="1"/>
  <c r="F787" i="6"/>
  <c r="G787" i="6" s="1"/>
  <c r="H787" i="6" s="1"/>
  <c r="F790" i="6"/>
  <c r="G790" i="6" s="1"/>
  <c r="H790" i="6" s="1"/>
  <c r="F795" i="6"/>
  <c r="G795" i="6" s="1"/>
  <c r="F800" i="6"/>
  <c r="G800" i="6" s="1"/>
  <c r="H800" i="6" s="1"/>
  <c r="F803" i="6"/>
  <c r="G803" i="6" s="1"/>
  <c r="F804" i="6"/>
  <c r="G804" i="6" s="1"/>
  <c r="H804" i="6" s="1"/>
  <c r="F805" i="6"/>
  <c r="G805" i="6" s="1"/>
  <c r="H805" i="6" s="1"/>
  <c r="F807" i="6"/>
  <c r="G807" i="6" s="1"/>
  <c r="F809" i="6"/>
  <c r="G809" i="6" s="1"/>
  <c r="H809" i="6" s="1"/>
  <c r="F816" i="6"/>
  <c r="G816" i="6" s="1"/>
  <c r="H816" i="6" s="1"/>
  <c r="F817" i="6"/>
  <c r="G817" i="6" s="1"/>
  <c r="H817" i="6" s="1"/>
  <c r="F820" i="6"/>
  <c r="G820" i="6" s="1"/>
  <c r="F821" i="6"/>
  <c r="G821" i="6" s="1"/>
  <c r="H821" i="6" s="1"/>
  <c r="F826" i="6"/>
  <c r="G826" i="6" s="1"/>
  <c r="H826" i="6" s="1"/>
  <c r="F828" i="6"/>
  <c r="G828" i="6" s="1"/>
  <c r="F829" i="6"/>
  <c r="G829" i="6" s="1"/>
  <c r="H829" i="6" s="1"/>
  <c r="F832" i="6"/>
  <c r="G832" i="6" s="1"/>
  <c r="F833" i="6"/>
  <c r="G833" i="6" s="1"/>
  <c r="H833" i="6" s="1"/>
  <c r="F837" i="6"/>
  <c r="G837" i="6" s="1"/>
  <c r="H837" i="6" s="1"/>
  <c r="F840" i="6"/>
  <c r="G840" i="6" s="1"/>
  <c r="H840" i="6" s="1"/>
  <c r="F843" i="6"/>
  <c r="G843" i="6" s="1"/>
  <c r="F847" i="6"/>
  <c r="G847" i="6" s="1"/>
  <c r="F849" i="6"/>
  <c r="G849" i="6" s="1"/>
  <c r="H849" i="6" s="1"/>
  <c r="F852" i="6"/>
  <c r="G852" i="6" s="1"/>
  <c r="H852" i="6" s="1"/>
  <c r="F853" i="6"/>
  <c r="G853" i="6" s="1"/>
  <c r="H853" i="6" s="1"/>
  <c r="F859" i="6"/>
  <c r="G859" i="6" s="1"/>
  <c r="H859" i="6" s="1"/>
  <c r="F860" i="6"/>
  <c r="G860" i="6" s="1"/>
  <c r="H860" i="6" s="1"/>
  <c r="F861" i="6"/>
  <c r="G861" i="6" s="1"/>
  <c r="H861" i="6" s="1"/>
  <c r="F864" i="6"/>
  <c r="G864" i="6" s="1"/>
  <c r="H864" i="6" s="1"/>
  <c r="F866" i="6"/>
  <c r="G866" i="6" s="1"/>
  <c r="H866" i="6" s="1"/>
  <c r="F867" i="6"/>
  <c r="G867" i="6" s="1"/>
  <c r="H867" i="6" s="1"/>
  <c r="F869" i="6"/>
  <c r="G869" i="6" s="1"/>
  <c r="H869" i="6" s="1"/>
  <c r="F870" i="6"/>
  <c r="G870" i="6" s="1"/>
  <c r="H870" i="6" s="1"/>
  <c r="F871" i="6"/>
  <c r="G871" i="6" s="1"/>
  <c r="H871" i="6" s="1"/>
  <c r="F872" i="6"/>
  <c r="G872" i="6" s="1"/>
  <c r="H872" i="6" s="1"/>
  <c r="F873" i="6"/>
  <c r="G873" i="6" s="1"/>
  <c r="H873" i="6" s="1"/>
  <c r="F896" i="6"/>
  <c r="G896" i="6" s="1"/>
  <c r="H896" i="6" s="1"/>
  <c r="F897" i="6"/>
  <c r="G897" i="6" s="1"/>
  <c r="H897" i="6" s="1"/>
  <c r="F898" i="6"/>
  <c r="G898" i="6" s="1"/>
  <c r="H898" i="6" s="1"/>
  <c r="F899" i="6"/>
  <c r="G899" i="6" s="1"/>
  <c r="H899" i="6" s="1"/>
  <c r="F906" i="6"/>
  <c r="G906" i="6" s="1"/>
  <c r="F923" i="6"/>
  <c r="G923" i="6" s="1"/>
  <c r="F11" i="6"/>
  <c r="G11" i="6" s="1"/>
  <c r="F16" i="6"/>
  <c r="G16" i="6" s="1"/>
  <c r="F17" i="6"/>
  <c r="G17" i="6" s="1"/>
  <c r="H17" i="6" s="1"/>
  <c r="F25" i="6"/>
  <c r="G25" i="6" s="1"/>
  <c r="H25" i="6" s="1"/>
  <c r="F27" i="6"/>
  <c r="G27" i="6" s="1"/>
  <c r="H27" i="6" s="1"/>
  <c r="F30" i="6"/>
  <c r="G30" i="6" s="1"/>
  <c r="F32" i="6"/>
  <c r="G32" i="6" s="1"/>
  <c r="F33" i="6"/>
  <c r="G33" i="6" s="1"/>
  <c r="H33" i="6" s="1"/>
  <c r="F41" i="6"/>
  <c r="G41" i="6" s="1"/>
  <c r="H41" i="6" s="1"/>
  <c r="F42" i="6"/>
  <c r="G42" i="6" s="1"/>
  <c r="H42" i="6" s="1"/>
  <c r="F44" i="6"/>
  <c r="G44" i="6" s="1"/>
  <c r="H44" i="6" s="1"/>
  <c r="F46" i="6"/>
  <c r="G46" i="6" s="1"/>
  <c r="H46" i="6" s="1"/>
  <c r="F51" i="6"/>
  <c r="G51" i="6" s="1"/>
  <c r="H51" i="6" s="1"/>
  <c r="F54" i="6"/>
  <c r="G54" i="6" s="1"/>
  <c r="H54" i="6" s="1"/>
  <c r="F56" i="6"/>
  <c r="G56" i="6" s="1"/>
  <c r="H56" i="6" s="1"/>
  <c r="F57" i="6"/>
  <c r="G57" i="6" s="1"/>
  <c r="H57" i="6" s="1"/>
  <c r="F59" i="6"/>
  <c r="G59" i="6" s="1"/>
  <c r="H59" i="6" s="1"/>
  <c r="F62" i="6"/>
  <c r="G62" i="6" s="1"/>
  <c r="H62" i="6" s="1"/>
  <c r="F64" i="6"/>
  <c r="G64" i="6" s="1"/>
  <c r="H64" i="6" s="1"/>
  <c r="F65" i="6"/>
  <c r="G65" i="6" s="1"/>
  <c r="H65" i="6" s="1"/>
  <c r="F80" i="6"/>
  <c r="G80" i="6" s="1"/>
  <c r="H80" i="6" s="1"/>
  <c r="F81" i="6"/>
  <c r="G81" i="6" s="1"/>
  <c r="H81" i="6" s="1"/>
  <c r="F99" i="6"/>
  <c r="G99" i="6" s="1"/>
  <c r="H99" i="6" s="1"/>
  <c r="F111" i="6"/>
  <c r="G111" i="6" s="1"/>
  <c r="F114" i="6"/>
  <c r="G114" i="6" s="1"/>
  <c r="F116" i="6"/>
  <c r="G116" i="6" s="1"/>
  <c r="F117" i="6"/>
  <c r="G117" i="6" s="1"/>
  <c r="H117" i="6" s="1"/>
  <c r="F119" i="6"/>
  <c r="G119" i="6" s="1"/>
  <c r="H119" i="6" s="1"/>
  <c r="F121" i="6"/>
  <c r="G121" i="6" s="1"/>
  <c r="H121" i="6" s="1"/>
  <c r="F123" i="6"/>
  <c r="G123" i="6" s="1"/>
  <c r="F126" i="6"/>
  <c r="G126" i="6" s="1"/>
  <c r="F128" i="6"/>
  <c r="G128" i="6" s="1"/>
  <c r="F129" i="6"/>
  <c r="G129" i="6" s="1"/>
  <c r="H129" i="6" s="1"/>
  <c r="F131" i="6"/>
  <c r="G131" i="6" s="1"/>
  <c r="F134" i="6"/>
  <c r="G134" i="6" s="1"/>
  <c r="F136" i="6"/>
  <c r="G136" i="6" s="1"/>
  <c r="F137" i="6"/>
  <c r="G137" i="6" s="1"/>
  <c r="H137" i="6" s="1"/>
  <c r="F145" i="6"/>
  <c r="G145" i="6" s="1"/>
  <c r="H145" i="6" s="1"/>
  <c r="F147" i="6"/>
  <c r="G147" i="6" s="1"/>
  <c r="F152" i="6"/>
  <c r="G152" i="6" s="1"/>
  <c r="H152" i="6" s="1"/>
  <c r="F155" i="6"/>
  <c r="G155" i="6" s="1"/>
  <c r="F158" i="6"/>
  <c r="G158" i="6" s="1"/>
  <c r="F160" i="6"/>
  <c r="G160" i="6" s="1"/>
  <c r="F161" i="6"/>
  <c r="G161" i="6" s="1"/>
  <c r="H161" i="6" s="1"/>
  <c r="F163" i="6"/>
  <c r="G163" i="6" s="1"/>
  <c r="F166" i="6"/>
  <c r="G166" i="6" s="1"/>
  <c r="F168" i="6"/>
  <c r="G168" i="6" s="1"/>
  <c r="F169" i="6"/>
  <c r="G169" i="6" s="1"/>
  <c r="H169" i="6" s="1"/>
  <c r="F174" i="6"/>
  <c r="G174" i="6" s="1"/>
  <c r="H174" i="6" s="1"/>
  <c r="F176" i="6"/>
  <c r="G176" i="6" s="1"/>
  <c r="F177" i="6"/>
  <c r="G177" i="6" s="1"/>
  <c r="H177" i="6" s="1"/>
  <c r="F182" i="6"/>
  <c r="G182" i="6" s="1"/>
  <c r="H182" i="6" s="1"/>
  <c r="F184" i="6"/>
  <c r="G184" i="6" s="1"/>
  <c r="F185" i="6"/>
  <c r="G185" i="6" s="1"/>
  <c r="H185" i="6" s="1"/>
  <c r="F198" i="6"/>
  <c r="G198" i="6" s="1"/>
  <c r="H198" i="6" s="1"/>
  <c r="F200" i="6"/>
  <c r="G200" i="6" s="1"/>
  <c r="F201" i="6"/>
  <c r="G201" i="6" s="1"/>
  <c r="H201" i="6" s="1"/>
  <c r="F206" i="6"/>
  <c r="G206" i="6" s="1"/>
  <c r="H206" i="6" s="1"/>
  <c r="F208" i="6"/>
  <c r="G208" i="6" s="1"/>
  <c r="F209" i="6"/>
  <c r="G209" i="6" s="1"/>
  <c r="H209" i="6" s="1"/>
  <c r="F211" i="6"/>
  <c r="G211" i="6" s="1"/>
  <c r="F214" i="6"/>
  <c r="G214" i="6" s="1"/>
  <c r="F216" i="6"/>
  <c r="G216" i="6" s="1"/>
  <c r="F1639" i="6"/>
  <c r="G1639" i="6" s="1"/>
  <c r="Y9" i="6"/>
  <c r="P1657" i="6"/>
  <c r="P1658" i="6"/>
  <c r="AJ44" i="5"/>
  <c r="D3" i="4"/>
  <c r="D4" i="4" s="1"/>
  <c r="D5" i="4" s="1"/>
  <c r="D6" i="4" s="1"/>
  <c r="A1648" i="3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H297" i="6" l="1"/>
  <c r="H309" i="6"/>
  <c r="H341" i="6"/>
  <c r="H345" i="6"/>
  <c r="H372" i="6"/>
  <c r="H380" i="6"/>
  <c r="H397" i="6"/>
  <c r="H403" i="6"/>
  <c r="H417" i="6"/>
  <c r="H423" i="6"/>
  <c r="H440" i="6"/>
  <c r="H448" i="6"/>
  <c r="H453" i="6"/>
  <c r="H487" i="6"/>
  <c r="H497" i="6"/>
  <c r="H509" i="6"/>
  <c r="H516" i="6"/>
  <c r="H521" i="6"/>
  <c r="H526" i="6"/>
  <c r="H536" i="6"/>
  <c r="H546" i="6"/>
  <c r="H556" i="6"/>
  <c r="H563" i="6"/>
  <c r="H572" i="6"/>
  <c r="H574" i="6"/>
  <c r="H577" i="6"/>
  <c r="H606" i="6"/>
  <c r="H637" i="6"/>
  <c r="H683" i="6"/>
  <c r="H691" i="6"/>
  <c r="H731" i="6"/>
  <c r="H735" i="6"/>
  <c r="H744" i="6"/>
  <c r="H763" i="6"/>
  <c r="H773" i="6"/>
  <c r="H792" i="6"/>
  <c r="H801" i="6"/>
  <c r="H815" i="6"/>
  <c r="H839" i="6"/>
  <c r="H844" i="6"/>
  <c r="H855" i="6"/>
  <c r="H876" i="6"/>
  <c r="H892" i="6"/>
  <c r="H908" i="6"/>
  <c r="H1550" i="6"/>
  <c r="H1561" i="6"/>
  <c r="H1598" i="6"/>
  <c r="H1609" i="6"/>
  <c r="H1616" i="6"/>
  <c r="H1627" i="6"/>
  <c r="H1789" i="6"/>
  <c r="H657" i="6"/>
  <c r="H217" i="6"/>
  <c r="H85" i="6"/>
  <c r="H144" i="6"/>
  <c r="H222" i="6"/>
  <c r="H241" i="6"/>
  <c r="H251" i="6"/>
  <c r="H261" i="6"/>
  <c r="H272" i="6"/>
  <c r="H292" i="6"/>
  <c r="H300" i="6"/>
  <c r="H313" i="6"/>
  <c r="H356" i="6"/>
  <c r="H363" i="6"/>
  <c r="H368" i="6"/>
  <c r="H387" i="6"/>
  <c r="H402" i="6"/>
  <c r="H410" i="6"/>
  <c r="H431" i="6"/>
  <c r="H444" i="6"/>
  <c r="H451" i="6"/>
  <c r="H460" i="6"/>
  <c r="H468" i="6"/>
  <c r="H493" i="6"/>
  <c r="H512" i="6"/>
  <c r="H529" i="6"/>
  <c r="H551" i="6"/>
  <c r="H568" i="6"/>
  <c r="H591" i="6"/>
  <c r="H622" i="6"/>
  <c r="H635" i="6"/>
  <c r="H642" i="6"/>
  <c r="H661" i="6"/>
  <c r="H669" i="6"/>
  <c r="H673" i="6"/>
  <c r="H680" i="6"/>
  <c r="H709" i="6"/>
  <c r="H733" i="6"/>
  <c r="H738" i="6"/>
  <c r="H789" i="6"/>
  <c r="H796" i="6"/>
  <c r="H808" i="6"/>
  <c r="H818" i="6"/>
  <c r="H835" i="6"/>
  <c r="H841" i="6"/>
  <c r="H863" i="6"/>
  <c r="H900" i="6"/>
  <c r="H1578" i="6"/>
  <c r="H1583" i="6"/>
  <c r="H743" i="6"/>
  <c r="H620" i="6"/>
  <c r="H579" i="6"/>
  <c r="H1634" i="6"/>
  <c r="H74" i="6"/>
  <c r="H92" i="6"/>
  <c r="H97" i="6"/>
  <c r="H120" i="6"/>
  <c r="H153" i="6"/>
  <c r="H188" i="6"/>
  <c r="H248" i="6"/>
  <c r="H257" i="6"/>
  <c r="H288" i="6"/>
  <c r="H301" i="6"/>
  <c r="H352" i="6"/>
  <c r="H357" i="6"/>
  <c r="H376" i="6"/>
  <c r="H393" i="6"/>
  <c r="H400" i="6"/>
  <c r="H407" i="6"/>
  <c r="H413" i="6"/>
  <c r="H443" i="6"/>
  <c r="H464" i="6"/>
  <c r="H524" i="6"/>
  <c r="H560" i="6"/>
  <c r="H571" i="6"/>
  <c r="H600" i="6"/>
  <c r="H688" i="6"/>
  <c r="H695" i="6"/>
  <c r="H727" i="6"/>
  <c r="H752" i="6"/>
  <c r="H775" i="6"/>
  <c r="H799" i="6"/>
  <c r="H811" i="6"/>
  <c r="H823" i="6"/>
  <c r="H851" i="6"/>
  <c r="H925" i="6"/>
  <c r="H1558" i="6"/>
  <c r="H1828" i="6"/>
  <c r="H722" i="6"/>
  <c r="H618" i="6"/>
  <c r="H432" i="6"/>
  <c r="H435" i="6"/>
  <c r="H567" i="6"/>
  <c r="H605" i="6"/>
  <c r="H672" i="6"/>
  <c r="H690" i="6"/>
  <c r="H830" i="6"/>
  <c r="H848" i="6"/>
  <c r="H1758" i="6"/>
  <c r="H1822" i="6"/>
  <c r="H768" i="6"/>
  <c r="H660" i="6"/>
  <c r="H539" i="6"/>
  <c r="H479" i="6"/>
  <c r="H13" i="6"/>
  <c r="H963" i="6"/>
  <c r="H1796" i="6"/>
  <c r="H741" i="6"/>
  <c r="H603" i="6"/>
  <c r="H582" i="6"/>
  <c r="H520" i="6"/>
  <c r="H1250" i="6"/>
  <c r="H1793" i="6"/>
  <c r="H630" i="6"/>
  <c r="H506" i="6"/>
  <c r="H10" i="6"/>
  <c r="H9" i="6"/>
  <c r="H1786" i="6"/>
  <c r="H1807" i="6"/>
  <c r="H780" i="6"/>
  <c r="H724" i="6"/>
  <c r="H717" i="6"/>
  <c r="H703" i="6"/>
  <c r="H668" i="6"/>
  <c r="H649" i="6"/>
  <c r="H610" i="6"/>
  <c r="H594" i="6"/>
  <c r="H550" i="6"/>
  <c r="H476" i="6"/>
  <c r="H426" i="6"/>
  <c r="H15" i="6"/>
  <c r="H36" i="6"/>
  <c r="H39" i="6"/>
  <c r="H43" i="6"/>
  <c r="H52" i="6"/>
  <c r="H55" i="6"/>
  <c r="H58" i="6"/>
  <c r="H60" i="6"/>
  <c r="H63" i="6"/>
  <c r="H66" i="6"/>
  <c r="H78" i="6"/>
  <c r="H82" i="6"/>
  <c r="H84" i="6"/>
  <c r="H611" i="6"/>
  <c r="H614" i="6"/>
  <c r="H616" i="6"/>
  <c r="H640" i="6"/>
  <c r="H647" i="6"/>
  <c r="H651" i="6"/>
  <c r="H658" i="6"/>
  <c r="H679" i="6"/>
  <c r="H700" i="6"/>
  <c r="H718" i="6"/>
  <c r="H720" i="6"/>
  <c r="H756" i="6"/>
  <c r="H769" i="6"/>
  <c r="H771" i="6"/>
  <c r="H862" i="6"/>
  <c r="H865" i="6"/>
  <c r="H868" i="6"/>
  <c r="H874" i="6"/>
  <c r="H880" i="6"/>
  <c r="H883" i="6"/>
  <c r="H886" i="6"/>
  <c r="H888" i="6"/>
  <c r="H891" i="6"/>
  <c r="H895" i="6"/>
  <c r="H903" i="6"/>
  <c r="H907" i="6"/>
  <c r="H912" i="6"/>
  <c r="H915" i="6"/>
  <c r="H918" i="6"/>
  <c r="H920" i="6"/>
  <c r="H924" i="6"/>
  <c r="H254" i="6"/>
  <c r="H268" i="6"/>
  <c r="H276" i="6"/>
  <c r="H280" i="6"/>
  <c r="H319" i="6"/>
  <c r="H331" i="6"/>
  <c r="H338" i="6"/>
  <c r="H416" i="6"/>
  <c r="H427" i="6"/>
  <c r="H459" i="6"/>
  <c r="H470" i="6"/>
  <c r="H599" i="6"/>
  <c r="H609" i="6"/>
  <c r="H629" i="6"/>
  <c r="H24" i="6"/>
  <c r="H26" i="6"/>
  <c r="H45" i="6"/>
  <c r="H100" i="6"/>
  <c r="H118" i="6"/>
  <c r="H170" i="6"/>
  <c r="H224" i="6"/>
  <c r="H244" i="6"/>
  <c r="H333" i="6"/>
  <c r="H360" i="6"/>
  <c r="H641" i="6"/>
  <c r="H653" i="6"/>
  <c r="H705" i="6"/>
  <c r="H714" i="6"/>
  <c r="H725" i="6"/>
  <c r="H747" i="6"/>
  <c r="H749" i="6"/>
  <c r="H757" i="6"/>
  <c r="H777" i="6"/>
  <c r="H785" i="6"/>
  <c r="H795" i="6"/>
  <c r="H803" i="6"/>
  <c r="H807" i="6"/>
  <c r="H820" i="6"/>
  <c r="H828" i="6"/>
  <c r="H832" i="6"/>
  <c r="H843" i="6"/>
  <c r="H847" i="6"/>
  <c r="H906" i="6"/>
  <c r="H923" i="6"/>
  <c r="H11" i="6"/>
  <c r="H16" i="6"/>
  <c r="H30" i="6"/>
  <c r="H32" i="6"/>
  <c r="H35" i="6"/>
  <c r="AB9" i="6"/>
  <c r="AA3" i="6"/>
  <c r="AA9" i="6" s="1"/>
  <c r="U9" i="6"/>
  <c r="F210" i="6"/>
  <c r="G210" i="6" s="1"/>
  <c r="F595" i="6"/>
  <c r="G595" i="6" s="1"/>
  <c r="F1015" i="6"/>
  <c r="G1015" i="6" s="1"/>
  <c r="H1015" i="6" s="1"/>
  <c r="F1016" i="6"/>
  <c r="G1016" i="6" s="1"/>
  <c r="H1016" i="6" s="1"/>
  <c r="F1017" i="6"/>
  <c r="G1017" i="6" s="1"/>
  <c r="F1018" i="6"/>
  <c r="G1018" i="6" s="1"/>
  <c r="H1018" i="6" s="1"/>
  <c r="F1019" i="6"/>
  <c r="G1019" i="6" s="1"/>
  <c r="H1019" i="6" s="1"/>
  <c r="F1020" i="6"/>
  <c r="G1020" i="6" s="1"/>
  <c r="H1020" i="6" s="1"/>
  <c r="F1021" i="6"/>
  <c r="G1021" i="6" s="1"/>
  <c r="H1021" i="6" s="1"/>
  <c r="F1022" i="6"/>
  <c r="G1022" i="6" s="1"/>
  <c r="H1022" i="6" s="1"/>
  <c r="F1023" i="6"/>
  <c r="G1023" i="6" s="1"/>
  <c r="H1023" i="6" s="1"/>
  <c r="F1024" i="6"/>
  <c r="G1024" i="6" s="1"/>
  <c r="H1024" i="6" s="1"/>
  <c r="F1025" i="6"/>
  <c r="G1025" i="6" s="1"/>
  <c r="H1025" i="6" s="1"/>
  <c r="F1026" i="6"/>
  <c r="G1026" i="6" s="1"/>
  <c r="H1026" i="6" s="1"/>
  <c r="F1027" i="6"/>
  <c r="G1027" i="6" s="1"/>
  <c r="H1027" i="6" s="1"/>
  <c r="F1028" i="6"/>
  <c r="G1028" i="6" s="1"/>
  <c r="H1028" i="6" s="1"/>
  <c r="F1029" i="6"/>
  <c r="G1029" i="6" s="1"/>
  <c r="H1029" i="6" s="1"/>
  <c r="F1030" i="6"/>
  <c r="G1030" i="6" s="1"/>
  <c r="H1030" i="6" s="1"/>
  <c r="F1031" i="6"/>
  <c r="G1031" i="6" s="1"/>
  <c r="H1031" i="6" s="1"/>
  <c r="F1032" i="6"/>
  <c r="G1032" i="6" s="1"/>
  <c r="H1032" i="6" s="1"/>
  <c r="F1033" i="6"/>
  <c r="G1033" i="6" s="1"/>
  <c r="H1033" i="6" s="1"/>
  <c r="F1034" i="6"/>
  <c r="G1034" i="6" s="1"/>
  <c r="H1034" i="6" s="1"/>
  <c r="F1035" i="6"/>
  <c r="G1035" i="6" s="1"/>
  <c r="H1035" i="6" s="1"/>
  <c r="F1036" i="6"/>
  <c r="G1036" i="6" s="1"/>
  <c r="H1036" i="6" s="1"/>
  <c r="F1037" i="6"/>
  <c r="G1037" i="6" s="1"/>
  <c r="H1037" i="6" s="1"/>
  <c r="F1038" i="6"/>
  <c r="G1038" i="6" s="1"/>
  <c r="H1038" i="6" s="1"/>
  <c r="F1039" i="6"/>
  <c r="G1039" i="6" s="1"/>
  <c r="H1039" i="6" s="1"/>
  <c r="F1040" i="6"/>
  <c r="G1040" i="6" s="1"/>
  <c r="H1040" i="6" s="1"/>
  <c r="F1041" i="6"/>
  <c r="G1041" i="6" s="1"/>
  <c r="H1041" i="6" s="1"/>
  <c r="F1042" i="6"/>
  <c r="G1042" i="6" s="1"/>
  <c r="H1042" i="6" s="1"/>
  <c r="F1043" i="6"/>
  <c r="G1043" i="6" s="1"/>
  <c r="H1043" i="6" s="1"/>
  <c r="F1044" i="6"/>
  <c r="G1044" i="6" s="1"/>
  <c r="H1044" i="6" s="1"/>
  <c r="F1045" i="6"/>
  <c r="G1045" i="6" s="1"/>
  <c r="H1045" i="6" s="1"/>
  <c r="F1046" i="6"/>
  <c r="G1046" i="6" s="1"/>
  <c r="H1046" i="6" s="1"/>
  <c r="F1047" i="6"/>
  <c r="G1047" i="6" s="1"/>
  <c r="H1047" i="6" s="1"/>
  <c r="F1048" i="6"/>
  <c r="G1048" i="6" s="1"/>
  <c r="H1048" i="6" s="1"/>
  <c r="F1049" i="6"/>
  <c r="G1049" i="6" s="1"/>
  <c r="H1049" i="6" s="1"/>
  <c r="F1050" i="6"/>
  <c r="G1050" i="6" s="1"/>
  <c r="H1050" i="6" s="1"/>
  <c r="F1051" i="6"/>
  <c r="G1051" i="6" s="1"/>
  <c r="H1051" i="6" s="1"/>
  <c r="F1052" i="6"/>
  <c r="G1052" i="6" s="1"/>
  <c r="H1052" i="6" s="1"/>
  <c r="F1053" i="6"/>
  <c r="G1053" i="6" s="1"/>
  <c r="H1053" i="6" s="1"/>
  <c r="F1054" i="6"/>
  <c r="G1054" i="6" s="1"/>
  <c r="H1054" i="6" s="1"/>
  <c r="F1055" i="6"/>
  <c r="G1055" i="6" s="1"/>
  <c r="H1055" i="6" s="1"/>
  <c r="F1056" i="6"/>
  <c r="G1056" i="6" s="1"/>
  <c r="H1056" i="6" s="1"/>
  <c r="F1057" i="6"/>
  <c r="G1057" i="6" s="1"/>
  <c r="H1057" i="6" s="1"/>
  <c r="F1058" i="6"/>
  <c r="G1058" i="6" s="1"/>
  <c r="H1058" i="6" s="1"/>
  <c r="F1059" i="6"/>
  <c r="G1059" i="6" s="1"/>
  <c r="H1059" i="6" s="1"/>
  <c r="F1060" i="6"/>
  <c r="G1060" i="6" s="1"/>
  <c r="H1060" i="6" s="1"/>
  <c r="F1061" i="6"/>
  <c r="G1061" i="6" s="1"/>
  <c r="H1061" i="6" s="1"/>
  <c r="F1062" i="6"/>
  <c r="G1062" i="6" s="1"/>
  <c r="H1062" i="6" s="1"/>
  <c r="F1063" i="6"/>
  <c r="G1063" i="6" s="1"/>
  <c r="F1064" i="6"/>
  <c r="G1064" i="6" s="1"/>
  <c r="H1064" i="6" s="1"/>
  <c r="F1065" i="6"/>
  <c r="G1065" i="6" s="1"/>
  <c r="H1065" i="6" s="1"/>
  <c r="F1066" i="6"/>
  <c r="G1066" i="6" s="1"/>
  <c r="H1066" i="6" s="1"/>
  <c r="F1067" i="6"/>
  <c r="G1067" i="6" s="1"/>
  <c r="H1067" i="6" s="1"/>
  <c r="F1068" i="6"/>
  <c r="G1068" i="6" s="1"/>
  <c r="H1068" i="6" s="1"/>
  <c r="F1069" i="6"/>
  <c r="G1069" i="6" s="1"/>
  <c r="H1069" i="6" s="1"/>
  <c r="F1070" i="6"/>
  <c r="G1070" i="6" s="1"/>
  <c r="H1070" i="6" s="1"/>
  <c r="F1071" i="6"/>
  <c r="G1071" i="6" s="1"/>
  <c r="H1071" i="6" s="1"/>
  <c r="F1072" i="6"/>
  <c r="G1072" i="6" s="1"/>
  <c r="F1073" i="6"/>
  <c r="G1073" i="6" s="1"/>
  <c r="H1073" i="6" s="1"/>
  <c r="F1074" i="6"/>
  <c r="G1074" i="6" s="1"/>
  <c r="H1074" i="6" s="1"/>
  <c r="F1075" i="6"/>
  <c r="G1075" i="6" s="1"/>
  <c r="H1075" i="6" s="1"/>
  <c r="F1076" i="6"/>
  <c r="G1076" i="6" s="1"/>
  <c r="H1076" i="6" s="1"/>
  <c r="F1077" i="6"/>
  <c r="G1077" i="6" s="1"/>
  <c r="H1077" i="6" s="1"/>
  <c r="F1078" i="6"/>
  <c r="G1078" i="6" s="1"/>
  <c r="H1078" i="6" s="1"/>
  <c r="F1079" i="6"/>
  <c r="G1079" i="6" s="1"/>
  <c r="H1079" i="6" s="1"/>
  <c r="F1080" i="6"/>
  <c r="G1080" i="6" s="1"/>
  <c r="H1080" i="6" s="1"/>
  <c r="F1081" i="6"/>
  <c r="G1081" i="6" s="1"/>
  <c r="H1081" i="6" s="1"/>
  <c r="F1082" i="6"/>
  <c r="G1082" i="6" s="1"/>
  <c r="H1082" i="6" s="1"/>
  <c r="F1083" i="6"/>
  <c r="G1083" i="6" s="1"/>
  <c r="H1083" i="6" s="1"/>
  <c r="F1084" i="6"/>
  <c r="G1084" i="6" s="1"/>
  <c r="H1084" i="6" s="1"/>
  <c r="F1085" i="6"/>
  <c r="G1085" i="6" s="1"/>
  <c r="H1085" i="6" s="1"/>
  <c r="F1086" i="6"/>
  <c r="G1086" i="6" s="1"/>
  <c r="H1086" i="6" s="1"/>
  <c r="F1087" i="6"/>
  <c r="G1087" i="6" s="1"/>
  <c r="H1087" i="6" s="1"/>
  <c r="F1088" i="6"/>
  <c r="G1088" i="6" s="1"/>
  <c r="H1088" i="6" s="1"/>
  <c r="F1089" i="6"/>
  <c r="G1089" i="6" s="1"/>
  <c r="H1089" i="6" s="1"/>
  <c r="F1090" i="6"/>
  <c r="G1090" i="6" s="1"/>
  <c r="H1090" i="6" s="1"/>
  <c r="F1091" i="6"/>
  <c r="G1091" i="6" s="1"/>
  <c r="H1091" i="6" s="1"/>
  <c r="F1092" i="6"/>
  <c r="G1092" i="6" s="1"/>
  <c r="H1092" i="6" s="1"/>
  <c r="F1093" i="6"/>
  <c r="G1093" i="6" s="1"/>
  <c r="H1093" i="6" s="1"/>
  <c r="F1094" i="6"/>
  <c r="G1094" i="6" s="1"/>
  <c r="H1094" i="6" s="1"/>
  <c r="F1095" i="6"/>
  <c r="G1095" i="6" s="1"/>
  <c r="H1095" i="6" s="1"/>
  <c r="F1096" i="6"/>
  <c r="G1096" i="6" s="1"/>
  <c r="H1096" i="6" s="1"/>
  <c r="F1097" i="6"/>
  <c r="G1097" i="6" s="1"/>
  <c r="H1097" i="6" s="1"/>
  <c r="F1098" i="6"/>
  <c r="G1098" i="6" s="1"/>
  <c r="H1098" i="6" s="1"/>
  <c r="F1099" i="6"/>
  <c r="G1099" i="6" s="1"/>
  <c r="H1099" i="6" s="1"/>
  <c r="F1100" i="6"/>
  <c r="G1100" i="6" s="1"/>
  <c r="H1100" i="6" s="1"/>
  <c r="F1101" i="6"/>
  <c r="G1101" i="6" s="1"/>
  <c r="H1101" i="6" s="1"/>
  <c r="F1102" i="6"/>
  <c r="G1102" i="6" s="1"/>
  <c r="H1102" i="6" s="1"/>
  <c r="F1103" i="6"/>
  <c r="G1103" i="6" s="1"/>
  <c r="H1103" i="6" s="1"/>
  <c r="F1104" i="6"/>
  <c r="G1104" i="6" s="1"/>
  <c r="H1104" i="6" s="1"/>
  <c r="F1105" i="6"/>
  <c r="G1105" i="6" s="1"/>
  <c r="H1105" i="6" s="1"/>
  <c r="F1106" i="6"/>
  <c r="G1106" i="6" s="1"/>
  <c r="H1106" i="6" s="1"/>
  <c r="F1107" i="6"/>
  <c r="G1107" i="6" s="1"/>
  <c r="H1107" i="6" s="1"/>
  <c r="F1108" i="6"/>
  <c r="G1108" i="6" s="1"/>
  <c r="H1108" i="6" s="1"/>
  <c r="F1109" i="6"/>
  <c r="G1109" i="6" s="1"/>
  <c r="H1109" i="6" s="1"/>
  <c r="F1110" i="6"/>
  <c r="G1110" i="6" s="1"/>
  <c r="H1110" i="6" s="1"/>
  <c r="F1111" i="6"/>
  <c r="G1111" i="6" s="1"/>
  <c r="H1111" i="6" s="1"/>
  <c r="F1112" i="6"/>
  <c r="G1112" i="6" s="1"/>
  <c r="H1112" i="6" s="1"/>
  <c r="F1113" i="6"/>
  <c r="G1113" i="6" s="1"/>
  <c r="H1113" i="6" s="1"/>
  <c r="F1114" i="6"/>
  <c r="G1114" i="6" s="1"/>
  <c r="H1114" i="6" s="1"/>
  <c r="F1115" i="6"/>
  <c r="G1115" i="6" s="1"/>
  <c r="H1115" i="6" s="1"/>
  <c r="F1116" i="6"/>
  <c r="G1116" i="6" s="1"/>
  <c r="H1116" i="6" s="1"/>
  <c r="F1117" i="6"/>
  <c r="G1117" i="6" s="1"/>
  <c r="H1117" i="6" s="1"/>
  <c r="F1118" i="6"/>
  <c r="G1118" i="6" s="1"/>
  <c r="H1118" i="6" s="1"/>
  <c r="F1119" i="6"/>
  <c r="G1119" i="6" s="1"/>
  <c r="H1119" i="6" s="1"/>
  <c r="F1120" i="6"/>
  <c r="G1120" i="6" s="1"/>
  <c r="H1120" i="6" s="1"/>
  <c r="F1121" i="6"/>
  <c r="G1121" i="6" s="1"/>
  <c r="H1121" i="6" s="1"/>
  <c r="F1122" i="6"/>
  <c r="G1122" i="6" s="1"/>
  <c r="H1122" i="6" s="1"/>
  <c r="F1123" i="6"/>
  <c r="G1123" i="6" s="1"/>
  <c r="F1321" i="6"/>
  <c r="G1321" i="6" s="1"/>
  <c r="H1321" i="6" s="1"/>
  <c r="F1322" i="6"/>
  <c r="G1322" i="6" s="1"/>
  <c r="H1322" i="6" s="1"/>
  <c r="F1323" i="6"/>
  <c r="G1323" i="6" s="1"/>
  <c r="H1323" i="6" s="1"/>
  <c r="F1324" i="6"/>
  <c r="G1324" i="6" s="1"/>
  <c r="H1324" i="6" s="1"/>
  <c r="F1325" i="6"/>
  <c r="G1325" i="6" s="1"/>
  <c r="H1325" i="6" s="1"/>
  <c r="F1326" i="6"/>
  <c r="G1326" i="6" s="1"/>
  <c r="H1326" i="6" s="1"/>
  <c r="F1327" i="6"/>
  <c r="G1327" i="6" s="1"/>
  <c r="H1327" i="6" s="1"/>
  <c r="F1328" i="6"/>
  <c r="G1328" i="6" s="1"/>
  <c r="H1328" i="6" s="1"/>
  <c r="F1329" i="6"/>
  <c r="G1329" i="6" s="1"/>
  <c r="H1329" i="6" s="1"/>
  <c r="F1330" i="6"/>
  <c r="G1330" i="6" s="1"/>
  <c r="H1330" i="6" s="1"/>
  <c r="F1331" i="6"/>
  <c r="G1331" i="6" s="1"/>
  <c r="H1331" i="6" s="1"/>
  <c r="F1332" i="6"/>
  <c r="G1332" i="6" s="1"/>
  <c r="H1332" i="6" s="1"/>
  <c r="F1333" i="6"/>
  <c r="G1333" i="6" s="1"/>
  <c r="H1333" i="6" s="1"/>
  <c r="F1334" i="6"/>
  <c r="G1334" i="6" s="1"/>
  <c r="H1334" i="6" s="1"/>
  <c r="F1335" i="6"/>
  <c r="G1335" i="6" s="1"/>
  <c r="H1335" i="6" s="1"/>
  <c r="F1336" i="6"/>
  <c r="G1336" i="6" s="1"/>
  <c r="H1336" i="6" s="1"/>
  <c r="F1337" i="6"/>
  <c r="G1337" i="6" s="1"/>
  <c r="H1337" i="6" s="1"/>
  <c r="F1338" i="6"/>
  <c r="G1338" i="6" s="1"/>
  <c r="H1338" i="6" s="1"/>
  <c r="F1339" i="6"/>
  <c r="G1339" i="6" s="1"/>
  <c r="H1339" i="6" s="1"/>
  <c r="F1340" i="6"/>
  <c r="G1340" i="6" s="1"/>
  <c r="H1340" i="6" s="1"/>
  <c r="F1341" i="6"/>
  <c r="G1341" i="6" s="1"/>
  <c r="H1341" i="6" s="1"/>
  <c r="F1342" i="6"/>
  <c r="G1342" i="6" s="1"/>
  <c r="H1342" i="6" s="1"/>
  <c r="F1343" i="6"/>
  <c r="G1343" i="6" s="1"/>
  <c r="H1343" i="6" s="1"/>
  <c r="F1344" i="6"/>
  <c r="G1344" i="6" s="1"/>
  <c r="H1344" i="6" s="1"/>
  <c r="F1345" i="6"/>
  <c r="G1345" i="6" s="1"/>
  <c r="H1345" i="6" s="1"/>
  <c r="F1346" i="6"/>
  <c r="G1346" i="6" s="1"/>
  <c r="H1346" i="6" s="1"/>
  <c r="F1347" i="6"/>
  <c r="G1347" i="6" s="1"/>
  <c r="H1347" i="6" s="1"/>
  <c r="F1348" i="6"/>
  <c r="G1348" i="6" s="1"/>
  <c r="H1348" i="6" s="1"/>
  <c r="F1349" i="6"/>
  <c r="G1349" i="6" s="1"/>
  <c r="H1349" i="6" s="1"/>
  <c r="F1350" i="6"/>
  <c r="G1350" i="6" s="1"/>
  <c r="H1350" i="6" s="1"/>
  <c r="F1351" i="6"/>
  <c r="G1351" i="6" s="1"/>
  <c r="H1351" i="6" s="1"/>
  <c r="F1352" i="6"/>
  <c r="G1352" i="6" s="1"/>
  <c r="H1352" i="6" s="1"/>
  <c r="F1353" i="6"/>
  <c r="G1353" i="6" s="1"/>
  <c r="H1353" i="6" s="1"/>
  <c r="F1354" i="6"/>
  <c r="G1354" i="6" s="1"/>
  <c r="H1354" i="6" s="1"/>
  <c r="F1355" i="6"/>
  <c r="G1355" i="6" s="1"/>
  <c r="H1355" i="6" s="1"/>
  <c r="F1356" i="6"/>
  <c r="G1356" i="6" s="1"/>
  <c r="H1356" i="6" s="1"/>
  <c r="F1357" i="6"/>
  <c r="G1357" i="6" s="1"/>
  <c r="H1357" i="6" s="1"/>
  <c r="F1358" i="6"/>
  <c r="G1358" i="6" s="1"/>
  <c r="H1358" i="6" s="1"/>
  <c r="F1359" i="6"/>
  <c r="G1359" i="6" s="1"/>
  <c r="H1359" i="6" s="1"/>
  <c r="F1360" i="6"/>
  <c r="G1360" i="6" s="1"/>
  <c r="H1360" i="6" s="1"/>
  <c r="F1361" i="6"/>
  <c r="G1361" i="6" s="1"/>
  <c r="H1361" i="6" s="1"/>
  <c r="F1362" i="6"/>
  <c r="G1362" i="6" s="1"/>
  <c r="H1362" i="6" s="1"/>
  <c r="F1363" i="6"/>
  <c r="G1363" i="6" s="1"/>
  <c r="H1363" i="6" s="1"/>
  <c r="F1364" i="6"/>
  <c r="G1364" i="6" s="1"/>
  <c r="H1364" i="6" s="1"/>
  <c r="F1365" i="6"/>
  <c r="G1365" i="6" s="1"/>
  <c r="H1365" i="6" s="1"/>
  <c r="F1366" i="6"/>
  <c r="G1366" i="6" s="1"/>
  <c r="H1366" i="6" s="1"/>
  <c r="F1367" i="6"/>
  <c r="G1367" i="6" s="1"/>
  <c r="H1367" i="6" s="1"/>
  <c r="F1368" i="6"/>
  <c r="G1368" i="6" s="1"/>
  <c r="H1368" i="6" s="1"/>
  <c r="F1369" i="6"/>
  <c r="G1369" i="6" s="1"/>
  <c r="H1369" i="6" s="1"/>
  <c r="F1370" i="6"/>
  <c r="G1370" i="6" s="1"/>
  <c r="H1370" i="6" s="1"/>
  <c r="F1371" i="6"/>
  <c r="G1371" i="6" s="1"/>
  <c r="H1371" i="6" s="1"/>
  <c r="F1372" i="6"/>
  <c r="G1372" i="6" s="1"/>
  <c r="H1372" i="6" s="1"/>
  <c r="F1373" i="6"/>
  <c r="G1373" i="6" s="1"/>
  <c r="H1373" i="6" s="1"/>
  <c r="F1374" i="6"/>
  <c r="G1374" i="6" s="1"/>
  <c r="H1374" i="6" s="1"/>
  <c r="F1375" i="6"/>
  <c r="G1375" i="6" s="1"/>
  <c r="H1375" i="6" s="1"/>
  <c r="F1376" i="6"/>
  <c r="G1376" i="6" s="1"/>
  <c r="H1376" i="6" s="1"/>
  <c r="F1377" i="6"/>
  <c r="G1377" i="6" s="1"/>
  <c r="H1377" i="6" s="1"/>
  <c r="F1378" i="6"/>
  <c r="G1378" i="6" s="1"/>
  <c r="H1378" i="6" s="1"/>
  <c r="F1379" i="6"/>
  <c r="G1379" i="6" s="1"/>
  <c r="H1379" i="6" s="1"/>
  <c r="F1380" i="6"/>
  <c r="G1380" i="6" s="1"/>
  <c r="H1380" i="6" s="1"/>
  <c r="F1381" i="6"/>
  <c r="G1381" i="6" s="1"/>
  <c r="H1381" i="6" s="1"/>
  <c r="F1382" i="6"/>
  <c r="G1382" i="6" s="1"/>
  <c r="H1382" i="6" s="1"/>
  <c r="F1383" i="6"/>
  <c r="G1383" i="6" s="1"/>
  <c r="H1383" i="6" s="1"/>
  <c r="F1384" i="6"/>
  <c r="G1384" i="6" s="1"/>
  <c r="H1384" i="6" s="1"/>
  <c r="F1385" i="6"/>
  <c r="G1385" i="6" s="1"/>
  <c r="H1385" i="6" s="1"/>
  <c r="F1386" i="6"/>
  <c r="G1386" i="6" s="1"/>
  <c r="H1386" i="6" s="1"/>
  <c r="F1387" i="6"/>
  <c r="G1387" i="6" s="1"/>
  <c r="H1387" i="6" s="1"/>
  <c r="F1388" i="6"/>
  <c r="G1388" i="6" s="1"/>
  <c r="H1388" i="6" s="1"/>
  <c r="F1389" i="6"/>
  <c r="G1389" i="6" s="1"/>
  <c r="H1389" i="6" s="1"/>
  <c r="F1390" i="6"/>
  <c r="G1390" i="6" s="1"/>
  <c r="H1390" i="6" s="1"/>
  <c r="F1391" i="6"/>
  <c r="G1391" i="6" s="1"/>
  <c r="H1391" i="6" s="1"/>
  <c r="F1392" i="6"/>
  <c r="G1392" i="6" s="1"/>
  <c r="H1392" i="6" s="1"/>
  <c r="F1393" i="6"/>
  <c r="G1393" i="6" s="1"/>
  <c r="H1393" i="6" s="1"/>
  <c r="F1394" i="6"/>
  <c r="G1394" i="6" s="1"/>
  <c r="H1394" i="6" s="1"/>
  <c r="F1395" i="6"/>
  <c r="G1395" i="6" s="1"/>
  <c r="H1395" i="6" s="1"/>
  <c r="F1396" i="6"/>
  <c r="G1396" i="6" s="1"/>
  <c r="H1396" i="6" s="1"/>
  <c r="F1397" i="6"/>
  <c r="G1397" i="6" s="1"/>
  <c r="H1397" i="6" s="1"/>
  <c r="F1398" i="6"/>
  <c r="G1398" i="6" s="1"/>
  <c r="H1398" i="6" s="1"/>
  <c r="F1399" i="6"/>
  <c r="G1399" i="6" s="1"/>
  <c r="H1399" i="6" s="1"/>
  <c r="F1400" i="6"/>
  <c r="G1400" i="6" s="1"/>
  <c r="H1400" i="6" s="1"/>
  <c r="F1401" i="6"/>
  <c r="G1401" i="6" s="1"/>
  <c r="H1401" i="6" s="1"/>
  <c r="F1402" i="6"/>
  <c r="G1402" i="6" s="1"/>
  <c r="H1402" i="6" s="1"/>
  <c r="F1403" i="6"/>
  <c r="G1403" i="6" s="1"/>
  <c r="H1403" i="6" s="1"/>
  <c r="F1404" i="6"/>
  <c r="G1404" i="6" s="1"/>
  <c r="H1404" i="6" s="1"/>
  <c r="F1405" i="6"/>
  <c r="G1405" i="6" s="1"/>
  <c r="H1405" i="6" s="1"/>
  <c r="F1406" i="6"/>
  <c r="G1406" i="6" s="1"/>
  <c r="H1406" i="6" s="1"/>
  <c r="F1407" i="6"/>
  <c r="G1407" i="6" s="1"/>
  <c r="H1407" i="6" s="1"/>
  <c r="F1408" i="6"/>
  <c r="G1408" i="6" s="1"/>
  <c r="H1408" i="6" s="1"/>
  <c r="F1409" i="6"/>
  <c r="G1409" i="6" s="1"/>
  <c r="H1409" i="6" s="1"/>
  <c r="F1410" i="6"/>
  <c r="G1410" i="6" s="1"/>
  <c r="H1410" i="6" s="1"/>
  <c r="F1411" i="6"/>
  <c r="G1411" i="6" s="1"/>
  <c r="H1411" i="6" s="1"/>
  <c r="F1412" i="6"/>
  <c r="G1412" i="6" s="1"/>
  <c r="H1412" i="6" s="1"/>
  <c r="F1413" i="6"/>
  <c r="G1413" i="6" s="1"/>
  <c r="H1413" i="6" s="1"/>
  <c r="F1414" i="6"/>
  <c r="G1414" i="6" s="1"/>
  <c r="H1414" i="6" s="1"/>
  <c r="F1415" i="6"/>
  <c r="G1415" i="6" s="1"/>
  <c r="H1415" i="6" s="1"/>
  <c r="F1416" i="6"/>
  <c r="G1416" i="6" s="1"/>
  <c r="H1416" i="6" s="1"/>
  <c r="F1417" i="6"/>
  <c r="G1417" i="6" s="1"/>
  <c r="H1417" i="6" s="1"/>
  <c r="F1418" i="6"/>
  <c r="G1418" i="6" s="1"/>
  <c r="H1418" i="6" s="1"/>
  <c r="F1419" i="6"/>
  <c r="G1419" i="6" s="1"/>
  <c r="H1419" i="6" s="1"/>
  <c r="F1420" i="6"/>
  <c r="G1420" i="6" s="1"/>
  <c r="F1421" i="6"/>
  <c r="G1421" i="6" s="1"/>
  <c r="H1421" i="6" s="1"/>
  <c r="F1422" i="6"/>
  <c r="G1422" i="6" s="1"/>
  <c r="H1422" i="6" s="1"/>
  <c r="F1423" i="6"/>
  <c r="G1423" i="6" s="1"/>
  <c r="H1423" i="6" s="1"/>
  <c r="F1424" i="6"/>
  <c r="G1424" i="6" s="1"/>
  <c r="H1424" i="6" s="1"/>
  <c r="F1425" i="6"/>
  <c r="G1425" i="6" s="1"/>
  <c r="H1425" i="6" s="1"/>
  <c r="F1426" i="6"/>
  <c r="G1426" i="6" s="1"/>
  <c r="H1426" i="6" s="1"/>
  <c r="F1427" i="6"/>
  <c r="G1427" i="6" s="1"/>
  <c r="H1427" i="6" s="1"/>
  <c r="F1428" i="6"/>
  <c r="G1428" i="6" s="1"/>
  <c r="H1428" i="6" s="1"/>
  <c r="F1429" i="6"/>
  <c r="G1429" i="6" s="1"/>
  <c r="H1429" i="6" s="1"/>
  <c r="F1430" i="6"/>
  <c r="G1430" i="6" s="1"/>
  <c r="H1430" i="6" s="1"/>
  <c r="F1431" i="6"/>
  <c r="G1431" i="6" s="1"/>
  <c r="H1431" i="6" s="1"/>
  <c r="F1432" i="6"/>
  <c r="G1432" i="6" s="1"/>
  <c r="H1432" i="6" s="1"/>
  <c r="F1433" i="6"/>
  <c r="G1433" i="6" s="1"/>
  <c r="H1433" i="6" s="1"/>
  <c r="F1434" i="6"/>
  <c r="G1434" i="6" s="1"/>
  <c r="H1434" i="6" s="1"/>
  <c r="F1435" i="6"/>
  <c r="G1435" i="6" s="1"/>
  <c r="H1435" i="6" s="1"/>
  <c r="F1436" i="6"/>
  <c r="G1436" i="6" s="1"/>
  <c r="H1436" i="6" s="1"/>
  <c r="F1437" i="6"/>
  <c r="G1437" i="6" s="1"/>
  <c r="H1437" i="6" s="1"/>
  <c r="F1438" i="6"/>
  <c r="G1438" i="6" s="1"/>
  <c r="H1438" i="6" s="1"/>
  <c r="F1439" i="6"/>
  <c r="G1439" i="6" s="1"/>
  <c r="H1439" i="6" s="1"/>
  <c r="F1440" i="6"/>
  <c r="G1440" i="6" s="1"/>
  <c r="H1440" i="6" s="1"/>
  <c r="F1441" i="6"/>
  <c r="G1441" i="6" s="1"/>
  <c r="H1441" i="6" s="1"/>
  <c r="F1442" i="6"/>
  <c r="G1442" i="6" s="1"/>
  <c r="H1442" i="6" s="1"/>
  <c r="F1443" i="6"/>
  <c r="G1443" i="6" s="1"/>
  <c r="H1443" i="6" s="1"/>
  <c r="F1444" i="6"/>
  <c r="G1444" i="6" s="1"/>
  <c r="H1444" i="6" s="1"/>
  <c r="F1445" i="6"/>
  <c r="G1445" i="6" s="1"/>
  <c r="H1445" i="6" s="1"/>
  <c r="F1446" i="6"/>
  <c r="G1446" i="6" s="1"/>
  <c r="H1446" i="6" s="1"/>
  <c r="F1447" i="6"/>
  <c r="G1447" i="6" s="1"/>
  <c r="H1447" i="6" s="1"/>
  <c r="F1448" i="6"/>
  <c r="G1448" i="6" s="1"/>
  <c r="H1448" i="6" s="1"/>
  <c r="F1449" i="6"/>
  <c r="G1449" i="6" s="1"/>
  <c r="H1449" i="6" s="1"/>
  <c r="F1450" i="6"/>
  <c r="G1450" i="6" s="1"/>
  <c r="H1450" i="6" s="1"/>
  <c r="F1451" i="6"/>
  <c r="G1451" i="6" s="1"/>
  <c r="H1451" i="6" s="1"/>
  <c r="F1452" i="6"/>
  <c r="G1452" i="6" s="1"/>
  <c r="H1452" i="6" s="1"/>
  <c r="F1453" i="6"/>
  <c r="G1453" i="6" s="1"/>
  <c r="H1453" i="6" s="1"/>
  <c r="F1454" i="6"/>
  <c r="G1454" i="6" s="1"/>
  <c r="H1454" i="6" s="1"/>
  <c r="F1455" i="6"/>
  <c r="G1455" i="6" s="1"/>
  <c r="H1455" i="6" s="1"/>
  <c r="F1456" i="6"/>
  <c r="G1456" i="6" s="1"/>
  <c r="H1456" i="6" s="1"/>
  <c r="F1457" i="6"/>
  <c r="G1457" i="6" s="1"/>
  <c r="H1457" i="6" s="1"/>
  <c r="F1458" i="6"/>
  <c r="G1458" i="6" s="1"/>
  <c r="H1458" i="6" s="1"/>
  <c r="F1459" i="6"/>
  <c r="G1459" i="6" s="1"/>
  <c r="H1459" i="6" s="1"/>
  <c r="F1460" i="6"/>
  <c r="G1460" i="6" s="1"/>
  <c r="H1460" i="6" s="1"/>
  <c r="F1461" i="6"/>
  <c r="G1461" i="6" s="1"/>
  <c r="H1461" i="6" s="1"/>
  <c r="F1462" i="6"/>
  <c r="G1462" i="6" s="1"/>
  <c r="F1463" i="6"/>
  <c r="G1463" i="6" s="1"/>
  <c r="H1463" i="6" s="1"/>
  <c r="F1464" i="6"/>
  <c r="G1464" i="6" s="1"/>
  <c r="H1464" i="6" s="1"/>
  <c r="F1465" i="6"/>
  <c r="G1465" i="6" s="1"/>
  <c r="F1466" i="6"/>
  <c r="G1466" i="6" s="1"/>
  <c r="H1466" i="6" s="1"/>
  <c r="F1467" i="6"/>
  <c r="G1467" i="6" s="1"/>
  <c r="H1467" i="6" s="1"/>
  <c r="F1468" i="6"/>
  <c r="G1468" i="6" s="1"/>
  <c r="H1468" i="6" s="1"/>
  <c r="F1469" i="6"/>
  <c r="G1469" i="6" s="1"/>
  <c r="H1469" i="6" s="1"/>
  <c r="F1470" i="6"/>
  <c r="G1470" i="6" s="1"/>
  <c r="H1470" i="6" s="1"/>
  <c r="F1471" i="6"/>
  <c r="G1471" i="6" s="1"/>
  <c r="H1471" i="6" s="1"/>
  <c r="F1472" i="6"/>
  <c r="G1472" i="6" s="1"/>
  <c r="H1472" i="6" s="1"/>
  <c r="F1473" i="6"/>
  <c r="G1473" i="6" s="1"/>
  <c r="H1473" i="6" s="1"/>
  <c r="F1474" i="6"/>
  <c r="G1474" i="6" s="1"/>
  <c r="H1474" i="6" s="1"/>
  <c r="F1475" i="6"/>
  <c r="G1475" i="6" s="1"/>
  <c r="H1475" i="6" s="1"/>
  <c r="F1476" i="6"/>
  <c r="G1476" i="6" s="1"/>
  <c r="F1477" i="6"/>
  <c r="G1477" i="6" s="1"/>
  <c r="H1477" i="6" s="1"/>
  <c r="F1478" i="6"/>
  <c r="G1478" i="6" s="1"/>
  <c r="H1478" i="6" s="1"/>
  <c r="F1479" i="6"/>
  <c r="G1479" i="6" s="1"/>
  <c r="H1479" i="6" s="1"/>
  <c r="F1480" i="6"/>
  <c r="G1480" i="6" s="1"/>
  <c r="H1480" i="6" s="1"/>
  <c r="F1481" i="6"/>
  <c r="G1481" i="6" s="1"/>
  <c r="H1481" i="6" s="1"/>
  <c r="F1482" i="6"/>
  <c r="G1482" i="6" s="1"/>
  <c r="H1482" i="6" s="1"/>
  <c r="F1483" i="6"/>
  <c r="G1483" i="6" s="1"/>
  <c r="H1483" i="6" s="1"/>
  <c r="F1484" i="6"/>
  <c r="G1484" i="6" s="1"/>
  <c r="H1484" i="6" s="1"/>
  <c r="F1485" i="6"/>
  <c r="G1485" i="6" s="1"/>
  <c r="H1485" i="6" s="1"/>
  <c r="F1486" i="6"/>
  <c r="G1486" i="6" s="1"/>
  <c r="H1486" i="6" s="1"/>
  <c r="F1487" i="6"/>
  <c r="G1487" i="6" s="1"/>
  <c r="H1487" i="6" s="1"/>
  <c r="F1488" i="6"/>
  <c r="G1488" i="6" s="1"/>
  <c r="H1488" i="6" s="1"/>
  <c r="F1489" i="6"/>
  <c r="G1489" i="6" s="1"/>
  <c r="H1489" i="6" s="1"/>
  <c r="F1490" i="6"/>
  <c r="G1490" i="6" s="1"/>
  <c r="F1491" i="6"/>
  <c r="G1491" i="6" s="1"/>
  <c r="H1491" i="6" s="1"/>
  <c r="F1492" i="6"/>
  <c r="G1492" i="6" s="1"/>
  <c r="H1492" i="6" s="1"/>
  <c r="F1493" i="6"/>
  <c r="G1493" i="6" s="1"/>
  <c r="H1493" i="6" s="1"/>
  <c r="F1494" i="6"/>
  <c r="G1494" i="6" s="1"/>
  <c r="H1494" i="6" s="1"/>
  <c r="F1495" i="6"/>
  <c r="G1495" i="6" s="1"/>
  <c r="F1496" i="6"/>
  <c r="G1496" i="6" s="1"/>
  <c r="H1496" i="6" s="1"/>
  <c r="F1497" i="6"/>
  <c r="G1497" i="6" s="1"/>
  <c r="H1497" i="6" s="1"/>
  <c r="F1498" i="6"/>
  <c r="G1498" i="6" s="1"/>
  <c r="H1498" i="6" s="1"/>
  <c r="F1499" i="6"/>
  <c r="G1499" i="6" s="1"/>
  <c r="F1500" i="6"/>
  <c r="G1500" i="6" s="1"/>
  <c r="H1500" i="6" s="1"/>
  <c r="F1501" i="6"/>
  <c r="G1501" i="6" s="1"/>
  <c r="H1501" i="6" s="1"/>
  <c r="F1502" i="6"/>
  <c r="G1502" i="6" s="1"/>
  <c r="H1502" i="6" s="1"/>
  <c r="F1503" i="6"/>
  <c r="G1503" i="6" s="1"/>
  <c r="H1503" i="6" s="1"/>
  <c r="F1504" i="6"/>
  <c r="G1504" i="6" s="1"/>
  <c r="H1504" i="6" s="1"/>
  <c r="F1505" i="6"/>
  <c r="G1505" i="6" s="1"/>
  <c r="H1505" i="6" s="1"/>
  <c r="F1506" i="6"/>
  <c r="G1506" i="6" s="1"/>
  <c r="H1506" i="6" s="1"/>
  <c r="F1507" i="6"/>
  <c r="G1507" i="6" s="1"/>
  <c r="F1508" i="6"/>
  <c r="G1508" i="6" s="1"/>
  <c r="H1508" i="6" s="1"/>
  <c r="F1509" i="6"/>
  <c r="G1509" i="6" s="1"/>
  <c r="H1509" i="6" s="1"/>
  <c r="F1510" i="6"/>
  <c r="G1510" i="6" s="1"/>
  <c r="H1510" i="6" s="1"/>
  <c r="F1511" i="6"/>
  <c r="G1511" i="6" s="1"/>
  <c r="H1511" i="6" s="1"/>
  <c r="F1512" i="6"/>
  <c r="G1512" i="6" s="1"/>
  <c r="H1512" i="6" s="1"/>
  <c r="F1513" i="6"/>
  <c r="G1513" i="6" s="1"/>
  <c r="H1513" i="6" s="1"/>
  <c r="F1514" i="6"/>
  <c r="G1514" i="6" s="1"/>
  <c r="H1514" i="6" s="1"/>
  <c r="F1515" i="6"/>
  <c r="G1515" i="6" s="1"/>
  <c r="H1515" i="6" s="1"/>
  <c r="F1516" i="6"/>
  <c r="G1516" i="6" s="1"/>
  <c r="H1516" i="6" s="1"/>
  <c r="F1517" i="6"/>
  <c r="G1517" i="6" s="1"/>
  <c r="H1517" i="6" s="1"/>
  <c r="F1518" i="6"/>
  <c r="G1518" i="6" s="1"/>
  <c r="H1518" i="6" s="1"/>
  <c r="F1519" i="6"/>
  <c r="G1519" i="6" s="1"/>
  <c r="H1519" i="6" s="1"/>
  <c r="F1520" i="6"/>
  <c r="G1520" i="6" s="1"/>
  <c r="H1520" i="6" s="1"/>
  <c r="F1521" i="6"/>
  <c r="G1521" i="6" s="1"/>
  <c r="F1522" i="6"/>
  <c r="G1522" i="6" s="1"/>
  <c r="F1629" i="6"/>
  <c r="G1629" i="6" s="1"/>
  <c r="H1629" i="6" s="1"/>
  <c r="F1630" i="6"/>
  <c r="G1630" i="6" s="1"/>
  <c r="H1630" i="6" s="1"/>
  <c r="F1631" i="6"/>
  <c r="G1631" i="6" s="1"/>
  <c r="H1631" i="6" s="1"/>
  <c r="F1632" i="6"/>
  <c r="G1632" i="6" s="1"/>
  <c r="F781" i="6"/>
  <c r="G781" i="6" s="1"/>
  <c r="F47" i="6"/>
  <c r="G47" i="6" s="1"/>
  <c r="F1635" i="6"/>
  <c r="G1635" i="6" s="1"/>
  <c r="H1635" i="6" s="1"/>
  <c r="F1636" i="6"/>
  <c r="G1636" i="6" s="1"/>
  <c r="F1637" i="6"/>
  <c r="G1637" i="6" s="1"/>
  <c r="H1637" i="6" s="1"/>
  <c r="F1638" i="6"/>
  <c r="G1638" i="6" s="1"/>
  <c r="F48" i="6"/>
  <c r="G48" i="6" s="1"/>
  <c r="F1640" i="6"/>
  <c r="G1640" i="6" s="1"/>
  <c r="H1640" i="6" s="1"/>
  <c r="F1641" i="6"/>
  <c r="G1641" i="6" s="1"/>
  <c r="H1641" i="6" s="1"/>
  <c r="F1642" i="6"/>
  <c r="G1642" i="6" s="1"/>
  <c r="F1643" i="6"/>
  <c r="G1643" i="6" s="1"/>
  <c r="H1643" i="6" s="1"/>
  <c r="F1644" i="6"/>
  <c r="G1644" i="6" s="1"/>
  <c r="H1644" i="6" s="1"/>
  <c r="F1645" i="6"/>
  <c r="G1645" i="6" s="1"/>
  <c r="H1645" i="6" s="1"/>
  <c r="F1646" i="6"/>
  <c r="G1646" i="6" s="1"/>
  <c r="H1646" i="6" s="1"/>
  <c r="F1647" i="6"/>
  <c r="G1647" i="6" s="1"/>
  <c r="H1647" i="6" s="1"/>
  <c r="F1648" i="6"/>
  <c r="G1648" i="6" s="1"/>
  <c r="H1648" i="6" s="1"/>
  <c r="F1649" i="6"/>
  <c r="G1649" i="6" s="1"/>
  <c r="H1649" i="6" s="1"/>
  <c r="F1650" i="6"/>
  <c r="G1650" i="6" s="1"/>
  <c r="H1650" i="6" s="1"/>
  <c r="F1651" i="6"/>
  <c r="G1651" i="6" s="1"/>
  <c r="F1652" i="6"/>
  <c r="G1652" i="6" s="1"/>
  <c r="H1652" i="6" s="1"/>
  <c r="F1653" i="6"/>
  <c r="G1653" i="6" s="1"/>
  <c r="H1653" i="6" s="1"/>
  <c r="F1654" i="6"/>
  <c r="G1654" i="6" s="1"/>
  <c r="H1654" i="6" s="1"/>
  <c r="F1655" i="6"/>
  <c r="G1655" i="6" s="1"/>
  <c r="F1656" i="6"/>
  <c r="G1656" i="6" s="1"/>
  <c r="H1656" i="6" s="1"/>
  <c r="F1657" i="6"/>
  <c r="G1657" i="6" s="1"/>
  <c r="H1657" i="6" s="1"/>
  <c r="F1658" i="6"/>
  <c r="G1658" i="6" s="1"/>
  <c r="H1658" i="6" s="1"/>
  <c r="F1659" i="6"/>
  <c r="G1659" i="6" s="1"/>
  <c r="H1659" i="6" s="1"/>
  <c r="F1660" i="6"/>
  <c r="G1660" i="6" s="1"/>
  <c r="H1660" i="6" s="1"/>
  <c r="F1661" i="6"/>
  <c r="G1661" i="6" s="1"/>
  <c r="F1662" i="6"/>
  <c r="G1662" i="6" s="1"/>
  <c r="H1662" i="6" s="1"/>
  <c r="F1663" i="6"/>
  <c r="G1663" i="6" s="1"/>
  <c r="H1663" i="6" s="1"/>
  <c r="F1664" i="6"/>
  <c r="G1664" i="6" s="1"/>
  <c r="H1664" i="6" s="1"/>
  <c r="F1665" i="6"/>
  <c r="G1665" i="6" s="1"/>
  <c r="H1665" i="6" s="1"/>
  <c r="F1666" i="6"/>
  <c r="G1666" i="6" s="1"/>
  <c r="H1666" i="6" s="1"/>
  <c r="F1667" i="6"/>
  <c r="G1667" i="6" s="1"/>
  <c r="F1668" i="6"/>
  <c r="G1668" i="6" s="1"/>
  <c r="H1668" i="6" s="1"/>
  <c r="F1669" i="6"/>
  <c r="G1669" i="6" s="1"/>
  <c r="H1669" i="6" s="1"/>
  <c r="F1670" i="6"/>
  <c r="G1670" i="6" s="1"/>
  <c r="H1670" i="6" s="1"/>
  <c r="F1671" i="6"/>
  <c r="G1671" i="6" s="1"/>
  <c r="F1672" i="6"/>
  <c r="G1672" i="6" s="1"/>
  <c r="H1672" i="6" s="1"/>
  <c r="F1673" i="6"/>
  <c r="G1673" i="6" s="1"/>
  <c r="H1673" i="6" s="1"/>
  <c r="F1674" i="6"/>
  <c r="G1674" i="6" s="1"/>
  <c r="H1674" i="6" s="1"/>
  <c r="F1675" i="6"/>
  <c r="G1675" i="6" s="1"/>
  <c r="H1675" i="6" s="1"/>
  <c r="F1676" i="6"/>
  <c r="G1676" i="6" s="1"/>
  <c r="H1676" i="6" s="1"/>
  <c r="F1677" i="6"/>
  <c r="G1677" i="6" s="1"/>
  <c r="H1677" i="6" s="1"/>
  <c r="F1678" i="6"/>
  <c r="G1678" i="6" s="1"/>
  <c r="H1678" i="6" s="1"/>
  <c r="F1679" i="6"/>
  <c r="G1679" i="6" s="1"/>
  <c r="F1680" i="6"/>
  <c r="G1680" i="6" s="1"/>
  <c r="H1680" i="6" s="1"/>
  <c r="F1681" i="6"/>
  <c r="G1681" i="6" s="1"/>
  <c r="H1681" i="6" s="1"/>
  <c r="F1682" i="6"/>
  <c r="G1682" i="6" s="1"/>
  <c r="H1682" i="6" s="1"/>
  <c r="F1683" i="6"/>
  <c r="G1683" i="6" s="1"/>
  <c r="H1683" i="6" s="1"/>
  <c r="F1684" i="6"/>
  <c r="G1684" i="6" s="1"/>
  <c r="H1684" i="6" s="1"/>
  <c r="F1685" i="6"/>
  <c r="G1685" i="6" s="1"/>
  <c r="H1685" i="6" s="1"/>
  <c r="F1686" i="6"/>
  <c r="G1686" i="6" s="1"/>
  <c r="H1686" i="6" s="1"/>
  <c r="F1687" i="6"/>
  <c r="G1687" i="6" s="1"/>
  <c r="H1687" i="6" s="1"/>
  <c r="F1688" i="6"/>
  <c r="G1688" i="6" s="1"/>
  <c r="H1688" i="6" s="1"/>
  <c r="F1689" i="6"/>
  <c r="G1689" i="6" s="1"/>
  <c r="H1689" i="6" s="1"/>
  <c r="F1690" i="6"/>
  <c r="G1690" i="6" s="1"/>
  <c r="H1690" i="6" s="1"/>
  <c r="F1691" i="6"/>
  <c r="G1691" i="6" s="1"/>
  <c r="H1691" i="6" s="1"/>
  <c r="F1692" i="6"/>
  <c r="G1692" i="6" s="1"/>
  <c r="H1692" i="6" s="1"/>
  <c r="F1693" i="6"/>
  <c r="G1693" i="6" s="1"/>
  <c r="H1693" i="6" s="1"/>
  <c r="F1694" i="6"/>
  <c r="G1694" i="6" s="1"/>
  <c r="H1694" i="6" s="1"/>
  <c r="F1695" i="6"/>
  <c r="G1695" i="6" s="1"/>
  <c r="H1695" i="6" s="1"/>
  <c r="F1696" i="6"/>
  <c r="G1696" i="6" s="1"/>
  <c r="H1696" i="6" s="1"/>
  <c r="F1697" i="6"/>
  <c r="G1697" i="6" s="1"/>
  <c r="H1697" i="6" s="1"/>
  <c r="F1698" i="6"/>
  <c r="G1698" i="6" s="1"/>
  <c r="H1698" i="6" s="1"/>
  <c r="F1699" i="6"/>
  <c r="G1699" i="6" s="1"/>
  <c r="H1699" i="6" s="1"/>
  <c r="F1700" i="6"/>
  <c r="G1700" i="6" s="1"/>
  <c r="H1700" i="6" s="1"/>
  <c r="F1701" i="6"/>
  <c r="G1701" i="6" s="1"/>
  <c r="H1701" i="6" s="1"/>
  <c r="F1702" i="6"/>
  <c r="G1702" i="6" s="1"/>
  <c r="H1702" i="6" s="1"/>
  <c r="F1703" i="6"/>
  <c r="G1703" i="6" s="1"/>
  <c r="H1703" i="6" s="1"/>
  <c r="F1704" i="6"/>
  <c r="G1704" i="6" s="1"/>
  <c r="H1704" i="6" s="1"/>
  <c r="F1705" i="6"/>
  <c r="G1705" i="6" s="1"/>
  <c r="H1705" i="6" s="1"/>
  <c r="F1706" i="6"/>
  <c r="G1706" i="6" s="1"/>
  <c r="H1706" i="6" s="1"/>
  <c r="F1707" i="6"/>
  <c r="G1707" i="6" s="1"/>
  <c r="H1707" i="6" s="1"/>
  <c r="F1708" i="6"/>
  <c r="G1708" i="6" s="1"/>
  <c r="H1708" i="6" s="1"/>
  <c r="F1709" i="6"/>
  <c r="G1709" i="6" s="1"/>
  <c r="H1709" i="6" s="1"/>
  <c r="F1710" i="6"/>
  <c r="G1710" i="6" s="1"/>
  <c r="H1710" i="6" s="1"/>
  <c r="F1711" i="6"/>
  <c r="G1711" i="6" s="1"/>
  <c r="H1711" i="6" s="1"/>
  <c r="F1712" i="6"/>
  <c r="G1712" i="6" s="1"/>
  <c r="H1712" i="6" s="1"/>
  <c r="F1713" i="6"/>
  <c r="G1713" i="6" s="1"/>
  <c r="H1713" i="6" s="1"/>
  <c r="F1714" i="6"/>
  <c r="G1714" i="6" s="1"/>
  <c r="H1714" i="6" s="1"/>
  <c r="F1715" i="6"/>
  <c r="G1715" i="6" s="1"/>
  <c r="H1715" i="6" s="1"/>
  <c r="F1716" i="6"/>
  <c r="G1716" i="6" s="1"/>
  <c r="H1716" i="6" s="1"/>
  <c r="F1717" i="6"/>
  <c r="G1717" i="6" s="1"/>
  <c r="H1717" i="6" s="1"/>
  <c r="F1718" i="6"/>
  <c r="G1718" i="6" s="1"/>
  <c r="H1718" i="6" s="1"/>
  <c r="F1719" i="6"/>
  <c r="G1719" i="6" s="1"/>
  <c r="H1719" i="6" s="1"/>
  <c r="F1720" i="6"/>
  <c r="G1720" i="6" s="1"/>
  <c r="H1720" i="6" s="1"/>
  <c r="F1721" i="6"/>
  <c r="G1721" i="6" s="1"/>
  <c r="H1721" i="6" s="1"/>
  <c r="F1722" i="6"/>
  <c r="G1722" i="6" s="1"/>
  <c r="H1722" i="6" s="1"/>
  <c r="F1723" i="6"/>
  <c r="G1723" i="6" s="1"/>
  <c r="H1723" i="6" s="1"/>
  <c r="F1724" i="6"/>
  <c r="G1724" i="6" s="1"/>
  <c r="H1724" i="6" s="1"/>
  <c r="F1725" i="6"/>
  <c r="G1725" i="6" s="1"/>
  <c r="H1725" i="6" s="1"/>
  <c r="F1726" i="6"/>
  <c r="G1726" i="6" s="1"/>
  <c r="H1726" i="6" s="1"/>
  <c r="F1727" i="6"/>
  <c r="G1727" i="6" s="1"/>
  <c r="H1727" i="6" s="1"/>
  <c r="F1728" i="6"/>
  <c r="G1728" i="6" s="1"/>
  <c r="H1728" i="6" s="1"/>
  <c r="F1729" i="6"/>
  <c r="G1729" i="6" s="1"/>
  <c r="H1729" i="6" s="1"/>
  <c r="F1730" i="6"/>
  <c r="G1730" i="6" s="1"/>
  <c r="H1730" i="6" s="1"/>
  <c r="F1731" i="6"/>
  <c r="G1731" i="6" s="1"/>
  <c r="H1731" i="6" s="1"/>
  <c r="F1732" i="6"/>
  <c r="G1732" i="6" s="1"/>
  <c r="H1732" i="6" s="1"/>
  <c r="F1733" i="6"/>
  <c r="G1733" i="6" s="1"/>
  <c r="H1733" i="6" s="1"/>
  <c r="F1734" i="6"/>
  <c r="G1734" i="6" s="1"/>
  <c r="H1734" i="6" s="1"/>
  <c r="F1735" i="6"/>
  <c r="G1735" i="6" s="1"/>
  <c r="H1735" i="6" s="1"/>
  <c r="F1736" i="6"/>
  <c r="G1736" i="6" s="1"/>
  <c r="H1736" i="6" s="1"/>
  <c r="F1737" i="6"/>
  <c r="G1737" i="6" s="1"/>
  <c r="H1737" i="6" s="1"/>
  <c r="F1738" i="6"/>
  <c r="G1738" i="6" s="1"/>
  <c r="F93" i="6"/>
  <c r="G93" i="6" s="1"/>
  <c r="F95" i="6"/>
  <c r="G95" i="6" s="1"/>
  <c r="F103" i="6"/>
  <c r="G103" i="6" s="1"/>
  <c r="F110" i="6"/>
  <c r="G110" i="6" s="1"/>
  <c r="F112" i="6"/>
  <c r="G112" i="6" s="1"/>
  <c r="H112" i="6" s="1"/>
  <c r="F113" i="6"/>
  <c r="G113" i="6" s="1"/>
  <c r="F115" i="6"/>
  <c r="G115" i="6" s="1"/>
  <c r="F122" i="6"/>
  <c r="G122" i="6" s="1"/>
  <c r="F124" i="6"/>
  <c r="G124" i="6" s="1"/>
  <c r="H124" i="6" s="1"/>
  <c r="F125" i="6"/>
  <c r="G125" i="6" s="1"/>
  <c r="F127" i="6"/>
  <c r="G127" i="6" s="1"/>
  <c r="F130" i="6"/>
  <c r="G130" i="6" s="1"/>
  <c r="F132" i="6"/>
  <c r="G132" i="6" s="1"/>
  <c r="H132" i="6" s="1"/>
  <c r="F133" i="6"/>
  <c r="G133" i="6" s="1"/>
  <c r="F135" i="6"/>
  <c r="G135" i="6" s="1"/>
  <c r="F138" i="6"/>
  <c r="G138" i="6" s="1"/>
  <c r="F146" i="6"/>
  <c r="G146" i="6" s="1"/>
  <c r="F148" i="6"/>
  <c r="G148" i="6" s="1"/>
  <c r="F150" i="6"/>
  <c r="G150" i="6" s="1"/>
  <c r="F154" i="6"/>
  <c r="G154" i="6" s="1"/>
  <c r="F156" i="6"/>
  <c r="G156" i="6" s="1"/>
  <c r="H156" i="6" s="1"/>
  <c r="F157" i="6"/>
  <c r="G157" i="6" s="1"/>
  <c r="F159" i="6"/>
  <c r="G159" i="6" s="1"/>
  <c r="F162" i="6"/>
  <c r="G162" i="6" s="1"/>
  <c r="F164" i="6"/>
  <c r="G164" i="6" s="1"/>
  <c r="H164" i="6" s="1"/>
  <c r="F165" i="6"/>
  <c r="G165" i="6" s="1"/>
  <c r="F167" i="6"/>
  <c r="G167" i="6" s="1"/>
  <c r="F171" i="6"/>
  <c r="G171" i="6" s="1"/>
  <c r="F175" i="6"/>
  <c r="G175" i="6" s="1"/>
  <c r="F178" i="6"/>
  <c r="G178" i="6" s="1"/>
  <c r="F183" i="6"/>
  <c r="G183" i="6" s="1"/>
  <c r="F186" i="6"/>
  <c r="G186" i="6" s="1"/>
  <c r="F191" i="6"/>
  <c r="G191" i="6" s="1"/>
  <c r="F194" i="6"/>
  <c r="G194" i="6" s="1"/>
  <c r="F199" i="6"/>
  <c r="G199" i="6" s="1"/>
  <c r="F202" i="6"/>
  <c r="G202" i="6" s="1"/>
  <c r="F207" i="6"/>
  <c r="G207" i="6" s="1"/>
  <c r="F212" i="6"/>
  <c r="G212" i="6" s="1"/>
  <c r="H212" i="6" s="1"/>
  <c r="F1014" i="6"/>
  <c r="G1014" i="6" s="1"/>
  <c r="F1013" i="6"/>
  <c r="G1013" i="6" s="1"/>
  <c r="H1013" i="6" s="1"/>
  <c r="F215" i="6"/>
  <c r="G215" i="6" s="1"/>
  <c r="F218" i="6"/>
  <c r="G218" i="6" s="1"/>
  <c r="F220" i="6"/>
  <c r="G220" i="6" s="1"/>
  <c r="F227" i="6"/>
  <c r="G227" i="6" s="1"/>
  <c r="F229" i="6"/>
  <c r="G229" i="6" s="1"/>
  <c r="F231" i="6"/>
  <c r="G231" i="6" s="1"/>
  <c r="F234" i="6"/>
  <c r="G234" i="6" s="1"/>
  <c r="F236" i="6"/>
  <c r="G236" i="6" s="1"/>
  <c r="H236" i="6" s="1"/>
  <c r="F237" i="6"/>
  <c r="G237" i="6" s="1"/>
  <c r="F239" i="6"/>
  <c r="G239" i="6" s="1"/>
  <c r="F245" i="6"/>
  <c r="G245" i="6" s="1"/>
  <c r="F262" i="6"/>
  <c r="G262" i="6" s="1"/>
  <c r="F274" i="6"/>
  <c r="G274" i="6" s="1"/>
  <c r="F284" i="6"/>
  <c r="G284" i="6" s="1"/>
  <c r="H284" i="6" s="1"/>
  <c r="F285" i="6"/>
  <c r="G285" i="6" s="1"/>
  <c r="F289" i="6"/>
  <c r="G289" i="6" s="1"/>
  <c r="F295" i="6"/>
  <c r="G295" i="6" s="1"/>
  <c r="F303" i="6"/>
  <c r="G303" i="6" s="1"/>
  <c r="F311" i="6"/>
  <c r="G311" i="6" s="1"/>
  <c r="F322" i="6"/>
  <c r="G322" i="6" s="1"/>
  <c r="F324" i="6"/>
  <c r="G324" i="6" s="1"/>
  <c r="F329" i="6"/>
  <c r="G329" i="6" s="1"/>
  <c r="F335" i="6"/>
  <c r="G335" i="6" s="1"/>
  <c r="F339" i="6"/>
  <c r="G339" i="6" s="1"/>
  <c r="F347" i="6"/>
  <c r="G347" i="6" s="1"/>
  <c r="F391" i="6"/>
  <c r="G391" i="6" s="1"/>
  <c r="F395" i="6"/>
  <c r="G395" i="6" s="1"/>
  <c r="F429" i="6"/>
  <c r="G429" i="6" s="1"/>
  <c r="F456" i="6"/>
  <c r="G456" i="6" s="1"/>
  <c r="F471" i="6"/>
  <c r="G471" i="6" s="1"/>
  <c r="F474" i="6"/>
  <c r="G474" i="6" s="1"/>
  <c r="F481" i="6"/>
  <c r="G481" i="6" s="1"/>
  <c r="F483" i="6"/>
  <c r="G483" i="6" s="1"/>
  <c r="F490" i="6"/>
  <c r="G490" i="6" s="1"/>
  <c r="F494" i="6"/>
  <c r="G494" i="6" s="1"/>
  <c r="F503" i="6"/>
  <c r="G503" i="6" s="1"/>
  <c r="F507" i="6"/>
  <c r="G507" i="6" s="1"/>
  <c r="F533" i="6"/>
  <c r="G533" i="6" s="1"/>
  <c r="F540" i="6"/>
  <c r="G540" i="6" s="1"/>
  <c r="F543" i="6"/>
  <c r="G543" i="6" s="1"/>
  <c r="F583" i="6"/>
  <c r="G583" i="6" s="1"/>
  <c r="F586" i="6"/>
  <c r="G586" i="6" s="1"/>
  <c r="F588" i="6"/>
  <c r="G588" i="6" s="1"/>
  <c r="F213" i="6"/>
  <c r="G213" i="6" s="1"/>
  <c r="J1828" i="6"/>
  <c r="I1828" i="6"/>
  <c r="AD3" i="6" a="1"/>
  <c r="M1828" i="6"/>
  <c r="E1844" i="6" s="1"/>
  <c r="X9" i="6"/>
  <c r="K464" i="6"/>
  <c r="K745" i="6"/>
  <c r="K1792" i="6"/>
  <c r="K1791" i="6"/>
  <c r="K1790" i="6"/>
  <c r="K1789" i="6"/>
  <c r="K1788" i="6"/>
  <c r="K1787" i="6"/>
  <c r="K1786" i="6"/>
  <c r="K1780" i="6"/>
  <c r="K1779" i="6"/>
  <c r="K1778" i="6"/>
  <c r="K1777" i="6"/>
  <c r="K1776" i="6"/>
  <c r="K1775" i="6"/>
  <c r="K1774" i="6"/>
  <c r="K1763" i="6"/>
  <c r="K1747" i="6"/>
  <c r="K1736" i="6"/>
  <c r="K1728" i="6"/>
  <c r="K1727" i="6"/>
  <c r="K1724" i="6"/>
  <c r="K1723" i="6"/>
  <c r="K1722" i="6"/>
  <c r="K1721" i="6"/>
  <c r="K1720" i="6"/>
  <c r="K1717" i="6"/>
  <c r="K1716" i="6"/>
  <c r="K1712" i="6"/>
  <c r="K1710" i="6"/>
  <c r="K1709" i="6"/>
  <c r="K1708" i="6"/>
  <c r="K1707" i="6"/>
  <c r="K1703" i="6"/>
  <c r="K1702" i="6"/>
  <c r="K1701" i="6"/>
  <c r="K1700" i="6"/>
  <c r="K1696" i="6"/>
  <c r="K1668" i="6"/>
  <c r="K1667" i="6"/>
  <c r="K1664" i="6"/>
  <c r="K1663" i="6"/>
  <c r="K1656" i="6"/>
  <c r="K1655" i="6"/>
  <c r="K1646" i="6"/>
  <c r="K1630" i="6"/>
  <c r="K1629" i="6"/>
  <c r="K1624" i="6"/>
  <c r="K1620" i="6"/>
  <c r="K1616" i="6"/>
  <c r="K1615" i="6"/>
  <c r="K1609" i="6"/>
  <c r="K1606" i="6"/>
  <c r="K1599" i="6"/>
  <c r="K1590" i="6"/>
  <c r="K1589" i="6"/>
  <c r="K1569" i="6"/>
  <c r="K1565" i="6"/>
  <c r="K1562" i="6"/>
  <c r="K674" i="6"/>
  <c r="K612" i="6"/>
  <c r="K566" i="6"/>
  <c r="K542" i="6"/>
  <c r="K519" i="6"/>
  <c r="K514" i="6"/>
  <c r="K507" i="6"/>
  <c r="K1799" i="6"/>
  <c r="K1675" i="6"/>
  <c r="K1561" i="6"/>
  <c r="K1557" i="6"/>
  <c r="K1555" i="6"/>
  <c r="K1554" i="6"/>
  <c r="K1546" i="6"/>
  <c r="K1544" i="6"/>
  <c r="K1543" i="6"/>
  <c r="K1538" i="6"/>
  <c r="K1536" i="6"/>
  <c r="K1533" i="6"/>
  <c r="K1531" i="6"/>
  <c r="K1526" i="6"/>
  <c r="K1523" i="6"/>
  <c r="K1520" i="6"/>
  <c r="K1519" i="6"/>
  <c r="K1514" i="6"/>
  <c r="K1513" i="6"/>
  <c r="K1512" i="6"/>
  <c r="K1511" i="6"/>
  <c r="K1510" i="6"/>
  <c r="K1507" i="6"/>
  <c r="K1506" i="6"/>
  <c r="K1505" i="6"/>
  <c r="K1504" i="6"/>
  <c r="K1503" i="6"/>
  <c r="K1502" i="6"/>
  <c r="K1501" i="6"/>
  <c r="K1500" i="6"/>
  <c r="K1499" i="6"/>
  <c r="K1498" i="6"/>
  <c r="K1493" i="6"/>
  <c r="K1492" i="6"/>
  <c r="K1491" i="6"/>
  <c r="K1489" i="6"/>
  <c r="K1488" i="6"/>
  <c r="K1486" i="6"/>
  <c r="K1483" i="6"/>
  <c r="K1482" i="6"/>
  <c r="K1481" i="6"/>
  <c r="K1478" i="6"/>
  <c r="K1475" i="6"/>
  <c r="K1474" i="6"/>
  <c r="K1472" i="6"/>
  <c r="K1471" i="6"/>
  <c r="K1467" i="6"/>
  <c r="K1466" i="6"/>
  <c r="K1465" i="6"/>
  <c r="K1462" i="6"/>
  <c r="K1459" i="6"/>
  <c r="K1456" i="6"/>
  <c r="K1455" i="6"/>
  <c r="K1449" i="6"/>
  <c r="K1446" i="6"/>
  <c r="K1445" i="6"/>
  <c r="K1444" i="6"/>
  <c r="K1443" i="6"/>
  <c r="K1441" i="6"/>
  <c r="K1439" i="6"/>
  <c r="K1435" i="6"/>
  <c r="K1432" i="6"/>
  <c r="K1430" i="6"/>
  <c r="K1427" i="6"/>
  <c r="K1421" i="6"/>
  <c r="K1413" i="6"/>
  <c r="K1410" i="6"/>
  <c r="K1406" i="6"/>
  <c r="K1404" i="6"/>
  <c r="K1401" i="6"/>
  <c r="K1398" i="6"/>
  <c r="K1397" i="6"/>
  <c r="K1396" i="6"/>
  <c r="K1392" i="6"/>
  <c r="K1389" i="6"/>
  <c r="K1388" i="6"/>
  <c r="K1387" i="6"/>
  <c r="K1386" i="6"/>
  <c r="K1385" i="6"/>
  <c r="K1366" i="6"/>
  <c r="K1365" i="6"/>
  <c r="K1364" i="6"/>
  <c r="K1363" i="6"/>
  <c r="K1362" i="6"/>
  <c r="K1361" i="6"/>
  <c r="K1360" i="6"/>
  <c r="K1358" i="6"/>
  <c r="K1350" i="6"/>
  <c r="K1343" i="6"/>
  <c r="K1342" i="6"/>
  <c r="K1341" i="6"/>
  <c r="K1336" i="6"/>
  <c r="K1335" i="6"/>
  <c r="K1332" i="6"/>
  <c r="K1331" i="6"/>
  <c r="K1330" i="6"/>
  <c r="K1324" i="6"/>
  <c r="K1323" i="6"/>
  <c r="K1319" i="6"/>
  <c r="K1318" i="6"/>
  <c r="K1317" i="6"/>
  <c r="K1316" i="6"/>
  <c r="K1315" i="6"/>
  <c r="K1309" i="6"/>
  <c r="K1307" i="6"/>
  <c r="K1305" i="6"/>
  <c r="K1304" i="6"/>
  <c r="K1301" i="6"/>
  <c r="K1300" i="6"/>
  <c r="K1299" i="6"/>
  <c r="K1298" i="6"/>
  <c r="K1297" i="6"/>
  <c r="K1296" i="6"/>
  <c r="K1293" i="6"/>
  <c r="K1290" i="6"/>
  <c r="K1289" i="6"/>
  <c r="K1288" i="6"/>
  <c r="K1285" i="6"/>
  <c r="K1284" i="6"/>
  <c r="K1282" i="6"/>
  <c r="K1281" i="6"/>
  <c r="K1280" i="6"/>
  <c r="K1277" i="6"/>
  <c r="K1276" i="6"/>
  <c r="K1274" i="6"/>
  <c r="K1273" i="6"/>
  <c r="K1272" i="6"/>
  <c r="K1271" i="6"/>
  <c r="K1269" i="6"/>
  <c r="K1268" i="6"/>
  <c r="K1264" i="6"/>
  <c r="K1262" i="6"/>
  <c r="K1256" i="6"/>
  <c r="K1254" i="6"/>
  <c r="K1250" i="6"/>
  <c r="K1244" i="6"/>
  <c r="K1243" i="6"/>
  <c r="K1242" i="6"/>
  <c r="K1241" i="6"/>
  <c r="K1240" i="6"/>
  <c r="K1238" i="6"/>
  <c r="K1234" i="6"/>
  <c r="K1233" i="6"/>
  <c r="K1232" i="6"/>
  <c r="K1221" i="6"/>
  <c r="K1220" i="6"/>
  <c r="K1215" i="6"/>
  <c r="K1214" i="6"/>
  <c r="K1213" i="6"/>
  <c r="K1211" i="6"/>
  <c r="K1210" i="6"/>
  <c r="K1205" i="6"/>
  <c r="K1202" i="6"/>
  <c r="K1201" i="6"/>
  <c r="K1200" i="6"/>
  <c r="K1197" i="6"/>
  <c r="K1196" i="6"/>
  <c r="K1195" i="6"/>
  <c r="K1192" i="6"/>
  <c r="K1188" i="6"/>
  <c r="K1187" i="6"/>
  <c r="K1185" i="6"/>
  <c r="K1184" i="6"/>
  <c r="K1182" i="6"/>
  <c r="K1181" i="6"/>
  <c r="K1180" i="6"/>
  <c r="K1144" i="6"/>
  <c r="K1142" i="6"/>
  <c r="K1138" i="6"/>
  <c r="K1131" i="6"/>
  <c r="K1127" i="6"/>
  <c r="K1126" i="6"/>
  <c r="K1124" i="6"/>
  <c r="K1121" i="6"/>
  <c r="K1113" i="6"/>
  <c r="K1112" i="6"/>
  <c r="K1110" i="6"/>
  <c r="K1109" i="6"/>
  <c r="K1101" i="6"/>
  <c r="K1100" i="6"/>
  <c r="K1099" i="6"/>
  <c r="K1098" i="6"/>
  <c r="K1092" i="6"/>
  <c r="K1089" i="6"/>
  <c r="K1088" i="6"/>
  <c r="K1084" i="6"/>
  <c r="K1063" i="6"/>
  <c r="K1062" i="6"/>
  <c r="K1061" i="6"/>
  <c r="K1059" i="6"/>
  <c r="K1055" i="6"/>
  <c r="K1054" i="6"/>
  <c r="K1051" i="6"/>
  <c r="K1050" i="6"/>
  <c r="K1042" i="6"/>
  <c r="K1040" i="6"/>
  <c r="K1022" i="6"/>
  <c r="K1021" i="6"/>
  <c r="K1020" i="6"/>
  <c r="K1006" i="6"/>
  <c r="K1005" i="6"/>
  <c r="K1004" i="6"/>
  <c r="K1000" i="6"/>
  <c r="K998" i="6"/>
  <c r="K997" i="6"/>
  <c r="K996" i="6"/>
  <c r="K989" i="6"/>
  <c r="K988" i="6"/>
  <c r="K987" i="6"/>
  <c r="K986" i="6"/>
  <c r="K982" i="6"/>
  <c r="K981" i="6"/>
  <c r="K980" i="6"/>
  <c r="K968" i="6"/>
  <c r="K966" i="6"/>
  <c r="K965" i="6"/>
  <c r="K964" i="6"/>
  <c r="K957" i="6"/>
  <c r="K956" i="6"/>
  <c r="K953" i="6"/>
  <c r="K952" i="6"/>
  <c r="K941" i="6"/>
  <c r="K940" i="6"/>
  <c r="K939" i="6"/>
  <c r="K937" i="6"/>
  <c r="K936" i="6"/>
  <c r="K932" i="6"/>
  <c r="K931" i="6"/>
  <c r="K928" i="6"/>
  <c r="K927" i="6"/>
  <c r="K924" i="6"/>
  <c r="K923" i="6"/>
  <c r="K921" i="6"/>
  <c r="K920" i="6"/>
  <c r="K916" i="6"/>
  <c r="K914" i="6"/>
  <c r="K912" i="6"/>
  <c r="K911" i="6"/>
  <c r="K909" i="6"/>
  <c r="K906" i="6"/>
  <c r="K905" i="6"/>
  <c r="K904" i="6"/>
  <c r="K899" i="6"/>
  <c r="K894" i="6"/>
  <c r="K893" i="6"/>
  <c r="K892" i="6"/>
  <c r="K888" i="6"/>
  <c r="K887" i="6"/>
  <c r="K884" i="6"/>
  <c r="K882" i="6"/>
  <c r="K881" i="6"/>
  <c r="K880" i="6"/>
  <c r="K866" i="6"/>
  <c r="K863" i="6"/>
  <c r="K859" i="6"/>
  <c r="K854" i="6"/>
  <c r="K850" i="6"/>
  <c r="K831" i="6"/>
  <c r="K830" i="6"/>
  <c r="K812" i="6"/>
  <c r="K811" i="6"/>
  <c r="K808" i="6"/>
  <c r="K806" i="6"/>
  <c r="K805" i="6"/>
  <c r="K804" i="6"/>
  <c r="K795" i="6"/>
  <c r="K793" i="6"/>
  <c r="K792" i="6"/>
  <c r="K789" i="6"/>
  <c r="K788" i="6"/>
  <c r="K785" i="6"/>
  <c r="K784" i="6"/>
  <c r="K783" i="6"/>
  <c r="K782" i="6"/>
  <c r="K780" i="6"/>
  <c r="K779" i="6"/>
  <c r="K778" i="6"/>
  <c r="K775" i="6"/>
  <c r="K774" i="6"/>
  <c r="K773" i="6"/>
  <c r="K769" i="6"/>
  <c r="K768" i="6"/>
  <c r="K766" i="6"/>
  <c r="K763" i="6"/>
  <c r="K744" i="6"/>
  <c r="K742" i="6"/>
  <c r="K732" i="6"/>
  <c r="K731" i="6"/>
  <c r="K728" i="6"/>
  <c r="K727" i="6"/>
  <c r="K725" i="6"/>
  <c r="K724" i="6"/>
  <c r="K710" i="6"/>
  <c r="K708" i="6"/>
  <c r="K707" i="6"/>
  <c r="K700" i="6"/>
  <c r="K699" i="6"/>
  <c r="K696" i="6"/>
  <c r="K694" i="6"/>
  <c r="K693" i="6"/>
  <c r="K692" i="6"/>
  <c r="K685" i="6"/>
  <c r="K682" i="6"/>
  <c r="K681" i="6"/>
  <c r="K680" i="6"/>
  <c r="K676" i="6"/>
  <c r="K675" i="6"/>
  <c r="K672" i="6"/>
  <c r="K671" i="6"/>
  <c r="K669" i="6"/>
  <c r="K668" i="6"/>
  <c r="K667" i="6"/>
  <c r="K666" i="6"/>
  <c r="K662" i="6"/>
  <c r="K661" i="6"/>
  <c r="K660" i="6"/>
  <c r="K659" i="6"/>
  <c r="K650" i="6"/>
  <c r="K640" i="6"/>
  <c r="K639" i="6"/>
  <c r="K636" i="6"/>
  <c r="K635" i="6"/>
  <c r="K631" i="6"/>
  <c r="K630" i="6"/>
  <c r="K627" i="6"/>
  <c r="K626" i="6"/>
  <c r="K623" i="6"/>
  <c r="K622" i="6"/>
  <c r="K621" i="6"/>
  <c r="K614" i="6"/>
  <c r="K611" i="6"/>
  <c r="K609" i="6"/>
  <c r="K608" i="6"/>
  <c r="K606" i="6"/>
  <c r="K605" i="6"/>
  <c r="K604" i="6"/>
  <c r="K601" i="6"/>
  <c r="K596" i="6"/>
  <c r="K595" i="6"/>
  <c r="K591" i="6"/>
  <c r="K588" i="6"/>
  <c r="K585" i="6"/>
  <c r="K581" i="6"/>
  <c r="K580" i="6"/>
  <c r="K578" i="6"/>
  <c r="K577" i="6"/>
  <c r="K576" i="6"/>
  <c r="K572" i="6"/>
  <c r="K571" i="6"/>
  <c r="K562" i="6"/>
  <c r="K561" i="6"/>
  <c r="K560" i="6"/>
  <c r="K559" i="6"/>
  <c r="K556" i="6"/>
  <c r="K555" i="6"/>
  <c r="K550" i="6"/>
  <c r="K545" i="6"/>
  <c r="K544" i="6"/>
  <c r="K537" i="6"/>
  <c r="K536" i="6"/>
  <c r="K535" i="6"/>
  <c r="K532" i="6"/>
  <c r="K531" i="6"/>
  <c r="K529" i="6"/>
  <c r="K528" i="6"/>
  <c r="K523" i="6"/>
  <c r="K517" i="6"/>
  <c r="K516" i="6"/>
  <c r="K513" i="6"/>
  <c r="K512" i="6"/>
  <c r="K506" i="6"/>
  <c r="K505" i="6"/>
  <c r="K504" i="6"/>
  <c r="K503" i="6"/>
  <c r="K500" i="6"/>
  <c r="K490" i="6"/>
  <c r="K489" i="6"/>
  <c r="K488" i="6"/>
  <c r="K482" i="6"/>
  <c r="K477" i="6"/>
  <c r="K476" i="6"/>
  <c r="K474" i="6"/>
  <c r="K471" i="6"/>
  <c r="K469" i="6"/>
  <c r="K467" i="6"/>
  <c r="K466" i="6"/>
  <c r="K463" i="6"/>
  <c r="K461" i="6"/>
  <c r="K455" i="6"/>
  <c r="K454" i="6"/>
  <c r="K453" i="6"/>
  <c r="K450" i="6"/>
  <c r="K448" i="6"/>
  <c r="K444" i="6"/>
  <c r="K442" i="6"/>
  <c r="K436" i="6"/>
  <c r="K435" i="6"/>
  <c r="K434" i="6"/>
  <c r="K432" i="6"/>
  <c r="K430" i="6"/>
  <c r="K429" i="6"/>
  <c r="K428" i="6"/>
  <c r="K426" i="6"/>
  <c r="K424" i="6"/>
  <c r="K423" i="6"/>
  <c r="K422" i="6"/>
  <c r="K421" i="6"/>
  <c r="K420" i="6"/>
  <c r="K419" i="6"/>
  <c r="K418" i="6"/>
  <c r="K417" i="6"/>
  <c r="K416" i="6"/>
  <c r="K415" i="6"/>
  <c r="K414" i="6"/>
  <c r="K411" i="6"/>
  <c r="K410" i="6"/>
  <c r="K409" i="6"/>
  <c r="K408" i="6"/>
  <c r="K407" i="6"/>
  <c r="K400" i="6"/>
  <c r="K399" i="6"/>
  <c r="K398" i="6"/>
  <c r="K397" i="6"/>
  <c r="K395" i="6"/>
  <c r="K394" i="6"/>
  <c r="K389" i="6"/>
  <c r="K387" i="6"/>
  <c r="K383" i="6"/>
  <c r="K381" i="6"/>
  <c r="K377" i="6"/>
  <c r="K376" i="6"/>
  <c r="K375" i="6"/>
  <c r="K373" i="6"/>
  <c r="K370" i="6"/>
  <c r="K366" i="6"/>
  <c r="K364" i="6"/>
  <c r="K360" i="6"/>
  <c r="K359" i="6"/>
  <c r="K356" i="6"/>
  <c r="K352" i="6"/>
  <c r="K351" i="6"/>
  <c r="K347" i="6"/>
  <c r="K344" i="6"/>
  <c r="K336" i="6"/>
  <c r="K335" i="6"/>
  <c r="K330" i="6"/>
  <c r="K328" i="6"/>
  <c r="K327" i="6"/>
  <c r="K324" i="6"/>
  <c r="K320" i="6"/>
  <c r="K319" i="6"/>
  <c r="K318" i="6"/>
  <c r="K315" i="6"/>
  <c r="K312" i="6"/>
  <c r="K311" i="6"/>
  <c r="K310" i="6"/>
  <c r="K308" i="6"/>
  <c r="K307" i="6"/>
  <c r="K304" i="6"/>
  <c r="K301" i="6"/>
  <c r="K300" i="6"/>
  <c r="K298" i="6"/>
  <c r="K293" i="6"/>
  <c r="K292" i="6"/>
  <c r="K290" i="6"/>
  <c r="K287" i="6"/>
  <c r="K286" i="6"/>
  <c r="K281" i="6"/>
  <c r="K280" i="6"/>
  <c r="K277" i="6"/>
  <c r="K275" i="6"/>
  <c r="K274" i="6"/>
  <c r="K268" i="6"/>
  <c r="K267" i="6"/>
  <c r="K266" i="6"/>
  <c r="K261" i="6"/>
  <c r="K260" i="6"/>
  <c r="K259" i="6"/>
  <c r="K258" i="6"/>
  <c r="K257" i="6"/>
  <c r="K254" i="6"/>
  <c r="K253" i="6"/>
  <c r="K252" i="6"/>
  <c r="K248" i="6"/>
  <c r="K247" i="6"/>
  <c r="K244" i="6"/>
  <c r="K243" i="6"/>
  <c r="K240" i="6"/>
  <c r="K237" i="6"/>
  <c r="K235" i="6"/>
  <c r="K234" i="6"/>
  <c r="K229" i="6"/>
  <c r="K227" i="6"/>
  <c r="K224" i="6"/>
  <c r="K223" i="6"/>
  <c r="K220" i="6"/>
  <c r="K219" i="6"/>
  <c r="K216" i="6"/>
  <c r="K213" i="6"/>
  <c r="K211" i="6"/>
  <c r="K202" i="6"/>
  <c r="K201" i="6"/>
  <c r="K200" i="6"/>
  <c r="K199" i="6"/>
  <c r="K198" i="6"/>
  <c r="K196" i="6"/>
  <c r="K195" i="6"/>
  <c r="K193" i="6"/>
  <c r="K192" i="6"/>
  <c r="K191" i="6"/>
  <c r="K190" i="6"/>
  <c r="K188" i="6"/>
  <c r="K187" i="6"/>
  <c r="K186" i="6"/>
  <c r="K184" i="6"/>
  <c r="K183" i="6"/>
  <c r="K182" i="6"/>
  <c r="K180" i="6"/>
  <c r="K179" i="6"/>
  <c r="K178" i="6"/>
  <c r="K176" i="6"/>
  <c r="K175" i="6"/>
  <c r="K174" i="6"/>
  <c r="K172" i="6"/>
  <c r="K170" i="6"/>
  <c r="K169" i="6"/>
  <c r="K168" i="6"/>
  <c r="K166" i="6"/>
  <c r="K164" i="6"/>
  <c r="K161" i="6"/>
  <c r="K160" i="6"/>
  <c r="K159" i="6"/>
  <c r="K158" i="6"/>
  <c r="K156" i="6"/>
  <c r="K155" i="6"/>
  <c r="K154" i="6"/>
  <c r="K152" i="6"/>
  <c r="K151" i="6"/>
  <c r="K150" i="6"/>
  <c r="K148" i="6"/>
  <c r="K146" i="6"/>
  <c r="K145" i="6"/>
  <c r="K144" i="6"/>
  <c r="K142" i="6"/>
  <c r="K141" i="6"/>
  <c r="K140" i="6"/>
  <c r="K138" i="6"/>
  <c r="K137" i="6"/>
  <c r="K136" i="6"/>
  <c r="K135" i="6"/>
  <c r="K134" i="6"/>
  <c r="K133" i="6"/>
  <c r="K131" i="6"/>
  <c r="K130" i="6"/>
  <c r="K128" i="6"/>
  <c r="K127" i="6"/>
  <c r="K126" i="6"/>
  <c r="K124" i="6"/>
  <c r="K123" i="6"/>
  <c r="K122" i="6"/>
  <c r="K121" i="6"/>
  <c r="K120" i="6"/>
  <c r="K118" i="6"/>
  <c r="K117" i="6"/>
  <c r="K116" i="6"/>
  <c r="K115" i="6"/>
  <c r="K114" i="6"/>
  <c r="K112" i="6"/>
  <c r="K111" i="6"/>
  <c r="K110" i="6"/>
  <c r="K108" i="6"/>
  <c r="K107" i="6"/>
  <c r="K106" i="6"/>
  <c r="K105" i="6"/>
  <c r="K104" i="6"/>
  <c r="K102" i="6"/>
  <c r="K101" i="6"/>
  <c r="K99" i="6"/>
  <c r="K98" i="6"/>
  <c r="K96" i="6"/>
  <c r="K95" i="6"/>
  <c r="K93" i="6"/>
  <c r="K92" i="6"/>
  <c r="K91" i="6"/>
  <c r="K89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1828" i="6"/>
  <c r="K1827" i="6"/>
  <c r="K1825" i="6"/>
  <c r="K1820" i="6"/>
  <c r="K1819" i="6"/>
  <c r="K1817" i="6"/>
  <c r="K1814" i="6"/>
  <c r="K1812" i="6"/>
  <c r="K1811" i="6"/>
  <c r="K1809" i="6"/>
  <c r="K1806" i="6"/>
  <c r="K1804" i="6"/>
  <c r="K1802" i="6"/>
  <c r="K1797" i="6"/>
  <c r="K1794" i="6"/>
  <c r="K1782" i="6"/>
  <c r="K1772" i="6"/>
  <c r="K1771" i="6"/>
  <c r="K1769" i="6"/>
  <c r="K1766" i="6"/>
  <c r="K1762" i="6"/>
  <c r="K1760" i="6"/>
  <c r="K1758" i="6"/>
  <c r="K1756" i="6"/>
  <c r="K1755" i="6"/>
  <c r="K1753" i="6"/>
  <c r="K1743" i="6"/>
  <c r="K1734" i="6"/>
  <c r="K1732" i="6"/>
  <c r="K1731" i="6"/>
  <c r="K1713" i="6"/>
  <c r="K1695" i="6"/>
  <c r="K1729" i="6"/>
  <c r="K1718" i="6"/>
  <c r="K1711" i="6"/>
  <c r="K1693" i="6"/>
  <c r="K1690" i="6"/>
  <c r="K1688" i="6"/>
  <c r="K1687" i="6"/>
  <c r="K1685" i="6"/>
  <c r="K1682" i="6"/>
  <c r="K1674" i="6"/>
  <c r="K1672" i="6"/>
  <c r="K1669" i="6"/>
  <c r="K1666" i="6"/>
  <c r="K1662" i="6"/>
  <c r="K1660" i="6"/>
  <c r="K1659" i="6"/>
  <c r="K1657" i="6"/>
  <c r="K1649" i="6"/>
  <c r="K1644" i="6"/>
  <c r="K1643" i="6"/>
  <c r="K1641" i="6"/>
  <c r="K1638" i="6"/>
  <c r="K1636" i="6"/>
  <c r="K1635" i="6"/>
  <c r="K1632" i="6"/>
  <c r="K1625" i="6"/>
  <c r="K1617" i="6"/>
  <c r="K1608" i="6"/>
  <c r="K1605" i="6"/>
  <c r="K1603" i="6"/>
  <c r="K1601" i="6"/>
  <c r="K1598" i="6"/>
  <c r="K1595" i="6"/>
  <c r="K1593" i="6"/>
  <c r="K1584" i="6"/>
  <c r="K1577" i="6"/>
  <c r="K1359" i="6"/>
  <c r="K1355" i="6"/>
  <c r="K1353" i="6"/>
  <c r="K1337" i="6"/>
  <c r="K1310" i="6"/>
  <c r="K1294" i="6"/>
  <c r="K1286" i="6"/>
  <c r="K1283" i="6"/>
  <c r="K1279" i="6"/>
  <c r="K1275" i="6"/>
  <c r="K1267" i="6"/>
  <c r="K1265" i="6"/>
  <c r="K1259" i="6"/>
  <c r="K1255" i="6"/>
  <c r="K1246" i="6"/>
  <c r="K1231" i="6"/>
  <c r="K1226" i="6"/>
  <c r="K1219" i="6"/>
  <c r="K1179" i="6"/>
  <c r="K1177" i="6"/>
  <c r="K1173" i="6"/>
  <c r="K1170" i="6"/>
  <c r="K1168" i="6"/>
  <c r="K1165" i="6"/>
  <c r="K1163" i="6"/>
  <c r="K1162" i="6"/>
  <c r="K1160" i="6"/>
  <c r="K1158" i="6"/>
  <c r="K1156" i="6"/>
  <c r="K1153" i="6"/>
  <c r="K1143" i="6"/>
  <c r="K1133" i="6"/>
  <c r="K1130" i="6"/>
  <c r="K1120" i="6"/>
  <c r="K1106" i="6"/>
  <c r="K1103" i="6"/>
  <c r="K1095" i="6"/>
  <c r="K1081" i="6"/>
  <c r="K1071" i="6"/>
  <c r="K1046" i="6"/>
  <c r="K1044" i="6"/>
  <c r="K1039" i="6"/>
  <c r="K1030" i="6"/>
  <c r="K1026" i="6"/>
  <c r="K1024" i="6"/>
  <c r="K1023" i="6"/>
  <c r="K1017" i="6"/>
  <c r="K992" i="6"/>
  <c r="K991" i="6"/>
  <c r="K983" i="6"/>
  <c r="K977" i="6"/>
  <c r="K975" i="6"/>
  <c r="K973" i="6"/>
  <c r="K969" i="6"/>
  <c r="K962" i="6"/>
  <c r="K950" i="6"/>
  <c r="K948" i="6"/>
  <c r="K945" i="6"/>
  <c r="K935" i="6"/>
  <c r="K933" i="6"/>
  <c r="K919" i="6"/>
  <c r="K895" i="6"/>
  <c r="K890" i="6"/>
  <c r="K874" i="6"/>
  <c r="K872" i="6"/>
  <c r="K871" i="6"/>
  <c r="K843" i="6"/>
  <c r="K834" i="6"/>
  <c r="K827" i="6"/>
  <c r="K825" i="6"/>
  <c r="K822" i="6"/>
  <c r="K818" i="6"/>
  <c r="K813" i="6"/>
  <c r="K800" i="6"/>
  <c r="K799" i="6"/>
  <c r="K797" i="6"/>
  <c r="K759" i="6"/>
  <c r="K752" i="6"/>
  <c r="K751" i="6"/>
  <c r="K748" i="6"/>
  <c r="K747" i="6"/>
  <c r="K739" i="6"/>
  <c r="K733" i="6"/>
  <c r="K721" i="6"/>
  <c r="K714" i="6"/>
  <c r="K709" i="6"/>
  <c r="K702" i="6"/>
  <c r="K698" i="6"/>
  <c r="K691" i="6"/>
  <c r="K689" i="6"/>
  <c r="K677" i="6"/>
  <c r="K665" i="6"/>
  <c r="K658" i="6"/>
  <c r="K641" i="6"/>
  <c r="K619" i="6"/>
  <c r="K607" i="6"/>
  <c r="K574" i="6"/>
  <c r="K570" i="6"/>
  <c r="K567" i="6"/>
  <c r="K565" i="6"/>
  <c r="K549" i="6"/>
  <c r="K527" i="6"/>
  <c r="K524" i="6"/>
  <c r="K497" i="6"/>
  <c r="K493" i="6"/>
  <c r="K484" i="6"/>
  <c r="K481" i="6"/>
  <c r="K478" i="6"/>
  <c r="K473" i="6"/>
  <c r="K470" i="6"/>
  <c r="K468" i="6"/>
  <c r="K465" i="6"/>
  <c r="K1824" i="6"/>
  <c r="K462" i="6"/>
  <c r="K1798" i="6"/>
  <c r="K457" i="6"/>
  <c r="K456" i="6"/>
  <c r="K452" i="6"/>
  <c r="K449" i="6"/>
  <c r="K445" i="6"/>
  <c r="K441" i="6"/>
  <c r="K438" i="6"/>
  <c r="K433" i="6"/>
  <c r="K367" i="6"/>
  <c r="K365" i="6"/>
  <c r="K361" i="6"/>
  <c r="K358" i="6"/>
  <c r="K355" i="6"/>
  <c r="K353" i="6"/>
  <c r="K349" i="6"/>
  <c r="K345" i="6"/>
  <c r="K342" i="6"/>
  <c r="K339" i="6"/>
  <c r="K337" i="6"/>
  <c r="K333" i="6"/>
  <c r="K331" i="6"/>
  <c r="K329" i="6"/>
  <c r="K325" i="6"/>
  <c r="K321" i="6"/>
  <c r="K317" i="6"/>
  <c r="K316" i="6"/>
  <c r="K313" i="6"/>
  <c r="K309" i="6"/>
  <c r="K305" i="6"/>
  <c r="K302" i="6"/>
  <c r="K297" i="6"/>
  <c r="K294" i="6"/>
  <c r="K289" i="6"/>
  <c r="K285" i="6"/>
  <c r="K282" i="6"/>
  <c r="K279" i="6"/>
  <c r="K276" i="6"/>
  <c r="K273" i="6"/>
  <c r="K270" i="6"/>
  <c r="K265" i="6"/>
  <c r="K262" i="6"/>
  <c r="K255" i="6"/>
  <c r="K251" i="6"/>
  <c r="K249" i="6"/>
  <c r="K245" i="6"/>
  <c r="K241" i="6"/>
  <c r="K238" i="6"/>
  <c r="K236" i="6"/>
  <c r="K233" i="6"/>
  <c r="K230" i="6"/>
  <c r="K228" i="6"/>
  <c r="K225" i="6"/>
  <c r="K221" i="6"/>
  <c r="K218" i="6"/>
  <c r="K215" i="6"/>
  <c r="K212" i="6"/>
  <c r="K210" i="6"/>
  <c r="K207" i="6"/>
  <c r="K204" i="6"/>
  <c r="K203" i="6"/>
  <c r="K197" i="6"/>
  <c r="K194" i="6"/>
  <c r="K189" i="6"/>
  <c r="K1684" i="6"/>
  <c r="K1683" i="6"/>
  <c r="K1681" i="6"/>
  <c r="K1671" i="6"/>
  <c r="K1661" i="6"/>
  <c r="K1658" i="6"/>
  <c r="K1647" i="6"/>
  <c r="K1645" i="6"/>
  <c r="K1642" i="6"/>
  <c r="K1640" i="6"/>
  <c r="K1639" i="6"/>
  <c r="K1637" i="6"/>
  <c r="K1631" i="6"/>
  <c r="K1621" i="6"/>
  <c r="K1618" i="6"/>
  <c r="K1610" i="6"/>
  <c r="K1607" i="6"/>
  <c r="K1604" i="6"/>
  <c r="K1602" i="6"/>
  <c r="K1596" i="6"/>
  <c r="K1594" i="6"/>
  <c r="K1583" i="6"/>
  <c r="K1578" i="6"/>
  <c r="K1570" i="6"/>
  <c r="K1567" i="6"/>
  <c r="K1563" i="6"/>
  <c r="K1558" i="6"/>
  <c r="K1556" i="6"/>
  <c r="K1553" i="6"/>
  <c r="K1550" i="6"/>
  <c r="K1548" i="6"/>
  <c r="K1545" i="6"/>
  <c r="K1540" i="6"/>
  <c r="K1537" i="6"/>
  <c r="K1535" i="6"/>
  <c r="K1532" i="6"/>
  <c r="K1529" i="6"/>
  <c r="K1525" i="6"/>
  <c r="K1487" i="6"/>
  <c r="K1484" i="6"/>
  <c r="K1479" i="6"/>
  <c r="K1476" i="6"/>
  <c r="K1473" i="6"/>
  <c r="K1470" i="6"/>
  <c r="K1468" i="6"/>
  <c r="K1463" i="6"/>
  <c r="K1460" i="6"/>
  <c r="K1457" i="6"/>
  <c r="K1453" i="6"/>
  <c r="K1450" i="6"/>
  <c r="K1447" i="6"/>
  <c r="K1442" i="6"/>
  <c r="K1440" i="6"/>
  <c r="K1437" i="6"/>
  <c r="K1434" i="6"/>
  <c r="K1431" i="6"/>
  <c r="K1428" i="6"/>
  <c r="K1425" i="6"/>
  <c r="K1422" i="6"/>
  <c r="K1415" i="6"/>
  <c r="K1411" i="6"/>
  <c r="K1407" i="6"/>
  <c r="K1403" i="6"/>
  <c r="K1399" i="6"/>
  <c r="K1395" i="6"/>
  <c r="K1390" i="6"/>
  <c r="K1383" i="6"/>
  <c r="K1376" i="6"/>
  <c r="K1373" i="6"/>
  <c r="K1370" i="6"/>
  <c r="K1368" i="6"/>
  <c r="K1326" i="6"/>
  <c r="K1314" i="6"/>
  <c r="K1311" i="6"/>
  <c r="K1218" i="6"/>
  <c r="K1206" i="6"/>
  <c r="K1194" i="6"/>
  <c r="K1151" i="6"/>
  <c r="K1091" i="6"/>
  <c r="K1079" i="6"/>
  <c r="K1069" i="6"/>
  <c r="K1066" i="6"/>
  <c r="K1047" i="6"/>
  <c r="K1045" i="6"/>
  <c r="K1010" i="6"/>
  <c r="K1007" i="6"/>
  <c r="K1002" i="6"/>
  <c r="K995" i="6"/>
  <c r="K993" i="6"/>
  <c r="K979" i="6"/>
  <c r="K978" i="6"/>
  <c r="K958" i="6"/>
  <c r="K949" i="6"/>
  <c r="K946" i="6"/>
  <c r="K857" i="6"/>
  <c r="K845" i="6"/>
  <c r="K842" i="6"/>
  <c r="K838" i="6"/>
  <c r="K816" i="6"/>
  <c r="K815" i="6"/>
  <c r="K801" i="6"/>
  <c r="K796" i="6"/>
  <c r="K755" i="6"/>
  <c r="K753" i="6"/>
  <c r="K738" i="6"/>
  <c r="K735" i="6"/>
  <c r="K701" i="6"/>
  <c r="K678" i="6"/>
  <c r="K654" i="6"/>
  <c r="K644" i="6"/>
  <c r="K540" i="6"/>
  <c r="K534" i="6"/>
  <c r="K494" i="6"/>
  <c r="K491" i="6"/>
  <c r="K1822" i="6"/>
  <c r="K185" i="6"/>
  <c r="K181" i="6"/>
  <c r="K177" i="6"/>
  <c r="K173" i="6"/>
  <c r="K171" i="6"/>
  <c r="K167" i="6"/>
  <c r="K165" i="6"/>
  <c r="K162" i="6"/>
  <c r="K157" i="6"/>
  <c r="K153" i="6"/>
  <c r="K149" i="6"/>
  <c r="K147" i="6"/>
  <c r="K143" i="6"/>
  <c r="K139" i="6"/>
  <c r="K132" i="6"/>
  <c r="K129" i="6"/>
  <c r="K125" i="6"/>
  <c r="K119" i="6"/>
  <c r="K113" i="6"/>
  <c r="K109" i="6"/>
  <c r="K103" i="6"/>
  <c r="K100" i="6"/>
  <c r="K97" i="6"/>
  <c r="K94" i="6"/>
  <c r="K90" i="6"/>
  <c r="K88" i="6"/>
  <c r="K87" i="6"/>
  <c r="K86" i="6"/>
  <c r="K85" i="6"/>
  <c r="K84" i="6"/>
  <c r="K1823" i="6"/>
  <c r="K1800" i="6"/>
  <c r="K1784" i="6"/>
  <c r="K1783" i="6"/>
  <c r="K1764" i="6"/>
  <c r="K1761" i="6"/>
  <c r="K1752" i="6"/>
  <c r="K1751" i="6"/>
  <c r="K1750" i="6"/>
  <c r="K1749" i="6"/>
  <c r="K1748" i="6"/>
  <c r="K1745" i="6"/>
  <c r="K1742" i="6"/>
  <c r="K1741" i="6"/>
  <c r="K1740" i="6"/>
  <c r="K1739" i="6"/>
  <c r="K1738" i="6"/>
  <c r="K1725" i="6"/>
  <c r="K1719" i="6"/>
  <c r="K1715" i="6"/>
  <c r="K1714" i="6"/>
  <c r="K1706" i="6"/>
  <c r="K1705" i="6"/>
  <c r="K1704" i="6"/>
  <c r="K1699" i="6"/>
  <c r="K1698" i="6"/>
  <c r="K1697" i="6"/>
  <c r="K1680" i="6"/>
  <c r="K1679" i="6"/>
  <c r="K1678" i="6"/>
  <c r="K1677" i="6"/>
  <c r="K1676" i="6"/>
  <c r="K1673" i="6"/>
  <c r="K1670" i="6"/>
  <c r="K1665" i="6"/>
  <c r="K1654" i="6"/>
  <c r="K1653" i="6"/>
  <c r="K1652" i="6"/>
  <c r="K1651" i="6"/>
  <c r="K1650" i="6"/>
  <c r="K1648" i="6"/>
  <c r="K1634" i="6"/>
  <c r="K1633" i="6"/>
  <c r="K1628" i="6"/>
  <c r="K1627" i="6"/>
  <c r="K1626" i="6"/>
  <c r="K1623" i="6"/>
  <c r="K1622" i="6"/>
  <c r="K1619" i="6"/>
  <c r="K1614" i="6"/>
  <c r="K1613" i="6"/>
  <c r="K1612" i="6"/>
  <c r="K1611" i="6"/>
  <c r="K1600" i="6"/>
  <c r="K1597" i="6"/>
  <c r="K1592" i="6"/>
  <c r="K1591" i="6"/>
  <c r="K1588" i="6"/>
  <c r="K1587" i="6"/>
  <c r="K1586" i="6"/>
  <c r="K1585" i="6"/>
  <c r="K1582" i="6"/>
  <c r="K1581" i="6"/>
  <c r="K1580" i="6"/>
  <c r="K1579" i="6"/>
  <c r="K1576" i="6"/>
  <c r="K1575" i="6"/>
  <c r="K1574" i="6"/>
  <c r="K1573" i="6"/>
  <c r="K1572" i="6"/>
  <c r="K1571" i="6"/>
  <c r="K1568" i="6"/>
  <c r="K1566" i="6"/>
  <c r="K1564" i="6"/>
  <c r="K1560" i="6"/>
  <c r="K1559" i="6"/>
  <c r="K1552" i="6"/>
  <c r="K1551" i="6"/>
  <c r="K1549" i="6"/>
  <c r="K1547" i="6"/>
  <c r="K1542" i="6"/>
  <c r="K1541" i="6"/>
  <c r="K1539" i="6"/>
  <c r="K1534" i="6"/>
  <c r="K1530" i="6"/>
  <c r="K1528" i="6"/>
  <c r="K1527" i="6"/>
  <c r="K1524" i="6"/>
  <c r="K1522" i="6"/>
  <c r="K1521" i="6"/>
  <c r="K1518" i="6"/>
  <c r="K1517" i="6"/>
  <c r="K1516" i="6"/>
  <c r="K1515" i="6"/>
  <c r="K1509" i="6"/>
  <c r="K1508" i="6"/>
  <c r="K1497" i="6"/>
  <c r="K1496" i="6"/>
  <c r="K1495" i="6"/>
  <c r="K1494" i="6"/>
  <c r="K1490" i="6"/>
  <c r="K1485" i="6"/>
  <c r="K1480" i="6"/>
  <c r="K1477" i="6"/>
  <c r="K1469" i="6"/>
  <c r="K1464" i="6"/>
  <c r="K1461" i="6"/>
  <c r="K1458" i="6"/>
  <c r="K1454" i="6"/>
  <c r="K1452" i="6"/>
  <c r="K1451" i="6"/>
  <c r="K1448" i="6"/>
  <c r="K1438" i="6"/>
  <c r="K1436" i="6"/>
  <c r="K1433" i="6"/>
  <c r="K1429" i="6"/>
  <c r="K1426" i="6"/>
  <c r="K1424" i="6"/>
  <c r="K1423" i="6"/>
  <c r="K1420" i="6"/>
  <c r="K1419" i="6"/>
  <c r="K1418" i="6"/>
  <c r="K1417" i="6"/>
  <c r="K1416" i="6"/>
  <c r="K1414" i="6"/>
  <c r="K1412" i="6"/>
  <c r="K1409" i="6"/>
  <c r="K1408" i="6"/>
  <c r="K1405" i="6"/>
  <c r="K1402" i="6"/>
  <c r="K1400" i="6"/>
  <c r="K1394" i="6"/>
  <c r="K1382" i="6"/>
  <c r="K1381" i="6"/>
  <c r="K1380" i="6"/>
  <c r="K1379" i="6"/>
  <c r="K1378" i="6"/>
  <c r="K1377" i="6"/>
  <c r="K1374" i="6"/>
  <c r="K1357" i="6"/>
  <c r="K1356" i="6"/>
  <c r="K1352" i="6"/>
  <c r="K1351" i="6"/>
  <c r="K1349" i="6"/>
  <c r="K1348" i="6"/>
  <c r="K1346" i="6"/>
  <c r="K1345" i="6"/>
  <c r="K1344" i="6"/>
  <c r="K1339" i="6"/>
  <c r="K1338" i="6"/>
  <c r="K1334" i="6"/>
  <c r="K1333" i="6"/>
  <c r="K1329" i="6"/>
  <c r="K1328" i="6"/>
  <c r="K1327" i="6"/>
  <c r="K1325" i="6"/>
  <c r="K1322" i="6"/>
  <c r="K1321" i="6"/>
  <c r="K1320" i="6"/>
  <c r="K1313" i="6"/>
  <c r="K1312" i="6"/>
  <c r="K1308" i="6"/>
  <c r="K1306" i="6"/>
  <c r="K1270" i="6"/>
  <c r="K1263" i="6"/>
  <c r="K1261" i="6"/>
  <c r="K1260" i="6"/>
  <c r="K1252" i="6"/>
  <c r="K1251" i="6"/>
  <c r="K1249" i="6"/>
  <c r="K1248" i="6"/>
  <c r="K1245" i="6"/>
  <c r="K1236" i="6"/>
  <c r="K1235" i="6"/>
  <c r="K1230" i="6"/>
  <c r="K1229" i="6"/>
  <c r="K1228" i="6"/>
  <c r="K1224" i="6"/>
  <c r="K1223" i="6"/>
  <c r="K1222" i="6"/>
  <c r="K1216" i="6"/>
  <c r="K1212" i="6"/>
  <c r="K1209" i="6"/>
  <c r="K1208" i="6"/>
  <c r="K1207" i="6"/>
  <c r="K1204" i="6"/>
  <c r="K1203" i="6"/>
  <c r="K1198" i="6"/>
  <c r="K1191" i="6"/>
  <c r="K1190" i="6"/>
  <c r="K1189" i="6"/>
  <c r="K1183" i="6"/>
  <c r="K1175" i="6"/>
  <c r="K1167" i="6"/>
  <c r="K1166" i="6"/>
  <c r="K1164" i="6"/>
  <c r="K1161" i="6"/>
  <c r="K1159" i="6"/>
  <c r="K1155" i="6"/>
  <c r="K1150" i="6"/>
  <c r="K1149" i="6"/>
  <c r="K1148" i="6"/>
  <c r="K1147" i="6"/>
  <c r="K1146" i="6"/>
  <c r="K1145" i="6"/>
  <c r="K1140" i="6"/>
  <c r="K1139" i="6"/>
  <c r="K1137" i="6"/>
  <c r="K1136" i="6"/>
  <c r="K1132" i="6"/>
  <c r="K1129" i="6"/>
  <c r="K1128" i="6"/>
  <c r="K1125" i="6"/>
  <c r="K1123" i="6"/>
  <c r="K1122" i="6"/>
  <c r="K1119" i="6"/>
  <c r="K1118" i="6"/>
  <c r="K1117" i="6"/>
  <c r="K1116" i="6"/>
  <c r="K1115" i="6"/>
  <c r="K1108" i="6"/>
  <c r="K1105" i="6"/>
  <c r="K1104" i="6"/>
  <c r="K1102" i="6"/>
  <c r="K1096" i="6"/>
  <c r="K1094" i="6"/>
  <c r="K1093" i="6"/>
  <c r="K1090" i="6"/>
  <c r="K1086" i="6"/>
  <c r="K1085" i="6"/>
  <c r="K1082" i="6"/>
  <c r="K1078" i="6"/>
  <c r="K1077" i="6"/>
  <c r="K1076" i="6"/>
  <c r="K1074" i="6"/>
  <c r="K1072" i="6"/>
  <c r="K1064" i="6"/>
  <c r="K1060" i="6"/>
  <c r="K1058" i="6"/>
  <c r="K1057" i="6"/>
  <c r="K1056" i="6"/>
  <c r="K1053" i="6"/>
  <c r="K1052" i="6"/>
  <c r="K1049" i="6"/>
  <c r="K1048" i="6"/>
  <c r="K1036" i="6"/>
  <c r="K1035" i="6"/>
  <c r="K1029" i="6"/>
  <c r="K1028" i="6"/>
  <c r="K1015" i="6"/>
  <c r="K1014" i="6"/>
  <c r="K1013" i="6"/>
  <c r="K1012" i="6"/>
  <c r="K1011" i="6"/>
  <c r="K1009" i="6"/>
  <c r="K1008" i="6"/>
  <c r="K999" i="6"/>
  <c r="K985" i="6"/>
  <c r="K984" i="6"/>
  <c r="K967" i="6"/>
  <c r="K955" i="6"/>
  <c r="K954" i="6"/>
  <c r="K943" i="6"/>
  <c r="K942" i="6"/>
  <c r="K938" i="6"/>
  <c r="K926" i="6"/>
  <c r="K925" i="6"/>
  <c r="K922" i="6"/>
  <c r="K917" i="6"/>
  <c r="K915" i="6"/>
  <c r="K913" i="6"/>
  <c r="K910" i="6"/>
  <c r="K908" i="6"/>
  <c r="K907" i="6"/>
  <c r="K903" i="6"/>
  <c r="K901" i="6"/>
  <c r="K900" i="6"/>
  <c r="K897" i="6"/>
  <c r="K896" i="6"/>
  <c r="K886" i="6"/>
  <c r="K885" i="6"/>
  <c r="K883" i="6"/>
  <c r="K878" i="6"/>
  <c r="K877" i="6"/>
  <c r="K876" i="6"/>
  <c r="K868" i="6"/>
  <c r="K867" i="6"/>
  <c r="K865" i="6"/>
  <c r="K864" i="6"/>
  <c r="K861" i="6"/>
  <c r="K860" i="6"/>
  <c r="K856" i="6"/>
  <c r="K855" i="6"/>
  <c r="K852" i="6"/>
  <c r="K851" i="6"/>
  <c r="K849" i="6"/>
  <c r="K848" i="6"/>
  <c r="K841" i="6"/>
  <c r="K840" i="6"/>
  <c r="K832" i="6"/>
  <c r="K829" i="6"/>
  <c r="K828" i="6"/>
  <c r="K821" i="6"/>
  <c r="K820" i="6"/>
  <c r="K807" i="6"/>
  <c r="K791" i="6"/>
  <c r="K787" i="6"/>
  <c r="K786" i="6"/>
  <c r="K781" i="6"/>
  <c r="K777" i="6"/>
  <c r="K772" i="6"/>
  <c r="K771" i="6"/>
  <c r="K770" i="6"/>
  <c r="K767" i="6"/>
  <c r="K765" i="6"/>
  <c r="K764" i="6"/>
  <c r="K761" i="6"/>
  <c r="K760" i="6"/>
  <c r="K757" i="6"/>
  <c r="K756" i="6"/>
  <c r="K741" i="6"/>
  <c r="K740" i="6"/>
  <c r="K737" i="6"/>
  <c r="K736" i="6"/>
  <c r="K726" i="6"/>
  <c r="K723" i="6"/>
  <c r="K722" i="6"/>
  <c r="K720" i="6"/>
  <c r="K719" i="6"/>
  <c r="K718" i="6"/>
  <c r="K716" i="6"/>
  <c r="K715" i="6"/>
  <c r="K712" i="6"/>
  <c r="K711" i="6"/>
  <c r="K705" i="6"/>
  <c r="K704" i="6"/>
  <c r="K695" i="6"/>
  <c r="K686" i="6"/>
  <c r="K684" i="6"/>
  <c r="K683" i="6"/>
  <c r="K670" i="6"/>
  <c r="K664" i="6"/>
  <c r="K663" i="6"/>
  <c r="K657" i="6"/>
  <c r="K656" i="6"/>
  <c r="K652" i="6"/>
  <c r="K651" i="6"/>
  <c r="K649" i="6"/>
  <c r="K648" i="6"/>
  <c r="K646" i="6"/>
  <c r="K645" i="6"/>
  <c r="K643" i="6"/>
  <c r="K642" i="6"/>
  <c r="K638" i="6"/>
  <c r="K637" i="6"/>
  <c r="K634" i="6"/>
  <c r="K633" i="6"/>
  <c r="K632" i="6"/>
  <c r="K629" i="6"/>
  <c r="K628" i="6"/>
  <c r="K625" i="6"/>
  <c r="K624" i="6"/>
  <c r="K620" i="6"/>
  <c r="K618" i="6"/>
  <c r="K617" i="6"/>
  <c r="K616" i="6"/>
  <c r="K615" i="6"/>
  <c r="K613" i="6"/>
  <c r="K610" i="6"/>
  <c r="K602" i="6"/>
  <c r="K600" i="6"/>
  <c r="K598" i="6"/>
  <c r="K594" i="6"/>
  <c r="K593" i="6"/>
  <c r="K592" i="6"/>
  <c r="K590" i="6"/>
  <c r="K589" i="6"/>
  <c r="K587" i="6"/>
  <c r="K586" i="6"/>
  <c r="K584" i="6"/>
  <c r="K583" i="6"/>
  <c r="K582" i="6"/>
  <c r="K569" i="6"/>
  <c r="K568" i="6"/>
  <c r="K564" i="6"/>
  <c r="K563" i="6"/>
  <c r="K558" i="6"/>
  <c r="K557" i="6"/>
  <c r="K554" i="6"/>
  <c r="K553" i="6"/>
  <c r="K552" i="6"/>
  <c r="K551" i="6"/>
  <c r="K548" i="6"/>
  <c r="K546" i="6"/>
  <c r="K539" i="6"/>
  <c r="K538" i="6"/>
  <c r="K533" i="6"/>
  <c r="K530" i="6"/>
  <c r="K522" i="6"/>
  <c r="K521" i="6"/>
  <c r="K520" i="6"/>
  <c r="K518" i="6"/>
  <c r="K515" i="6"/>
  <c r="K510" i="6"/>
  <c r="K509" i="6"/>
  <c r="K508" i="6"/>
  <c r="K502" i="6"/>
  <c r="K501" i="6"/>
  <c r="K499" i="6"/>
  <c r="K498" i="6"/>
  <c r="K496" i="6"/>
  <c r="K487" i="6"/>
  <c r="K486" i="6"/>
  <c r="K485" i="6"/>
  <c r="K483" i="6"/>
  <c r="K480" i="6"/>
  <c r="K479" i="6"/>
  <c r="K475" i="6"/>
  <c r="K472" i="6"/>
  <c r="K460" i="6"/>
  <c r="K458" i="6"/>
  <c r="K451" i="6"/>
  <c r="K447" i="6"/>
  <c r="K446" i="6"/>
  <c r="K443" i="6"/>
  <c r="K440" i="6"/>
  <c r="K439" i="6"/>
  <c r="K437" i="6"/>
  <c r="K431" i="6"/>
  <c r="K427" i="6"/>
  <c r="K425" i="6"/>
  <c r="K413" i="6"/>
  <c r="K412" i="6"/>
  <c r="K406" i="6"/>
  <c r="K405" i="6"/>
  <c r="K404" i="6"/>
  <c r="K403" i="6"/>
  <c r="K402" i="6"/>
  <c r="K401" i="6"/>
  <c r="K396" i="6"/>
  <c r="K393" i="6"/>
  <c r="K392" i="6"/>
  <c r="K391" i="6"/>
  <c r="K390" i="6"/>
  <c r="K388" i="6"/>
  <c r="K386" i="6"/>
  <c r="K385" i="6"/>
  <c r="K384" i="6"/>
  <c r="K382" i="6"/>
  <c r="K380" i="6"/>
  <c r="K379" i="6"/>
  <c r="K378" i="6"/>
  <c r="K374" i="6"/>
  <c r="K372" i="6"/>
  <c r="K371" i="6"/>
  <c r="K369" i="6"/>
  <c r="K368" i="6"/>
  <c r="K363" i="6"/>
  <c r="K362" i="6"/>
  <c r="K357" i="6"/>
  <c r="K354" i="6"/>
  <c r="K350" i="6"/>
  <c r="K348" i="6"/>
  <c r="K346" i="6"/>
  <c r="K343" i="6"/>
  <c r="K341" i="6"/>
  <c r="K340" i="6"/>
  <c r="K338" i="6"/>
  <c r="K334" i="6"/>
  <c r="K332" i="6"/>
  <c r="K326" i="6"/>
  <c r="K323" i="6"/>
  <c r="K322" i="6"/>
  <c r="K314" i="6"/>
  <c r="K306" i="6"/>
  <c r="K303" i="6"/>
  <c r="K299" i="6"/>
  <c r="K296" i="6"/>
  <c r="K295" i="6"/>
  <c r="K291" i="6"/>
  <c r="K288" i="6"/>
  <c r="K284" i="6"/>
  <c r="K283" i="6"/>
  <c r="K278" i="6"/>
  <c r="K272" i="6"/>
  <c r="K271" i="6"/>
  <c r="K269" i="6"/>
  <c r="K264" i="6"/>
  <c r="K263" i="6"/>
  <c r="K256" i="6"/>
  <c r="K250" i="6"/>
  <c r="K246" i="6"/>
  <c r="K242" i="6"/>
  <c r="K239" i="6"/>
  <c r="K232" i="6"/>
  <c r="K231" i="6"/>
  <c r="K226" i="6"/>
  <c r="K222" i="6"/>
  <c r="K217" i="6"/>
  <c r="K214" i="6"/>
  <c r="K209" i="6"/>
  <c r="K208" i="6"/>
  <c r="K206" i="6"/>
  <c r="K205" i="6"/>
  <c r="K163" i="6"/>
  <c r="K1393" i="6"/>
  <c r="K1391" i="6"/>
  <c r="K1384" i="6"/>
  <c r="K1375" i="6"/>
  <c r="K1372" i="6"/>
  <c r="K1371" i="6"/>
  <c r="K1369" i="6"/>
  <c r="K1367" i="6"/>
  <c r="K1354" i="6"/>
  <c r="K1347" i="6"/>
  <c r="K1340" i="6"/>
  <c r="K1303" i="6"/>
  <c r="K1292" i="6"/>
  <c r="K1266" i="6"/>
  <c r="K1257" i="6"/>
  <c r="K1253" i="6"/>
  <c r="K1247" i="6"/>
  <c r="K1239" i="6"/>
  <c r="K1217" i="6"/>
  <c r="K1199" i="6"/>
  <c r="K1193" i="6"/>
  <c r="K1174" i="6"/>
  <c r="K1172" i="6"/>
  <c r="K1171" i="6"/>
  <c r="K1169" i="6"/>
  <c r="K1152" i="6"/>
  <c r="K1135" i="6"/>
  <c r="K1114" i="6"/>
  <c r="K1111" i="6"/>
  <c r="K1097" i="6"/>
  <c r="K1087" i="6"/>
  <c r="K1080" i="6"/>
  <c r="K1075" i="6"/>
  <c r="K1070" i="6"/>
  <c r="K1068" i="6"/>
  <c r="K1067" i="6"/>
  <c r="K1065" i="6"/>
  <c r="K1043" i="6"/>
  <c r="K1038" i="6"/>
  <c r="K1034" i="6"/>
  <c r="K1032" i="6"/>
  <c r="K1031" i="6"/>
  <c r="K1027" i="6"/>
  <c r="K1025" i="6"/>
  <c r="K1019" i="6"/>
  <c r="K1016" i="6"/>
  <c r="K1003" i="6"/>
  <c r="K1001" i="6"/>
  <c r="K994" i="6"/>
  <c r="K976" i="6"/>
  <c r="K972" i="6"/>
  <c r="K971" i="6"/>
  <c r="K960" i="6"/>
  <c r="K959" i="6"/>
  <c r="K947" i="6"/>
  <c r="K944" i="6"/>
  <c r="K934" i="6"/>
  <c r="K929" i="6"/>
  <c r="K891" i="6"/>
  <c r="K889" i="6"/>
  <c r="K879" i="6"/>
  <c r="K869" i="6"/>
  <c r="K862" i="6"/>
  <c r="K858" i="6"/>
  <c r="K853" i="6"/>
  <c r="K846" i="6"/>
  <c r="K844" i="6"/>
  <c r="K839" i="6"/>
  <c r="K837" i="6"/>
  <c r="K835" i="6"/>
  <c r="K824" i="6"/>
  <c r="K823" i="6"/>
  <c r="K819" i="6"/>
  <c r="K817" i="6"/>
  <c r="K814" i="6"/>
  <c r="K809" i="6"/>
  <c r="K802" i="6"/>
  <c r="K798" i="6"/>
  <c r="K794" i="6"/>
  <c r="K790" i="6"/>
  <c r="K758" i="6"/>
  <c r="K754" i="6"/>
  <c r="K750" i="6"/>
  <c r="K746" i="6"/>
  <c r="K743" i="6"/>
  <c r="K734" i="6"/>
  <c r="K729" i="6"/>
  <c r="K717" i="6"/>
  <c r="K706" i="6"/>
  <c r="K703" i="6"/>
  <c r="K697" i="6"/>
  <c r="K690" i="6"/>
  <c r="K688" i="6"/>
  <c r="K687" i="6"/>
  <c r="K679" i="6"/>
  <c r="K673" i="6"/>
  <c r="K655" i="6"/>
  <c r="K653" i="6"/>
  <c r="K647" i="6"/>
  <c r="K603" i="6"/>
  <c r="K597" i="6"/>
  <c r="K579" i="6"/>
  <c r="K575" i="6"/>
  <c r="K547" i="6"/>
  <c r="K543" i="6"/>
  <c r="K541" i="6"/>
  <c r="K525" i="6"/>
  <c r="K511" i="6"/>
  <c r="K495" i="6"/>
  <c r="K492" i="6"/>
  <c r="K1826" i="6"/>
  <c r="K1821" i="6"/>
  <c r="K1818" i="6"/>
  <c r="K1816" i="6"/>
  <c r="K1815" i="6"/>
  <c r="K1813" i="6"/>
  <c r="K1810" i="6"/>
  <c r="K1808" i="6"/>
  <c r="K1807" i="6"/>
  <c r="K1805" i="6"/>
  <c r="K1803" i="6"/>
  <c r="K1801" i="6"/>
  <c r="K1796" i="6"/>
  <c r="K1795" i="6"/>
  <c r="K1793" i="6"/>
  <c r="K1785" i="6"/>
  <c r="K1781" i="6"/>
  <c r="K1773" i="6"/>
  <c r="K1770" i="6"/>
  <c r="K1768" i="6"/>
  <c r="K1767" i="6"/>
  <c r="K1765" i="6"/>
  <c r="K1759" i="6"/>
  <c r="K1757" i="6"/>
  <c r="K1754" i="6"/>
  <c r="K1746" i="6"/>
  <c r="K1744" i="6"/>
  <c r="K1737" i="6"/>
  <c r="K1735" i="6"/>
  <c r="K1733" i="6"/>
  <c r="K1730" i="6"/>
  <c r="K1726" i="6"/>
  <c r="K1694" i="6"/>
  <c r="K1692" i="6"/>
  <c r="K1691" i="6"/>
  <c r="K1689" i="6"/>
  <c r="K1686" i="6"/>
  <c r="K1302" i="6"/>
  <c r="K1295" i="6"/>
  <c r="K1291" i="6"/>
  <c r="K1287" i="6"/>
  <c r="K1278" i="6"/>
  <c r="K1258" i="6"/>
  <c r="K1237" i="6"/>
  <c r="K1227" i="6"/>
  <c r="K1225" i="6"/>
  <c r="K1186" i="6"/>
  <c r="K1178" i="6"/>
  <c r="K1176" i="6"/>
  <c r="K1157" i="6"/>
  <c r="K1154" i="6"/>
  <c r="K1141" i="6"/>
  <c r="K1134" i="6"/>
  <c r="K1107" i="6"/>
  <c r="K1083" i="6"/>
  <c r="K1073" i="6"/>
  <c r="K1041" i="6"/>
  <c r="K1037" i="6"/>
  <c r="K1033" i="6"/>
  <c r="K1018" i="6"/>
  <c r="K990" i="6"/>
  <c r="K974" i="6"/>
  <c r="K970" i="6"/>
  <c r="K963" i="6"/>
  <c r="K961" i="6"/>
  <c r="K951" i="6"/>
  <c r="K930" i="6"/>
  <c r="K918" i="6"/>
  <c r="K902" i="6"/>
  <c r="K898" i="6"/>
  <c r="K875" i="6"/>
  <c r="K873" i="6"/>
  <c r="K870" i="6"/>
  <c r="K847" i="6"/>
  <c r="K836" i="6"/>
  <c r="K833" i="6"/>
  <c r="K826" i="6"/>
  <c r="K810" i="6"/>
  <c r="K803" i="6"/>
  <c r="K776" i="6"/>
  <c r="K762" i="6"/>
  <c r="K749" i="6"/>
  <c r="K730" i="6"/>
  <c r="K713" i="6"/>
  <c r="K599" i="6"/>
  <c r="K573" i="6"/>
  <c r="K526" i="6"/>
  <c r="K459" i="6"/>
  <c r="H1072" i="6" l="1"/>
  <c r="H1462" i="6"/>
  <c r="H1465" i="6"/>
  <c r="H1476" i="6"/>
  <c r="H1490" i="6"/>
  <c r="H1495" i="6"/>
  <c r="H1499" i="6"/>
  <c r="H1507" i="6"/>
  <c r="H1521" i="6"/>
  <c r="H1636" i="6"/>
  <c r="H1642" i="6"/>
  <c r="H1651" i="6"/>
  <c r="H1655" i="6"/>
  <c r="H1661" i="6"/>
  <c r="H1667" i="6"/>
  <c r="H1671" i="6"/>
  <c r="H1420" i="6"/>
  <c r="H1679" i="6"/>
  <c r="H1014" i="6"/>
  <c r="H1017" i="6"/>
  <c r="H1063" i="6"/>
  <c r="H211" i="6"/>
  <c r="H210" i="6"/>
  <c r="H595" i="6"/>
  <c r="H596" i="6"/>
  <c r="H1123" i="6"/>
  <c r="H1124" i="6"/>
  <c r="H1522" i="6"/>
  <c r="H1523" i="6"/>
  <c r="H1632" i="6"/>
  <c r="H1633" i="6"/>
  <c r="H781" i="6"/>
  <c r="H782" i="6"/>
  <c r="G1829" i="6"/>
  <c r="H47" i="6"/>
  <c r="H1639" i="6"/>
  <c r="H1638" i="6"/>
  <c r="H48" i="6"/>
  <c r="H49" i="6"/>
  <c r="H1739" i="6"/>
  <c r="H1738" i="6"/>
  <c r="H94" i="6"/>
  <c r="H93" i="6"/>
  <c r="H96" i="6"/>
  <c r="H95" i="6"/>
  <c r="H104" i="6"/>
  <c r="H103" i="6"/>
  <c r="H111" i="6"/>
  <c r="H110" i="6"/>
  <c r="H114" i="6"/>
  <c r="H113" i="6"/>
  <c r="H115" i="6"/>
  <c r="H116" i="6"/>
  <c r="H123" i="6"/>
  <c r="H122" i="6"/>
  <c r="H125" i="6"/>
  <c r="H126" i="6"/>
  <c r="H128" i="6"/>
  <c r="H127" i="6"/>
  <c r="H130" i="6"/>
  <c r="H131" i="6"/>
  <c r="H134" i="6"/>
  <c r="H133" i="6"/>
  <c r="H135" i="6"/>
  <c r="H136" i="6"/>
  <c r="H138" i="6"/>
  <c r="H139" i="6"/>
  <c r="H147" i="6"/>
  <c r="H146" i="6"/>
  <c r="H148" i="6"/>
  <c r="H149" i="6"/>
  <c r="H151" i="6"/>
  <c r="H150" i="6"/>
  <c r="H155" i="6"/>
  <c r="H154" i="6"/>
  <c r="H157" i="6"/>
  <c r="H158" i="6"/>
  <c r="H160" i="6"/>
  <c r="H159" i="6"/>
  <c r="H162" i="6"/>
  <c r="H163" i="6"/>
  <c r="H165" i="6"/>
  <c r="H166" i="6"/>
  <c r="H168" i="6"/>
  <c r="H167" i="6"/>
  <c r="H172" i="6"/>
  <c r="H171" i="6"/>
  <c r="H175" i="6"/>
  <c r="H176" i="6"/>
  <c r="H179" i="6"/>
  <c r="H178" i="6"/>
  <c r="H183" i="6"/>
  <c r="H184" i="6"/>
  <c r="H186" i="6"/>
  <c r="H187" i="6"/>
  <c r="H192" i="6"/>
  <c r="H191" i="6"/>
  <c r="H195" i="6"/>
  <c r="H194" i="6"/>
  <c r="H199" i="6"/>
  <c r="H200" i="6"/>
  <c r="H202" i="6"/>
  <c r="H203" i="6"/>
  <c r="H207" i="6"/>
  <c r="H208" i="6"/>
  <c r="H215" i="6"/>
  <c r="H216" i="6"/>
  <c r="H219" i="6"/>
  <c r="H218" i="6"/>
  <c r="H220" i="6"/>
  <c r="H221" i="6"/>
  <c r="H227" i="6"/>
  <c r="H228" i="6"/>
  <c r="H229" i="6"/>
  <c r="H230" i="6"/>
  <c r="H231" i="6"/>
  <c r="H232" i="6"/>
  <c r="H234" i="6"/>
  <c r="H235" i="6"/>
  <c r="H237" i="6"/>
  <c r="H238" i="6"/>
  <c r="H239" i="6"/>
  <c r="H240" i="6"/>
  <c r="H245" i="6"/>
  <c r="H246" i="6"/>
  <c r="H263" i="6"/>
  <c r="H262" i="6"/>
  <c r="H275" i="6"/>
  <c r="H274" i="6"/>
  <c r="H286" i="6"/>
  <c r="H285" i="6"/>
  <c r="H289" i="6"/>
  <c r="H290" i="6"/>
  <c r="H295" i="6"/>
  <c r="H296" i="6"/>
  <c r="H304" i="6"/>
  <c r="H303" i="6"/>
  <c r="H312" i="6"/>
  <c r="H311" i="6"/>
  <c r="H322" i="6"/>
  <c r="H323" i="6"/>
  <c r="H325" i="6"/>
  <c r="H324" i="6"/>
  <c r="H329" i="6"/>
  <c r="H330" i="6"/>
  <c r="H336" i="6"/>
  <c r="H335" i="6"/>
  <c r="H340" i="6"/>
  <c r="H339" i="6"/>
  <c r="H348" i="6"/>
  <c r="H347" i="6"/>
  <c r="H392" i="6"/>
  <c r="H391" i="6"/>
  <c r="H396" i="6"/>
  <c r="H395" i="6"/>
  <c r="H430" i="6"/>
  <c r="H429" i="6"/>
  <c r="H456" i="6"/>
  <c r="H457" i="6"/>
  <c r="H472" i="6"/>
  <c r="H471" i="6"/>
  <c r="H475" i="6"/>
  <c r="H474" i="6"/>
  <c r="H482" i="6"/>
  <c r="H481" i="6"/>
  <c r="H484" i="6"/>
  <c r="H483" i="6"/>
  <c r="H490" i="6"/>
  <c r="H491" i="6"/>
  <c r="H494" i="6"/>
  <c r="H495" i="6"/>
  <c r="H504" i="6"/>
  <c r="H503" i="6"/>
  <c r="H508" i="6"/>
  <c r="H507" i="6"/>
  <c r="H534" i="6"/>
  <c r="H533" i="6"/>
  <c r="H541" i="6"/>
  <c r="H540" i="6"/>
  <c r="H543" i="6"/>
  <c r="H544" i="6"/>
  <c r="H583" i="6"/>
  <c r="H584" i="6"/>
  <c r="H586" i="6"/>
  <c r="H587" i="6"/>
  <c r="H589" i="6"/>
  <c r="H588" i="6"/>
  <c r="H213" i="6"/>
  <c r="H214" i="6"/>
  <c r="AE4" i="6"/>
  <c r="AE3" i="6"/>
  <c r="AD4" i="6"/>
  <c r="AE7" i="6"/>
  <c r="AD7" i="6"/>
  <c r="AE6" i="6"/>
  <c r="AD6" i="6"/>
  <c r="AE5" i="6"/>
  <c r="AD5" i="6"/>
  <c r="AD3" i="6"/>
  <c r="AD9" i="6" s="1"/>
  <c r="H1829" i="6" l="1"/>
  <c r="H1832" i="6" s="1"/>
  <c r="Q1677" i="6"/>
  <c r="Q1638" i="6"/>
  <c r="Q1600" i="6"/>
  <c r="Q1578" i="6"/>
  <c r="Q1545" i="6"/>
  <c r="Q1438" i="6"/>
  <c r="Q1288" i="6"/>
  <c r="Q1148" i="6"/>
  <c r="Q1079" i="6"/>
  <c r="Q972" i="6"/>
  <c r="Q961" i="6"/>
  <c r="Q867" i="6"/>
  <c r="Q614" i="6"/>
  <c r="Q570" i="6"/>
  <c r="Q567" i="6"/>
  <c r="Q550" i="6"/>
  <c r="Q534" i="6"/>
  <c r="Q486" i="6"/>
  <c r="Q483" i="6"/>
  <c r="Q473" i="6"/>
  <c r="Q420" i="6"/>
  <c r="Q417" i="6"/>
  <c r="Q416" i="6"/>
  <c r="Q403" i="6"/>
  <c r="Q392" i="6"/>
  <c r="Q382" i="6"/>
  <c r="Q380" i="6"/>
  <c r="Q367" i="6"/>
  <c r="Q366" i="6"/>
  <c r="Q365" i="6"/>
  <c r="Q354" i="6"/>
  <c r="Q350" i="6"/>
  <c r="Q329" i="6"/>
  <c r="Q452" i="6"/>
  <c r="Q1812" i="6"/>
  <c r="Q1811" i="6"/>
  <c r="Q1808" i="6"/>
  <c r="Q1793" i="6"/>
  <c r="Q1790" i="6"/>
  <c r="Q1789" i="6"/>
  <c r="Q1788" i="6"/>
  <c r="Q1787" i="6"/>
  <c r="Q1786" i="6"/>
  <c r="Q1785" i="6"/>
  <c r="Q1779" i="6"/>
  <c r="Q1776" i="6"/>
  <c r="Q1775" i="6"/>
  <c r="Q1774" i="6"/>
  <c r="Q1772" i="6"/>
  <c r="Q1768" i="6"/>
  <c r="Q1767" i="6"/>
  <c r="Q1766" i="6"/>
  <c r="Q1765" i="6"/>
  <c r="Q1764" i="6"/>
  <c r="Q1763" i="6"/>
  <c r="Q1762" i="6"/>
  <c r="Q1761" i="6"/>
  <c r="Q1756" i="6"/>
  <c r="Q1744" i="6"/>
  <c r="Q1743" i="6"/>
  <c r="Q1742" i="6"/>
  <c r="Q1741" i="6"/>
  <c r="Q1740" i="6"/>
  <c r="Q1739" i="6"/>
  <c r="Q1738" i="6"/>
  <c r="Q1737" i="6"/>
  <c r="Q1736" i="6"/>
  <c r="Q1734" i="6"/>
  <c r="Q1725" i="6"/>
  <c r="Q1722" i="6"/>
  <c r="Q1703" i="6"/>
  <c r="Q1702" i="6"/>
  <c r="Q1701" i="6"/>
  <c r="Q1690" i="6"/>
  <c r="Q1689" i="6"/>
  <c r="Q1688" i="6"/>
  <c r="Q1687" i="6"/>
  <c r="Q1686" i="6"/>
  <c r="Q1685" i="6"/>
  <c r="Q1683" i="6"/>
  <c r="Q1682" i="6"/>
  <c r="Q1679" i="6"/>
  <c r="Q1671" i="6"/>
  <c r="Q1670" i="6"/>
  <c r="Q1661" i="6"/>
  <c r="Q1655" i="6"/>
  <c r="Q1654" i="6"/>
  <c r="Q1653" i="6"/>
  <c r="Q1652" i="6"/>
  <c r="Q1650" i="6"/>
  <c r="Q1646" i="6"/>
  <c r="Q1642" i="6"/>
  <c r="Q1641" i="6"/>
  <c r="Q1634" i="6"/>
  <c r="Q1632" i="6"/>
  <c r="Q1628" i="6"/>
  <c r="Q1627" i="6"/>
  <c r="Q1625" i="6"/>
  <c r="Q1607" i="6"/>
  <c r="Q1599" i="6"/>
  <c r="Q1598" i="6"/>
  <c r="Q1595" i="6"/>
  <c r="Q1572" i="6"/>
  <c r="Q1571" i="6"/>
  <c r="Q1570" i="6"/>
  <c r="Q1569" i="6"/>
  <c r="Q1556" i="6"/>
  <c r="Q1555" i="6"/>
  <c r="Q1553" i="6"/>
  <c r="Q1550" i="6"/>
  <c r="Q1548" i="6"/>
  <c r="Q1546" i="6"/>
  <c r="Q1537" i="6"/>
  <c r="Q1536" i="6"/>
  <c r="Q1535" i="6"/>
  <c r="Q1528" i="6"/>
  <c r="Q1526" i="6"/>
  <c r="Q1519" i="6"/>
  <c r="Q1511" i="6"/>
  <c r="Q1492" i="6"/>
  <c r="Q1487" i="6"/>
  <c r="Q1479" i="6"/>
  <c r="Q1473" i="6"/>
  <c r="Q1468" i="6"/>
  <c r="Q1460" i="6"/>
  <c r="Q1455" i="6"/>
  <c r="Q1447" i="6"/>
  <c r="Q1430" i="6"/>
  <c r="Q1352" i="6"/>
  <c r="Q1351" i="6"/>
  <c r="Q1321" i="6"/>
  <c r="Q1296" i="6"/>
  <c r="Q1233" i="6"/>
  <c r="Q1231" i="6"/>
  <c r="Q1226" i="6"/>
  <c r="Q1222" i="6"/>
  <c r="Q1217" i="6"/>
  <c r="Q1207" i="6"/>
  <c r="Q1202" i="6"/>
  <c r="Q1187" i="6"/>
  <c r="Q1170" i="6"/>
  <c r="Q1154" i="6"/>
  <c r="Q1129" i="6"/>
  <c r="Q1121" i="6"/>
  <c r="Q1113" i="6"/>
  <c r="Q1111" i="6"/>
  <c r="Q1095" i="6"/>
  <c r="Q1087" i="6"/>
  <c r="Q1076" i="6"/>
  <c r="Q1073" i="6"/>
  <c r="Q1068" i="6"/>
  <c r="Q1059" i="6"/>
  <c r="Q1041" i="6"/>
  <c r="Q1039" i="6"/>
  <c r="Q1038" i="6"/>
  <c r="Q1035" i="6"/>
  <c r="Q1028" i="6"/>
  <c r="Q1027" i="6"/>
  <c r="Q1026" i="6"/>
  <c r="Q1013" i="6"/>
  <c r="Q999" i="6"/>
  <c r="Q989" i="6"/>
  <c r="Q984" i="6"/>
  <c r="Q979" i="6"/>
  <c r="Q978" i="6"/>
  <c r="Q975" i="6"/>
  <c r="Q974" i="6"/>
  <c r="Q964" i="6"/>
  <c r="Q941" i="6"/>
  <c r="Q937" i="6"/>
  <c r="Q936" i="6"/>
  <c r="Q933" i="6"/>
  <c r="Q923" i="6"/>
  <c r="Q922" i="6"/>
  <c r="Q916" i="6"/>
  <c r="Q913" i="6"/>
  <c r="Q912" i="6"/>
  <c r="Q911" i="6"/>
  <c r="Q910" i="6"/>
  <c r="Q909" i="6"/>
  <c r="Q908" i="6"/>
  <c r="Q907" i="6"/>
  <c r="Q905" i="6"/>
  <c r="Q891" i="6"/>
  <c r="Q886" i="6"/>
  <c r="Q879" i="6"/>
  <c r="Q878" i="6"/>
  <c r="Q877" i="6"/>
  <c r="Q872" i="6"/>
  <c r="Q871" i="6"/>
  <c r="Q870" i="6"/>
  <c r="Q869" i="6"/>
  <c r="Q868" i="6"/>
  <c r="Q855" i="6"/>
  <c r="Q854" i="6"/>
  <c r="Q850" i="6"/>
  <c r="Q835" i="6"/>
  <c r="Q834" i="6"/>
  <c r="Q827" i="6"/>
  <c r="Q824" i="6"/>
  <c r="Q823" i="6"/>
  <c r="Q822" i="6"/>
  <c r="Q821" i="6"/>
  <c r="Q820" i="6"/>
  <c r="Q819" i="6"/>
  <c r="Q818" i="6"/>
  <c r="Q817" i="6"/>
  <c r="Q811" i="6"/>
  <c r="Q809" i="6"/>
  <c r="Q803" i="6"/>
  <c r="Q801" i="6"/>
  <c r="Q782" i="6"/>
  <c r="Q779" i="6"/>
  <c r="Q775" i="6"/>
  <c r="Q774" i="6"/>
  <c r="Q767" i="6"/>
  <c r="Q759" i="6"/>
  <c r="Q758" i="6"/>
  <c r="Q754" i="6"/>
  <c r="Q753" i="6"/>
  <c r="Q752" i="6"/>
  <c r="Q747" i="6"/>
  <c r="Q739" i="6"/>
  <c r="Q735" i="6"/>
  <c r="Q734" i="6"/>
  <c r="Q731" i="6"/>
  <c r="Q729" i="6"/>
  <c r="Q727" i="6"/>
  <c r="Q725" i="6"/>
  <c r="Q724" i="6"/>
  <c r="Q723" i="6"/>
  <c r="Q720" i="6"/>
  <c r="Q719" i="6"/>
  <c r="Q718" i="6"/>
  <c r="Q715" i="6"/>
  <c r="Q711" i="6"/>
  <c r="Q708" i="6"/>
  <c r="Q699" i="6"/>
  <c r="Q685" i="6"/>
  <c r="Q684" i="6"/>
  <c r="Q683" i="6"/>
  <c r="Q682" i="6"/>
  <c r="Q669" i="6"/>
  <c r="Q667" i="6"/>
  <c r="Q665" i="6"/>
  <c r="Q659" i="6"/>
  <c r="Q657" i="6"/>
  <c r="Q656" i="6"/>
  <c r="Q655" i="6"/>
  <c r="Q654" i="6"/>
  <c r="Q651" i="6"/>
  <c r="Q647" i="6"/>
  <c r="Q638" i="6"/>
  <c r="Q631" i="6"/>
  <c r="Q630" i="6"/>
  <c r="Q623" i="6"/>
  <c r="Q619" i="6"/>
  <c r="Q607" i="6"/>
  <c r="Q606" i="6"/>
  <c r="Q589" i="6"/>
  <c r="Q585" i="6"/>
  <c r="Q583" i="6"/>
  <c r="Q575" i="6"/>
  <c r="Q574" i="6"/>
  <c r="Q571" i="6"/>
  <c r="Q569" i="6"/>
  <c r="Q568" i="6"/>
  <c r="Q564" i="6"/>
  <c r="Q563" i="6"/>
  <c r="Q562" i="6"/>
  <c r="Q559" i="6"/>
  <c r="Q555" i="6"/>
  <c r="Q554" i="6"/>
  <c r="Q553" i="6"/>
  <c r="Q552" i="6"/>
  <c r="Q547" i="6"/>
  <c r="Q543" i="6"/>
  <c r="Q542" i="6"/>
  <c r="Q539" i="6"/>
  <c r="Q530" i="6"/>
  <c r="Q529" i="6"/>
  <c r="Q528" i="6"/>
  <c r="Q525" i="6"/>
  <c r="Q520" i="6"/>
  <c r="Q516" i="6"/>
  <c r="Q515" i="6"/>
  <c r="Q513" i="6"/>
  <c r="Q510" i="6"/>
  <c r="Q509" i="6"/>
  <c r="Q507" i="6"/>
  <c r="Q503" i="6"/>
  <c r="Q502" i="6"/>
  <c r="Q501" i="6"/>
  <c r="Q500" i="6"/>
  <c r="Q499" i="6"/>
  <c r="Q497" i="6"/>
  <c r="Q494" i="6"/>
  <c r="Q491" i="6"/>
  <c r="Q484" i="6"/>
  <c r="Q481" i="6"/>
  <c r="Q480" i="6"/>
  <c r="Q479" i="6"/>
  <c r="Q475" i="6"/>
  <c r="Q472" i="6"/>
  <c r="Q467" i="6"/>
  <c r="Q459" i="6"/>
  <c r="Q457" i="6"/>
  <c r="Q447" i="6"/>
  <c r="Q446" i="6"/>
  <c r="Q445" i="6"/>
  <c r="Q444" i="6"/>
  <c r="Q443" i="6"/>
  <c r="Q442" i="6"/>
  <c r="Q431" i="6"/>
  <c r="Q430" i="6"/>
  <c r="Q429" i="6"/>
  <c r="Q427" i="6"/>
  <c r="Q424" i="6"/>
  <c r="Q423" i="6"/>
  <c r="Q422" i="6"/>
  <c r="Q411" i="6"/>
  <c r="Q410" i="6"/>
  <c r="Q408" i="6"/>
  <c r="Q407" i="6"/>
  <c r="Q399" i="6"/>
  <c r="Q398" i="6"/>
  <c r="Q394" i="6"/>
  <c r="Q386" i="6"/>
  <c r="Q377" i="6"/>
  <c r="Q376" i="6"/>
  <c r="Q375" i="6"/>
  <c r="Q374" i="6"/>
  <c r="Q373" i="6"/>
  <c r="Q372" i="6"/>
  <c r="Q364" i="6"/>
  <c r="Q344" i="6"/>
  <c r="Q339" i="6"/>
  <c r="Q297" i="6"/>
  <c r="Q1534" i="6"/>
  <c r="Q1696" i="6"/>
  <c r="Q1629" i="6"/>
  <c r="Q1449" i="6"/>
  <c r="Q1251" i="6"/>
  <c r="Q1220" i="6"/>
  <c r="Q1077" i="6"/>
  <c r="Q1008" i="6"/>
  <c r="Q967" i="6"/>
  <c r="Q915" i="6"/>
  <c r="Q846" i="6"/>
  <c r="Q615" i="6"/>
  <c r="Q602" i="6"/>
  <c r="Q566" i="6"/>
  <c r="Q545" i="6"/>
  <c r="Q521" i="6"/>
  <c r="Q1532" i="6"/>
  <c r="Q1529" i="6"/>
  <c r="Q1525" i="6"/>
  <c r="Q1523" i="6"/>
  <c r="Q1518" i="6"/>
  <c r="Q1516" i="6"/>
  <c r="Q1512" i="6"/>
  <c r="Q1508" i="6"/>
  <c r="Q1505" i="6"/>
  <c r="Q1498" i="6"/>
  <c r="Q1495" i="6"/>
  <c r="Q1491" i="6"/>
  <c r="Q1489" i="6"/>
  <c r="Q1486" i="6"/>
  <c r="Q1477" i="6"/>
  <c r="Q1469" i="6"/>
  <c r="Q1461" i="6"/>
  <c r="Q1454" i="6"/>
  <c r="Q1446" i="6"/>
  <c r="Q1442" i="6"/>
  <c r="Q1435" i="6"/>
  <c r="Q1432" i="6"/>
  <c r="Q1423" i="6"/>
  <c r="Q1417" i="6"/>
  <c r="Q1410" i="6"/>
  <c r="Q1403" i="6"/>
  <c r="Q1397" i="6"/>
  <c r="Q1392" i="6"/>
  <c r="Q1385" i="6"/>
  <c r="Q1380" i="6"/>
  <c r="Q1376" i="6"/>
  <c r="Q1369" i="6"/>
  <c r="Q1361" i="6"/>
  <c r="Q1344" i="6"/>
  <c r="Q1337" i="6"/>
  <c r="Q1333" i="6"/>
  <c r="Q1329" i="6"/>
  <c r="Q1324" i="6"/>
  <c r="Q1318" i="6"/>
  <c r="Q1313" i="6"/>
  <c r="Q1308" i="6"/>
  <c r="Q1299" i="6"/>
  <c r="Q1294" i="6"/>
  <c r="Q1285" i="6"/>
  <c r="Q1279" i="6"/>
  <c r="Q1273" i="6"/>
  <c r="Q1270" i="6"/>
  <c r="Q1265" i="6"/>
  <c r="Q1261" i="6"/>
  <c r="Q1257" i="6"/>
  <c r="Q1252" i="6"/>
  <c r="Q1247" i="6"/>
  <c r="Q1244" i="6"/>
  <c r="Q1242" i="6"/>
  <c r="Q1241" i="6"/>
  <c r="Q1238" i="6"/>
  <c r="Q1237" i="6"/>
  <c r="Q1234" i="6"/>
  <c r="Q1232" i="6"/>
  <c r="Q1229" i="6"/>
  <c r="Q1227" i="6"/>
  <c r="Q1221" i="6"/>
  <c r="Q1219" i="6"/>
  <c r="Q1218" i="6"/>
  <c r="Q1216" i="6"/>
  <c r="Q1214" i="6"/>
  <c r="Q1212" i="6"/>
  <c r="Q1211" i="6"/>
  <c r="Q1210" i="6"/>
  <c r="Q1206" i="6"/>
  <c r="Q1203" i="6"/>
  <c r="Q1201" i="6"/>
  <c r="Q1199" i="6"/>
  <c r="Q1196" i="6"/>
  <c r="Q1193" i="6"/>
  <c r="Q1192" i="6"/>
  <c r="Q1190" i="6"/>
  <c r="Q1188" i="6"/>
  <c r="Q1186" i="6"/>
  <c r="Q1184" i="6"/>
  <c r="Q1183" i="6"/>
  <c r="Q1181" i="6"/>
  <c r="Q1178" i="6"/>
  <c r="Q1176" i="6"/>
  <c r="Q1173" i="6"/>
  <c r="Q1171" i="6"/>
  <c r="Q1169" i="6"/>
  <c r="Q1167" i="6"/>
  <c r="Q1165" i="6"/>
  <c r="Q1161" i="6"/>
  <c r="Q1158" i="6"/>
  <c r="Q1156" i="6"/>
  <c r="Q1152" i="6"/>
  <c r="Q1149" i="6"/>
  <c r="Q1146" i="6"/>
  <c r="Q1143" i="6"/>
  <c r="Q1140" i="6"/>
  <c r="Q1138" i="6"/>
  <c r="Q1135" i="6"/>
  <c r="Q1029" i="6"/>
  <c r="Q79" i="6"/>
  <c r="AE9" i="6"/>
  <c r="Q1427" i="6"/>
  <c r="Q1426" i="6"/>
  <c r="Q1424" i="6"/>
  <c r="Q1422" i="6"/>
  <c r="Q1420" i="6"/>
  <c r="Q1418" i="6"/>
  <c r="Q1416" i="6"/>
  <c r="Q1414" i="6"/>
  <c r="Q1412" i="6"/>
  <c r="Q1409" i="6"/>
  <c r="Q1407" i="6"/>
  <c r="Q1404" i="6"/>
  <c r="Q1401" i="6"/>
  <c r="Q1399" i="6"/>
  <c r="Q1396" i="6"/>
  <c r="Q1393" i="6"/>
  <c r="Q1390" i="6"/>
  <c r="Q1388" i="6"/>
  <c r="Q1386" i="6"/>
  <c r="Q1384" i="6"/>
  <c r="Q1381" i="6"/>
  <c r="Q1378" i="6"/>
  <c r="Q1371" i="6"/>
  <c r="Q1370" i="6"/>
  <c r="Q1368" i="6"/>
  <c r="Q1366" i="6"/>
  <c r="Q1363" i="6"/>
  <c r="Q1362" i="6"/>
  <c r="Q1360" i="6"/>
  <c r="Q1358" i="6"/>
  <c r="Q1356" i="6"/>
  <c r="Q1355" i="6"/>
  <c r="Q1350" i="6"/>
  <c r="Q1348" i="6"/>
  <c r="Q1346" i="6"/>
  <c r="Q1342" i="6"/>
  <c r="Q1339" i="6"/>
  <c r="Q1338" i="6"/>
  <c r="Q1336" i="6"/>
  <c r="Q1334" i="6"/>
  <c r="Q1332" i="6"/>
  <c r="Q1330" i="6"/>
  <c r="Q1328" i="6"/>
  <c r="Q1327" i="6"/>
  <c r="Q1325" i="6"/>
  <c r="Q1323" i="6"/>
  <c r="Q1320" i="6"/>
  <c r="Q1319" i="6"/>
  <c r="Q1317" i="6"/>
  <c r="Q1315" i="6"/>
  <c r="Q1314" i="6"/>
  <c r="Q1311" i="6"/>
  <c r="Q1309" i="6"/>
  <c r="Q1307" i="6"/>
  <c r="Q1305" i="6"/>
  <c r="Q1304" i="6"/>
  <c r="Q1301" i="6"/>
  <c r="Q1297" i="6"/>
  <c r="Q1293" i="6"/>
  <c r="Q1291" i="6"/>
  <c r="Q1289" i="6"/>
  <c r="Q1286" i="6"/>
  <c r="Q1284" i="6"/>
  <c r="Q1283" i="6"/>
  <c r="Q1280" i="6"/>
  <c r="Q1278" i="6"/>
  <c r="Q1275" i="6"/>
  <c r="Q1274" i="6"/>
  <c r="Q1272" i="6"/>
  <c r="Q1269" i="6"/>
  <c r="Q1267" i="6"/>
  <c r="Q1266" i="6"/>
  <c r="Q1264" i="6"/>
  <c r="Q1263" i="6"/>
  <c r="Q1260" i="6"/>
  <c r="Q1258" i="6"/>
  <c r="Q1256" i="6"/>
  <c r="Q1255" i="6"/>
  <c r="Q1253" i="6"/>
  <c r="Q1250" i="6"/>
  <c r="Q1248" i="6"/>
  <c r="Q1246" i="6"/>
  <c r="Q1245" i="6"/>
  <c r="Q1243" i="6"/>
  <c r="Q1240" i="6"/>
  <c r="Q1209" i="6"/>
  <c r="Q1205" i="6"/>
  <c r="Q1204" i="6"/>
  <c r="Q1200" i="6"/>
  <c r="Q1198" i="6"/>
  <c r="Q1197" i="6"/>
  <c r="Q1195" i="6"/>
  <c r="Q1194" i="6"/>
  <c r="Q1189" i="6"/>
  <c r="Q1185" i="6"/>
  <c r="Q1182" i="6"/>
  <c r="Q1180" i="6"/>
  <c r="Q1177" i="6"/>
  <c r="Q1175" i="6"/>
  <c r="Q1174" i="6"/>
  <c r="Q1172" i="6"/>
  <c r="Q1168" i="6"/>
  <c r="Q1166" i="6"/>
  <c r="Q1163" i="6"/>
  <c r="Q1160" i="6"/>
  <c r="Q1157" i="6"/>
  <c r="Q1155" i="6"/>
  <c r="Q1153" i="6"/>
  <c r="Q1151" i="6"/>
  <c r="Q1150" i="6"/>
  <c r="Q1145" i="6"/>
  <c r="Q1142" i="6"/>
  <c r="Q1139" i="6"/>
  <c r="Q1136" i="6"/>
  <c r="Q1134" i="6"/>
  <c r="Q1132" i="6"/>
  <c r="Q1130" i="6"/>
  <c r="Q1128" i="6"/>
  <c r="Q1126" i="6"/>
  <c r="Q1125" i="6"/>
  <c r="Q1123" i="6"/>
  <c r="Q1122" i="6"/>
  <c r="Q1120" i="6"/>
  <c r="Q1118" i="6"/>
  <c r="Q1117" i="6"/>
  <c r="Q1116" i="6"/>
  <c r="Q1114" i="6"/>
  <c r="Q1112" i="6"/>
  <c r="Q1110" i="6"/>
  <c r="Q1108" i="6"/>
  <c r="Q1105" i="6"/>
  <c r="Q1100" i="6"/>
  <c r="Q1099" i="6"/>
  <c r="Q1693" i="6"/>
  <c r="Q1666" i="6"/>
  <c r="Q1647" i="6"/>
  <c r="Q1639" i="6"/>
  <c r="Q1593" i="6"/>
  <c r="Q1564" i="6"/>
  <c r="Q1478" i="6"/>
  <c r="Q1341" i="6"/>
  <c r="Q1101" i="6"/>
  <c r="Q1012" i="6"/>
  <c r="Q971" i="6"/>
  <c r="Q935" i="6"/>
  <c r="Q634" i="6"/>
  <c r="Q556" i="6"/>
  <c r="Q523" i="6"/>
  <c r="Q1474" i="6"/>
  <c r="Q1465" i="6"/>
  <c r="Q1459" i="6"/>
  <c r="Q1452" i="6"/>
  <c r="Q1444" i="6"/>
  <c r="Q1440" i="6"/>
  <c r="Q1434" i="6"/>
  <c r="Q1429" i="6"/>
  <c r="Q1421" i="6"/>
  <c r="Q1411" i="6"/>
  <c r="Q1405" i="6"/>
  <c r="Q1400" i="6"/>
  <c r="Q1395" i="6"/>
  <c r="Q1391" i="6"/>
  <c r="Q1383" i="6"/>
  <c r="Q1379" i="6"/>
  <c r="Q1374" i="6"/>
  <c r="Q1367" i="6"/>
  <c r="Q1347" i="6"/>
  <c r="Q1340" i="6"/>
  <c r="Q1335" i="6"/>
  <c r="Q1331" i="6"/>
  <c r="Q1326" i="6"/>
  <c r="Q1322" i="6"/>
  <c r="Q1316" i="6"/>
  <c r="Q1310" i="6"/>
  <c r="Q1306" i="6"/>
  <c r="Q1298" i="6"/>
  <c r="Q1290" i="6"/>
  <c r="Q1281" i="6"/>
  <c r="Q1277" i="6"/>
  <c r="Q1271" i="6"/>
  <c r="Q1268" i="6"/>
  <c r="Q1262" i="6"/>
  <c r="Q1259" i="6"/>
  <c r="Q1254" i="6"/>
  <c r="Q1249" i="6"/>
  <c r="Q1098" i="6"/>
  <c r="Q1093" i="6"/>
  <c r="Q1091" i="6"/>
  <c r="Q1088" i="6"/>
  <c r="Q1085" i="6"/>
  <c r="Q1083" i="6"/>
  <c r="Q1081" i="6"/>
  <c r="Q1078" i="6"/>
  <c r="Q1075" i="6"/>
  <c r="Q1074" i="6"/>
  <c r="Q1072" i="6"/>
  <c r="Q1069" i="6"/>
  <c r="Q1066" i="6"/>
  <c r="Q1064" i="6"/>
  <c r="Q1061" i="6"/>
  <c r="Q1058" i="6"/>
  <c r="Q1056" i="6"/>
  <c r="Q1053" i="6"/>
  <c r="Q1051" i="6"/>
  <c r="Q1048" i="6"/>
  <c r="Q1045" i="6"/>
  <c r="Q1043" i="6"/>
  <c r="Q1040" i="6"/>
  <c r="Q1034" i="6"/>
  <c r="Q1030" i="6"/>
  <c r="Q1024" i="6"/>
  <c r="Q1021" i="6"/>
  <c r="Q1019" i="6"/>
  <c r="Q1011" i="6"/>
  <c r="Q1007" i="6"/>
  <c r="Q1003" i="6"/>
  <c r="Q1000" i="6"/>
  <c r="Q997" i="6"/>
  <c r="Q995" i="6"/>
  <c r="Q992" i="6"/>
  <c r="Q988" i="6"/>
  <c r="Q976" i="6"/>
  <c r="Q889" i="6"/>
  <c r="Q1828" i="6"/>
  <c r="Q1824" i="6"/>
  <c r="Q1823" i="6"/>
  <c r="Q1822" i="6"/>
  <c r="Q1821" i="6"/>
  <c r="Q1820" i="6"/>
  <c r="Q1819" i="6"/>
  <c r="Q1818" i="6"/>
  <c r="Q1817" i="6"/>
  <c r="Q1816" i="6"/>
  <c r="Q1809" i="6"/>
  <c r="Q1800" i="6"/>
  <c r="Q1795" i="6"/>
  <c r="Q1791" i="6"/>
  <c r="Q1777" i="6"/>
  <c r="Q1773" i="6"/>
  <c r="Q1755" i="6"/>
  <c r="Q1754" i="6"/>
  <c r="Q1746" i="6"/>
  <c r="Q1727" i="6"/>
  <c r="Q1726" i="6"/>
  <c r="Q1724" i="6"/>
  <c r="Q1712" i="6"/>
  <c r="Q1706" i="6"/>
  <c r="Q1705" i="6"/>
  <c r="Q1698" i="6"/>
  <c r="Q1692" i="6"/>
  <c r="Q1681" i="6"/>
  <c r="Q1680" i="6"/>
  <c r="Q1676" i="6"/>
  <c r="Q1675" i="6"/>
  <c r="Q1674" i="6"/>
  <c r="Q1673" i="6"/>
  <c r="Q1660" i="6"/>
  <c r="Q1658" i="6"/>
  <c r="Q1656" i="6"/>
  <c r="Q1643" i="6"/>
  <c r="Q1637" i="6"/>
  <c r="Q1636" i="6"/>
  <c r="Q1631" i="6"/>
  <c r="Q1630" i="6"/>
  <c r="Q1626" i="6"/>
  <c r="Q1624" i="6"/>
  <c r="Q1623" i="6"/>
  <c r="Q1620" i="6"/>
  <c r="Q1618" i="6"/>
  <c r="Q1605" i="6"/>
  <c r="Q1603" i="6"/>
  <c r="Q1602" i="6"/>
  <c r="Q1601" i="6"/>
  <c r="Q1590" i="6"/>
  <c r="Q1582" i="6"/>
  <c r="Q1581" i="6"/>
  <c r="Q1580" i="6"/>
  <c r="Q1577" i="6"/>
  <c r="Q1568" i="6"/>
  <c r="Q1567" i="6"/>
  <c r="Q1566" i="6"/>
  <c r="Q1565" i="6"/>
  <c r="Q1563" i="6"/>
  <c r="Q1562" i="6"/>
  <c r="Q1561" i="6"/>
  <c r="Q1552" i="6"/>
  <c r="Q1551" i="6"/>
  <c r="Q1533" i="6"/>
  <c r="Q1520" i="6"/>
  <c r="Q1509" i="6"/>
  <c r="Q1503" i="6"/>
  <c r="Q1502" i="6"/>
  <c r="Q1499" i="6"/>
  <c r="Q1480" i="6"/>
  <c r="Q1476" i="6"/>
  <c r="Q1464" i="6"/>
  <c r="Q1462" i="6"/>
  <c r="Q1456" i="6"/>
  <c r="Q1451" i="6"/>
  <c r="Q1450" i="6"/>
  <c r="Q1428" i="6"/>
  <c r="Q1387" i="6"/>
  <c r="Q1373" i="6"/>
  <c r="Q1365" i="6"/>
  <c r="Q1354" i="6"/>
  <c r="Q1353" i="6"/>
  <c r="Q1349" i="6"/>
  <c r="Q1300" i="6"/>
  <c r="Q1295" i="6"/>
  <c r="Q1282" i="6"/>
  <c r="Q1276" i="6"/>
  <c r="Q1236" i="6"/>
  <c r="Q1235" i="6"/>
  <c r="Q1224" i="6"/>
  <c r="Q1208" i="6"/>
  <c r="Q1179" i="6"/>
  <c r="Q1164" i="6"/>
  <c r="Q1159" i="6"/>
  <c r="Q1137" i="6"/>
  <c r="Q1133" i="6"/>
  <c r="Q1119" i="6"/>
  <c r="Q1115" i="6"/>
  <c r="Q1109" i="6"/>
  <c r="Q1104" i="6"/>
  <c r="Q1097" i="6"/>
  <c r="Q1094" i="6"/>
  <c r="Q1084" i="6"/>
  <c r="Q1065" i="6"/>
  <c r="Q1060" i="6"/>
  <c r="Q1055" i="6"/>
  <c r="Q1054" i="6"/>
  <c r="Q1049" i="6"/>
  <c r="Q1046" i="6"/>
  <c r="Q1044" i="6"/>
  <c r="Q1031" i="6"/>
  <c r="Q1025" i="6"/>
  <c r="Q1010" i="6"/>
  <c r="Q1006" i="6"/>
  <c r="Q1005" i="6"/>
  <c r="Q1004" i="6"/>
  <c r="Q1002" i="6"/>
  <c r="Q996" i="6"/>
  <c r="Q986" i="6"/>
  <c r="Q985" i="6"/>
  <c r="Q981" i="6"/>
  <c r="Q970" i="6"/>
  <c r="Q965" i="6"/>
  <c r="Q962" i="6"/>
  <c r="Q959" i="6"/>
  <c r="Q958" i="6"/>
  <c r="Q957" i="6"/>
  <c r="Q956" i="6"/>
  <c r="Q955" i="6"/>
  <c r="Q954" i="6"/>
  <c r="Q953" i="6"/>
  <c r="Q947" i="6"/>
  <c r="Q945" i="6"/>
  <c r="Q944" i="6"/>
  <c r="Q940" i="6"/>
  <c r="Q939" i="6"/>
  <c r="Q931" i="6"/>
  <c r="Q930" i="6"/>
  <c r="Q925" i="6"/>
  <c r="Q920" i="6"/>
  <c r="Q919" i="6"/>
  <c r="Q918" i="6"/>
  <c r="Q914" i="6"/>
  <c r="Q906" i="6"/>
  <c r="Q899" i="6"/>
  <c r="Q898" i="6"/>
  <c r="Q895" i="6"/>
  <c r="Q894" i="6"/>
  <c r="Q893" i="6"/>
  <c r="Q888" i="6"/>
  <c r="Q887" i="6"/>
  <c r="Q885" i="6"/>
  <c r="Q876" i="6"/>
  <c r="Q875" i="6"/>
  <c r="Q874" i="6"/>
  <c r="Q873" i="6"/>
  <c r="Q865" i="6"/>
  <c r="Q864" i="6"/>
  <c r="Q863" i="6"/>
  <c r="Q862" i="6"/>
  <c r="Q861" i="6"/>
  <c r="Q860" i="6"/>
  <c r="Q837" i="6"/>
  <c r="Q836" i="6"/>
  <c r="Q825" i="6"/>
  <c r="Q816" i="6"/>
  <c r="Q815" i="6"/>
  <c r="Q814" i="6"/>
  <c r="Q813" i="6"/>
  <c r="Q804" i="6"/>
  <c r="Q802" i="6"/>
  <c r="Q799" i="6"/>
  <c r="Q798" i="6"/>
  <c r="Q797" i="6"/>
  <c r="Q796" i="6"/>
  <c r="Q795" i="6"/>
  <c r="Q794" i="6"/>
  <c r="Q793" i="6"/>
  <c r="Q792" i="6"/>
  <c r="Q786" i="6"/>
  <c r="Q781" i="6"/>
  <c r="Q778" i="6"/>
  <c r="Q777" i="6"/>
  <c r="Q776" i="6"/>
  <c r="Q768" i="6"/>
  <c r="Q764" i="6"/>
  <c r="Q755" i="6"/>
  <c r="Q751" i="6"/>
  <c r="Q750" i="6"/>
  <c r="Q749" i="6"/>
  <c r="Q748" i="6"/>
  <c r="Q745" i="6"/>
  <c r="Q743" i="6"/>
  <c r="Q742" i="6"/>
  <c r="Q741" i="6"/>
  <c r="Q738" i="6"/>
  <c r="Q737" i="6"/>
  <c r="Q736" i="6"/>
  <c r="Q733" i="6"/>
  <c r="Q726" i="6"/>
  <c r="Q721" i="6"/>
  <c r="Q717" i="6"/>
  <c r="Q716" i="6"/>
  <c r="Q714" i="6"/>
  <c r="Q710" i="6"/>
  <c r="Q704" i="6"/>
  <c r="Q697" i="6"/>
  <c r="Q696" i="6"/>
  <c r="Q695" i="6"/>
  <c r="Q691" i="6"/>
  <c r="Q689" i="6"/>
  <c r="Q687" i="6"/>
  <c r="Q686" i="6"/>
  <c r="Q677" i="6"/>
  <c r="Q671" i="6"/>
  <c r="Q670" i="6"/>
  <c r="Q660" i="6"/>
  <c r="Q658" i="6"/>
  <c r="Q645" i="6"/>
  <c r="Q644" i="6"/>
  <c r="Q643" i="6"/>
  <c r="Q642" i="6"/>
  <c r="Q641" i="6"/>
  <c r="Q640" i="6"/>
  <c r="Q629" i="6"/>
  <c r="Q626" i="6"/>
  <c r="Q621" i="6"/>
  <c r="Q613" i="6"/>
  <c r="Q612" i="6"/>
  <c r="Q609" i="6"/>
  <c r="Q601" i="6"/>
  <c r="Q600" i="6"/>
  <c r="Q599" i="6"/>
  <c r="Q598" i="6"/>
  <c r="Q597" i="6"/>
  <c r="Q596" i="6"/>
  <c r="Q595" i="6"/>
  <c r="Q594" i="6"/>
  <c r="Q593" i="6"/>
  <c r="Q592" i="6"/>
  <c r="Q580" i="6"/>
  <c r="Q573" i="6"/>
  <c r="Q572" i="6"/>
  <c r="Q565" i="6"/>
  <c r="Q557" i="6"/>
  <c r="Q549" i="6"/>
  <c r="Q548" i="6"/>
  <c r="Q546" i="6"/>
  <c r="Q541" i="6"/>
  <c r="Q537" i="6"/>
  <c r="Q527" i="6"/>
  <c r="Q526" i="6"/>
  <c r="Q517" i="6"/>
  <c r="Q495" i="6"/>
  <c r="Q493" i="6"/>
  <c r="Q489" i="6"/>
  <c r="Q485" i="6"/>
  <c r="Q482" i="6"/>
  <c r="Q478" i="6"/>
  <c r="Q464" i="6"/>
  <c r="Q458" i="6"/>
  <c r="Q453" i="6"/>
  <c r="Q96" i="6"/>
  <c r="Q451" i="6"/>
  <c r="Q71" i="6"/>
  <c r="Q449" i="6"/>
  <c r="Q1694" i="6"/>
  <c r="Q1649" i="6"/>
  <c r="Q1621" i="6"/>
  <c r="Q1619" i="6"/>
  <c r="Q1592" i="6"/>
  <c r="Q1471" i="6"/>
  <c r="Q1431" i="6"/>
  <c r="Q1191" i="6"/>
  <c r="Q1042" i="6"/>
  <c r="Q1016" i="6"/>
  <c r="Q987" i="6"/>
  <c r="Q650" i="6"/>
  <c r="Q524" i="6"/>
  <c r="Q519" i="6"/>
  <c r="Q518" i="6"/>
  <c r="Q1531" i="6"/>
  <c r="Q1527" i="6"/>
  <c r="Q1524" i="6"/>
  <c r="Q1521" i="6"/>
  <c r="Q1517" i="6"/>
  <c r="Q1515" i="6"/>
  <c r="Q1510" i="6"/>
  <c r="Q1507" i="6"/>
  <c r="Q1501" i="6"/>
  <c r="Q1496" i="6"/>
  <c r="Q1493" i="6"/>
  <c r="Q1490" i="6"/>
  <c r="Q1488" i="6"/>
  <c r="Q1484" i="6"/>
  <c r="Q1472" i="6"/>
  <c r="Q1463" i="6"/>
  <c r="Q1457" i="6"/>
  <c r="Q1448" i="6"/>
  <c r="Q1443" i="6"/>
  <c r="Q1437" i="6"/>
  <c r="Q1433" i="6"/>
  <c r="Q1425" i="6"/>
  <c r="Q1419" i="6"/>
  <c r="Q1413" i="6"/>
  <c r="Q1408" i="6"/>
  <c r="Q1402" i="6"/>
  <c r="Q1398" i="6"/>
  <c r="Q1394" i="6"/>
  <c r="Q1389" i="6"/>
  <c r="Q1382" i="6"/>
  <c r="Q1377" i="6"/>
  <c r="Q1372" i="6"/>
  <c r="Q1364" i="6"/>
  <c r="Q441" i="6"/>
  <c r="Q439" i="6"/>
  <c r="Q438" i="6"/>
  <c r="Q437" i="6"/>
  <c r="Q436" i="6"/>
  <c r="Q435" i="6"/>
  <c r="Q434" i="6"/>
  <c r="Q433" i="6"/>
  <c r="Q428" i="6"/>
  <c r="Q413" i="6"/>
  <c r="Q412" i="6"/>
  <c r="Q409" i="6"/>
  <c r="Q405" i="6"/>
  <c r="Q402" i="6"/>
  <c r="Q400" i="6"/>
  <c r="Q395" i="6"/>
  <c r="Q393" i="6"/>
  <c r="Q391" i="6"/>
  <c r="Q390" i="6"/>
  <c r="Q389" i="6"/>
  <c r="Q388" i="6"/>
  <c r="Q387" i="6"/>
  <c r="Q385" i="6"/>
  <c r="Q379" i="6"/>
  <c r="Q378" i="6"/>
  <c r="Q369" i="6"/>
  <c r="Q353" i="6"/>
  <c r="Q348" i="6"/>
  <c r="Q347" i="6"/>
  <c r="Q346" i="6"/>
  <c r="Q342" i="6"/>
  <c r="Q340" i="6"/>
  <c r="Q338" i="6"/>
  <c r="Q335" i="6"/>
  <c r="Q334" i="6"/>
  <c r="Q332" i="6"/>
  <c r="Q326" i="6"/>
  <c r="Q316" i="6"/>
  <c r="Q313" i="6"/>
  <c r="Q304" i="6"/>
  <c r="Q300" i="6"/>
  <c r="Q293" i="6"/>
  <c r="Q289" i="6"/>
  <c r="Q281" i="6"/>
  <c r="Q280" i="6"/>
  <c r="Q279" i="6"/>
  <c r="Q278" i="6"/>
  <c r="Q275" i="6"/>
  <c r="Q273" i="6"/>
  <c r="Q269" i="6"/>
  <c r="Q266" i="6"/>
  <c r="Q263" i="6"/>
  <c r="Q260" i="6"/>
  <c r="Q256" i="6"/>
  <c r="Q253" i="6"/>
  <c r="Q249" i="6"/>
  <c r="Q248" i="6"/>
  <c r="Q247" i="6"/>
  <c r="Q244" i="6"/>
  <c r="Q220" i="6"/>
  <c r="Q218" i="6"/>
  <c r="Q213" i="6"/>
  <c r="Q211" i="6"/>
  <c r="Q209" i="6"/>
  <c r="Q207" i="6"/>
  <c r="Q206" i="6"/>
  <c r="Q204" i="6"/>
  <c r="Q203" i="6"/>
  <c r="Q202" i="6"/>
  <c r="Q200" i="6"/>
  <c r="Q199" i="6"/>
  <c r="Q198" i="6"/>
  <c r="Q195" i="6"/>
  <c r="Q194" i="6"/>
  <c r="Q188" i="6"/>
  <c r="Q183" i="6"/>
  <c r="Q182" i="6"/>
  <c r="Q181" i="6"/>
  <c r="Q180" i="6"/>
  <c r="Q176" i="6"/>
  <c r="Q168" i="6"/>
  <c r="Q167" i="6"/>
  <c r="Q166" i="6"/>
  <c r="Q165" i="6"/>
  <c r="Q164" i="6"/>
  <c r="Q152" i="6"/>
  <c r="Q149" i="6"/>
  <c r="Q144" i="6"/>
  <c r="Q143" i="6"/>
  <c r="Q141" i="6"/>
  <c r="Q140" i="6"/>
  <c r="Q138" i="6"/>
  <c r="Q133" i="6"/>
  <c r="Q132" i="6"/>
  <c r="Q130" i="6"/>
  <c r="Q129" i="6"/>
  <c r="Q122" i="6"/>
  <c r="Q120" i="6"/>
  <c r="Q117" i="6"/>
  <c r="Q116" i="6"/>
  <c r="Q113" i="6"/>
  <c r="Q104" i="6"/>
  <c r="Q93" i="6"/>
  <c r="Q90" i="6"/>
  <c r="Q89" i="6"/>
  <c r="Q88" i="6"/>
  <c r="Q83" i="6"/>
  <c r="Q82" i="6"/>
  <c r="Q80" i="6"/>
  <c r="Q77" i="6"/>
  <c r="Q69" i="6"/>
  <c r="Q68" i="6"/>
  <c r="Q65" i="6"/>
  <c r="Q63" i="6"/>
  <c r="Q61" i="6"/>
  <c r="Q60" i="6"/>
  <c r="Q59" i="6"/>
  <c r="Q57" i="6"/>
  <c r="Q56" i="6"/>
  <c r="Q53" i="6"/>
  <c r="Q52" i="6"/>
  <c r="Q50" i="6"/>
  <c r="Q49" i="6"/>
  <c r="Q47" i="6"/>
  <c r="Q45" i="6"/>
  <c r="Q43" i="6"/>
  <c r="Q41" i="6"/>
  <c r="Q37" i="6"/>
  <c r="Q33" i="6"/>
  <c r="Q31" i="6"/>
  <c r="Q28" i="6"/>
  <c r="Q26" i="6"/>
  <c r="Q24" i="6"/>
  <c r="Q23" i="6"/>
  <c r="Q20" i="6"/>
  <c r="Q19" i="6"/>
  <c r="Q18" i="6"/>
  <c r="Q16" i="6"/>
  <c r="Q15" i="6"/>
  <c r="Q13" i="6"/>
  <c r="Q12" i="6"/>
  <c r="Q10" i="6"/>
  <c r="Q9" i="6"/>
  <c r="Q5" i="6"/>
  <c r="Q86" i="6"/>
  <c r="Q1825" i="6"/>
  <c r="Q1815" i="6"/>
  <c r="Q1814" i="6"/>
  <c r="Q1813" i="6"/>
  <c r="Q1801" i="6"/>
  <c r="Q1799" i="6"/>
  <c r="Q1798" i="6"/>
  <c r="Q1780" i="6"/>
  <c r="Q1771" i="6"/>
  <c r="Q1769" i="6"/>
  <c r="Q1759" i="6"/>
  <c r="Q1758" i="6"/>
  <c r="Q1757" i="6"/>
  <c r="Q1753" i="6"/>
  <c r="Q1749" i="6"/>
  <c r="Q1748" i="6"/>
  <c r="Q1735" i="6"/>
  <c r="Q1721" i="6"/>
  <c r="Q1720" i="6"/>
  <c r="Q1719" i="6"/>
  <c r="Q1718" i="6"/>
  <c r="Q1717" i="6"/>
  <c r="Q1716" i="6"/>
  <c r="Q1715" i="6"/>
  <c r="Q1714" i="6"/>
  <c r="Q1713" i="6"/>
  <c r="Q1711" i="6"/>
  <c r="Q1710" i="6"/>
  <c r="Q1709" i="6"/>
  <c r="Q1708" i="6"/>
  <c r="Q1704" i="6"/>
  <c r="Q1700" i="6"/>
  <c r="Q1684" i="6"/>
  <c r="Q1678" i="6"/>
  <c r="Q1672" i="6"/>
  <c r="Q1664" i="6"/>
  <c r="Q1663" i="6"/>
  <c r="Q1662" i="6"/>
  <c r="Q1645" i="6"/>
  <c r="Q1644" i="6"/>
  <c r="Q1635" i="6"/>
  <c r="Q1622" i="6"/>
  <c r="Q1617" i="6"/>
  <c r="Q1616" i="6"/>
  <c r="Q1615" i="6"/>
  <c r="Q1614" i="6"/>
  <c r="Q1613" i="6"/>
  <c r="Q1610" i="6"/>
  <c r="Q1609" i="6"/>
  <c r="Q1608" i="6"/>
  <c r="Q1604" i="6"/>
  <c r="Q1596" i="6"/>
  <c r="Q1589" i="6"/>
  <c r="Q1588" i="6"/>
  <c r="Q1587" i="6"/>
  <c r="Q1586" i="6"/>
  <c r="Q1585" i="6"/>
  <c r="Q1584" i="6"/>
  <c r="Q1583" i="6"/>
  <c r="Q1576" i="6"/>
  <c r="Q1575" i="6"/>
  <c r="Q1574" i="6"/>
  <c r="Q1573" i="6"/>
  <c r="Q1560" i="6"/>
  <c r="Q1559" i="6"/>
  <c r="Q1557" i="6"/>
  <c r="Q1554" i="6"/>
  <c r="Q1549" i="6"/>
  <c r="Q1544" i="6"/>
  <c r="Q1541" i="6"/>
  <c r="Q1540" i="6"/>
  <c r="Q1539" i="6"/>
  <c r="Q1538" i="6"/>
  <c r="Q1530" i="6"/>
  <c r="Q1522" i="6"/>
  <c r="Q1514" i="6"/>
  <c r="Q1506" i="6"/>
  <c r="Q1500" i="6"/>
  <c r="Q1497" i="6"/>
  <c r="Q1481" i="6"/>
  <c r="Q1475" i="6"/>
  <c r="Q1467" i="6"/>
  <c r="Q1466" i="6"/>
  <c r="Q1458" i="6"/>
  <c r="Q1445" i="6"/>
  <c r="Q1441" i="6"/>
  <c r="Q1415" i="6"/>
  <c r="Q1406" i="6"/>
  <c r="Q1375" i="6"/>
  <c r="Q1359" i="6"/>
  <c r="Q1343" i="6"/>
  <c r="Q1303" i="6"/>
  <c r="Q1302" i="6"/>
  <c r="Q1287" i="6"/>
  <c r="Q1228" i="6"/>
  <c r="Q1223" i="6"/>
  <c r="Q1215" i="6"/>
  <c r="Q1162" i="6"/>
  <c r="Q1147" i="6"/>
  <c r="Q1144" i="6"/>
  <c r="Q1141" i="6"/>
  <c r="Q1107" i="6"/>
  <c r="Q1096" i="6"/>
  <c r="Q1092" i="6"/>
  <c r="Q1089" i="6"/>
  <c r="Q1086" i="6"/>
  <c r="Q1082" i="6"/>
  <c r="Q1071" i="6"/>
  <c r="Q1070" i="6"/>
  <c r="Q1067" i="6"/>
  <c r="Q1063" i="6"/>
  <c r="Q1062" i="6"/>
  <c r="Q1047" i="6"/>
  <c r="Q1036" i="6"/>
  <c r="Q1023" i="6"/>
  <c r="Q1020" i="6"/>
  <c r="Q1018" i="6"/>
  <c r="Q1017" i="6"/>
  <c r="Q1009" i="6"/>
  <c r="Q1001" i="6"/>
  <c r="Q998" i="6"/>
  <c r="Q994" i="6"/>
  <c r="Q990" i="6"/>
  <c r="Q983" i="6"/>
  <c r="Q982" i="6"/>
  <c r="Q977" i="6"/>
  <c r="Q973" i="6"/>
  <c r="Q969" i="6"/>
  <c r="Q968" i="6"/>
  <c r="Q966" i="6"/>
  <c r="Q960" i="6"/>
  <c r="Q952" i="6"/>
  <c r="Q951" i="6"/>
  <c r="Q950" i="6"/>
  <c r="Q949" i="6"/>
  <c r="Q948" i="6"/>
  <c r="Q946" i="6"/>
  <c r="Q938" i="6"/>
  <c r="Q932" i="6"/>
  <c r="Q929" i="6"/>
  <c r="Q928" i="6"/>
  <c r="Q927" i="6"/>
  <c r="Q926" i="6"/>
  <c r="Q924" i="6"/>
  <c r="Q921" i="6"/>
  <c r="Q902" i="6"/>
  <c r="Q901" i="6"/>
  <c r="Q900" i="6"/>
  <c r="Q897" i="6"/>
  <c r="Q896" i="6"/>
  <c r="Q892" i="6"/>
  <c r="Q890" i="6"/>
  <c r="Q881" i="6"/>
  <c r="Q858" i="6"/>
  <c r="Q852" i="6"/>
  <c r="Q848" i="6"/>
  <c r="Q839" i="6"/>
  <c r="Q838" i="6"/>
  <c r="Q833" i="6"/>
  <c r="Q832" i="6"/>
  <c r="Q1648" i="6"/>
  <c r="Q1597" i="6"/>
  <c r="Q1542" i="6"/>
  <c r="Q1494" i="6"/>
  <c r="Q1127" i="6"/>
  <c r="Q1057" i="6"/>
  <c r="Q993" i="6"/>
  <c r="Q991" i="6"/>
  <c r="Q880" i="6"/>
  <c r="Q843" i="6"/>
  <c r="Q841" i="6"/>
  <c r="Q646" i="6"/>
  <c r="Q624" i="6"/>
  <c r="Q618" i="6"/>
  <c r="Q608" i="6"/>
  <c r="Q831" i="6"/>
  <c r="Q830" i="6"/>
  <c r="Q829" i="6"/>
  <c r="Q828" i="6"/>
  <c r="Q826" i="6"/>
  <c r="Q812" i="6"/>
  <c r="Q810" i="6"/>
  <c r="Q808" i="6"/>
  <c r="Q807" i="6"/>
  <c r="Q806" i="6"/>
  <c r="Q805" i="6"/>
  <c r="Q800" i="6"/>
  <c r="Q791" i="6"/>
  <c r="Q790" i="6"/>
  <c r="Q789" i="6"/>
  <c r="Q788" i="6"/>
  <c r="Q787" i="6"/>
  <c r="Q785" i="6"/>
  <c r="Q784" i="6"/>
  <c r="Q783" i="6"/>
  <c r="Q780" i="6"/>
  <c r="Q773" i="6"/>
  <c r="Q772" i="6"/>
  <c r="Q771" i="6"/>
  <c r="Q770" i="6"/>
  <c r="Q769" i="6"/>
  <c r="Q766" i="6"/>
  <c r="Q765" i="6"/>
  <c r="Q763" i="6"/>
  <c r="Q762" i="6"/>
  <c r="Q761" i="6"/>
  <c r="Q760" i="6"/>
  <c r="Q757" i="6"/>
  <c r="Q756" i="6"/>
  <c r="Q746" i="6"/>
  <c r="Q744" i="6"/>
  <c r="Q740" i="6"/>
  <c r="Q732" i="6"/>
  <c r="Q730" i="6"/>
  <c r="Q728" i="6"/>
  <c r="Q722" i="6"/>
  <c r="Q713" i="6"/>
  <c r="Q712" i="6"/>
  <c r="Q709" i="6"/>
  <c r="Q707" i="6"/>
  <c r="Q706" i="6"/>
  <c r="Q705" i="6"/>
  <c r="Q703" i="6"/>
  <c r="Q702" i="6"/>
  <c r="Q701" i="6"/>
  <c r="Q700" i="6"/>
  <c r="Q698" i="6"/>
  <c r="Q694" i="6"/>
  <c r="Q693" i="6"/>
  <c r="Q692" i="6"/>
  <c r="Q690" i="6"/>
  <c r="Q681" i="6"/>
  <c r="Q680" i="6"/>
  <c r="Q679" i="6"/>
  <c r="Q678" i="6"/>
  <c r="Q676" i="6"/>
  <c r="Q675" i="6"/>
  <c r="Q674" i="6"/>
  <c r="Q673" i="6"/>
  <c r="Q672" i="6"/>
  <c r="Q668" i="6"/>
  <c r="Q666" i="6"/>
  <c r="Q664" i="6"/>
  <c r="Q663" i="6"/>
  <c r="Q662" i="6"/>
  <c r="Q653" i="6"/>
  <c r="Q652" i="6"/>
  <c r="Q649" i="6"/>
  <c r="Q648" i="6"/>
  <c r="Q639" i="6"/>
  <c r="Q637" i="6"/>
  <c r="Q635" i="6"/>
  <c r="Q633" i="6"/>
  <c r="Q632" i="6"/>
  <c r="Q628" i="6"/>
  <c r="Q627" i="6"/>
  <c r="Q625" i="6"/>
  <c r="Q620" i="6"/>
  <c r="Q617" i="6"/>
  <c r="Q616" i="6"/>
  <c r="Q611" i="6"/>
  <c r="Q610" i="6"/>
  <c r="Q605" i="6"/>
  <c r="Q603" i="6"/>
  <c r="Q591" i="6"/>
  <c r="Q590" i="6"/>
  <c r="Q588" i="6"/>
  <c r="Q587" i="6"/>
  <c r="Q586" i="6"/>
  <c r="Q584" i="6"/>
  <c r="Q582" i="6"/>
  <c r="Q577" i="6"/>
  <c r="Q576" i="6"/>
  <c r="Q561" i="6"/>
  <c r="Q560" i="6"/>
  <c r="Q558" i="6"/>
  <c r="Q538" i="6"/>
  <c r="Q536" i="6"/>
  <c r="Q531" i="6"/>
  <c r="Q512" i="6"/>
  <c r="Q508" i="6"/>
  <c r="Q506" i="6"/>
  <c r="Q505" i="6"/>
  <c r="Q504" i="6"/>
  <c r="Q498" i="6"/>
  <c r="Q490" i="6"/>
  <c r="Q477" i="6"/>
  <c r="Q474" i="6"/>
  <c r="Q469" i="6"/>
  <c r="Q468" i="6"/>
  <c r="Q466" i="6"/>
  <c r="Q465" i="6"/>
  <c r="Q456" i="6"/>
  <c r="Q455" i="6"/>
  <c r="Q454" i="6"/>
  <c r="Q440" i="6"/>
  <c r="Q426" i="6"/>
  <c r="Q425" i="6"/>
  <c r="Q415" i="6"/>
  <c r="Q406" i="6"/>
  <c r="Q404" i="6"/>
  <c r="Q370" i="6"/>
  <c r="Q363" i="6"/>
  <c r="Q359" i="6"/>
  <c r="Q357" i="6"/>
  <c r="Q356" i="6"/>
  <c r="Q349" i="6"/>
  <c r="Q345" i="6"/>
  <c r="Q343" i="6"/>
  <c r="Q341" i="6"/>
  <c r="Q337" i="6"/>
  <c r="Q336" i="6"/>
  <c r="Q333" i="6"/>
  <c r="Q331" i="6"/>
  <c r="Q330" i="6"/>
  <c r="Q328" i="6"/>
  <c r="Q325" i="6"/>
  <c r="Q319" i="6"/>
  <c r="Q318" i="6"/>
  <c r="Q315" i="6"/>
  <c r="Q314" i="6"/>
  <c r="Q312" i="6"/>
  <c r="Q307" i="6"/>
  <c r="Q305" i="6"/>
  <c r="Q299" i="6"/>
  <c r="Q296" i="6"/>
  <c r="Q295" i="6"/>
  <c r="Q294" i="6"/>
  <c r="Q292" i="6"/>
  <c r="Q290" i="6"/>
  <c r="Q288" i="6"/>
  <c r="Q286" i="6"/>
  <c r="Q285" i="6"/>
  <c r="Q284" i="6"/>
  <c r="Q277" i="6"/>
  <c r="Q274" i="6"/>
  <c r="Q272" i="6"/>
  <c r="Q271" i="6"/>
  <c r="Q268" i="6"/>
  <c r="Q261" i="6"/>
  <c r="Q255" i="6"/>
  <c r="Q252" i="6"/>
  <c r="Q251" i="6"/>
  <c r="Q245" i="6"/>
  <c r="Q243" i="6"/>
  <c r="Q242" i="6"/>
  <c r="Q239" i="6"/>
  <c r="Q236" i="6"/>
  <c r="Q235" i="6"/>
  <c r="Q234" i="6"/>
  <c r="Q232" i="6"/>
  <c r="Q231" i="6"/>
  <c r="Q230" i="6"/>
  <c r="Q228" i="6"/>
  <c r="Q227" i="6"/>
  <c r="Q226" i="6"/>
  <c r="Q224" i="6"/>
  <c r="Q223" i="6"/>
  <c r="Q222" i="6"/>
  <c r="Q219" i="6"/>
  <c r="Q216" i="6"/>
  <c r="Q192" i="6"/>
  <c r="Q191" i="6"/>
  <c r="Q190" i="6"/>
  <c r="Q189" i="6"/>
  <c r="Q184" i="6"/>
  <c r="Q179" i="6"/>
  <c r="Q178" i="6"/>
  <c r="Q177" i="6"/>
  <c r="Q171" i="6"/>
  <c r="Q170" i="6"/>
  <c r="Q169" i="6"/>
  <c r="Q162" i="6"/>
  <c r="Q161" i="6"/>
  <c r="Q160" i="6"/>
  <c r="Q159" i="6"/>
  <c r="Q157" i="6"/>
  <c r="Q155" i="6"/>
  <c r="Q154" i="6"/>
  <c r="Q153" i="6"/>
  <c r="Q150" i="6"/>
  <c r="Q148" i="6"/>
  <c r="Q147" i="6"/>
  <c r="Q146" i="6"/>
  <c r="Q139" i="6"/>
  <c r="Q134" i="6"/>
  <c r="Q131" i="6"/>
  <c r="Q127" i="6"/>
  <c r="Q126" i="6"/>
  <c r="Q125" i="6"/>
  <c r="Q124" i="6"/>
  <c r="Q121" i="6"/>
  <c r="Q118" i="6"/>
  <c r="Q111" i="6"/>
  <c r="Q110" i="6"/>
  <c r="Q109" i="6"/>
  <c r="Q108" i="6"/>
  <c r="Q107" i="6"/>
  <c r="Q106" i="6"/>
  <c r="Q103" i="6"/>
  <c r="Q100" i="6"/>
  <c r="Q95" i="6"/>
  <c r="Q92" i="6"/>
  <c r="Q91" i="6"/>
  <c r="Q85" i="6"/>
  <c r="Q84" i="6"/>
  <c r="Q81" i="6"/>
  <c r="Q78" i="6"/>
  <c r="Q76" i="6"/>
  <c r="Q75" i="6"/>
  <c r="Q74" i="6"/>
  <c r="Q73" i="6"/>
  <c r="Q72" i="6"/>
  <c r="Q70" i="6"/>
  <c r="Q67" i="6"/>
  <c r="Q66" i="6"/>
  <c r="Q64" i="6"/>
  <c r="Q62" i="6"/>
  <c r="Q58" i="6"/>
  <c r="Q55" i="6"/>
  <c r="Q54" i="6"/>
  <c r="Q51" i="6"/>
  <c r="Q48" i="6"/>
  <c r="Q46" i="6"/>
  <c r="Q44" i="6"/>
  <c r="Q42" i="6"/>
  <c r="Q40" i="6"/>
  <c r="Q39" i="6"/>
  <c r="Q38" i="6"/>
  <c r="Q36" i="6"/>
  <c r="Q35" i="6"/>
  <c r="Q34" i="6"/>
  <c r="Q32" i="6"/>
  <c r="Q30" i="6"/>
  <c r="Q29" i="6"/>
  <c r="Q27" i="6"/>
  <c r="Q25" i="6"/>
  <c r="Q22" i="6"/>
  <c r="Q21" i="6"/>
  <c r="Q17" i="6"/>
  <c r="Q14" i="6"/>
  <c r="Q11" i="6"/>
  <c r="Q8" i="6"/>
  <c r="Q7" i="6"/>
  <c r="Q6" i="6"/>
  <c r="Q87" i="6"/>
  <c r="Q94" i="6"/>
  <c r="Q1827" i="6"/>
  <c r="Q1826" i="6"/>
  <c r="Q1810" i="6"/>
  <c r="Q1807" i="6"/>
  <c r="Q1806" i="6"/>
  <c r="Q1805" i="6"/>
  <c r="Q1804" i="6"/>
  <c r="Q1803" i="6"/>
  <c r="Q1802" i="6"/>
  <c r="Q1797" i="6"/>
  <c r="Q1796" i="6"/>
  <c r="Q1794" i="6"/>
  <c r="Q1792" i="6"/>
  <c r="Q1784" i="6"/>
  <c r="Q1783" i="6"/>
  <c r="Q1782" i="6"/>
  <c r="Q1781" i="6"/>
  <c r="Q1778" i="6"/>
  <c r="Q1770" i="6"/>
  <c r="Q1760" i="6"/>
  <c r="Q1752" i="6"/>
  <c r="Q1751" i="6"/>
  <c r="Q1750" i="6"/>
  <c r="Q1747" i="6"/>
  <c r="Q1745" i="6"/>
  <c r="Q1733" i="6"/>
  <c r="Q1732" i="6"/>
  <c r="Q1731" i="6"/>
  <c r="Q1730" i="6"/>
  <c r="Q1729" i="6"/>
  <c r="Q1728" i="6"/>
  <c r="Q1723" i="6"/>
  <c r="Q1707" i="6"/>
  <c r="Q1699" i="6"/>
  <c r="Q1651" i="6"/>
  <c r="Q1543" i="6"/>
  <c r="Q1483" i="6"/>
  <c r="Q1436" i="6"/>
  <c r="Q1213" i="6"/>
  <c r="Q1106" i="6"/>
  <c r="Q1103" i="6"/>
  <c r="Q1052" i="6"/>
  <c r="Q1032" i="6"/>
  <c r="Q942" i="6"/>
  <c r="Q934" i="6"/>
  <c r="Q917" i="6"/>
  <c r="Q847" i="6"/>
  <c r="Q845" i="6"/>
  <c r="Q840" i="6"/>
  <c r="Q636" i="6"/>
  <c r="Q622" i="6"/>
  <c r="Q578" i="6"/>
  <c r="Q535" i="6"/>
  <c r="Q514" i="6"/>
  <c r="Q496" i="6"/>
  <c r="Q487" i="6"/>
  <c r="Q476" i="6"/>
  <c r="Q470" i="6"/>
  <c r="Q448" i="6"/>
  <c r="Q418" i="6"/>
  <c r="Q361" i="6"/>
  <c r="Q360" i="6"/>
  <c r="Q352" i="6"/>
  <c r="Q321" i="6"/>
  <c r="Q309" i="6"/>
  <c r="Q303" i="6"/>
  <c r="Q1239" i="6"/>
  <c r="Q1124" i="6"/>
  <c r="Q1050" i="6"/>
  <c r="Q1022" i="6"/>
  <c r="Q1014" i="6"/>
  <c r="Q857" i="6"/>
  <c r="Q688" i="6"/>
  <c r="Q492" i="6"/>
  <c r="Q421" i="6"/>
  <c r="Q419" i="6"/>
  <c r="Q401" i="6"/>
  <c r="Q397" i="6"/>
  <c r="Q383" i="6"/>
  <c r="Q368" i="6"/>
  <c r="Q324" i="6"/>
  <c r="Q323" i="6"/>
  <c r="Q320" i="6"/>
  <c r="Q310" i="6"/>
  <c r="Q308" i="6"/>
  <c r="Q306" i="6"/>
  <c r="Q302" i="6"/>
  <c r="Q287" i="6"/>
  <c r="Q283" i="6"/>
  <c r="Q276" i="6"/>
  <c r="Q270" i="6"/>
  <c r="Q265" i="6"/>
  <c r="Q259" i="6"/>
  <c r="Q258" i="6"/>
  <c r="Q257" i="6"/>
  <c r="Q250" i="6"/>
  <c r="Q246" i="6"/>
  <c r="Q241" i="6"/>
  <c r="Q233" i="6"/>
  <c r="Q215" i="6"/>
  <c r="Q197" i="6"/>
  <c r="Q196" i="6"/>
  <c r="Q187" i="6"/>
  <c r="Q175" i="6"/>
  <c r="Q173" i="6"/>
  <c r="Q172" i="6"/>
  <c r="Q163" i="6"/>
  <c r="Q158" i="6"/>
  <c r="Q156" i="6"/>
  <c r="Q151" i="6"/>
  <c r="Q145" i="6"/>
  <c r="Q142" i="6"/>
  <c r="Q137" i="6"/>
  <c r="Q136" i="6"/>
  <c r="Q128" i="6"/>
  <c r="Q123" i="6"/>
  <c r="Q119" i="6"/>
  <c r="Q115" i="6"/>
  <c r="Q114" i="6"/>
  <c r="Q112" i="6"/>
  <c r="Q105" i="6"/>
  <c r="Q102" i="6"/>
  <c r="Q101" i="6"/>
  <c r="Q99" i="6"/>
  <c r="Q98" i="6"/>
  <c r="Q97" i="6"/>
  <c r="Q4" i="6"/>
  <c r="Q450" i="6"/>
  <c r="Q1697" i="6"/>
  <c r="Q1695" i="6"/>
  <c r="Q1665" i="6"/>
  <c r="Q1640" i="6"/>
  <c r="Q1633" i="6"/>
  <c r="Q1558" i="6"/>
  <c r="Q1513" i="6"/>
  <c r="Q1453" i="6"/>
  <c r="Q1312" i="6"/>
  <c r="Q1230" i="6"/>
  <c r="Q883" i="6"/>
  <c r="Q859" i="6"/>
  <c r="Q856" i="6"/>
  <c r="Q853" i="6"/>
  <c r="Q851" i="6"/>
  <c r="Q849" i="6"/>
  <c r="Q844" i="6"/>
  <c r="Q327" i="6"/>
  <c r="Q322" i="6"/>
  <c r="Q317" i="6"/>
  <c r="Q311" i="6"/>
  <c r="Q301" i="6"/>
  <c r="Q298" i="6"/>
  <c r="Q291" i="6"/>
  <c r="Q282" i="6"/>
  <c r="Q267" i="6"/>
  <c r="Q264" i="6"/>
  <c r="Q262" i="6"/>
  <c r="Q254" i="6"/>
  <c r="Q240" i="6"/>
  <c r="Q238" i="6"/>
  <c r="Q237" i="6"/>
  <c r="Q229" i="6"/>
  <c r="Q225" i="6"/>
  <c r="Q221" i="6"/>
  <c r="Q217" i="6"/>
  <c r="Q214" i="6"/>
  <c r="Q212" i="6"/>
  <c r="Q210" i="6"/>
  <c r="Q208" i="6"/>
  <c r="Q205" i="6"/>
  <c r="Q201" i="6"/>
  <c r="Q193" i="6"/>
  <c r="Q186" i="6"/>
  <c r="Q185" i="6"/>
  <c r="Q174" i="6"/>
  <c r="Q135" i="6"/>
  <c r="Q1669" i="6"/>
  <c r="Q1659" i="6"/>
  <c r="Q1657" i="6"/>
  <c r="Q1594" i="6"/>
  <c r="Q1292" i="6"/>
  <c r="Q1131" i="6"/>
  <c r="Q980" i="6"/>
  <c r="Q884" i="6"/>
  <c r="Q581" i="6"/>
  <c r="Q579" i="6"/>
  <c r="Q551" i="6"/>
  <c r="Q533" i="6"/>
  <c r="Q522" i="6"/>
  <c r="Q488" i="6"/>
  <c r="Q471" i="6"/>
  <c r="Q460" i="6"/>
  <c r="Q358" i="6"/>
  <c r="Q355" i="6"/>
  <c r="Q1691" i="6"/>
  <c r="Q1667" i="6"/>
  <c r="Q1612" i="6"/>
  <c r="Q1611" i="6"/>
  <c r="Q1606" i="6"/>
  <c r="Q1547" i="6"/>
  <c r="Q1504" i="6"/>
  <c r="Q1470" i="6"/>
  <c r="Q1439" i="6"/>
  <c r="Q1225" i="6"/>
  <c r="Q1102" i="6"/>
  <c r="Q1090" i="6"/>
  <c r="Q1080" i="6"/>
  <c r="Q1037" i="6"/>
  <c r="Q1033" i="6"/>
  <c r="Q1015" i="6"/>
  <c r="Q963" i="6"/>
  <c r="Q943" i="6"/>
  <c r="Q904" i="6"/>
  <c r="Q903" i="6"/>
  <c r="Q882" i="6"/>
  <c r="Q866" i="6"/>
  <c r="Q842" i="6"/>
  <c r="Q661" i="6"/>
  <c r="Q604" i="6"/>
  <c r="Q540" i="6"/>
  <c r="Q532" i="6"/>
  <c r="Q463" i="6"/>
  <c r="Q461" i="6"/>
  <c r="Q414" i="6"/>
  <c r="Q384" i="6"/>
  <c r="Q381" i="6"/>
  <c r="Q362" i="6"/>
  <c r="Q351" i="6"/>
  <c r="Q1668" i="6"/>
  <c r="Q1591" i="6"/>
  <c r="Q1579" i="6"/>
  <c r="Q1485" i="6"/>
  <c r="Q1482" i="6"/>
  <c r="Q1357" i="6"/>
  <c r="Q1345" i="6"/>
  <c r="Q544" i="6"/>
  <c r="Q511" i="6"/>
  <c r="Q462" i="6"/>
  <c r="Q432" i="6"/>
  <c r="Q396" i="6"/>
  <c r="Q371" i="6"/>
  <c r="L1845" i="6"/>
  <c r="L1844" i="6"/>
  <c r="L1843" i="6"/>
  <c r="S1828" i="6" l="1"/>
  <c r="R1828" i="6"/>
  <c r="N1834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<sst xmlns="http://schemas.openxmlformats.org/spreadsheetml/2006/main" count="331" uniqueCount="280">
  <si>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</si>
  <si>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</si>
  <si>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</si>
  <si>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</si>
  <si>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</si>
  <si>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2026-02-20 5:27 am CST</t>
  </si>
  <si>
    <t>DCOILWTICO</t>
  </si>
  <si>
    <t>Crude Oil Prices: West Texas Intermediate (WTI) - Cushing, Oklahoma, Dollars per Barrel, Daily, Not Seasonally Adjusted</t>
  </si>
  <si>
    <t>Data Updated: 2026-02-19</t>
  </si>
  <si>
    <t>observation_date</t>
  </si>
  <si>
    <r>
      <t xml:space="preserve"> </t>
    </r>
    <r>
      <rPr>
        <b/>
        <sz val="12"/>
        <color theme="1"/>
        <rFont val="Times New Roman"/>
        <family val="1"/>
      </rPr>
      <t xml:space="preserve">  Таймер</t>
    </r>
  </si>
  <si>
    <t>Уровень ряда</t>
  </si>
  <si>
    <t>Абсолютное изменение БАЗИСНОЕ</t>
  </si>
  <si>
    <t>Абсолютное изменение ЦЕПНОЕ</t>
  </si>
  <si>
    <t>Ускорение</t>
  </si>
  <si>
    <t>Темп роста ЦЕПНОЙ %</t>
  </si>
  <si>
    <t>Темп роста БАЗИСНЫЙ %</t>
  </si>
  <si>
    <t>Средний уровень ряда</t>
  </si>
  <si>
    <t>Средний абсолютный прирост</t>
  </si>
  <si>
    <t>Средний темп изменения</t>
  </si>
  <si>
    <t>Темп прироста ЦЕПНОЙ %</t>
  </si>
  <si>
    <t>Темп прироста БАЗИСНЫЙ %</t>
  </si>
  <si>
    <t>Номер периода</t>
  </si>
  <si>
    <t>Абсолютное изменение</t>
  </si>
  <si>
    <t>Темп роста к предыдущему %</t>
  </si>
  <si>
    <t>Темп роста к начальному %</t>
  </si>
  <si>
    <t>АНАЛИЗ РЕЗУЛЬТАТОВ:</t>
  </si>
  <si>
    <t>1. Средний уровень цены нефти WTI составил 76,69$</t>
  </si>
  <si>
    <t>4. Диапазон изменений:</t>
  </si>
  <si>
    <t xml:space="preserve">   - Абсолютное изменение: от -1,88$ до +2,55$</t>
  </si>
  <si>
    <t xml:space="preserve">   - Темп роста цепной: от 97,04% до 104,31%</t>
  </si>
  <si>
    <t>5. Вывод: цена нефти демонстрирует высокую волатильность</t>
  </si>
  <si>
    <t>2. Средний дневной прирост: 0,0008$ (практически стабильная цена)</t>
  </si>
  <si>
    <t>3. Средний темп роста: 100,0013% (незначительный рост)</t>
  </si>
  <si>
    <t>Диапазон цен</t>
  </si>
  <si>
    <t>Количество дней</t>
  </si>
  <si>
    <t>Вероятность (частота)</t>
  </si>
  <si>
    <t>Накопленная частота</t>
  </si>
  <si>
    <t>58-60</t>
  </si>
  <si>
    <t>60-62</t>
  </si>
  <si>
    <t>62-64</t>
  </si>
  <si>
    <t>64-66</t>
  </si>
  <si>
    <t>66-68</t>
  </si>
  <si>
    <t>АНАЛИЗ ВЕРОЯТНОСТНОГО РАСПРЕДЕЛЕНИЯ:</t>
  </si>
  <si>
    <t xml:space="preserve">1. Распределение цен нефти WTI за период </t>
  </si>
  <si>
    <t xml:space="preserve">   (февраль-март 2021, 1827 дней):</t>
  </si>
  <si>
    <t>2. Наиболее вероятный диапазон цен: 62-64$</t>
  </si>
  <si>
    <t xml:space="preserve">   - Количество дней: 101</t>
  </si>
  <si>
    <t xml:space="preserve">   - Вероятность: 5,53%</t>
  </si>
  <si>
    <t xml:space="preserve">   - Это самый частый диапазон цен</t>
  </si>
  <si>
    <t>3. Наименее вероятный диапазон: 58-60$</t>
  </si>
  <si>
    <t xml:space="preserve">   - Количество дней: 69</t>
  </si>
  <si>
    <t xml:space="preserve">   - Вероятность: 3,78%</t>
  </si>
  <si>
    <t xml:space="preserve">   - Низкие цены встречались реже</t>
  </si>
  <si>
    <t>4. Накопленная частота показывает:</t>
  </si>
  <si>
    <t xml:space="preserve">   - 22,89% всех цен находятся в диапазоне 58-68$</t>
  </si>
  <si>
    <t xml:space="preserve">   - Распределение относительно равномерное</t>
  </si>
  <si>
    <t xml:space="preserve">Вывод: цены распределены достаточно </t>
  </si>
  <si>
    <t xml:space="preserve">   равномерно с небольшим преобладанием </t>
  </si>
  <si>
    <t xml:space="preserve">   средних значений (62-64$)</t>
  </si>
  <si>
    <t>ХАРАКТЕРИСТИКА АВТОКОРРЕЛЯЦИИ (ACF):</t>
  </si>
  <si>
    <t xml:space="preserve">   </t>
  </si>
  <si>
    <t xml:space="preserve">   Лаг 1: 0.9919 (очень высокая корреляция)</t>
  </si>
  <si>
    <t xml:space="preserve">    Лаг 20: 0.8931 (всё ещё высокая)</t>
  </si>
  <si>
    <t xml:space="preserve">   Цены сильно зависят от предыдущих значений</t>
  </si>
  <si>
    <t xml:space="preserve">   Медленное затухание = нестационарный ряд</t>
  </si>
  <si>
    <t>ЧАСТИЧНАЯ АВТОКОРРЕЛЯЦИЯ (PACF):</t>
  </si>
  <si>
    <t xml:space="preserve">    Резкий пик на лаге 1: 0.9919 (***)</t>
  </si>
  <si>
    <t xml:space="preserve">    На лагах 2-20: значения близки к 0</t>
  </si>
  <si>
    <t>СТАТИСТИЧЕСКАЯ ЗНАЧИМОСТЬ:</t>
  </si>
  <si>
    <t xml:space="preserve">    Все p-значения = 0.000 &lt; 0.01</t>
  </si>
  <si>
    <t xml:space="preserve">   Автокорреляция не случайна</t>
  </si>
  <si>
    <t>ВЫВОДЫ:</t>
  </si>
  <si>
    <t xml:space="preserve">    Ряд НЕСТАЦИОНАРЕН (требует дифференцирования)</t>
  </si>
  <si>
    <t>3-точ скользящая</t>
  </si>
  <si>
    <t>5-точ скользящая</t>
  </si>
  <si>
    <t>Экспоненц сглаживание</t>
  </si>
  <si>
    <t xml:space="preserve"> СРЕДНЕЕ качество (R² = 43%)</t>
  </si>
  <si>
    <t xml:space="preserve">   Есть изгибы (рост-падение-рост)</t>
  </si>
  <si>
    <t xml:space="preserve">    Показывает нелинейность тренда</t>
  </si>
  <si>
    <t xml:space="preserve">   ЛУЧШЕ всего описывает данные</t>
  </si>
  <si>
    <t>Карман</t>
  </si>
  <si>
    <t>Еще</t>
  </si>
  <si>
    <t>Частота</t>
  </si>
  <si>
    <t>4-точечная</t>
  </si>
  <si>
    <t>4-точечная_центрированная</t>
  </si>
  <si>
    <t>Период</t>
  </si>
  <si>
    <t>Цена_нефти</t>
  </si>
  <si>
    <t>АНАЛИЗ РАСПРЕДЕЛЕНИЯ:</t>
  </si>
  <si>
    <t>Форма: Приближена к нормальному распределению</t>
  </si>
  <si>
    <t>Центр: 60-80$ (наибольшая частота)</t>
  </si>
  <si>
    <t>Разброс: от 55$ до 120$</t>
  </si>
  <si>
    <t>Среднее: 76,69$</t>
  </si>
  <si>
    <t>Вывод: Цены сконцентрированы вокруг 60-80$, присутствуют выбросы выше 100$ (кризисные периоды)</t>
  </si>
  <si>
    <t>ДИНАМИКА ЦЕНЫ:</t>
  </si>
  <si>
    <t>Начальная цена (17.02.2021): 61,09$</t>
  </si>
  <si>
    <t>Конечная цена: около 60$</t>
  </si>
  <si>
    <t>Максимум: около 120$ (2022 год)</t>
  </si>
  <si>
    <t>Минимум: около 57$ (март 2021)</t>
  </si>
  <si>
    <t>Наблюдается ВОЛАТИЛЬНОСТЬ:</t>
  </si>
  <si>
    <t>  - 2021: рост с 61$ до 80$</t>
  </si>
  <si>
    <t>  - 2022: резкий скачок до 120$ (кризис)</t>
  </si>
  <si>
    <t>  - 2023-2024: снижение до 60-70$</t>
  </si>
  <si>
    <t>  - 2025-2026: стабилизация около 60$</t>
  </si>
  <si>
    <t>ОБЩИЙ ТРЕНД: Незначительное снижение</t>
  </si>
  <si>
    <t>Средний дневной прирост: 0,0008$ (практически 0)</t>
  </si>
  <si>
    <t>ЕЖЕДНЕВНЫЕ ИЗМЕНЕНИЯ:</t>
  </si>
  <si>
    <t>Диапазон: от -15$ до +5$ (видны выбросы!)</t>
  </si>
  <si>
    <t>Большинство значений: около 0 (от -2$ до +2$)</t>
  </si>
  <si>
    <t>Среднее изменение: 0,0008$</t>
  </si>
  <si>
    <t>ВЫСОКАЯ ВОЛАТИЛЬНОСТЬ:</t>
  </si>
  <si>
    <t>  - Есть дни с резкими скачками (пики до +5$)</t>
  </si>
  <si>
    <t>  - Есть дни с обвалами (до -15$)</t>
  </si>
  <si>
    <t>  - Большинство дней: стабильные (около 0)</t>
  </si>
  <si>
    <t>ВЫВОД: Рынок НЕСТАБИЛЬНЫЙ,</t>
  </si>
  <si>
    <t>  частые резкие колебания</t>
  </si>
  <si>
    <t>УСКОРЕНИЕ/ЗАМЕДЛЕНИЕ:</t>
  </si>
  <si>
    <t>Диапазон: от -25 до +15</t>
  </si>
  <si>
    <t>Среднее ускорение: около 0</t>
  </si>
  <si>
    <t>Пики волатильности: 2022 год (резкие скачки)</t>
  </si>
  <si>
    <t>ХАРАКТЕРИСТИКА:</t>
  </si>
  <si>
    <t>  - Частая смена знака (положительное ↔ отрицательное)</t>
  </si>
  <si>
    <t>  - 2022: экстремальная волатильность (пики до +15, -20)</t>
  </si>
  <si>
    <t>  - 2023-2026: стабилизация (около 0)</t>
  </si>
  <si>
    <t>ВЫВОД: Процесс НЕСТАБИЛЬНЫЙ,</t>
  </si>
  <si>
    <t>  но после 2022 года наблюдается успокоение рынка</t>
  </si>
  <si>
    <t>ЕЖЕДНЕВНЫЙ ТЕМП РОСТА:</t>
  </si>
  <si>
    <t>Средний темп: 100,0013% (незначительный рост)</t>
  </si>
  <si>
    <t>Диапазон: от 97,04% до 104,31%</t>
  </si>
  <si>
    <t>Большинство значений: около 100%</t>
  </si>
  <si>
    <t>ИНТЕРПРЕТАЦИЯ:</t>
  </si>
  <si>
    <t>  - Значения &gt;100%: цена росла</t>
  </si>
  <si>
    <t>  - Значения &lt;100%: цена падала</t>
  </si>
  <si>
    <t>  - Пики 2022: до 200% (резкие скачки)</t>
  </si>
  <si>
    <t>  ВЫВОД: В среднем цена ПРАКТИЧЕСКИ НЕ МЕНЯЛАСЬ, но присутствовали периоды экстремальной волатильности (2022 год)</t>
  </si>
  <si>
    <t>ОБЩИЙ ТЕМП РОСТА (к 17.02.2021):</t>
  </si>
  <si>
    <t>Начало периода: 100%</t>
  </si>
  <si>
    <t>Конец периода: около 98-100%</t>
  </si>
  <si>
    <t>Максимум: около 200% (2022 год)</t>
  </si>
  <si>
    <t>Минимум: около 95% (март 2021)</t>
  </si>
  <si>
    <t>ОБЩАЯ ДИНАМИКА:</t>
  </si>
  <si>
    <t>  - 2021: рост до 130%</t>
  </si>
  <si>
    <t>  - 2022: взлёт до 200% (кризис)</t>
  </si>
  <si>
    <t>  - 2023-2026: снижение до 100%</t>
  </si>
  <si>
    <t>ВЫВОД: За весь период цена ПРАКТИЧЕСКИ ВЕРНУЛАСЬ к исходному уровню, пройдя через цикл роста-падения</t>
  </si>
  <si>
    <t>Все p-значения КРАЙНЕ МАЛЫ (практически 0)</t>
  </si>
  <si>
    <t> ОТВЕРГАЕМ гипотезу о нормальности</t>
  </si>
  <si>
    <t> Распределение НЕ ЯВЛЯЕТСЯ нормальным</t>
  </si>
  <si>
    <t>АНАЛИЗ ГИСТОГРАММЫ ПЛОТНОСТИ:</t>
  </si>
  <si>
    <t>Пик плотности: около 70-75$ (мода)</t>
  </si>
  <si>
    <t>Распределение СКОШЕНО вправо</t>
  </si>
  <si>
    <t>Присутствует длинный правый хвост (до 123$)</t>
  </si>
  <si>
    <t>Левый хвост короче (до 55$)</t>
  </si>
  <si>
    <t>Подтверждается ПРАВОСТОРОННЯЯ асимметрия</t>
  </si>
  <si>
    <t>Цены чаще находятся в диапазоне 60-80$</t>
  </si>
  <si>
    <t>Но возможны экстремальные скачки до 120$+</t>
  </si>
  <si>
    <t>Наблюдения ОТКЛОНЯЮТСЯ от прямой y=x</t>
  </si>
  <si>
    <t>Отклонения в ПРАВОМ хвосте (сверху)</t>
  </si>
  <si>
    <t>Отклонения в ЛЕВОМ хвосте (снизу)</t>
  </si>
  <si>
    <t>S-образная форма кривой</t>
  </si>
  <si>
    <t>   </t>
  </si>
  <si>
    <t>Подтверждается НЕ НОРМАЛЬНОСТЬ распределения</t>
  </si>
  <si>
    <t>Присутствуют ТЯЖЕЛЫЕ ХВОСТЫ</t>
  </si>
  <si>
    <t> Больше экстремальных значений чем в нормальном распределении</t>
  </si>
  <si>
    <t>квантиль</t>
  </si>
  <si>
    <t>модель исх</t>
  </si>
  <si>
    <t>нижняя</t>
  </si>
  <si>
    <t>верхняя</t>
  </si>
  <si>
    <t>модель 3точ</t>
  </si>
  <si>
    <t>таймер</t>
  </si>
  <si>
    <t>модель</t>
  </si>
  <si>
    <t xml:space="preserve">нижняя </t>
  </si>
  <si>
    <t>исх модель</t>
  </si>
  <si>
    <t>3-точ</t>
  </si>
  <si>
    <t>5-точ</t>
  </si>
  <si>
    <t>4-точ</t>
  </si>
  <si>
    <t>ср таймер</t>
  </si>
  <si>
    <t>дисп</t>
  </si>
  <si>
    <t>дробь для формулы</t>
  </si>
  <si>
    <t>ст ош прогноза</t>
  </si>
  <si>
    <t>для 1827</t>
  </si>
  <si>
    <t>дробь 1827</t>
  </si>
  <si>
    <t>дробь 1828</t>
  </si>
  <si>
    <t>ст ош 1827</t>
  </si>
  <si>
    <t>ст ош 1828</t>
  </si>
  <si>
    <t>размах</t>
  </si>
  <si>
    <t>дробь для 1826</t>
  </si>
  <si>
    <t>ст ош 1826</t>
  </si>
  <si>
    <t xml:space="preserve">    Все 25 лагов статистически значимы (***)</t>
  </si>
  <si>
    <t>остатки</t>
  </si>
  <si>
    <t>e (t) - e(t-1)</t>
  </si>
  <si>
    <t>первонач крит дарбина-уотсона</t>
  </si>
  <si>
    <t>DL</t>
  </si>
  <si>
    <t>DU</t>
  </si>
  <si>
    <t>с 1201</t>
  </si>
  <si>
    <t>дата</t>
  </si>
  <si>
    <t>Коррелограмма вручную</t>
  </si>
  <si>
    <t>сглаживание:</t>
  </si>
  <si>
    <t>модели для расчетов</t>
  </si>
  <si>
    <t>исходная</t>
  </si>
  <si>
    <t>модель3-точ</t>
  </si>
  <si>
    <t>модель 4-точ</t>
  </si>
  <si>
    <t>4-точ цент</t>
  </si>
  <si>
    <t>медиана</t>
  </si>
  <si>
    <t>знаки</t>
  </si>
  <si>
    <t>198 -</t>
  </si>
  <si>
    <t>96+</t>
  </si>
  <si>
    <t>101 +</t>
  </si>
  <si>
    <t>22 поменялся</t>
  </si>
  <si>
    <t>198 минуусов в серии</t>
  </si>
  <si>
    <t>n = 628</t>
  </si>
  <si>
    <t>Критическая длина серии: 10,23</t>
  </si>
  <si>
    <t>Критическое минимальное число серий: 289,96</t>
  </si>
  <si>
    <t>первая разность</t>
  </si>
  <si>
    <t>аббе</t>
  </si>
  <si>
    <t>ВЫВОД ПО КРИТЕРИЮ АББЕ:</t>
  </si>
  <si>
    <t>Критическое значение для n=628: ~1,55</t>
  </si>
  <si>
    <t>ВЫВОД: Ряд содержит сильный тренд или зависимую составляющую.</t>
  </si>
  <si>
    <t>Ряд НЕСТАЦИОНАРЕН по уровню.</t>
  </si>
  <si>
    <t>S^2y</t>
  </si>
  <si>
    <t>S^2Δy</t>
  </si>
  <si>
    <t>Дисперсия исходного ряда (S^2y) = 47,87</t>
  </si>
  <si>
    <t>Дисперсия первых разностей (S^2Δy) = 7,52</t>
  </si>
  <si>
    <t>Статистика Аббе Q = S^2Δy / (2 * S^2y) = 7,52 / (2 * 47,87) = 0,0786</t>
  </si>
  <si>
    <t xml:space="preserve">голубая </t>
  </si>
  <si>
    <t>628/2=314</t>
  </si>
  <si>
    <t>неголуб</t>
  </si>
  <si>
    <t>Дисперсия первой половины ряда (n=314): 26,15</t>
  </si>
  <si>
    <t>Дисперсия второй половины ряда (n=314): 14,82</t>
  </si>
  <si>
    <t>Отношение дисперсий = MAX / MIN = 26,15 / 14,82 = 1,76</t>
  </si>
  <si>
    <t>ВЫВОД:</t>
  </si>
  <si>
    <t xml:space="preserve">Несмотря на нестационарность по уровню (тренд), </t>
  </si>
  <si>
    <t>дисперсия ряда остается относительно стабильной во времени.</t>
  </si>
  <si>
    <t xml:space="preserve">Так как отношение &lt; 2, то дисперсии можно считать постоянными </t>
  </si>
  <si>
    <t xml:space="preserve"> Ряд стационарен по дисперсии (гомоскедастичность)</t>
  </si>
  <si>
    <t xml:space="preserve"> ОБА УСЛОВИЯ НАРУШЕНЫ!</t>
  </si>
  <si>
    <t xml:space="preserve"> РЯД НЕСТАЦИОНАРЕН (есть сильный тренд/цикл)</t>
  </si>
  <si>
    <t xml:space="preserve"> Гипотеза о случайности ОТВЕРГАЕТСЯ.</t>
  </si>
  <si>
    <t xml:space="preserve">КРИТЕРИЙ БАРТЛЕТТА </t>
  </si>
  <si>
    <t xml:space="preserve">0,0786 &lt;&lt; 1,55 → СИЛЬНОЕ НАРУШЕНИЕ </t>
  </si>
  <si>
    <t xml:space="preserve">Фактическая максимальная серия: 198 - НАРУШЕНИЕ </t>
  </si>
  <si>
    <t xml:space="preserve">Фактическое число серий: 22 - НАРУШЕНИЕ </t>
  </si>
  <si>
    <t>вторая разность</t>
  </si>
  <si>
    <t>статистика аббе</t>
  </si>
  <si>
    <t xml:space="preserve">   p-value = 3.267e-52 &lt;&lt; 0.05</t>
  </si>
  <si>
    <t>АDF ТЕСТ:</t>
  </si>
  <si>
    <t xml:space="preserve">   Первые разности СТАЦИОНАРНЫ </t>
  </si>
  <si>
    <t>После дифференцирования ряд стал близок к белому шуму.</t>
  </si>
  <si>
    <t xml:space="preserve">   Рекомендуется модель ARIMA(p,1,q) где d=1.</t>
  </si>
  <si>
    <t>прогноз</t>
  </si>
  <si>
    <t>последний y</t>
  </si>
  <si>
    <t>последняя первая разность</t>
  </si>
  <si>
    <t>последняя вторая разность</t>
  </si>
  <si>
    <t>последний квадрат остатка</t>
  </si>
  <si>
    <t>предпоследняя вторая разность</t>
  </si>
  <si>
    <t>предпоследний квадрат остатка</t>
  </si>
  <si>
    <t>параметры модели</t>
  </si>
  <si>
    <t>с</t>
  </si>
  <si>
    <t>ф1</t>
  </si>
  <si>
    <t>ф2</t>
  </si>
  <si>
    <t>арч2</t>
  </si>
  <si>
    <t>а0</t>
  </si>
  <si>
    <t>а1</t>
  </si>
  <si>
    <t>а2</t>
  </si>
  <si>
    <t>прогноз 1</t>
  </si>
  <si>
    <t>прогноз 2</t>
  </si>
  <si>
    <t>доверительные интервалы рассчитываю</t>
  </si>
  <si>
    <t>t- критерий</t>
  </si>
  <si>
    <t>Интерпретация:</t>
  </si>
  <si>
    <t xml:space="preserve">   - Ожидается незначительное снижение на 0,05$ (0,08%)</t>
  </si>
  <si>
    <t xml:space="preserve">   - Стабилизация цены около 62,30-62,35$</t>
  </si>
  <si>
    <t xml:space="preserve">   - Узкие доверительные интервалы</t>
  </si>
  <si>
    <t>7. ЭКОНОМИЧЕСКИЙ СМЫСЛ:</t>
  </si>
  <si>
    <t xml:space="preserve">   - Наличие ARCH(2) указывает на кластеризацию </t>
  </si>
  <si>
    <t xml:space="preserve">     волатильности (периоды высокой волатильности </t>
  </si>
  <si>
    <t xml:space="preserve">     сменяются периодами низкой)</t>
  </si>
  <si>
    <t xml:space="preserve">   - Отрицательные коэффициенты AR говорят о </t>
  </si>
  <si>
    <t xml:space="preserve">     возврате к среднему после шоков</t>
  </si>
  <si>
    <t xml:space="preserve">   - Вторая разность необходима из-за высокой </t>
  </si>
  <si>
    <t xml:space="preserve">     волатильности дневных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</si>
</sst>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FF36E6"/>
      </left>
      <right/>
      <top style="medium">
        <color rgb="FFFF36E6"/>
      </top>
      <bottom/>
      <diagonal/>
    </border>
    <border>
      <left/>
      <right/>
      <top style="medium">
        <color rgb="FFFF36E6"/>
      </top>
      <bottom/>
      <diagonal/>
    </border>
    <border>
      <left/>
      <right style="medium">
        <color rgb="FFFF36E6"/>
      </right>
      <top style="medium">
        <color rgb="FFFF36E6"/>
      </top>
      <bottom/>
      <diagonal/>
    </border>
    <border>
      <left style="medium">
        <color rgb="FFFF36E6"/>
      </left>
      <right/>
      <top/>
      <bottom/>
      <diagonal/>
    </border>
    <border>
      <left/>
      <right style="medium">
        <color rgb="FFFF36E6"/>
      </right>
      <top/>
      <bottom/>
      <diagonal/>
    </border>
    <border>
      <left style="medium">
        <color rgb="FFFF36E6"/>
      </left>
      <right/>
      <top/>
      <bottom style="medium">
        <color rgb="FFFF36E6"/>
      </bottom>
      <diagonal/>
    </border>
    <border>
      <left/>
      <right/>
      <top/>
      <bottom style="medium">
        <color rgb="FFFF36E6"/>
      </bottom>
      <diagonal/>
    </border>
    <border>
      <left/>
      <right style="medium">
        <color rgb="FFFF36E6"/>
      </right>
      <top/>
      <bottom style="medium">
        <color rgb="FFFF36E6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1" xfId="0" applyBorder="1"/>
    <xf numFmtId="2" fontId="0" fillId="0" borderId="1" xfId="0" applyNumberFormat="1" applyBorder="1"/>
    <xf numFmtId="10" fontId="0" fillId="0" borderId="0" xfId="1" applyNumberFormat="1" applyFont="1"/>
    <xf numFmtId="0" fontId="0" fillId="0" borderId="2" xfId="0" applyBorder="1"/>
    <xf numFmtId="0" fontId="5" fillId="0" borderId="3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164" fontId="0" fillId="2" borderId="0" xfId="0" applyNumberFormat="1" applyFill="1"/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 applyAlignment="1">
      <alignment horizontal="center" vertical="top"/>
    </xf>
    <xf numFmtId="0" fontId="0" fillId="3" borderId="0" xfId="0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цены нефти </a:t>
            </a:r>
            <a:r>
              <a:rPr lang="en"/>
              <a:t>WTI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8150481189851271E-2"/>
          <c:y val="0.16245370370370371"/>
          <c:w val="0.87129396325459318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'Кейс1-Исмаилова Нубар'!$AE$2:$AE$13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'Кейс1-Исмаилова Нубар'!$AF$2:$AF$13</c:f>
              <c:numCache>
                <c:formatCode>0.00</c:formatCode>
                <c:ptCount val="12"/>
                <c:pt idx="0">
                  <c:v>61.09</c:v>
                </c:pt>
                <c:pt idx="1">
                  <c:v>60.4</c:v>
                </c:pt>
                <c:pt idx="2">
                  <c:v>59.12</c:v>
                </c:pt>
                <c:pt idx="3">
                  <c:v>59.12</c:v>
                </c:pt>
                <c:pt idx="4">
                  <c:v>61.67</c:v>
                </c:pt>
                <c:pt idx="5">
                  <c:v>61.67</c:v>
                </c:pt>
                <c:pt idx="6">
                  <c:v>61.66</c:v>
                </c:pt>
                <c:pt idx="7">
                  <c:v>63.21</c:v>
                </c:pt>
                <c:pt idx="8">
                  <c:v>63.43</c:v>
                </c:pt>
                <c:pt idx="9">
                  <c:v>61.55</c:v>
                </c:pt>
                <c:pt idx="10">
                  <c:v>61.55</c:v>
                </c:pt>
                <c:pt idx="11">
                  <c:v>60.54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4-924E-BEA3-66F442B03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626047"/>
        <c:axId val="1145621119"/>
      </c:lineChart>
      <c:catAx>
        <c:axId val="1145626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Период (день)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621119"/>
        <c:crosses val="autoZero"/>
        <c:auto val="1"/>
        <c:lblAlgn val="ctr"/>
        <c:lblOffset val="100"/>
        <c:noMultiLvlLbl val="0"/>
      </c:catAx>
      <c:valAx>
        <c:axId val="114562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Цена,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62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Абсолютные изменения цены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'Кейс1-Исмаилова Нубар'!$AG$2:$AG$13</c:f>
              <c:numCache>
                <c:formatCode>General</c:formatCode>
                <c:ptCount val="12"/>
                <c:pt idx="1">
                  <c:v>-0.69000000000000483</c:v>
                </c:pt>
                <c:pt idx="2">
                  <c:v>-1.2800000000000011</c:v>
                </c:pt>
                <c:pt idx="3">
                  <c:v>0</c:v>
                </c:pt>
                <c:pt idx="4">
                  <c:v>2.5500000000000043</c:v>
                </c:pt>
                <c:pt idx="5">
                  <c:v>0</c:v>
                </c:pt>
                <c:pt idx="6">
                  <c:v>-1.0000000000005116E-2</c:v>
                </c:pt>
                <c:pt idx="7">
                  <c:v>1.5500000000000043</c:v>
                </c:pt>
                <c:pt idx="8">
                  <c:v>0.21999999999999886</c:v>
                </c:pt>
                <c:pt idx="9">
                  <c:v>-1.8800000000000026</c:v>
                </c:pt>
                <c:pt idx="10">
                  <c:v>0</c:v>
                </c:pt>
                <c:pt idx="11">
                  <c:v>-1.009999999999998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5-6D4E-AA16-535713A97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564095"/>
        <c:axId val="1123333695"/>
      </c:barChart>
      <c:catAx>
        <c:axId val="1145564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Период (день)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3695"/>
        <c:crosses val="autoZero"/>
        <c:auto val="1"/>
        <c:lblAlgn val="ctr"/>
        <c:lblOffset val="100"/>
        <c:noMultiLvlLbl val="0"/>
      </c:catAx>
      <c:valAx>
        <c:axId val="112333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Изменение,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6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 изменения цены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'Кейс1-Исмаилова Нубар'!$AH$2:$AH$13</c:f>
              <c:numCache>
                <c:formatCode>General</c:formatCode>
                <c:ptCount val="12"/>
                <c:pt idx="2">
                  <c:v>-0.58999999999999631</c:v>
                </c:pt>
                <c:pt idx="3">
                  <c:v>1.2800000000000011</c:v>
                </c:pt>
                <c:pt idx="4">
                  <c:v>2.5500000000000043</c:v>
                </c:pt>
                <c:pt idx="5">
                  <c:v>-2.5500000000000043</c:v>
                </c:pt>
                <c:pt idx="6">
                  <c:v>-1.0000000000005116E-2</c:v>
                </c:pt>
                <c:pt idx="7">
                  <c:v>1.5600000000000094</c:v>
                </c:pt>
                <c:pt idx="8">
                  <c:v>-1.3300000000000054</c:v>
                </c:pt>
                <c:pt idx="9">
                  <c:v>-2.1000000000000014</c:v>
                </c:pt>
                <c:pt idx="10">
                  <c:v>1.8800000000000026</c:v>
                </c:pt>
                <c:pt idx="11">
                  <c:v>-1.009999999999998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60-3244-8B91-D1C742B42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214655"/>
        <c:axId val="1182214207"/>
      </c:lineChart>
      <c:catAx>
        <c:axId val="118221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Период (день)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14207"/>
        <c:crosses val="autoZero"/>
        <c:auto val="1"/>
        <c:lblAlgn val="ctr"/>
        <c:lblOffset val="100"/>
        <c:noMultiLvlLbl val="0"/>
      </c:catAx>
      <c:valAx>
        <c:axId val="118221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Ускорение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1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Темп роста цены (к предыдущему периоду)</a:t>
            </a:r>
          </a:p>
        </c:rich>
      </c:tx>
      <c:layout>
        <c:manualLayout>
          <c:xMode val="edge"/>
          <c:yMode val="edge"/>
          <c:x val="0.13209202715985813"/>
          <c:y val="3.5605109893980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'Кейс1-Исмаилова Нубар'!$AI$2:$AI$13</c:f>
              <c:numCache>
                <c:formatCode>General</c:formatCode>
                <c:ptCount val="12"/>
                <c:pt idx="1">
                  <c:v>98.870518906531331</c:v>
                </c:pt>
                <c:pt idx="2">
                  <c:v>97.880794701986744</c:v>
                </c:pt>
                <c:pt idx="3">
                  <c:v>100</c:v>
                </c:pt>
                <c:pt idx="4">
                  <c:v>104.31326116373478</c:v>
                </c:pt>
                <c:pt idx="5">
                  <c:v>100</c:v>
                </c:pt>
                <c:pt idx="6">
                  <c:v>99.98378466028862</c:v>
                </c:pt>
                <c:pt idx="7">
                  <c:v>102.5137852740837</c:v>
                </c:pt>
                <c:pt idx="8">
                  <c:v>100.34804619522227</c:v>
                </c:pt>
                <c:pt idx="9">
                  <c:v>97.036102790477685</c:v>
                </c:pt>
                <c:pt idx="10">
                  <c:v>100</c:v>
                </c:pt>
                <c:pt idx="11">
                  <c:v>98.359057676685623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7-D344-9587-17B6E2EAA980}"/>
            </c:ext>
          </c:extLst>
        </c:ser>
        <c:ser>
          <c:idx val="0"/>
          <c:order val="1"/>
          <c:tx>
            <c:v>100%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2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100</c:v>
              </c:pt>
              <c:pt idx="5">
                <c:v>100</c:v>
              </c:pt>
              <c:pt idx="6">
                <c:v>100</c:v>
              </c:pt>
              <c:pt idx="7">
                <c:v>100</c:v>
              </c:pt>
              <c:pt idx="8">
                <c:v>100</c:v>
              </c:pt>
              <c:pt idx="9">
                <c:v>100</c:v>
              </c:pt>
              <c:pt idx="10">
                <c:v>100</c:v>
              </c:pt>
              <c:pt idx="11">
                <c:v>100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6-1477-D344-9587-17B6E2EAA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219135"/>
        <c:axId val="1145696511"/>
      </c:lineChart>
      <c:catAx>
        <c:axId val="11822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Период (день)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696511"/>
        <c:crosses val="autoZero"/>
        <c:auto val="1"/>
        <c:lblAlgn val="ctr"/>
        <c:lblOffset val="100"/>
        <c:noMultiLvlLbl val="0"/>
      </c:catAx>
      <c:valAx>
        <c:axId val="114569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Темп роста,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1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цен нефти </a:t>
            </a:r>
            <a:r>
              <a:rPr lang="en"/>
              <a:t>WTI</a:t>
            </a:r>
            <a:endParaRPr lang="ru-RU"/>
          </a:p>
        </c:rich>
      </c:tx>
      <c:layout>
        <c:manualLayout>
          <c:xMode val="edge"/>
          <c:yMode val="edge"/>
          <c:x val="0.2983471128608924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'Кейс1-Исмаилова Нубар'!$D$2:$D$1828</c:f>
              <c:numCache>
                <c:formatCode>General</c:formatCode>
                <c:ptCount val="1827"/>
                <c:pt idx="0">
                  <c:v>61.09</c:v>
                </c:pt>
                <c:pt idx="1">
                  <c:v>60.4</c:v>
                </c:pt>
                <c:pt idx="2">
                  <c:v>59.12</c:v>
                </c:pt>
                <c:pt idx="3">
                  <c:v>59.12</c:v>
                </c:pt>
                <c:pt idx="4">
                  <c:v>61.67</c:v>
                </c:pt>
                <c:pt idx="5">
                  <c:v>61.67</c:v>
                </c:pt>
                <c:pt idx="6">
                  <c:v>61.66</c:v>
                </c:pt>
                <c:pt idx="7">
                  <c:v>63.21</c:v>
                </c:pt>
                <c:pt idx="8">
                  <c:v>63.43</c:v>
                </c:pt>
                <c:pt idx="9">
                  <c:v>61.55</c:v>
                </c:pt>
                <c:pt idx="10">
                  <c:v>61.55</c:v>
                </c:pt>
                <c:pt idx="11">
                  <c:v>60.54</c:v>
                </c:pt>
                <c:pt idx="12">
                  <c:v>60.54</c:v>
                </c:pt>
                <c:pt idx="13">
                  <c:v>59.7</c:v>
                </c:pt>
                <c:pt idx="14">
                  <c:v>61.33</c:v>
                </c:pt>
                <c:pt idx="15">
                  <c:v>63.81</c:v>
                </c:pt>
                <c:pt idx="16">
                  <c:v>66.08</c:v>
                </c:pt>
                <c:pt idx="17">
                  <c:v>66.08</c:v>
                </c:pt>
                <c:pt idx="18">
                  <c:v>65.03</c:v>
                </c:pt>
                <c:pt idx="19">
                  <c:v>65.03</c:v>
                </c:pt>
                <c:pt idx="20">
                  <c:v>64.02</c:v>
                </c:pt>
                <c:pt idx="21">
                  <c:v>64.45</c:v>
                </c:pt>
                <c:pt idx="22">
                  <c:v>66.02</c:v>
                </c:pt>
                <c:pt idx="23">
                  <c:v>65.59</c:v>
                </c:pt>
                <c:pt idx="24">
                  <c:v>65.59</c:v>
                </c:pt>
                <c:pt idx="25">
                  <c:v>65.36</c:v>
                </c:pt>
                <c:pt idx="26">
                  <c:v>65.36</c:v>
                </c:pt>
                <c:pt idx="27">
                  <c:v>64.819999999999993</c:v>
                </c:pt>
                <c:pt idx="28">
                  <c:v>64.55</c:v>
                </c:pt>
                <c:pt idx="29">
                  <c:v>59.95</c:v>
                </c:pt>
                <c:pt idx="30">
                  <c:v>61.43</c:v>
                </c:pt>
                <c:pt idx="31">
                  <c:v>61.43</c:v>
                </c:pt>
                <c:pt idx="32">
                  <c:v>61.48</c:v>
                </c:pt>
                <c:pt idx="33">
                  <c:v>61.48</c:v>
                </c:pt>
                <c:pt idx="34">
                  <c:v>57.75</c:v>
                </c:pt>
                <c:pt idx="35">
                  <c:v>61.12</c:v>
                </c:pt>
                <c:pt idx="36">
                  <c:v>58.47</c:v>
                </c:pt>
                <c:pt idx="37">
                  <c:v>60.93</c:v>
                </c:pt>
                <c:pt idx="38">
                  <c:v>60.93</c:v>
                </c:pt>
                <c:pt idx="39">
                  <c:v>61.49</c:v>
                </c:pt>
                <c:pt idx="40">
                  <c:v>61.49</c:v>
                </c:pt>
                <c:pt idx="41">
                  <c:v>60.55</c:v>
                </c:pt>
                <c:pt idx="42">
                  <c:v>59.19</c:v>
                </c:pt>
                <c:pt idx="43">
                  <c:v>61.41</c:v>
                </c:pt>
                <c:pt idx="44">
                  <c:v>61.41</c:v>
                </c:pt>
                <c:pt idx="45">
                  <c:v>61.41</c:v>
                </c:pt>
                <c:pt idx="46">
                  <c:v>58.73</c:v>
                </c:pt>
                <c:pt idx="47">
                  <c:v>58.73</c:v>
                </c:pt>
                <c:pt idx="48">
                  <c:v>59.34</c:v>
                </c:pt>
                <c:pt idx="49">
                  <c:v>59.77</c:v>
                </c:pt>
                <c:pt idx="50">
                  <c:v>59.61</c:v>
                </c:pt>
                <c:pt idx="51">
                  <c:v>59.29</c:v>
                </c:pt>
                <c:pt idx="52">
                  <c:v>59.29</c:v>
                </c:pt>
                <c:pt idx="53">
                  <c:v>59.7</c:v>
                </c:pt>
                <c:pt idx="54">
                  <c:v>59.7</c:v>
                </c:pt>
                <c:pt idx="55">
                  <c:v>60.2</c:v>
                </c:pt>
                <c:pt idx="56">
                  <c:v>63.15</c:v>
                </c:pt>
                <c:pt idx="57">
                  <c:v>63.42</c:v>
                </c:pt>
                <c:pt idx="58">
                  <c:v>63.16</c:v>
                </c:pt>
                <c:pt idx="59">
                  <c:v>63.16</c:v>
                </c:pt>
                <c:pt idx="60">
                  <c:v>63.33</c:v>
                </c:pt>
                <c:pt idx="61">
                  <c:v>63.33</c:v>
                </c:pt>
                <c:pt idx="62">
                  <c:v>62.61</c:v>
                </c:pt>
                <c:pt idx="63">
                  <c:v>61.34</c:v>
                </c:pt>
                <c:pt idx="64">
                  <c:v>61.45</c:v>
                </c:pt>
                <c:pt idx="65">
                  <c:v>62.18</c:v>
                </c:pt>
                <c:pt idx="66">
                  <c:v>62.18</c:v>
                </c:pt>
                <c:pt idx="67">
                  <c:v>62.02</c:v>
                </c:pt>
                <c:pt idx="68">
                  <c:v>62.02</c:v>
                </c:pt>
                <c:pt idx="69">
                  <c:v>63.03</c:v>
                </c:pt>
                <c:pt idx="70">
                  <c:v>63.81</c:v>
                </c:pt>
                <c:pt idx="71">
                  <c:v>65</c:v>
                </c:pt>
                <c:pt idx="72">
                  <c:v>63.5</c:v>
                </c:pt>
                <c:pt idx="73">
                  <c:v>63.5</c:v>
                </c:pt>
                <c:pt idx="74">
                  <c:v>64.459999999999994</c:v>
                </c:pt>
                <c:pt idx="75">
                  <c:v>64.459999999999994</c:v>
                </c:pt>
                <c:pt idx="76">
                  <c:v>65.72</c:v>
                </c:pt>
                <c:pt idx="77">
                  <c:v>65.63</c:v>
                </c:pt>
                <c:pt idx="78">
                  <c:v>64.73</c:v>
                </c:pt>
                <c:pt idx="79">
                  <c:v>64.959999999999994</c:v>
                </c:pt>
                <c:pt idx="80">
                  <c:v>64.959999999999994</c:v>
                </c:pt>
                <c:pt idx="81">
                  <c:v>64.92</c:v>
                </c:pt>
                <c:pt idx="82">
                  <c:v>64.92</c:v>
                </c:pt>
                <c:pt idx="83">
                  <c:v>65.31</c:v>
                </c:pt>
                <c:pt idx="84">
                  <c:v>65.959999999999994</c:v>
                </c:pt>
                <c:pt idx="85">
                  <c:v>63.82</c:v>
                </c:pt>
                <c:pt idx="86">
                  <c:v>65.319999999999993</c:v>
                </c:pt>
                <c:pt idx="87">
                  <c:v>65.319999999999993</c:v>
                </c:pt>
                <c:pt idx="88">
                  <c:v>66.239999999999995</c:v>
                </c:pt>
                <c:pt idx="89">
                  <c:v>66.239999999999995</c:v>
                </c:pt>
                <c:pt idx="90">
                  <c:v>65.489999999999995</c:v>
                </c:pt>
                <c:pt idx="91">
                  <c:v>63.28</c:v>
                </c:pt>
                <c:pt idx="92">
                  <c:v>61.95</c:v>
                </c:pt>
                <c:pt idx="93">
                  <c:v>63.61</c:v>
                </c:pt>
                <c:pt idx="94">
                  <c:v>63.61</c:v>
                </c:pt>
                <c:pt idx="95">
                  <c:v>66.13</c:v>
                </c:pt>
                <c:pt idx="96">
                  <c:v>66.13</c:v>
                </c:pt>
                <c:pt idx="97">
                  <c:v>66.27</c:v>
                </c:pt>
                <c:pt idx="98">
                  <c:v>66.41</c:v>
                </c:pt>
                <c:pt idx="99">
                  <c:v>66.87</c:v>
                </c:pt>
                <c:pt idx="100">
                  <c:v>66.31</c:v>
                </c:pt>
                <c:pt idx="101">
                  <c:v>66.31</c:v>
                </c:pt>
                <c:pt idx="102">
                  <c:v>66.31</c:v>
                </c:pt>
                <c:pt idx="103">
                  <c:v>67.8</c:v>
                </c:pt>
                <c:pt idx="104">
                  <c:v>67.8</c:v>
                </c:pt>
                <c:pt idx="105">
                  <c:v>68.790000000000006</c:v>
                </c:pt>
                <c:pt idx="106">
                  <c:v>68.81</c:v>
                </c:pt>
                <c:pt idx="107">
                  <c:v>69.569999999999993</c:v>
                </c:pt>
                <c:pt idx="108">
                  <c:v>69.569999999999993</c:v>
                </c:pt>
                <c:pt idx="109">
                  <c:v>69.209999999999994</c:v>
                </c:pt>
                <c:pt idx="110">
                  <c:v>69.209999999999994</c:v>
                </c:pt>
                <c:pt idx="111">
                  <c:v>70.11</c:v>
                </c:pt>
                <c:pt idx="112">
                  <c:v>69.900000000000006</c:v>
                </c:pt>
                <c:pt idx="113">
                  <c:v>70.34</c:v>
                </c:pt>
                <c:pt idx="114">
                  <c:v>71</c:v>
                </c:pt>
                <c:pt idx="115">
                  <c:v>71</c:v>
                </c:pt>
                <c:pt idx="116">
                  <c:v>70.94</c:v>
                </c:pt>
                <c:pt idx="117">
                  <c:v>70.94</c:v>
                </c:pt>
                <c:pt idx="118">
                  <c:v>72.06</c:v>
                </c:pt>
                <c:pt idx="119">
                  <c:v>72.03</c:v>
                </c:pt>
                <c:pt idx="120">
                  <c:v>71.06</c:v>
                </c:pt>
                <c:pt idx="121">
                  <c:v>71.64</c:v>
                </c:pt>
                <c:pt idx="122">
                  <c:v>71.64</c:v>
                </c:pt>
                <c:pt idx="123">
                  <c:v>73.64</c:v>
                </c:pt>
                <c:pt idx="124">
                  <c:v>73.64</c:v>
                </c:pt>
                <c:pt idx="125">
                  <c:v>73.150000000000006</c:v>
                </c:pt>
                <c:pt idx="126">
                  <c:v>73.11</c:v>
                </c:pt>
                <c:pt idx="127">
                  <c:v>73.31</c:v>
                </c:pt>
                <c:pt idx="128">
                  <c:v>74.209999999999994</c:v>
                </c:pt>
                <c:pt idx="129">
                  <c:v>74.209999999999994</c:v>
                </c:pt>
                <c:pt idx="130">
                  <c:v>72.98</c:v>
                </c:pt>
                <c:pt idx="131">
                  <c:v>72.98</c:v>
                </c:pt>
                <c:pt idx="132">
                  <c:v>73.14</c:v>
                </c:pt>
                <c:pt idx="133">
                  <c:v>73.52</c:v>
                </c:pt>
                <c:pt idx="134">
                  <c:v>75.33</c:v>
                </c:pt>
                <c:pt idx="135">
                  <c:v>75.37</c:v>
                </c:pt>
                <c:pt idx="136">
                  <c:v>75.37</c:v>
                </c:pt>
                <c:pt idx="137">
                  <c:v>75.37</c:v>
                </c:pt>
                <c:pt idx="138">
                  <c:v>73.62</c:v>
                </c:pt>
                <c:pt idx="139">
                  <c:v>73.62</c:v>
                </c:pt>
                <c:pt idx="140">
                  <c:v>72.22</c:v>
                </c:pt>
                <c:pt idx="141">
                  <c:v>72.98</c:v>
                </c:pt>
                <c:pt idx="142">
                  <c:v>74.56</c:v>
                </c:pt>
                <c:pt idx="143">
                  <c:v>74.56</c:v>
                </c:pt>
                <c:pt idx="144">
                  <c:v>74.209999999999994</c:v>
                </c:pt>
                <c:pt idx="145">
                  <c:v>74.209999999999994</c:v>
                </c:pt>
                <c:pt idx="146">
                  <c:v>75.239999999999995</c:v>
                </c:pt>
                <c:pt idx="147">
                  <c:v>73.06</c:v>
                </c:pt>
                <c:pt idx="148">
                  <c:v>71.67</c:v>
                </c:pt>
                <c:pt idx="149">
                  <c:v>71.760000000000005</c:v>
                </c:pt>
                <c:pt idx="150">
                  <c:v>71.760000000000005</c:v>
                </c:pt>
                <c:pt idx="151">
                  <c:v>66.45</c:v>
                </c:pt>
                <c:pt idx="152">
                  <c:v>66.45</c:v>
                </c:pt>
                <c:pt idx="153">
                  <c:v>67.319999999999993</c:v>
                </c:pt>
                <c:pt idx="154">
                  <c:v>70.260000000000005</c:v>
                </c:pt>
                <c:pt idx="155">
                  <c:v>72.150000000000006</c:v>
                </c:pt>
                <c:pt idx="156">
                  <c:v>72.239999999999995</c:v>
                </c:pt>
                <c:pt idx="157">
                  <c:v>72.239999999999995</c:v>
                </c:pt>
                <c:pt idx="158">
                  <c:v>72.150000000000006</c:v>
                </c:pt>
                <c:pt idx="159">
                  <c:v>72.150000000000006</c:v>
                </c:pt>
                <c:pt idx="160">
                  <c:v>71.680000000000007</c:v>
                </c:pt>
                <c:pt idx="161">
                  <c:v>72.37</c:v>
                </c:pt>
                <c:pt idx="162">
                  <c:v>73.62</c:v>
                </c:pt>
                <c:pt idx="163">
                  <c:v>73.930000000000007</c:v>
                </c:pt>
                <c:pt idx="164">
                  <c:v>73.930000000000007</c:v>
                </c:pt>
                <c:pt idx="165">
                  <c:v>71.31</c:v>
                </c:pt>
                <c:pt idx="166">
                  <c:v>71.31</c:v>
                </c:pt>
                <c:pt idx="167">
                  <c:v>70.64</c:v>
                </c:pt>
                <c:pt idx="168">
                  <c:v>68.19</c:v>
                </c:pt>
                <c:pt idx="169">
                  <c:v>69.099999999999994</c:v>
                </c:pt>
                <c:pt idx="170">
                  <c:v>68.260000000000005</c:v>
                </c:pt>
                <c:pt idx="171">
                  <c:v>68.260000000000005</c:v>
                </c:pt>
                <c:pt idx="172">
                  <c:v>66.56</c:v>
                </c:pt>
                <c:pt idx="173">
                  <c:v>66.56</c:v>
                </c:pt>
                <c:pt idx="174">
                  <c:v>68.33</c:v>
                </c:pt>
                <c:pt idx="175">
                  <c:v>69.3</c:v>
                </c:pt>
                <c:pt idx="176">
                  <c:v>69.12</c:v>
                </c:pt>
                <c:pt idx="177">
                  <c:v>68.36</c:v>
                </c:pt>
                <c:pt idx="178">
                  <c:v>68.36</c:v>
                </c:pt>
                <c:pt idx="179">
                  <c:v>67.44</c:v>
                </c:pt>
                <c:pt idx="180">
                  <c:v>67.44</c:v>
                </c:pt>
                <c:pt idx="181">
                  <c:v>66.5</c:v>
                </c:pt>
                <c:pt idx="182">
                  <c:v>65.36</c:v>
                </c:pt>
                <c:pt idx="183">
                  <c:v>63.69</c:v>
                </c:pt>
                <c:pt idx="184">
                  <c:v>62.25</c:v>
                </c:pt>
                <c:pt idx="185">
                  <c:v>62.25</c:v>
                </c:pt>
                <c:pt idx="186">
                  <c:v>65.650000000000006</c:v>
                </c:pt>
                <c:pt idx="187">
                  <c:v>65.650000000000006</c:v>
                </c:pt>
                <c:pt idx="188">
                  <c:v>67.5</c:v>
                </c:pt>
                <c:pt idx="189">
                  <c:v>68.540000000000006</c:v>
                </c:pt>
                <c:pt idx="190">
                  <c:v>67.42</c:v>
                </c:pt>
                <c:pt idx="191">
                  <c:v>68.84</c:v>
                </c:pt>
                <c:pt idx="192">
                  <c:v>68.84</c:v>
                </c:pt>
                <c:pt idx="193">
                  <c:v>69.28</c:v>
                </c:pt>
                <c:pt idx="194">
                  <c:v>69.28</c:v>
                </c:pt>
                <c:pt idx="195">
                  <c:v>68.430000000000007</c:v>
                </c:pt>
                <c:pt idx="196">
                  <c:v>68.63</c:v>
                </c:pt>
                <c:pt idx="197">
                  <c:v>70.069999999999993</c:v>
                </c:pt>
                <c:pt idx="198">
                  <c:v>69.34</c:v>
                </c:pt>
                <c:pt idx="199">
                  <c:v>69.34</c:v>
                </c:pt>
                <c:pt idx="200">
                  <c:v>68.489999999999995</c:v>
                </c:pt>
                <c:pt idx="201">
                  <c:v>68.489999999999995</c:v>
                </c:pt>
                <c:pt idx="202">
                  <c:v>68.489999999999995</c:v>
                </c:pt>
                <c:pt idx="203">
                  <c:v>69.36</c:v>
                </c:pt>
                <c:pt idx="204">
                  <c:v>68.260000000000005</c:v>
                </c:pt>
                <c:pt idx="205">
                  <c:v>69.819999999999993</c:v>
                </c:pt>
                <c:pt idx="206">
                  <c:v>69.819999999999993</c:v>
                </c:pt>
                <c:pt idx="207">
                  <c:v>70.540000000000006</c:v>
                </c:pt>
                <c:pt idx="208">
                  <c:v>70.540000000000006</c:v>
                </c:pt>
                <c:pt idx="209">
                  <c:v>70.53</c:v>
                </c:pt>
                <c:pt idx="210">
                  <c:v>72.59</c:v>
                </c:pt>
                <c:pt idx="211">
                  <c:v>72.69</c:v>
                </c:pt>
                <c:pt idx="212">
                  <c:v>72.09</c:v>
                </c:pt>
                <c:pt idx="213">
                  <c:v>72.09</c:v>
                </c:pt>
                <c:pt idx="214">
                  <c:v>70.41</c:v>
                </c:pt>
                <c:pt idx="215">
                  <c:v>70.41</c:v>
                </c:pt>
                <c:pt idx="216">
                  <c:v>70.510000000000005</c:v>
                </c:pt>
                <c:pt idx="217">
                  <c:v>72.37</c:v>
                </c:pt>
                <c:pt idx="218">
                  <c:v>73.430000000000007</c:v>
                </c:pt>
                <c:pt idx="219">
                  <c:v>74.180000000000007</c:v>
                </c:pt>
                <c:pt idx="220">
                  <c:v>74.180000000000007</c:v>
                </c:pt>
                <c:pt idx="221">
                  <c:v>75.540000000000006</c:v>
                </c:pt>
                <c:pt idx="222">
                  <c:v>75.540000000000006</c:v>
                </c:pt>
                <c:pt idx="223">
                  <c:v>75.44</c:v>
                </c:pt>
                <c:pt idx="224">
                  <c:v>75.06</c:v>
                </c:pt>
                <c:pt idx="225">
                  <c:v>75.22</c:v>
                </c:pt>
                <c:pt idx="226">
                  <c:v>76.010000000000005</c:v>
                </c:pt>
                <c:pt idx="227">
                  <c:v>76.010000000000005</c:v>
                </c:pt>
                <c:pt idx="228">
                  <c:v>77.680000000000007</c:v>
                </c:pt>
                <c:pt idx="229">
                  <c:v>77.680000000000007</c:v>
                </c:pt>
                <c:pt idx="230">
                  <c:v>79.17</c:v>
                </c:pt>
                <c:pt idx="231">
                  <c:v>77.66</c:v>
                </c:pt>
                <c:pt idx="232">
                  <c:v>78.459999999999994</c:v>
                </c:pt>
                <c:pt idx="233">
                  <c:v>79.55</c:v>
                </c:pt>
                <c:pt idx="234">
                  <c:v>79.55</c:v>
                </c:pt>
                <c:pt idx="235">
                  <c:v>80.64</c:v>
                </c:pt>
                <c:pt idx="236">
                  <c:v>80.64</c:v>
                </c:pt>
                <c:pt idx="237">
                  <c:v>80.75</c:v>
                </c:pt>
                <c:pt idx="238">
                  <c:v>80.67</c:v>
                </c:pt>
                <c:pt idx="239">
                  <c:v>81.430000000000007</c:v>
                </c:pt>
                <c:pt idx="240">
                  <c:v>82.39</c:v>
                </c:pt>
                <c:pt idx="241">
                  <c:v>82.39</c:v>
                </c:pt>
                <c:pt idx="242">
                  <c:v>82.62</c:v>
                </c:pt>
                <c:pt idx="243">
                  <c:v>82.62</c:v>
                </c:pt>
                <c:pt idx="244">
                  <c:v>83.19</c:v>
                </c:pt>
                <c:pt idx="245">
                  <c:v>84.4</c:v>
                </c:pt>
                <c:pt idx="246">
                  <c:v>82.64</c:v>
                </c:pt>
                <c:pt idx="247">
                  <c:v>84.53</c:v>
                </c:pt>
                <c:pt idx="248">
                  <c:v>84.53</c:v>
                </c:pt>
                <c:pt idx="249">
                  <c:v>84.64</c:v>
                </c:pt>
                <c:pt idx="250">
                  <c:v>84.64</c:v>
                </c:pt>
                <c:pt idx="251">
                  <c:v>85.64</c:v>
                </c:pt>
                <c:pt idx="252">
                  <c:v>82.66</c:v>
                </c:pt>
                <c:pt idx="253">
                  <c:v>82.78</c:v>
                </c:pt>
                <c:pt idx="254">
                  <c:v>83.5</c:v>
                </c:pt>
                <c:pt idx="255">
                  <c:v>83.5</c:v>
                </c:pt>
                <c:pt idx="256">
                  <c:v>84.08</c:v>
                </c:pt>
                <c:pt idx="257">
                  <c:v>84.08</c:v>
                </c:pt>
                <c:pt idx="258">
                  <c:v>83.91</c:v>
                </c:pt>
                <c:pt idx="259">
                  <c:v>80.819999999999993</c:v>
                </c:pt>
                <c:pt idx="260">
                  <c:v>78.88</c:v>
                </c:pt>
                <c:pt idx="261">
                  <c:v>81.25</c:v>
                </c:pt>
                <c:pt idx="262">
                  <c:v>81.25</c:v>
                </c:pt>
                <c:pt idx="263">
                  <c:v>81.96</c:v>
                </c:pt>
                <c:pt idx="264">
                  <c:v>81.96</c:v>
                </c:pt>
                <c:pt idx="265">
                  <c:v>84.12</c:v>
                </c:pt>
                <c:pt idx="266">
                  <c:v>81.23</c:v>
                </c:pt>
                <c:pt idx="267">
                  <c:v>81.47</c:v>
                </c:pt>
                <c:pt idx="268">
                  <c:v>80.87</c:v>
                </c:pt>
                <c:pt idx="269">
                  <c:v>80.87</c:v>
                </c:pt>
                <c:pt idx="270">
                  <c:v>80.849999999999994</c:v>
                </c:pt>
                <c:pt idx="271">
                  <c:v>80.849999999999994</c:v>
                </c:pt>
                <c:pt idx="272">
                  <c:v>80.760000000000005</c:v>
                </c:pt>
                <c:pt idx="273">
                  <c:v>78.319999999999993</c:v>
                </c:pt>
                <c:pt idx="274">
                  <c:v>78.92</c:v>
                </c:pt>
                <c:pt idx="275">
                  <c:v>76.11</c:v>
                </c:pt>
                <c:pt idx="276">
                  <c:v>76.11</c:v>
                </c:pt>
                <c:pt idx="277">
                  <c:v>76.739999999999995</c:v>
                </c:pt>
                <c:pt idx="278">
                  <c:v>76.739999999999995</c:v>
                </c:pt>
                <c:pt idx="279">
                  <c:v>78.319999999999993</c:v>
                </c:pt>
                <c:pt idx="280">
                  <c:v>78.319999999999993</c:v>
                </c:pt>
                <c:pt idx="281">
                  <c:v>78.319999999999993</c:v>
                </c:pt>
                <c:pt idx="282">
                  <c:v>78.319999999999993</c:v>
                </c:pt>
                <c:pt idx="283">
                  <c:v>69.88</c:v>
                </c:pt>
                <c:pt idx="284">
                  <c:v>69.88</c:v>
                </c:pt>
                <c:pt idx="285">
                  <c:v>69.88</c:v>
                </c:pt>
                <c:pt idx="286">
                  <c:v>66.14</c:v>
                </c:pt>
                <c:pt idx="287">
                  <c:v>65.44</c:v>
                </c:pt>
                <c:pt idx="288">
                  <c:v>66.599999999999994</c:v>
                </c:pt>
                <c:pt idx="289">
                  <c:v>66.39</c:v>
                </c:pt>
                <c:pt idx="290">
                  <c:v>66.39</c:v>
                </c:pt>
                <c:pt idx="291">
                  <c:v>69.62</c:v>
                </c:pt>
                <c:pt idx="292">
                  <c:v>69.62</c:v>
                </c:pt>
                <c:pt idx="293">
                  <c:v>71.94</c:v>
                </c:pt>
                <c:pt idx="294">
                  <c:v>72.430000000000007</c:v>
                </c:pt>
                <c:pt idx="295">
                  <c:v>70.87</c:v>
                </c:pt>
                <c:pt idx="296">
                  <c:v>71.709999999999994</c:v>
                </c:pt>
                <c:pt idx="297">
                  <c:v>71.709999999999994</c:v>
                </c:pt>
                <c:pt idx="298">
                  <c:v>71.19</c:v>
                </c:pt>
                <c:pt idx="299">
                  <c:v>71.19</c:v>
                </c:pt>
                <c:pt idx="300">
                  <c:v>70.569999999999993</c:v>
                </c:pt>
                <c:pt idx="301">
                  <c:v>70.89</c:v>
                </c:pt>
                <c:pt idx="302">
                  <c:v>72.34</c:v>
                </c:pt>
                <c:pt idx="303">
                  <c:v>70.930000000000007</c:v>
                </c:pt>
                <c:pt idx="304">
                  <c:v>70.930000000000007</c:v>
                </c:pt>
                <c:pt idx="305">
                  <c:v>68.69</c:v>
                </c:pt>
                <c:pt idx="306">
                  <c:v>68.69</c:v>
                </c:pt>
                <c:pt idx="307">
                  <c:v>71.099999999999994</c:v>
                </c:pt>
                <c:pt idx="308">
                  <c:v>72.819999999999993</c:v>
                </c:pt>
                <c:pt idx="309">
                  <c:v>73.89</c:v>
                </c:pt>
                <c:pt idx="310">
                  <c:v>73.89</c:v>
                </c:pt>
                <c:pt idx="311">
                  <c:v>73.89</c:v>
                </c:pt>
                <c:pt idx="312">
                  <c:v>75.489999999999995</c:v>
                </c:pt>
                <c:pt idx="313">
                  <c:v>75.489999999999995</c:v>
                </c:pt>
                <c:pt idx="314">
                  <c:v>76.010000000000005</c:v>
                </c:pt>
                <c:pt idx="315">
                  <c:v>76.58</c:v>
                </c:pt>
                <c:pt idx="316">
                  <c:v>76.83</c:v>
                </c:pt>
                <c:pt idx="317">
                  <c:v>75.33</c:v>
                </c:pt>
                <c:pt idx="318">
                  <c:v>75.33</c:v>
                </c:pt>
                <c:pt idx="319">
                  <c:v>75.989999999999995</c:v>
                </c:pt>
                <c:pt idx="320">
                  <c:v>75.989999999999995</c:v>
                </c:pt>
                <c:pt idx="321">
                  <c:v>77</c:v>
                </c:pt>
                <c:pt idx="322">
                  <c:v>77.83</c:v>
                </c:pt>
                <c:pt idx="323">
                  <c:v>79.47</c:v>
                </c:pt>
                <c:pt idx="324">
                  <c:v>79</c:v>
                </c:pt>
                <c:pt idx="325">
                  <c:v>79</c:v>
                </c:pt>
                <c:pt idx="326">
                  <c:v>78.11</c:v>
                </c:pt>
                <c:pt idx="327">
                  <c:v>78.11</c:v>
                </c:pt>
                <c:pt idx="328">
                  <c:v>81.17</c:v>
                </c:pt>
                <c:pt idx="329">
                  <c:v>82.51</c:v>
                </c:pt>
                <c:pt idx="330">
                  <c:v>81.97</c:v>
                </c:pt>
                <c:pt idx="331">
                  <c:v>83.82</c:v>
                </c:pt>
                <c:pt idx="332">
                  <c:v>83.82</c:v>
                </c:pt>
                <c:pt idx="333">
                  <c:v>85.42</c:v>
                </c:pt>
                <c:pt idx="334">
                  <c:v>85.42</c:v>
                </c:pt>
                <c:pt idx="335">
                  <c:v>85.42</c:v>
                </c:pt>
                <c:pt idx="336">
                  <c:v>86.84</c:v>
                </c:pt>
                <c:pt idx="337">
                  <c:v>86.29</c:v>
                </c:pt>
                <c:pt idx="338">
                  <c:v>85.16</c:v>
                </c:pt>
                <c:pt idx="339">
                  <c:v>86.16</c:v>
                </c:pt>
                <c:pt idx="340">
                  <c:v>84.48</c:v>
                </c:pt>
                <c:pt idx="341">
                  <c:v>84.48</c:v>
                </c:pt>
                <c:pt idx="342">
                  <c:v>86.61</c:v>
                </c:pt>
                <c:pt idx="343">
                  <c:v>88.33</c:v>
                </c:pt>
                <c:pt idx="344">
                  <c:v>87.61</c:v>
                </c:pt>
                <c:pt idx="345">
                  <c:v>87.67</c:v>
                </c:pt>
                <c:pt idx="346">
                  <c:v>87.67</c:v>
                </c:pt>
                <c:pt idx="347">
                  <c:v>89.16</c:v>
                </c:pt>
                <c:pt idx="348">
                  <c:v>89.16</c:v>
                </c:pt>
                <c:pt idx="349">
                  <c:v>88.22</c:v>
                </c:pt>
                <c:pt idx="350">
                  <c:v>88.16</c:v>
                </c:pt>
                <c:pt idx="351">
                  <c:v>90.17</c:v>
                </c:pt>
                <c:pt idx="352">
                  <c:v>92.27</c:v>
                </c:pt>
                <c:pt idx="353">
                  <c:v>92.27</c:v>
                </c:pt>
                <c:pt idx="354">
                  <c:v>91.25</c:v>
                </c:pt>
                <c:pt idx="355">
                  <c:v>91.25</c:v>
                </c:pt>
                <c:pt idx="356">
                  <c:v>89.32</c:v>
                </c:pt>
                <c:pt idx="357">
                  <c:v>89.57</c:v>
                </c:pt>
                <c:pt idx="358">
                  <c:v>89.83</c:v>
                </c:pt>
                <c:pt idx="359">
                  <c:v>93.1</c:v>
                </c:pt>
                <c:pt idx="360">
                  <c:v>93.1</c:v>
                </c:pt>
                <c:pt idx="361">
                  <c:v>95.52</c:v>
                </c:pt>
                <c:pt idx="362">
                  <c:v>95.52</c:v>
                </c:pt>
                <c:pt idx="363">
                  <c:v>92.07</c:v>
                </c:pt>
                <c:pt idx="364">
                  <c:v>93.83</c:v>
                </c:pt>
                <c:pt idx="365">
                  <c:v>91.78</c:v>
                </c:pt>
                <c:pt idx="366">
                  <c:v>91.26</c:v>
                </c:pt>
                <c:pt idx="367">
                  <c:v>91.26</c:v>
                </c:pt>
                <c:pt idx="368">
                  <c:v>92.11</c:v>
                </c:pt>
                <c:pt idx="369">
                  <c:v>92.11</c:v>
                </c:pt>
                <c:pt idx="370">
                  <c:v>92.11</c:v>
                </c:pt>
                <c:pt idx="371">
                  <c:v>92.14</c:v>
                </c:pt>
                <c:pt idx="372">
                  <c:v>92.77</c:v>
                </c:pt>
                <c:pt idx="373">
                  <c:v>91.68</c:v>
                </c:pt>
                <c:pt idx="374">
                  <c:v>91.68</c:v>
                </c:pt>
                <c:pt idx="375">
                  <c:v>96.13</c:v>
                </c:pt>
                <c:pt idx="376">
                  <c:v>96.13</c:v>
                </c:pt>
                <c:pt idx="377">
                  <c:v>103.66</c:v>
                </c:pt>
                <c:pt idx="378">
                  <c:v>110.74</c:v>
                </c:pt>
                <c:pt idx="379">
                  <c:v>107.69</c:v>
                </c:pt>
                <c:pt idx="380">
                  <c:v>115.77</c:v>
                </c:pt>
                <c:pt idx="381">
                  <c:v>115.77</c:v>
                </c:pt>
                <c:pt idx="382">
                  <c:v>119.26</c:v>
                </c:pt>
                <c:pt idx="383">
                  <c:v>119.26</c:v>
                </c:pt>
                <c:pt idx="384">
                  <c:v>123.64</c:v>
                </c:pt>
                <c:pt idx="385">
                  <c:v>108.81</c:v>
                </c:pt>
                <c:pt idx="386">
                  <c:v>105.93</c:v>
                </c:pt>
                <c:pt idx="387">
                  <c:v>109.31</c:v>
                </c:pt>
                <c:pt idx="388">
                  <c:v>109.31</c:v>
                </c:pt>
                <c:pt idx="389">
                  <c:v>103.22</c:v>
                </c:pt>
                <c:pt idx="390">
                  <c:v>103.22</c:v>
                </c:pt>
                <c:pt idx="391">
                  <c:v>96.42</c:v>
                </c:pt>
                <c:pt idx="392">
                  <c:v>94.85</c:v>
                </c:pt>
                <c:pt idx="393">
                  <c:v>102.97</c:v>
                </c:pt>
                <c:pt idx="394">
                  <c:v>104.69</c:v>
                </c:pt>
                <c:pt idx="395">
                  <c:v>104.69</c:v>
                </c:pt>
                <c:pt idx="396">
                  <c:v>112.14</c:v>
                </c:pt>
                <c:pt idx="397">
                  <c:v>112.14</c:v>
                </c:pt>
                <c:pt idx="398">
                  <c:v>111.03</c:v>
                </c:pt>
                <c:pt idx="399">
                  <c:v>114.89</c:v>
                </c:pt>
                <c:pt idx="400">
                  <c:v>114.2</c:v>
                </c:pt>
                <c:pt idx="401">
                  <c:v>116.2</c:v>
                </c:pt>
                <c:pt idx="402">
                  <c:v>116.2</c:v>
                </c:pt>
                <c:pt idx="403">
                  <c:v>107.55</c:v>
                </c:pt>
                <c:pt idx="404">
                  <c:v>107.55</c:v>
                </c:pt>
                <c:pt idx="405">
                  <c:v>104.25</c:v>
                </c:pt>
                <c:pt idx="406">
                  <c:v>107.81</c:v>
                </c:pt>
                <c:pt idx="407">
                  <c:v>100.53</c:v>
                </c:pt>
                <c:pt idx="408">
                  <c:v>99.32</c:v>
                </c:pt>
                <c:pt idx="409">
                  <c:v>99.32</c:v>
                </c:pt>
                <c:pt idx="410">
                  <c:v>103.29</c:v>
                </c:pt>
                <c:pt idx="411">
                  <c:v>103.29</c:v>
                </c:pt>
                <c:pt idx="412">
                  <c:v>101.98</c:v>
                </c:pt>
                <c:pt idx="413">
                  <c:v>96.39</c:v>
                </c:pt>
                <c:pt idx="414">
                  <c:v>96.05</c:v>
                </c:pt>
                <c:pt idx="415">
                  <c:v>98.35</c:v>
                </c:pt>
                <c:pt idx="416">
                  <c:v>98.35</c:v>
                </c:pt>
                <c:pt idx="417">
                  <c:v>94.22</c:v>
                </c:pt>
                <c:pt idx="418">
                  <c:v>94.22</c:v>
                </c:pt>
                <c:pt idx="419">
                  <c:v>100.52</c:v>
                </c:pt>
                <c:pt idx="420">
                  <c:v>104.26</c:v>
                </c:pt>
                <c:pt idx="421">
                  <c:v>106.84</c:v>
                </c:pt>
                <c:pt idx="422">
                  <c:v>106.84</c:v>
                </c:pt>
                <c:pt idx="423">
                  <c:v>106.84</c:v>
                </c:pt>
                <c:pt idx="424">
                  <c:v>108.24</c:v>
                </c:pt>
                <c:pt idx="425">
                  <c:v>108.24</c:v>
                </c:pt>
                <c:pt idx="426">
                  <c:v>102.54</c:v>
                </c:pt>
                <c:pt idx="427">
                  <c:v>102.56</c:v>
                </c:pt>
                <c:pt idx="428">
                  <c:v>103.89</c:v>
                </c:pt>
                <c:pt idx="429">
                  <c:v>102.86</c:v>
                </c:pt>
                <c:pt idx="430">
                  <c:v>102.86</c:v>
                </c:pt>
                <c:pt idx="431">
                  <c:v>99.6</c:v>
                </c:pt>
                <c:pt idx="432">
                  <c:v>99.6</c:v>
                </c:pt>
                <c:pt idx="433">
                  <c:v>102.62</c:v>
                </c:pt>
                <c:pt idx="434">
                  <c:v>101.96</c:v>
                </c:pt>
                <c:pt idx="435">
                  <c:v>105.47</c:v>
                </c:pt>
                <c:pt idx="436">
                  <c:v>104.59</c:v>
                </c:pt>
                <c:pt idx="437">
                  <c:v>104.59</c:v>
                </c:pt>
                <c:pt idx="438">
                  <c:v>105.18</c:v>
                </c:pt>
                <c:pt idx="439">
                  <c:v>105.18</c:v>
                </c:pt>
                <c:pt idx="440">
                  <c:v>102.53</c:v>
                </c:pt>
                <c:pt idx="441">
                  <c:v>107.84</c:v>
                </c:pt>
                <c:pt idx="442">
                  <c:v>108.17</c:v>
                </c:pt>
                <c:pt idx="443">
                  <c:v>109.72</c:v>
                </c:pt>
                <c:pt idx="444">
                  <c:v>109.72</c:v>
                </c:pt>
                <c:pt idx="445">
                  <c:v>103.08</c:v>
                </c:pt>
                <c:pt idx="446">
                  <c:v>103.08</c:v>
                </c:pt>
                <c:pt idx="447">
                  <c:v>99.74</c:v>
                </c:pt>
                <c:pt idx="448">
                  <c:v>105.5</c:v>
                </c:pt>
                <c:pt idx="449">
                  <c:v>106.15</c:v>
                </c:pt>
                <c:pt idx="450">
                  <c:v>110.52</c:v>
                </c:pt>
                <c:pt idx="451">
                  <c:v>110.52</c:v>
                </c:pt>
                <c:pt idx="452">
                  <c:v>114.07</c:v>
                </c:pt>
                <c:pt idx="453">
                  <c:v>114.07</c:v>
                </c:pt>
                <c:pt idx="454">
                  <c:v>112.31</c:v>
                </c:pt>
                <c:pt idx="455">
                  <c:v>109.67</c:v>
                </c:pt>
                <c:pt idx="456">
                  <c:v>112.21</c:v>
                </c:pt>
                <c:pt idx="457">
                  <c:v>112.63</c:v>
                </c:pt>
                <c:pt idx="458">
                  <c:v>112.63</c:v>
                </c:pt>
                <c:pt idx="459">
                  <c:v>110.32</c:v>
                </c:pt>
                <c:pt idx="460">
                  <c:v>110.32</c:v>
                </c:pt>
                <c:pt idx="461">
                  <c:v>112.55</c:v>
                </c:pt>
                <c:pt idx="462">
                  <c:v>112.88</c:v>
                </c:pt>
                <c:pt idx="463">
                  <c:v>116.19</c:v>
                </c:pt>
                <c:pt idx="464">
                  <c:v>114.96</c:v>
                </c:pt>
                <c:pt idx="465">
                  <c:v>114.96</c:v>
                </c:pt>
                <c:pt idx="466">
                  <c:v>114.38</c:v>
                </c:pt>
                <c:pt idx="467">
                  <c:v>114.38</c:v>
                </c:pt>
                <c:pt idx="468">
                  <c:v>114.38</c:v>
                </c:pt>
                <c:pt idx="469">
                  <c:v>115.26</c:v>
                </c:pt>
                <c:pt idx="470">
                  <c:v>116.88</c:v>
                </c:pt>
                <c:pt idx="471">
                  <c:v>118.97</c:v>
                </c:pt>
                <c:pt idx="472">
                  <c:v>118.97</c:v>
                </c:pt>
                <c:pt idx="473">
                  <c:v>118.41</c:v>
                </c:pt>
                <c:pt idx="474">
                  <c:v>118.41</c:v>
                </c:pt>
                <c:pt idx="475">
                  <c:v>119.55</c:v>
                </c:pt>
                <c:pt idx="476">
                  <c:v>121.94</c:v>
                </c:pt>
                <c:pt idx="477">
                  <c:v>121.52</c:v>
                </c:pt>
                <c:pt idx="478">
                  <c:v>120.73</c:v>
                </c:pt>
                <c:pt idx="479">
                  <c:v>120.73</c:v>
                </c:pt>
                <c:pt idx="480">
                  <c:v>120.92</c:v>
                </c:pt>
                <c:pt idx="481">
                  <c:v>120.92</c:v>
                </c:pt>
                <c:pt idx="482">
                  <c:v>118.92</c:v>
                </c:pt>
                <c:pt idx="483">
                  <c:v>115.32</c:v>
                </c:pt>
                <c:pt idx="484">
                  <c:v>117.56</c:v>
                </c:pt>
                <c:pt idx="485">
                  <c:v>109.56</c:v>
                </c:pt>
                <c:pt idx="486">
                  <c:v>109.56</c:v>
                </c:pt>
                <c:pt idx="487">
                  <c:v>110.49</c:v>
                </c:pt>
                <c:pt idx="488">
                  <c:v>110.49</c:v>
                </c:pt>
                <c:pt idx="489">
                  <c:v>110.49</c:v>
                </c:pt>
                <c:pt idx="490">
                  <c:v>106.22</c:v>
                </c:pt>
                <c:pt idx="491">
                  <c:v>105.75</c:v>
                </c:pt>
                <c:pt idx="492">
                  <c:v>109.07</c:v>
                </c:pt>
                <c:pt idx="493">
                  <c:v>109.07</c:v>
                </c:pt>
                <c:pt idx="494">
                  <c:v>111.44</c:v>
                </c:pt>
                <c:pt idx="495">
                  <c:v>111.44</c:v>
                </c:pt>
                <c:pt idx="496">
                  <c:v>113.66</c:v>
                </c:pt>
                <c:pt idx="497">
                  <c:v>111.65</c:v>
                </c:pt>
                <c:pt idx="498">
                  <c:v>107.76</c:v>
                </c:pt>
                <c:pt idx="499">
                  <c:v>110.3</c:v>
                </c:pt>
                <c:pt idx="500">
                  <c:v>110.3</c:v>
                </c:pt>
                <c:pt idx="501">
                  <c:v>101.55</c:v>
                </c:pt>
                <c:pt idx="502">
                  <c:v>101.55</c:v>
                </c:pt>
                <c:pt idx="503">
                  <c:v>101.55</c:v>
                </c:pt>
                <c:pt idx="504">
                  <c:v>100.31</c:v>
                </c:pt>
                <c:pt idx="505">
                  <c:v>104.62</c:v>
                </c:pt>
                <c:pt idx="506">
                  <c:v>106.78</c:v>
                </c:pt>
                <c:pt idx="507">
                  <c:v>106.78</c:v>
                </c:pt>
                <c:pt idx="508">
                  <c:v>106.09</c:v>
                </c:pt>
                <c:pt idx="509">
                  <c:v>106.09</c:v>
                </c:pt>
                <c:pt idx="510">
                  <c:v>97.69</c:v>
                </c:pt>
                <c:pt idx="511">
                  <c:v>98.44</c:v>
                </c:pt>
                <c:pt idx="512">
                  <c:v>97.79</c:v>
                </c:pt>
                <c:pt idx="513">
                  <c:v>99.59</c:v>
                </c:pt>
                <c:pt idx="514">
                  <c:v>99.59</c:v>
                </c:pt>
                <c:pt idx="515">
                  <c:v>104.48</c:v>
                </c:pt>
                <c:pt idx="516">
                  <c:v>104.48</c:v>
                </c:pt>
                <c:pt idx="517">
                  <c:v>106.12</c:v>
                </c:pt>
                <c:pt idx="518">
                  <c:v>104.45</c:v>
                </c:pt>
                <c:pt idx="519">
                  <c:v>98.44</c:v>
                </c:pt>
                <c:pt idx="520">
                  <c:v>97.71</c:v>
                </c:pt>
                <c:pt idx="521">
                  <c:v>97.71</c:v>
                </c:pt>
                <c:pt idx="522">
                  <c:v>99.83</c:v>
                </c:pt>
                <c:pt idx="523">
                  <c:v>99.83</c:v>
                </c:pt>
                <c:pt idx="524">
                  <c:v>97.74</c:v>
                </c:pt>
                <c:pt idx="525">
                  <c:v>100.03</c:v>
                </c:pt>
                <c:pt idx="526">
                  <c:v>99.11</c:v>
                </c:pt>
                <c:pt idx="527">
                  <c:v>101.31</c:v>
                </c:pt>
                <c:pt idx="528">
                  <c:v>101.31</c:v>
                </c:pt>
                <c:pt idx="529">
                  <c:v>96.59</c:v>
                </c:pt>
                <c:pt idx="530">
                  <c:v>96.59</c:v>
                </c:pt>
                <c:pt idx="531">
                  <c:v>97.14</c:v>
                </c:pt>
                <c:pt idx="532">
                  <c:v>93.25</c:v>
                </c:pt>
                <c:pt idx="533">
                  <c:v>91.29</c:v>
                </c:pt>
                <c:pt idx="534">
                  <c:v>91.77</c:v>
                </c:pt>
                <c:pt idx="535">
                  <c:v>91.77</c:v>
                </c:pt>
                <c:pt idx="536">
                  <c:v>93.52</c:v>
                </c:pt>
                <c:pt idx="537">
                  <c:v>93.52</c:v>
                </c:pt>
                <c:pt idx="538">
                  <c:v>93.18</c:v>
                </c:pt>
                <c:pt idx="539">
                  <c:v>94.68</c:v>
                </c:pt>
                <c:pt idx="540">
                  <c:v>97.02</c:v>
                </c:pt>
                <c:pt idx="541">
                  <c:v>94.86</c:v>
                </c:pt>
                <c:pt idx="542">
                  <c:v>94.86</c:v>
                </c:pt>
                <c:pt idx="543">
                  <c:v>92.24</c:v>
                </c:pt>
                <c:pt idx="544">
                  <c:v>92.24</c:v>
                </c:pt>
                <c:pt idx="545">
                  <c:v>89.23</c:v>
                </c:pt>
                <c:pt idx="546">
                  <c:v>90.85</c:v>
                </c:pt>
                <c:pt idx="547">
                  <c:v>93.2</c:v>
                </c:pt>
                <c:pt idx="548">
                  <c:v>93.55</c:v>
                </c:pt>
                <c:pt idx="549">
                  <c:v>93.55</c:v>
                </c:pt>
                <c:pt idx="550">
                  <c:v>93.42</c:v>
                </c:pt>
                <c:pt idx="551">
                  <c:v>93.42</c:v>
                </c:pt>
                <c:pt idx="552">
                  <c:v>96.46</c:v>
                </c:pt>
                <c:pt idx="553">
                  <c:v>95.52</c:v>
                </c:pt>
                <c:pt idx="554">
                  <c:v>93.33</c:v>
                </c:pt>
                <c:pt idx="555">
                  <c:v>93.63</c:v>
                </c:pt>
                <c:pt idx="556">
                  <c:v>93.63</c:v>
                </c:pt>
                <c:pt idx="557">
                  <c:v>97.4</c:v>
                </c:pt>
                <c:pt idx="558">
                  <c:v>97.4</c:v>
                </c:pt>
                <c:pt idx="559">
                  <c:v>92.08</c:v>
                </c:pt>
                <c:pt idx="560">
                  <c:v>90.09</c:v>
                </c:pt>
                <c:pt idx="561">
                  <c:v>87.09</c:v>
                </c:pt>
                <c:pt idx="562">
                  <c:v>87.29</c:v>
                </c:pt>
                <c:pt idx="563">
                  <c:v>87.29</c:v>
                </c:pt>
                <c:pt idx="564">
                  <c:v>87.35</c:v>
                </c:pt>
                <c:pt idx="565">
                  <c:v>87.35</c:v>
                </c:pt>
                <c:pt idx="566">
                  <c:v>87.35</c:v>
                </c:pt>
                <c:pt idx="567">
                  <c:v>82.5</c:v>
                </c:pt>
                <c:pt idx="568">
                  <c:v>84.04</c:v>
                </c:pt>
                <c:pt idx="569">
                  <c:v>87.27</c:v>
                </c:pt>
                <c:pt idx="570">
                  <c:v>87.27</c:v>
                </c:pt>
                <c:pt idx="571">
                  <c:v>88.18</c:v>
                </c:pt>
                <c:pt idx="572">
                  <c:v>88.18</c:v>
                </c:pt>
                <c:pt idx="573">
                  <c:v>87.84</c:v>
                </c:pt>
                <c:pt idx="574">
                  <c:v>88.88</c:v>
                </c:pt>
                <c:pt idx="575">
                  <c:v>85.72</c:v>
                </c:pt>
                <c:pt idx="576">
                  <c:v>85.57</c:v>
                </c:pt>
                <c:pt idx="577">
                  <c:v>85.57</c:v>
                </c:pt>
                <c:pt idx="578">
                  <c:v>86.15</c:v>
                </c:pt>
                <c:pt idx="579">
                  <c:v>86.15</c:v>
                </c:pt>
                <c:pt idx="580">
                  <c:v>84.69</c:v>
                </c:pt>
                <c:pt idx="581">
                  <c:v>83.38</c:v>
                </c:pt>
                <c:pt idx="582">
                  <c:v>84.02</c:v>
                </c:pt>
                <c:pt idx="583">
                  <c:v>79.069999999999993</c:v>
                </c:pt>
                <c:pt idx="584">
                  <c:v>79.069999999999993</c:v>
                </c:pt>
                <c:pt idx="585">
                  <c:v>77.17</c:v>
                </c:pt>
                <c:pt idx="586">
                  <c:v>77.17</c:v>
                </c:pt>
                <c:pt idx="587">
                  <c:v>78.91</c:v>
                </c:pt>
                <c:pt idx="588">
                  <c:v>82.61</c:v>
                </c:pt>
                <c:pt idx="589">
                  <c:v>81.78</c:v>
                </c:pt>
                <c:pt idx="590">
                  <c:v>79.91</c:v>
                </c:pt>
                <c:pt idx="591">
                  <c:v>79.91</c:v>
                </c:pt>
                <c:pt idx="592">
                  <c:v>84.05</c:v>
                </c:pt>
                <c:pt idx="593">
                  <c:v>84.05</c:v>
                </c:pt>
                <c:pt idx="594">
                  <c:v>86.87</c:v>
                </c:pt>
                <c:pt idx="595">
                  <c:v>88.22</c:v>
                </c:pt>
                <c:pt idx="596">
                  <c:v>88.9</c:v>
                </c:pt>
                <c:pt idx="597">
                  <c:v>93.07</c:v>
                </c:pt>
                <c:pt idx="598">
                  <c:v>93.07</c:v>
                </c:pt>
                <c:pt idx="599">
                  <c:v>91.6</c:v>
                </c:pt>
                <c:pt idx="600">
                  <c:v>91.6</c:v>
                </c:pt>
                <c:pt idx="601">
                  <c:v>89.75</c:v>
                </c:pt>
                <c:pt idx="602">
                  <c:v>87.83</c:v>
                </c:pt>
                <c:pt idx="603">
                  <c:v>89.59</c:v>
                </c:pt>
                <c:pt idx="604">
                  <c:v>86.1</c:v>
                </c:pt>
                <c:pt idx="605">
                  <c:v>86.1</c:v>
                </c:pt>
                <c:pt idx="606">
                  <c:v>86</c:v>
                </c:pt>
                <c:pt idx="607">
                  <c:v>86</c:v>
                </c:pt>
                <c:pt idx="608">
                  <c:v>83.29</c:v>
                </c:pt>
                <c:pt idx="609">
                  <c:v>86</c:v>
                </c:pt>
                <c:pt idx="610">
                  <c:v>86.02</c:v>
                </c:pt>
                <c:pt idx="611">
                  <c:v>85.47</c:v>
                </c:pt>
                <c:pt idx="612">
                  <c:v>85.47</c:v>
                </c:pt>
                <c:pt idx="613">
                  <c:v>86.12</c:v>
                </c:pt>
                <c:pt idx="614">
                  <c:v>86.12</c:v>
                </c:pt>
                <c:pt idx="615">
                  <c:v>86.93</c:v>
                </c:pt>
                <c:pt idx="616">
                  <c:v>89.39</c:v>
                </c:pt>
                <c:pt idx="617">
                  <c:v>89.06</c:v>
                </c:pt>
                <c:pt idx="618">
                  <c:v>87.85</c:v>
                </c:pt>
                <c:pt idx="619">
                  <c:v>87.85</c:v>
                </c:pt>
                <c:pt idx="620">
                  <c:v>86.54</c:v>
                </c:pt>
                <c:pt idx="621">
                  <c:v>86.54</c:v>
                </c:pt>
                <c:pt idx="622">
                  <c:v>88.36</c:v>
                </c:pt>
                <c:pt idx="623">
                  <c:v>90.06</c:v>
                </c:pt>
                <c:pt idx="624">
                  <c:v>88.14</c:v>
                </c:pt>
                <c:pt idx="625">
                  <c:v>92.58</c:v>
                </c:pt>
                <c:pt idx="626">
                  <c:v>92.58</c:v>
                </c:pt>
                <c:pt idx="627">
                  <c:v>91.8</c:v>
                </c:pt>
                <c:pt idx="628">
                  <c:v>91.8</c:v>
                </c:pt>
                <c:pt idx="629">
                  <c:v>88.8</c:v>
                </c:pt>
                <c:pt idx="630">
                  <c:v>85.79</c:v>
                </c:pt>
                <c:pt idx="631">
                  <c:v>86.52</c:v>
                </c:pt>
                <c:pt idx="632">
                  <c:v>89.14</c:v>
                </c:pt>
                <c:pt idx="633">
                  <c:v>89.14</c:v>
                </c:pt>
                <c:pt idx="634">
                  <c:v>85.85</c:v>
                </c:pt>
                <c:pt idx="635">
                  <c:v>85.85</c:v>
                </c:pt>
                <c:pt idx="636">
                  <c:v>86.87</c:v>
                </c:pt>
                <c:pt idx="637">
                  <c:v>85.62</c:v>
                </c:pt>
                <c:pt idx="638">
                  <c:v>81.69</c:v>
                </c:pt>
                <c:pt idx="639">
                  <c:v>80.069999999999993</c:v>
                </c:pt>
                <c:pt idx="640">
                  <c:v>80.069999999999993</c:v>
                </c:pt>
                <c:pt idx="641">
                  <c:v>79.739999999999995</c:v>
                </c:pt>
                <c:pt idx="642">
                  <c:v>79.739999999999995</c:v>
                </c:pt>
                <c:pt idx="643">
                  <c:v>80.83</c:v>
                </c:pt>
                <c:pt idx="644">
                  <c:v>77.930000000000007</c:v>
                </c:pt>
                <c:pt idx="645">
                  <c:v>77.930000000000007</c:v>
                </c:pt>
                <c:pt idx="646">
                  <c:v>76.45</c:v>
                </c:pt>
                <c:pt idx="647">
                  <c:v>76.540000000000006</c:v>
                </c:pt>
                <c:pt idx="648">
                  <c:v>77.099999999999994</c:v>
                </c:pt>
                <c:pt idx="649">
                  <c:v>77.099999999999994</c:v>
                </c:pt>
                <c:pt idx="650">
                  <c:v>77.959999999999994</c:v>
                </c:pt>
                <c:pt idx="651">
                  <c:v>80.48</c:v>
                </c:pt>
                <c:pt idx="652">
                  <c:v>81.06</c:v>
                </c:pt>
                <c:pt idx="653">
                  <c:v>79.86</c:v>
                </c:pt>
                <c:pt idx="654">
                  <c:v>79.86</c:v>
                </c:pt>
                <c:pt idx="655">
                  <c:v>76.83</c:v>
                </c:pt>
                <c:pt idx="656">
                  <c:v>76.83</c:v>
                </c:pt>
                <c:pt idx="657">
                  <c:v>74.209999999999994</c:v>
                </c:pt>
                <c:pt idx="658">
                  <c:v>71.930000000000007</c:v>
                </c:pt>
                <c:pt idx="659">
                  <c:v>71.3</c:v>
                </c:pt>
                <c:pt idx="660">
                  <c:v>71.05</c:v>
                </c:pt>
                <c:pt idx="661">
                  <c:v>71.05</c:v>
                </c:pt>
                <c:pt idx="662">
                  <c:v>72.959999999999994</c:v>
                </c:pt>
                <c:pt idx="663">
                  <c:v>72.959999999999994</c:v>
                </c:pt>
                <c:pt idx="664">
                  <c:v>75.44</c:v>
                </c:pt>
                <c:pt idx="665">
                  <c:v>77.14</c:v>
                </c:pt>
                <c:pt idx="666">
                  <c:v>75.89</c:v>
                </c:pt>
                <c:pt idx="667">
                  <c:v>74.19</c:v>
                </c:pt>
                <c:pt idx="668">
                  <c:v>74.19</c:v>
                </c:pt>
                <c:pt idx="669">
                  <c:v>75.05</c:v>
                </c:pt>
                <c:pt idx="670">
                  <c:v>75.05</c:v>
                </c:pt>
                <c:pt idx="671">
                  <c:v>75.92</c:v>
                </c:pt>
                <c:pt idx="672">
                  <c:v>78.17</c:v>
                </c:pt>
                <c:pt idx="673">
                  <c:v>77.680000000000007</c:v>
                </c:pt>
                <c:pt idx="674">
                  <c:v>79.569999999999993</c:v>
                </c:pt>
                <c:pt idx="675">
                  <c:v>79.569999999999993</c:v>
                </c:pt>
                <c:pt idx="676">
                  <c:v>79.45</c:v>
                </c:pt>
                <c:pt idx="677">
                  <c:v>79.45</c:v>
                </c:pt>
                <c:pt idx="678">
                  <c:v>79.45</c:v>
                </c:pt>
                <c:pt idx="679">
                  <c:v>78.89</c:v>
                </c:pt>
                <c:pt idx="680">
                  <c:v>78.430000000000007</c:v>
                </c:pt>
                <c:pt idx="681">
                  <c:v>80.16</c:v>
                </c:pt>
                <c:pt idx="682">
                  <c:v>80.16</c:v>
                </c:pt>
                <c:pt idx="683">
                  <c:v>76.87</c:v>
                </c:pt>
                <c:pt idx="684">
                  <c:v>76.87</c:v>
                </c:pt>
                <c:pt idx="685">
                  <c:v>76.87</c:v>
                </c:pt>
                <c:pt idx="686">
                  <c:v>72.819999999999993</c:v>
                </c:pt>
                <c:pt idx="687">
                  <c:v>73.61</c:v>
                </c:pt>
                <c:pt idx="688">
                  <c:v>73.77</c:v>
                </c:pt>
                <c:pt idx="689">
                  <c:v>73.77</c:v>
                </c:pt>
                <c:pt idx="690">
                  <c:v>74.69</c:v>
                </c:pt>
                <c:pt idx="691">
                  <c:v>74.69</c:v>
                </c:pt>
                <c:pt idx="692">
                  <c:v>75.11</c:v>
                </c:pt>
                <c:pt idx="693">
                  <c:v>77.459999999999994</c:v>
                </c:pt>
                <c:pt idx="694">
                  <c:v>78.319999999999993</c:v>
                </c:pt>
                <c:pt idx="695">
                  <c:v>79.900000000000006</c:v>
                </c:pt>
                <c:pt idx="696">
                  <c:v>79.900000000000006</c:v>
                </c:pt>
                <c:pt idx="697">
                  <c:v>80.25</c:v>
                </c:pt>
                <c:pt idx="698">
                  <c:v>80.25</c:v>
                </c:pt>
                <c:pt idx="699">
                  <c:v>80.25</c:v>
                </c:pt>
                <c:pt idx="700">
                  <c:v>79.53</c:v>
                </c:pt>
                <c:pt idx="701">
                  <c:v>80.31</c:v>
                </c:pt>
                <c:pt idx="702">
                  <c:v>81.27</c:v>
                </c:pt>
                <c:pt idx="703">
                  <c:v>81.27</c:v>
                </c:pt>
                <c:pt idx="704">
                  <c:v>81.62</c:v>
                </c:pt>
                <c:pt idx="705">
                  <c:v>81.62</c:v>
                </c:pt>
                <c:pt idx="706">
                  <c:v>79.86</c:v>
                </c:pt>
                <c:pt idx="707">
                  <c:v>79.78</c:v>
                </c:pt>
                <c:pt idx="708">
                  <c:v>80.64</c:v>
                </c:pt>
                <c:pt idx="709">
                  <c:v>79.73</c:v>
                </c:pt>
                <c:pt idx="710">
                  <c:v>79.73</c:v>
                </c:pt>
                <c:pt idx="711">
                  <c:v>77.97</c:v>
                </c:pt>
                <c:pt idx="712">
                  <c:v>77.97</c:v>
                </c:pt>
                <c:pt idx="713">
                  <c:v>78.95</c:v>
                </c:pt>
                <c:pt idx="714">
                  <c:v>76.34</c:v>
                </c:pt>
                <c:pt idx="715">
                  <c:v>75.87</c:v>
                </c:pt>
                <c:pt idx="716">
                  <c:v>73.400000000000006</c:v>
                </c:pt>
                <c:pt idx="717">
                  <c:v>73.400000000000006</c:v>
                </c:pt>
                <c:pt idx="718">
                  <c:v>74.11</c:v>
                </c:pt>
                <c:pt idx="719">
                  <c:v>74.11</c:v>
                </c:pt>
                <c:pt idx="720">
                  <c:v>77.17</c:v>
                </c:pt>
                <c:pt idx="721">
                  <c:v>78.47</c:v>
                </c:pt>
                <c:pt idx="722">
                  <c:v>78.040000000000006</c:v>
                </c:pt>
                <c:pt idx="723">
                  <c:v>79.739999999999995</c:v>
                </c:pt>
                <c:pt idx="724">
                  <c:v>79.739999999999995</c:v>
                </c:pt>
                <c:pt idx="725">
                  <c:v>80.14</c:v>
                </c:pt>
                <c:pt idx="726">
                  <c:v>80.14</c:v>
                </c:pt>
                <c:pt idx="727">
                  <c:v>79.08</c:v>
                </c:pt>
                <c:pt idx="728">
                  <c:v>78.569999999999993</c:v>
                </c:pt>
                <c:pt idx="729">
                  <c:v>78.45</c:v>
                </c:pt>
                <c:pt idx="730">
                  <c:v>76.31</c:v>
                </c:pt>
                <c:pt idx="731">
                  <c:v>76.31</c:v>
                </c:pt>
                <c:pt idx="732">
                  <c:v>76.28</c:v>
                </c:pt>
                <c:pt idx="733">
                  <c:v>76.28</c:v>
                </c:pt>
                <c:pt idx="734">
                  <c:v>76.28</c:v>
                </c:pt>
                <c:pt idx="735">
                  <c:v>73.95</c:v>
                </c:pt>
                <c:pt idx="736">
                  <c:v>75.260000000000005</c:v>
                </c:pt>
                <c:pt idx="737">
                  <c:v>76.19</c:v>
                </c:pt>
                <c:pt idx="738">
                  <c:v>76.19</c:v>
                </c:pt>
                <c:pt idx="739">
                  <c:v>76.569999999999993</c:v>
                </c:pt>
                <c:pt idx="740">
                  <c:v>75.569999999999993</c:v>
                </c:pt>
                <c:pt idx="741">
                  <c:v>76.88</c:v>
                </c:pt>
                <c:pt idx="742">
                  <c:v>77.569999999999993</c:v>
                </c:pt>
                <c:pt idx="743">
                  <c:v>78.05</c:v>
                </c:pt>
                <c:pt idx="744">
                  <c:v>79.62</c:v>
                </c:pt>
                <c:pt idx="745">
                  <c:v>79.62</c:v>
                </c:pt>
                <c:pt idx="746">
                  <c:v>80.39</c:v>
                </c:pt>
                <c:pt idx="747">
                  <c:v>80.39</c:v>
                </c:pt>
                <c:pt idx="748">
                  <c:v>77.45</c:v>
                </c:pt>
                <c:pt idx="749">
                  <c:v>76.56</c:v>
                </c:pt>
                <c:pt idx="750">
                  <c:v>75.599999999999994</c:v>
                </c:pt>
                <c:pt idx="751">
                  <c:v>76.55</c:v>
                </c:pt>
                <c:pt idx="752">
                  <c:v>76.55</c:v>
                </c:pt>
                <c:pt idx="753">
                  <c:v>74.680000000000007</c:v>
                </c:pt>
                <c:pt idx="754">
                  <c:v>74.680000000000007</c:v>
                </c:pt>
                <c:pt idx="755">
                  <c:v>71.180000000000007</c:v>
                </c:pt>
                <c:pt idx="756">
                  <c:v>67.38</c:v>
                </c:pt>
                <c:pt idx="757">
                  <c:v>68.150000000000006</c:v>
                </c:pt>
                <c:pt idx="758">
                  <c:v>66.61</c:v>
                </c:pt>
                <c:pt idx="759">
                  <c:v>66.61</c:v>
                </c:pt>
                <c:pt idx="760">
                  <c:v>67.56</c:v>
                </c:pt>
                <c:pt idx="761">
                  <c:v>67.56</c:v>
                </c:pt>
                <c:pt idx="762">
                  <c:v>69.400000000000006</c:v>
                </c:pt>
                <c:pt idx="763">
                  <c:v>70.709999999999994</c:v>
                </c:pt>
                <c:pt idx="764">
                  <c:v>69.77</c:v>
                </c:pt>
                <c:pt idx="765">
                  <c:v>69.22</c:v>
                </c:pt>
                <c:pt idx="766">
                  <c:v>69.22</c:v>
                </c:pt>
                <c:pt idx="767">
                  <c:v>72.87</c:v>
                </c:pt>
                <c:pt idx="768">
                  <c:v>72.87</c:v>
                </c:pt>
                <c:pt idx="769">
                  <c:v>73.12</c:v>
                </c:pt>
                <c:pt idx="770">
                  <c:v>72.95</c:v>
                </c:pt>
                <c:pt idx="771">
                  <c:v>74.319999999999993</c:v>
                </c:pt>
                <c:pt idx="772">
                  <c:v>75.680000000000007</c:v>
                </c:pt>
                <c:pt idx="773">
                  <c:v>75.680000000000007</c:v>
                </c:pt>
                <c:pt idx="774">
                  <c:v>80.400000000000006</c:v>
                </c:pt>
                <c:pt idx="775">
                  <c:v>80.400000000000006</c:v>
                </c:pt>
                <c:pt idx="776">
                  <c:v>80.7</c:v>
                </c:pt>
                <c:pt idx="777">
                  <c:v>80.69</c:v>
                </c:pt>
                <c:pt idx="778">
                  <c:v>80.7</c:v>
                </c:pt>
                <c:pt idx="779">
                  <c:v>80.7</c:v>
                </c:pt>
                <c:pt idx="780">
                  <c:v>80.7</c:v>
                </c:pt>
                <c:pt idx="781">
                  <c:v>79.790000000000006</c:v>
                </c:pt>
                <c:pt idx="782">
                  <c:v>79.790000000000006</c:v>
                </c:pt>
                <c:pt idx="783">
                  <c:v>81.540000000000006</c:v>
                </c:pt>
                <c:pt idx="784">
                  <c:v>83.26</c:v>
                </c:pt>
                <c:pt idx="785">
                  <c:v>82.16</c:v>
                </c:pt>
                <c:pt idx="786">
                  <c:v>82.58</c:v>
                </c:pt>
                <c:pt idx="787">
                  <c:v>82.58</c:v>
                </c:pt>
                <c:pt idx="788">
                  <c:v>80.930000000000007</c:v>
                </c:pt>
                <c:pt idx="789">
                  <c:v>80.930000000000007</c:v>
                </c:pt>
                <c:pt idx="790">
                  <c:v>80.849999999999994</c:v>
                </c:pt>
                <c:pt idx="791">
                  <c:v>79.180000000000007</c:v>
                </c:pt>
                <c:pt idx="792">
                  <c:v>77.27</c:v>
                </c:pt>
                <c:pt idx="793">
                  <c:v>77.86</c:v>
                </c:pt>
                <c:pt idx="794">
                  <c:v>77.86</c:v>
                </c:pt>
                <c:pt idx="795">
                  <c:v>78.64</c:v>
                </c:pt>
                <c:pt idx="796">
                  <c:v>78.64</c:v>
                </c:pt>
                <c:pt idx="797">
                  <c:v>77.05</c:v>
                </c:pt>
                <c:pt idx="798">
                  <c:v>74.33</c:v>
                </c:pt>
                <c:pt idx="799">
                  <c:v>74.77</c:v>
                </c:pt>
                <c:pt idx="800">
                  <c:v>76.78</c:v>
                </c:pt>
                <c:pt idx="801">
                  <c:v>76.78</c:v>
                </c:pt>
                <c:pt idx="802">
                  <c:v>75.650000000000006</c:v>
                </c:pt>
                <c:pt idx="803">
                  <c:v>75.650000000000006</c:v>
                </c:pt>
                <c:pt idx="804">
                  <c:v>71.709999999999994</c:v>
                </c:pt>
                <c:pt idx="805">
                  <c:v>68.62</c:v>
                </c:pt>
                <c:pt idx="806">
                  <c:v>68.52</c:v>
                </c:pt>
                <c:pt idx="807">
                  <c:v>71.319999999999993</c:v>
                </c:pt>
                <c:pt idx="808">
                  <c:v>71.319999999999993</c:v>
                </c:pt>
                <c:pt idx="809">
                  <c:v>73.13</c:v>
                </c:pt>
                <c:pt idx="810">
                  <c:v>73.13</c:v>
                </c:pt>
                <c:pt idx="811">
                  <c:v>73.680000000000007</c:v>
                </c:pt>
                <c:pt idx="812">
                  <c:v>72.53</c:v>
                </c:pt>
                <c:pt idx="813">
                  <c:v>70.81</c:v>
                </c:pt>
                <c:pt idx="814">
                  <c:v>70.02</c:v>
                </c:pt>
                <c:pt idx="815">
                  <c:v>70.02</c:v>
                </c:pt>
                <c:pt idx="816">
                  <c:v>71.069999999999993</c:v>
                </c:pt>
                <c:pt idx="817">
                  <c:v>71.069999999999993</c:v>
                </c:pt>
                <c:pt idx="818">
                  <c:v>70.849999999999994</c:v>
                </c:pt>
                <c:pt idx="819">
                  <c:v>72.78</c:v>
                </c:pt>
                <c:pt idx="820">
                  <c:v>71.819999999999993</c:v>
                </c:pt>
                <c:pt idx="821">
                  <c:v>71.569999999999993</c:v>
                </c:pt>
                <c:pt idx="822">
                  <c:v>71.569999999999993</c:v>
                </c:pt>
                <c:pt idx="823">
                  <c:v>71.81</c:v>
                </c:pt>
                <c:pt idx="824">
                  <c:v>71.81</c:v>
                </c:pt>
                <c:pt idx="825">
                  <c:v>72.87</c:v>
                </c:pt>
                <c:pt idx="826">
                  <c:v>74.37</c:v>
                </c:pt>
                <c:pt idx="827">
                  <c:v>71.680000000000007</c:v>
                </c:pt>
                <c:pt idx="828">
                  <c:v>72.349999999999994</c:v>
                </c:pt>
                <c:pt idx="829">
                  <c:v>72.349999999999994</c:v>
                </c:pt>
                <c:pt idx="830">
                  <c:v>69.45</c:v>
                </c:pt>
                <c:pt idx="831">
                  <c:v>69.45</c:v>
                </c:pt>
                <c:pt idx="832">
                  <c:v>69.45</c:v>
                </c:pt>
                <c:pt idx="833">
                  <c:v>68.11</c:v>
                </c:pt>
                <c:pt idx="834">
                  <c:v>70.09</c:v>
                </c:pt>
                <c:pt idx="835">
                  <c:v>71.760000000000005</c:v>
                </c:pt>
                <c:pt idx="836">
                  <c:v>71.760000000000005</c:v>
                </c:pt>
                <c:pt idx="837">
                  <c:v>72.14</c:v>
                </c:pt>
                <c:pt idx="838">
                  <c:v>72.14</c:v>
                </c:pt>
                <c:pt idx="839">
                  <c:v>71.709999999999994</c:v>
                </c:pt>
                <c:pt idx="840">
                  <c:v>72.52</c:v>
                </c:pt>
                <c:pt idx="841">
                  <c:v>71.28</c:v>
                </c:pt>
                <c:pt idx="842">
                  <c:v>70.16</c:v>
                </c:pt>
                <c:pt idx="843">
                  <c:v>70.16</c:v>
                </c:pt>
                <c:pt idx="844">
                  <c:v>67.08</c:v>
                </c:pt>
                <c:pt idx="845">
                  <c:v>67.08</c:v>
                </c:pt>
                <c:pt idx="846">
                  <c:v>69.39</c:v>
                </c:pt>
                <c:pt idx="847">
                  <c:v>68.22</c:v>
                </c:pt>
                <c:pt idx="848">
                  <c:v>70.61</c:v>
                </c:pt>
                <c:pt idx="849">
                  <c:v>71.81</c:v>
                </c:pt>
                <c:pt idx="850">
                  <c:v>71.81</c:v>
                </c:pt>
                <c:pt idx="851">
                  <c:v>70.94</c:v>
                </c:pt>
                <c:pt idx="852">
                  <c:v>70.94</c:v>
                </c:pt>
                <c:pt idx="853">
                  <c:v>70.94</c:v>
                </c:pt>
                <c:pt idx="854">
                  <c:v>72.55</c:v>
                </c:pt>
                <c:pt idx="855">
                  <c:v>69.22</c:v>
                </c:pt>
                <c:pt idx="856">
                  <c:v>68.91</c:v>
                </c:pt>
                <c:pt idx="857">
                  <c:v>68.91</c:v>
                </c:pt>
                <c:pt idx="858">
                  <c:v>69.09</c:v>
                </c:pt>
                <c:pt idx="859">
                  <c:v>69.09</c:v>
                </c:pt>
                <c:pt idx="860">
                  <c:v>67.680000000000007</c:v>
                </c:pt>
                <c:pt idx="861">
                  <c:v>69.540000000000006</c:v>
                </c:pt>
                <c:pt idx="862">
                  <c:v>69.849999999999994</c:v>
                </c:pt>
                <c:pt idx="863">
                  <c:v>70.66</c:v>
                </c:pt>
                <c:pt idx="864">
                  <c:v>70.66</c:v>
                </c:pt>
                <c:pt idx="865">
                  <c:v>69.709999999999994</c:v>
                </c:pt>
                <c:pt idx="866">
                  <c:v>69.709999999999994</c:v>
                </c:pt>
                <c:pt idx="867">
                  <c:v>71.78</c:v>
                </c:pt>
                <c:pt idx="868">
                  <c:v>71.78</c:v>
                </c:pt>
                <c:pt idx="869">
                  <c:v>71.760000000000005</c:v>
                </c:pt>
                <c:pt idx="870">
                  <c:v>73.91</c:v>
                </c:pt>
                <c:pt idx="871">
                  <c:v>73.91</c:v>
                </c:pt>
                <c:pt idx="872">
                  <c:v>73.05</c:v>
                </c:pt>
                <c:pt idx="873">
                  <c:v>73.05</c:v>
                </c:pt>
                <c:pt idx="874">
                  <c:v>74.87</c:v>
                </c:pt>
                <c:pt idx="875">
                  <c:v>75.77</c:v>
                </c:pt>
                <c:pt idx="876">
                  <c:v>76.86</c:v>
                </c:pt>
                <c:pt idx="877">
                  <c:v>75.44</c:v>
                </c:pt>
                <c:pt idx="878">
                  <c:v>75.44</c:v>
                </c:pt>
                <c:pt idx="879">
                  <c:v>74.17</c:v>
                </c:pt>
                <c:pt idx="880">
                  <c:v>74.17</c:v>
                </c:pt>
                <c:pt idx="881">
                  <c:v>75.760000000000005</c:v>
                </c:pt>
                <c:pt idx="882">
                  <c:v>75.400000000000006</c:v>
                </c:pt>
                <c:pt idx="883">
                  <c:v>75.650000000000006</c:v>
                </c:pt>
                <c:pt idx="884">
                  <c:v>77.06</c:v>
                </c:pt>
                <c:pt idx="885">
                  <c:v>77.06</c:v>
                </c:pt>
                <c:pt idx="886">
                  <c:v>78.81</c:v>
                </c:pt>
                <c:pt idx="887">
                  <c:v>78.81</c:v>
                </c:pt>
                <c:pt idx="888">
                  <c:v>79.760000000000005</c:v>
                </c:pt>
                <c:pt idx="889">
                  <c:v>79.11</c:v>
                </c:pt>
                <c:pt idx="890">
                  <c:v>80.17</c:v>
                </c:pt>
                <c:pt idx="891">
                  <c:v>80.55</c:v>
                </c:pt>
                <c:pt idx="892">
                  <c:v>80.55</c:v>
                </c:pt>
                <c:pt idx="893">
                  <c:v>81.8</c:v>
                </c:pt>
                <c:pt idx="894">
                  <c:v>81.8</c:v>
                </c:pt>
                <c:pt idx="895">
                  <c:v>81.37</c:v>
                </c:pt>
                <c:pt idx="896">
                  <c:v>79.5</c:v>
                </c:pt>
                <c:pt idx="897">
                  <c:v>81.56</c:v>
                </c:pt>
                <c:pt idx="898">
                  <c:v>82.76</c:v>
                </c:pt>
                <c:pt idx="899">
                  <c:v>82.76</c:v>
                </c:pt>
                <c:pt idx="900">
                  <c:v>81.94</c:v>
                </c:pt>
                <c:pt idx="901">
                  <c:v>81.94</c:v>
                </c:pt>
                <c:pt idx="902">
                  <c:v>82.94</c:v>
                </c:pt>
                <c:pt idx="903">
                  <c:v>84.35</c:v>
                </c:pt>
                <c:pt idx="904">
                  <c:v>82.81</c:v>
                </c:pt>
                <c:pt idx="905">
                  <c:v>83.17</c:v>
                </c:pt>
                <c:pt idx="906">
                  <c:v>83.17</c:v>
                </c:pt>
                <c:pt idx="907">
                  <c:v>82.5</c:v>
                </c:pt>
                <c:pt idx="908">
                  <c:v>82.5</c:v>
                </c:pt>
                <c:pt idx="909">
                  <c:v>81.06</c:v>
                </c:pt>
                <c:pt idx="910">
                  <c:v>79.400000000000006</c:v>
                </c:pt>
                <c:pt idx="911">
                  <c:v>80.430000000000007</c:v>
                </c:pt>
                <c:pt idx="912">
                  <c:v>81.25</c:v>
                </c:pt>
                <c:pt idx="913">
                  <c:v>81.25</c:v>
                </c:pt>
                <c:pt idx="914">
                  <c:v>80.709999999999994</c:v>
                </c:pt>
                <c:pt idx="915">
                  <c:v>80.709999999999994</c:v>
                </c:pt>
                <c:pt idx="916">
                  <c:v>80.25</c:v>
                </c:pt>
                <c:pt idx="917">
                  <c:v>78.91</c:v>
                </c:pt>
                <c:pt idx="918">
                  <c:v>79.52</c:v>
                </c:pt>
                <c:pt idx="919">
                  <c:v>80.47</c:v>
                </c:pt>
                <c:pt idx="920">
                  <c:v>80.47</c:v>
                </c:pt>
                <c:pt idx="921">
                  <c:v>80.650000000000006</c:v>
                </c:pt>
                <c:pt idx="922">
                  <c:v>80.650000000000006</c:v>
                </c:pt>
                <c:pt idx="923">
                  <c:v>81.14</c:v>
                </c:pt>
                <c:pt idx="924">
                  <c:v>81.64</c:v>
                </c:pt>
                <c:pt idx="925">
                  <c:v>83.55</c:v>
                </c:pt>
                <c:pt idx="926">
                  <c:v>85.52</c:v>
                </c:pt>
                <c:pt idx="927">
                  <c:v>85.52</c:v>
                </c:pt>
                <c:pt idx="928">
                  <c:v>86.74</c:v>
                </c:pt>
                <c:pt idx="929">
                  <c:v>86.74</c:v>
                </c:pt>
                <c:pt idx="930">
                  <c:v>86.74</c:v>
                </c:pt>
                <c:pt idx="931">
                  <c:v>87.55</c:v>
                </c:pt>
                <c:pt idx="932">
                  <c:v>86.87</c:v>
                </c:pt>
                <c:pt idx="933">
                  <c:v>87.51</c:v>
                </c:pt>
                <c:pt idx="934">
                  <c:v>87.51</c:v>
                </c:pt>
                <c:pt idx="935">
                  <c:v>87.3</c:v>
                </c:pt>
                <c:pt idx="936">
                  <c:v>87.3</c:v>
                </c:pt>
                <c:pt idx="937">
                  <c:v>88.87</c:v>
                </c:pt>
                <c:pt idx="938">
                  <c:v>88.59</c:v>
                </c:pt>
                <c:pt idx="939">
                  <c:v>90.13</c:v>
                </c:pt>
                <c:pt idx="940">
                  <c:v>90.83</c:v>
                </c:pt>
                <c:pt idx="941">
                  <c:v>90.83</c:v>
                </c:pt>
                <c:pt idx="942">
                  <c:v>91.47</c:v>
                </c:pt>
                <c:pt idx="943">
                  <c:v>91.47</c:v>
                </c:pt>
                <c:pt idx="944">
                  <c:v>91.16</c:v>
                </c:pt>
                <c:pt idx="945">
                  <c:v>89.2</c:v>
                </c:pt>
                <c:pt idx="946">
                  <c:v>89.56</c:v>
                </c:pt>
                <c:pt idx="947">
                  <c:v>90</c:v>
                </c:pt>
                <c:pt idx="948">
                  <c:v>90</c:v>
                </c:pt>
                <c:pt idx="949">
                  <c:v>89.68</c:v>
                </c:pt>
                <c:pt idx="950">
                  <c:v>89.68</c:v>
                </c:pt>
                <c:pt idx="951">
                  <c:v>91.43</c:v>
                </c:pt>
                <c:pt idx="952">
                  <c:v>93.67</c:v>
                </c:pt>
                <c:pt idx="953">
                  <c:v>91.65</c:v>
                </c:pt>
                <c:pt idx="954">
                  <c:v>90.77</c:v>
                </c:pt>
                <c:pt idx="955">
                  <c:v>90.77</c:v>
                </c:pt>
                <c:pt idx="956">
                  <c:v>88.81</c:v>
                </c:pt>
                <c:pt idx="957">
                  <c:v>88.81</c:v>
                </c:pt>
                <c:pt idx="958">
                  <c:v>89.26</c:v>
                </c:pt>
                <c:pt idx="959">
                  <c:v>84.32</c:v>
                </c:pt>
                <c:pt idx="960">
                  <c:v>82.3</c:v>
                </c:pt>
                <c:pt idx="961">
                  <c:v>82.83</c:v>
                </c:pt>
                <c:pt idx="962">
                  <c:v>82.83</c:v>
                </c:pt>
                <c:pt idx="963">
                  <c:v>85.89</c:v>
                </c:pt>
                <c:pt idx="964">
                  <c:v>85.89</c:v>
                </c:pt>
                <c:pt idx="965">
                  <c:v>85.89</c:v>
                </c:pt>
                <c:pt idx="966">
                  <c:v>83.7</c:v>
                </c:pt>
                <c:pt idx="967">
                  <c:v>82.87</c:v>
                </c:pt>
                <c:pt idx="968">
                  <c:v>87.67</c:v>
                </c:pt>
                <c:pt idx="969">
                  <c:v>87.67</c:v>
                </c:pt>
                <c:pt idx="970">
                  <c:v>86.65</c:v>
                </c:pt>
                <c:pt idx="971">
                  <c:v>86.65</c:v>
                </c:pt>
                <c:pt idx="972">
                  <c:v>86.66</c:v>
                </c:pt>
                <c:pt idx="973">
                  <c:v>88.35</c:v>
                </c:pt>
                <c:pt idx="974">
                  <c:v>89.35</c:v>
                </c:pt>
                <c:pt idx="975">
                  <c:v>89.12</c:v>
                </c:pt>
                <c:pt idx="976">
                  <c:v>89.12</c:v>
                </c:pt>
                <c:pt idx="977">
                  <c:v>85.49</c:v>
                </c:pt>
                <c:pt idx="978">
                  <c:v>85.49</c:v>
                </c:pt>
                <c:pt idx="979">
                  <c:v>84.58</c:v>
                </c:pt>
                <c:pt idx="980">
                  <c:v>86.07</c:v>
                </c:pt>
                <c:pt idx="981">
                  <c:v>83.8</c:v>
                </c:pt>
                <c:pt idx="982">
                  <c:v>86.04</c:v>
                </c:pt>
                <c:pt idx="983">
                  <c:v>86.04</c:v>
                </c:pt>
                <c:pt idx="984">
                  <c:v>83.03</c:v>
                </c:pt>
                <c:pt idx="985">
                  <c:v>83.03</c:v>
                </c:pt>
                <c:pt idx="986">
                  <c:v>81.64</c:v>
                </c:pt>
                <c:pt idx="987">
                  <c:v>81.05</c:v>
                </c:pt>
                <c:pt idx="988">
                  <c:v>83.04</c:v>
                </c:pt>
                <c:pt idx="989">
                  <c:v>81.19</c:v>
                </c:pt>
                <c:pt idx="990">
                  <c:v>81.19</c:v>
                </c:pt>
                <c:pt idx="991">
                  <c:v>81.540000000000006</c:v>
                </c:pt>
                <c:pt idx="992">
                  <c:v>81.540000000000006</c:v>
                </c:pt>
                <c:pt idx="993">
                  <c:v>77.959999999999994</c:v>
                </c:pt>
                <c:pt idx="994">
                  <c:v>75.849999999999994</c:v>
                </c:pt>
                <c:pt idx="995">
                  <c:v>76.34</c:v>
                </c:pt>
                <c:pt idx="996">
                  <c:v>76.34</c:v>
                </c:pt>
                <c:pt idx="997">
                  <c:v>76.34</c:v>
                </c:pt>
                <c:pt idx="998">
                  <c:v>78.86</c:v>
                </c:pt>
                <c:pt idx="999">
                  <c:v>78.86</c:v>
                </c:pt>
                <c:pt idx="1000">
                  <c:v>78.900000000000006</c:v>
                </c:pt>
                <c:pt idx="1001">
                  <c:v>77.150000000000006</c:v>
                </c:pt>
                <c:pt idx="1002">
                  <c:v>73.5</c:v>
                </c:pt>
                <c:pt idx="1003">
                  <c:v>76.47</c:v>
                </c:pt>
                <c:pt idx="1004">
                  <c:v>76.47</c:v>
                </c:pt>
                <c:pt idx="1005">
                  <c:v>78.099999999999994</c:v>
                </c:pt>
                <c:pt idx="1006">
                  <c:v>78.099999999999994</c:v>
                </c:pt>
                <c:pt idx="1007">
                  <c:v>78.349999999999994</c:v>
                </c:pt>
                <c:pt idx="1008">
                  <c:v>76.8</c:v>
                </c:pt>
                <c:pt idx="1009">
                  <c:v>76.8</c:v>
                </c:pt>
                <c:pt idx="1010">
                  <c:v>74.83</c:v>
                </c:pt>
                <c:pt idx="1011">
                  <c:v>74.83</c:v>
                </c:pt>
                <c:pt idx="1012">
                  <c:v>74.459999999999994</c:v>
                </c:pt>
                <c:pt idx="1013">
                  <c:v>74.459999999999994</c:v>
                </c:pt>
                <c:pt idx="1014">
                  <c:v>76.09</c:v>
                </c:pt>
                <c:pt idx="1015">
                  <c:v>77.56</c:v>
                </c:pt>
                <c:pt idx="1016">
                  <c:v>75.66</c:v>
                </c:pt>
                <c:pt idx="1017">
                  <c:v>73.7</c:v>
                </c:pt>
                <c:pt idx="1018">
                  <c:v>73.7</c:v>
                </c:pt>
                <c:pt idx="1019">
                  <c:v>72.73</c:v>
                </c:pt>
                <c:pt idx="1020">
                  <c:v>72.73</c:v>
                </c:pt>
                <c:pt idx="1021">
                  <c:v>71.95</c:v>
                </c:pt>
                <c:pt idx="1022">
                  <c:v>68.98</c:v>
                </c:pt>
                <c:pt idx="1023">
                  <c:v>69</c:v>
                </c:pt>
                <c:pt idx="1024">
                  <c:v>70.87</c:v>
                </c:pt>
                <c:pt idx="1025">
                  <c:v>70.87</c:v>
                </c:pt>
                <c:pt idx="1026">
                  <c:v>70.95</c:v>
                </c:pt>
                <c:pt idx="1027">
                  <c:v>70.95</c:v>
                </c:pt>
                <c:pt idx="1028">
                  <c:v>68.27</c:v>
                </c:pt>
                <c:pt idx="1029">
                  <c:v>69.09</c:v>
                </c:pt>
                <c:pt idx="1030">
                  <c:v>71.209999999999994</c:v>
                </c:pt>
                <c:pt idx="1031">
                  <c:v>71.05</c:v>
                </c:pt>
                <c:pt idx="1032">
                  <c:v>71.05</c:v>
                </c:pt>
                <c:pt idx="1033">
                  <c:v>72.16</c:v>
                </c:pt>
                <c:pt idx="1034">
                  <c:v>72.16</c:v>
                </c:pt>
                <c:pt idx="1035">
                  <c:v>73.23</c:v>
                </c:pt>
                <c:pt idx="1036">
                  <c:v>73.87</c:v>
                </c:pt>
                <c:pt idx="1037">
                  <c:v>73.59</c:v>
                </c:pt>
                <c:pt idx="1038">
                  <c:v>73.290000000000006</c:v>
                </c:pt>
                <c:pt idx="1039">
                  <c:v>73.290000000000006</c:v>
                </c:pt>
                <c:pt idx="1040">
                  <c:v>75.84</c:v>
                </c:pt>
                <c:pt idx="1041">
                  <c:v>75.84</c:v>
                </c:pt>
                <c:pt idx="1042">
                  <c:v>75.84</c:v>
                </c:pt>
                <c:pt idx="1043">
                  <c:v>74.31</c:v>
                </c:pt>
                <c:pt idx="1044">
                  <c:v>72.02</c:v>
                </c:pt>
                <c:pt idx="1045">
                  <c:v>71.89</c:v>
                </c:pt>
                <c:pt idx="1046">
                  <c:v>71.89</c:v>
                </c:pt>
                <c:pt idx="1047">
                  <c:v>70.62</c:v>
                </c:pt>
                <c:pt idx="1048">
                  <c:v>70.62</c:v>
                </c:pt>
                <c:pt idx="1049">
                  <c:v>70.62</c:v>
                </c:pt>
                <c:pt idx="1050">
                  <c:v>72.97</c:v>
                </c:pt>
                <c:pt idx="1051">
                  <c:v>72.38</c:v>
                </c:pt>
                <c:pt idx="1052">
                  <c:v>74</c:v>
                </c:pt>
                <c:pt idx="1053">
                  <c:v>74</c:v>
                </c:pt>
                <c:pt idx="1054">
                  <c:v>71.06</c:v>
                </c:pt>
                <c:pt idx="1055">
                  <c:v>71.06</c:v>
                </c:pt>
                <c:pt idx="1056">
                  <c:v>72.430000000000007</c:v>
                </c:pt>
                <c:pt idx="1057">
                  <c:v>71.569999999999993</c:v>
                </c:pt>
                <c:pt idx="1058">
                  <c:v>72.150000000000006</c:v>
                </c:pt>
                <c:pt idx="1059">
                  <c:v>72.94</c:v>
                </c:pt>
                <c:pt idx="1060">
                  <c:v>72.94</c:v>
                </c:pt>
                <c:pt idx="1061">
                  <c:v>72.63</c:v>
                </c:pt>
                <c:pt idx="1062">
                  <c:v>72.63</c:v>
                </c:pt>
                <c:pt idx="1063">
                  <c:v>72.63</c:v>
                </c:pt>
                <c:pt idx="1064">
                  <c:v>72.790000000000006</c:v>
                </c:pt>
                <c:pt idx="1065">
                  <c:v>74.319999999999993</c:v>
                </c:pt>
                <c:pt idx="1066">
                  <c:v>73.69</c:v>
                </c:pt>
                <c:pt idx="1067">
                  <c:v>73.69</c:v>
                </c:pt>
                <c:pt idx="1068">
                  <c:v>75.260000000000005</c:v>
                </c:pt>
                <c:pt idx="1069">
                  <c:v>75.260000000000005</c:v>
                </c:pt>
                <c:pt idx="1070">
                  <c:v>74.72</c:v>
                </c:pt>
                <c:pt idx="1071">
                  <c:v>75.48</c:v>
                </c:pt>
                <c:pt idx="1072">
                  <c:v>77.91</c:v>
                </c:pt>
                <c:pt idx="1073">
                  <c:v>78.45</c:v>
                </c:pt>
                <c:pt idx="1074">
                  <c:v>78.45</c:v>
                </c:pt>
                <c:pt idx="1075">
                  <c:v>77.25</c:v>
                </c:pt>
                <c:pt idx="1076">
                  <c:v>77.25</c:v>
                </c:pt>
                <c:pt idx="1077">
                  <c:v>78.3</c:v>
                </c:pt>
                <c:pt idx="1078">
                  <c:v>76.28</c:v>
                </c:pt>
                <c:pt idx="1079">
                  <c:v>74.36</c:v>
                </c:pt>
                <c:pt idx="1080">
                  <c:v>72.72</c:v>
                </c:pt>
                <c:pt idx="1081">
                  <c:v>72.72</c:v>
                </c:pt>
                <c:pt idx="1082">
                  <c:v>73.209999999999994</c:v>
                </c:pt>
                <c:pt idx="1083">
                  <c:v>73.209999999999994</c:v>
                </c:pt>
                <c:pt idx="1084">
                  <c:v>73.83</c:v>
                </c:pt>
                <c:pt idx="1085">
                  <c:v>74.260000000000005</c:v>
                </c:pt>
                <c:pt idx="1086">
                  <c:v>76.67</c:v>
                </c:pt>
                <c:pt idx="1087">
                  <c:v>77.260000000000005</c:v>
                </c:pt>
                <c:pt idx="1088">
                  <c:v>77.260000000000005</c:v>
                </c:pt>
                <c:pt idx="1089">
                  <c:v>77.34</c:v>
                </c:pt>
                <c:pt idx="1090">
                  <c:v>77.34</c:v>
                </c:pt>
                <c:pt idx="1091">
                  <c:v>78.28</c:v>
                </c:pt>
                <c:pt idx="1092">
                  <c:v>77.09</c:v>
                </c:pt>
                <c:pt idx="1093">
                  <c:v>78.47</c:v>
                </c:pt>
                <c:pt idx="1094">
                  <c:v>79.650000000000006</c:v>
                </c:pt>
                <c:pt idx="1095">
                  <c:v>79.650000000000006</c:v>
                </c:pt>
                <c:pt idx="1096">
                  <c:v>78.72</c:v>
                </c:pt>
                <c:pt idx="1097">
                  <c:v>78.72</c:v>
                </c:pt>
                <c:pt idx="1098">
                  <c:v>78.72</c:v>
                </c:pt>
                <c:pt idx="1099">
                  <c:v>78.89</c:v>
                </c:pt>
                <c:pt idx="1100">
                  <c:v>79.64</c:v>
                </c:pt>
                <c:pt idx="1101">
                  <c:v>77.599999999999994</c:v>
                </c:pt>
                <c:pt idx="1102">
                  <c:v>77.599999999999994</c:v>
                </c:pt>
                <c:pt idx="1103">
                  <c:v>78.53</c:v>
                </c:pt>
                <c:pt idx="1104">
                  <c:v>78.53</c:v>
                </c:pt>
                <c:pt idx="1105">
                  <c:v>79.8</c:v>
                </c:pt>
                <c:pt idx="1106">
                  <c:v>79.44</c:v>
                </c:pt>
                <c:pt idx="1107">
                  <c:v>79.22</c:v>
                </c:pt>
                <c:pt idx="1108">
                  <c:v>80.900000000000006</c:v>
                </c:pt>
                <c:pt idx="1109">
                  <c:v>80.900000000000006</c:v>
                </c:pt>
                <c:pt idx="1110">
                  <c:v>79.67</c:v>
                </c:pt>
                <c:pt idx="1111">
                  <c:v>79.67</c:v>
                </c:pt>
                <c:pt idx="1112">
                  <c:v>79.11</c:v>
                </c:pt>
                <c:pt idx="1113">
                  <c:v>80.08</c:v>
                </c:pt>
                <c:pt idx="1114">
                  <c:v>79.81</c:v>
                </c:pt>
                <c:pt idx="1115">
                  <c:v>78.959999999999994</c:v>
                </c:pt>
                <c:pt idx="1116">
                  <c:v>78.959999999999994</c:v>
                </c:pt>
                <c:pt idx="1117">
                  <c:v>78.87</c:v>
                </c:pt>
                <c:pt idx="1118">
                  <c:v>78.87</c:v>
                </c:pt>
                <c:pt idx="1119">
                  <c:v>78.510000000000005</c:v>
                </c:pt>
                <c:pt idx="1120">
                  <c:v>80.67</c:v>
                </c:pt>
                <c:pt idx="1121">
                  <c:v>82.16</c:v>
                </c:pt>
                <c:pt idx="1122">
                  <c:v>81.94</c:v>
                </c:pt>
                <c:pt idx="1123">
                  <c:v>81.94</c:v>
                </c:pt>
                <c:pt idx="1124">
                  <c:v>83.68</c:v>
                </c:pt>
                <c:pt idx="1125">
                  <c:v>83.68</c:v>
                </c:pt>
                <c:pt idx="1126">
                  <c:v>84.39</c:v>
                </c:pt>
                <c:pt idx="1127">
                  <c:v>82.79</c:v>
                </c:pt>
                <c:pt idx="1128">
                  <c:v>81.99</c:v>
                </c:pt>
                <c:pt idx="1129">
                  <c:v>81.099999999999994</c:v>
                </c:pt>
                <c:pt idx="1130">
                  <c:v>81.099999999999994</c:v>
                </c:pt>
                <c:pt idx="1131">
                  <c:v>82.41</c:v>
                </c:pt>
                <c:pt idx="1132">
                  <c:v>82.41</c:v>
                </c:pt>
                <c:pt idx="1133">
                  <c:v>82.41</c:v>
                </c:pt>
                <c:pt idx="1134">
                  <c:v>82.15</c:v>
                </c:pt>
                <c:pt idx="1135">
                  <c:v>83.96</c:v>
                </c:pt>
                <c:pt idx="1136">
                  <c:v>83.96</c:v>
                </c:pt>
                <c:pt idx="1137">
                  <c:v>83.96</c:v>
                </c:pt>
                <c:pt idx="1138">
                  <c:v>84.54</c:v>
                </c:pt>
                <c:pt idx="1139">
                  <c:v>84.54</c:v>
                </c:pt>
                <c:pt idx="1140">
                  <c:v>85.95</c:v>
                </c:pt>
                <c:pt idx="1141">
                  <c:v>86.22</c:v>
                </c:pt>
                <c:pt idx="1142">
                  <c:v>87.37</c:v>
                </c:pt>
                <c:pt idx="1143">
                  <c:v>87.69</c:v>
                </c:pt>
                <c:pt idx="1144">
                  <c:v>87.69</c:v>
                </c:pt>
                <c:pt idx="1145">
                  <c:v>87.24</c:v>
                </c:pt>
                <c:pt idx="1146">
                  <c:v>87.24</c:v>
                </c:pt>
                <c:pt idx="1147">
                  <c:v>86.04</c:v>
                </c:pt>
                <c:pt idx="1148">
                  <c:v>86.98</c:v>
                </c:pt>
                <c:pt idx="1149">
                  <c:v>85.79</c:v>
                </c:pt>
                <c:pt idx="1150">
                  <c:v>86.46</c:v>
                </c:pt>
                <c:pt idx="1151">
                  <c:v>86.46</c:v>
                </c:pt>
                <c:pt idx="1152">
                  <c:v>86.21</c:v>
                </c:pt>
                <c:pt idx="1153">
                  <c:v>86.21</c:v>
                </c:pt>
                <c:pt idx="1154">
                  <c:v>86.15</c:v>
                </c:pt>
                <c:pt idx="1155">
                  <c:v>83.58</c:v>
                </c:pt>
                <c:pt idx="1156">
                  <c:v>83.5</c:v>
                </c:pt>
                <c:pt idx="1157">
                  <c:v>83.79</c:v>
                </c:pt>
                <c:pt idx="1158">
                  <c:v>83.79</c:v>
                </c:pt>
                <c:pt idx="1159">
                  <c:v>83.82</c:v>
                </c:pt>
                <c:pt idx="1160">
                  <c:v>83.82</c:v>
                </c:pt>
                <c:pt idx="1161">
                  <c:v>84.17</c:v>
                </c:pt>
                <c:pt idx="1162">
                  <c:v>84.09</c:v>
                </c:pt>
                <c:pt idx="1163">
                  <c:v>84.92</c:v>
                </c:pt>
                <c:pt idx="1164">
                  <c:v>85.38</c:v>
                </c:pt>
                <c:pt idx="1165">
                  <c:v>85.38</c:v>
                </c:pt>
                <c:pt idx="1166">
                  <c:v>84.26</c:v>
                </c:pt>
                <c:pt idx="1167">
                  <c:v>84.26</c:v>
                </c:pt>
                <c:pt idx="1168">
                  <c:v>83.49</c:v>
                </c:pt>
                <c:pt idx="1169">
                  <c:v>80.7</c:v>
                </c:pt>
                <c:pt idx="1170">
                  <c:v>80.59</c:v>
                </c:pt>
                <c:pt idx="1171">
                  <c:v>79.650000000000006</c:v>
                </c:pt>
                <c:pt idx="1172">
                  <c:v>79.650000000000006</c:v>
                </c:pt>
                <c:pt idx="1173">
                  <c:v>80.099999999999994</c:v>
                </c:pt>
                <c:pt idx="1174">
                  <c:v>80.099999999999994</c:v>
                </c:pt>
                <c:pt idx="1175">
                  <c:v>79.97</c:v>
                </c:pt>
                <c:pt idx="1176">
                  <c:v>80.569999999999993</c:v>
                </c:pt>
                <c:pt idx="1177">
                  <c:v>80.86</c:v>
                </c:pt>
                <c:pt idx="1178">
                  <c:v>79.81</c:v>
                </c:pt>
                <c:pt idx="1179">
                  <c:v>79.81</c:v>
                </c:pt>
                <c:pt idx="1180">
                  <c:v>80.709999999999994</c:v>
                </c:pt>
                <c:pt idx="1181">
                  <c:v>80.709999999999994</c:v>
                </c:pt>
                <c:pt idx="1182">
                  <c:v>79.62</c:v>
                </c:pt>
                <c:pt idx="1183">
                  <c:v>80.23</c:v>
                </c:pt>
                <c:pt idx="1184">
                  <c:v>80.849999999999994</c:v>
                </c:pt>
                <c:pt idx="1185">
                  <c:v>81.66</c:v>
                </c:pt>
                <c:pt idx="1186">
                  <c:v>81.66</c:v>
                </c:pt>
                <c:pt idx="1187">
                  <c:v>81.39</c:v>
                </c:pt>
                <c:pt idx="1188">
                  <c:v>81.39</c:v>
                </c:pt>
                <c:pt idx="1189">
                  <c:v>80.66</c:v>
                </c:pt>
                <c:pt idx="1190">
                  <c:v>79.150000000000006</c:v>
                </c:pt>
                <c:pt idx="1191">
                  <c:v>77.47</c:v>
                </c:pt>
                <c:pt idx="1192">
                  <c:v>78.48</c:v>
                </c:pt>
                <c:pt idx="1193">
                  <c:v>78.48</c:v>
                </c:pt>
                <c:pt idx="1194">
                  <c:v>80.900000000000006</c:v>
                </c:pt>
                <c:pt idx="1195">
                  <c:v>80.900000000000006</c:v>
                </c:pt>
                <c:pt idx="1196">
                  <c:v>80.900000000000006</c:v>
                </c:pt>
                <c:pt idx="1197">
                  <c:v>80.239999999999995</c:v>
                </c:pt>
                <c:pt idx="1198">
                  <c:v>78.959999999999994</c:v>
                </c:pt>
                <c:pt idx="1199">
                  <c:v>77.97</c:v>
                </c:pt>
                <c:pt idx="1200">
                  <c:v>77.97</c:v>
                </c:pt>
                <c:pt idx="1201">
                  <c:v>75.260000000000005</c:v>
                </c:pt>
                <c:pt idx="1202">
                  <c:v>75.260000000000005</c:v>
                </c:pt>
                <c:pt idx="1203">
                  <c:v>74.27</c:v>
                </c:pt>
                <c:pt idx="1204">
                  <c:v>75.08</c:v>
                </c:pt>
                <c:pt idx="1205">
                  <c:v>76.52</c:v>
                </c:pt>
                <c:pt idx="1206">
                  <c:v>76.53</c:v>
                </c:pt>
                <c:pt idx="1207">
                  <c:v>76.53</c:v>
                </c:pt>
                <c:pt idx="1208">
                  <c:v>78.75</c:v>
                </c:pt>
                <c:pt idx="1209">
                  <c:v>78.75</c:v>
                </c:pt>
                <c:pt idx="1210">
                  <c:v>78.88</c:v>
                </c:pt>
                <c:pt idx="1211">
                  <c:v>79.56</c:v>
                </c:pt>
                <c:pt idx="1212">
                  <c:v>79.61</c:v>
                </c:pt>
                <c:pt idx="1213">
                  <c:v>79.41</c:v>
                </c:pt>
                <c:pt idx="1214">
                  <c:v>79.41</c:v>
                </c:pt>
                <c:pt idx="1215">
                  <c:v>81.33</c:v>
                </c:pt>
                <c:pt idx="1216">
                  <c:v>81.33</c:v>
                </c:pt>
                <c:pt idx="1217">
                  <c:v>82.67</c:v>
                </c:pt>
                <c:pt idx="1218">
                  <c:v>82.67</c:v>
                </c:pt>
                <c:pt idx="1219">
                  <c:v>83.34</c:v>
                </c:pt>
                <c:pt idx="1220">
                  <c:v>81.709999999999994</c:v>
                </c:pt>
                <c:pt idx="1221">
                  <c:v>81.709999999999994</c:v>
                </c:pt>
                <c:pt idx="1222">
                  <c:v>82.63</c:v>
                </c:pt>
                <c:pt idx="1223">
                  <c:v>82.63</c:v>
                </c:pt>
                <c:pt idx="1224">
                  <c:v>81.97</c:v>
                </c:pt>
                <c:pt idx="1225">
                  <c:v>82.19</c:v>
                </c:pt>
                <c:pt idx="1226">
                  <c:v>83.04</c:v>
                </c:pt>
                <c:pt idx="1227">
                  <c:v>82.83</c:v>
                </c:pt>
                <c:pt idx="1228">
                  <c:v>82.83</c:v>
                </c:pt>
                <c:pt idx="1229">
                  <c:v>84.7</c:v>
                </c:pt>
                <c:pt idx="1230">
                  <c:v>84.7</c:v>
                </c:pt>
                <c:pt idx="1231">
                  <c:v>84.09</c:v>
                </c:pt>
                <c:pt idx="1232">
                  <c:v>85.19</c:v>
                </c:pt>
                <c:pt idx="1233">
                  <c:v>85.19</c:v>
                </c:pt>
                <c:pt idx="1234">
                  <c:v>84.44</c:v>
                </c:pt>
                <c:pt idx="1235">
                  <c:v>84.44</c:v>
                </c:pt>
                <c:pt idx="1236">
                  <c:v>83.63</c:v>
                </c:pt>
                <c:pt idx="1237">
                  <c:v>83.63</c:v>
                </c:pt>
                <c:pt idx="1238">
                  <c:v>82.78</c:v>
                </c:pt>
                <c:pt idx="1239">
                  <c:v>83.39</c:v>
                </c:pt>
                <c:pt idx="1240">
                  <c:v>83.92</c:v>
                </c:pt>
                <c:pt idx="1241">
                  <c:v>83.49</c:v>
                </c:pt>
                <c:pt idx="1242">
                  <c:v>83.49</c:v>
                </c:pt>
                <c:pt idx="1243">
                  <c:v>83.22</c:v>
                </c:pt>
                <c:pt idx="1244">
                  <c:v>83.22</c:v>
                </c:pt>
                <c:pt idx="1245">
                  <c:v>81.92</c:v>
                </c:pt>
                <c:pt idx="1246">
                  <c:v>84.16</c:v>
                </c:pt>
                <c:pt idx="1247">
                  <c:v>84.17</c:v>
                </c:pt>
                <c:pt idx="1248">
                  <c:v>81.430000000000007</c:v>
                </c:pt>
                <c:pt idx="1249">
                  <c:v>81.430000000000007</c:v>
                </c:pt>
                <c:pt idx="1250">
                  <c:v>81.25</c:v>
                </c:pt>
                <c:pt idx="1251">
                  <c:v>81.25</c:v>
                </c:pt>
                <c:pt idx="1252">
                  <c:v>78.239999999999995</c:v>
                </c:pt>
                <c:pt idx="1253">
                  <c:v>78.78</c:v>
                </c:pt>
                <c:pt idx="1254">
                  <c:v>79.430000000000007</c:v>
                </c:pt>
                <c:pt idx="1255">
                  <c:v>78.58</c:v>
                </c:pt>
                <c:pt idx="1256">
                  <c:v>78.58</c:v>
                </c:pt>
                <c:pt idx="1257">
                  <c:v>77.27</c:v>
                </c:pt>
                <c:pt idx="1258">
                  <c:v>77.27</c:v>
                </c:pt>
                <c:pt idx="1259">
                  <c:v>76.17</c:v>
                </c:pt>
                <c:pt idx="1260">
                  <c:v>79.36</c:v>
                </c:pt>
                <c:pt idx="1261">
                  <c:v>77.739999999999995</c:v>
                </c:pt>
                <c:pt idx="1262">
                  <c:v>74.989999999999995</c:v>
                </c:pt>
                <c:pt idx="1263">
                  <c:v>74.989999999999995</c:v>
                </c:pt>
                <c:pt idx="1264">
                  <c:v>74.459999999999994</c:v>
                </c:pt>
                <c:pt idx="1265">
                  <c:v>74.459999999999994</c:v>
                </c:pt>
                <c:pt idx="1266">
                  <c:v>74.599999999999994</c:v>
                </c:pt>
                <c:pt idx="1267">
                  <c:v>76.680000000000007</c:v>
                </c:pt>
                <c:pt idx="1268">
                  <c:v>77.64</c:v>
                </c:pt>
                <c:pt idx="1269">
                  <c:v>78.28</c:v>
                </c:pt>
                <c:pt idx="1270">
                  <c:v>78.28</c:v>
                </c:pt>
                <c:pt idx="1271">
                  <c:v>81.45</c:v>
                </c:pt>
                <c:pt idx="1272">
                  <c:v>81.45</c:v>
                </c:pt>
                <c:pt idx="1273">
                  <c:v>79.81</c:v>
                </c:pt>
                <c:pt idx="1274">
                  <c:v>78.47</c:v>
                </c:pt>
                <c:pt idx="1275">
                  <c:v>79.66</c:v>
                </c:pt>
                <c:pt idx="1276">
                  <c:v>78.05</c:v>
                </c:pt>
                <c:pt idx="1277">
                  <c:v>78.05</c:v>
                </c:pt>
                <c:pt idx="1278">
                  <c:v>75.819999999999993</c:v>
                </c:pt>
                <c:pt idx="1279">
                  <c:v>75.819999999999993</c:v>
                </c:pt>
                <c:pt idx="1280">
                  <c:v>75.27</c:v>
                </c:pt>
                <c:pt idx="1281">
                  <c:v>72.760000000000005</c:v>
                </c:pt>
                <c:pt idx="1282">
                  <c:v>73.72</c:v>
                </c:pt>
                <c:pt idx="1283">
                  <c:v>75.819999999999993</c:v>
                </c:pt>
                <c:pt idx="1284">
                  <c:v>75.819999999999993</c:v>
                </c:pt>
                <c:pt idx="1285">
                  <c:v>78.400000000000006</c:v>
                </c:pt>
                <c:pt idx="1286">
                  <c:v>78.400000000000006</c:v>
                </c:pt>
                <c:pt idx="1287">
                  <c:v>76.5</c:v>
                </c:pt>
                <c:pt idx="1288">
                  <c:v>75.489999999999995</c:v>
                </c:pt>
                <c:pt idx="1289">
                  <c:v>76.900000000000006</c:v>
                </c:pt>
                <c:pt idx="1290">
                  <c:v>74.52</c:v>
                </c:pt>
                <c:pt idx="1291">
                  <c:v>74.52</c:v>
                </c:pt>
                <c:pt idx="1292">
                  <c:v>71.28</c:v>
                </c:pt>
                <c:pt idx="1293">
                  <c:v>71.28</c:v>
                </c:pt>
                <c:pt idx="1294">
                  <c:v>71.28</c:v>
                </c:pt>
                <c:pt idx="1295">
                  <c:v>70.11</c:v>
                </c:pt>
                <c:pt idx="1296">
                  <c:v>70.09</c:v>
                </c:pt>
                <c:pt idx="1297">
                  <c:v>68.58</c:v>
                </c:pt>
                <c:pt idx="1298">
                  <c:v>68.58</c:v>
                </c:pt>
                <c:pt idx="1299">
                  <c:v>69.650000000000006</c:v>
                </c:pt>
                <c:pt idx="1300">
                  <c:v>69.650000000000006</c:v>
                </c:pt>
                <c:pt idx="1301">
                  <c:v>66.73</c:v>
                </c:pt>
                <c:pt idx="1302">
                  <c:v>68.25</c:v>
                </c:pt>
                <c:pt idx="1303">
                  <c:v>69.89</c:v>
                </c:pt>
                <c:pt idx="1304">
                  <c:v>69.59</c:v>
                </c:pt>
                <c:pt idx="1305">
                  <c:v>69.59</c:v>
                </c:pt>
                <c:pt idx="1306">
                  <c:v>71.099999999999994</c:v>
                </c:pt>
                <c:pt idx="1307">
                  <c:v>71.099999999999994</c:v>
                </c:pt>
                <c:pt idx="1308">
                  <c:v>72.16</c:v>
                </c:pt>
                <c:pt idx="1309">
                  <c:v>71.87</c:v>
                </c:pt>
                <c:pt idx="1310">
                  <c:v>72.86</c:v>
                </c:pt>
                <c:pt idx="1311">
                  <c:v>72.72</c:v>
                </c:pt>
                <c:pt idx="1312">
                  <c:v>72.72</c:v>
                </c:pt>
                <c:pt idx="1313">
                  <c:v>71.33</c:v>
                </c:pt>
                <c:pt idx="1314">
                  <c:v>71.33</c:v>
                </c:pt>
                <c:pt idx="1315">
                  <c:v>72.34</c:v>
                </c:pt>
                <c:pt idx="1316">
                  <c:v>70.42</c:v>
                </c:pt>
                <c:pt idx="1317">
                  <c:v>68.28</c:v>
                </c:pt>
                <c:pt idx="1318">
                  <c:v>68.72</c:v>
                </c:pt>
                <c:pt idx="1319">
                  <c:v>68.72</c:v>
                </c:pt>
                <c:pt idx="1320">
                  <c:v>68.75</c:v>
                </c:pt>
                <c:pt idx="1321">
                  <c:v>68.75</c:v>
                </c:pt>
                <c:pt idx="1322">
                  <c:v>70.41</c:v>
                </c:pt>
                <c:pt idx="1323">
                  <c:v>70.739999999999995</c:v>
                </c:pt>
                <c:pt idx="1324">
                  <c:v>74.33</c:v>
                </c:pt>
                <c:pt idx="1325">
                  <c:v>74.930000000000007</c:v>
                </c:pt>
                <c:pt idx="1326">
                  <c:v>74.930000000000007</c:v>
                </c:pt>
                <c:pt idx="1327">
                  <c:v>77.760000000000005</c:v>
                </c:pt>
                <c:pt idx="1328">
                  <c:v>77.760000000000005</c:v>
                </c:pt>
                <c:pt idx="1329">
                  <c:v>74.260000000000005</c:v>
                </c:pt>
                <c:pt idx="1330">
                  <c:v>73.849999999999994</c:v>
                </c:pt>
                <c:pt idx="1331">
                  <c:v>76.459999999999994</c:v>
                </c:pt>
                <c:pt idx="1332">
                  <c:v>76.11</c:v>
                </c:pt>
                <c:pt idx="1333">
                  <c:v>76.11</c:v>
                </c:pt>
                <c:pt idx="1334">
                  <c:v>71.22</c:v>
                </c:pt>
                <c:pt idx="1335">
                  <c:v>71.22</c:v>
                </c:pt>
                <c:pt idx="1336">
                  <c:v>71.22</c:v>
                </c:pt>
                <c:pt idx="1337">
                  <c:v>70.97</c:v>
                </c:pt>
                <c:pt idx="1338">
                  <c:v>71.260000000000005</c:v>
                </c:pt>
                <c:pt idx="1339">
                  <c:v>69.78</c:v>
                </c:pt>
                <c:pt idx="1340">
                  <c:v>69.78</c:v>
                </c:pt>
                <c:pt idx="1341">
                  <c:v>71.16</c:v>
                </c:pt>
                <c:pt idx="1342">
                  <c:v>71.16</c:v>
                </c:pt>
                <c:pt idx="1343">
                  <c:v>72.84</c:v>
                </c:pt>
                <c:pt idx="1344">
                  <c:v>71.37</c:v>
                </c:pt>
                <c:pt idx="1345">
                  <c:v>70.58</c:v>
                </c:pt>
                <c:pt idx="1346">
                  <c:v>72.02</c:v>
                </c:pt>
                <c:pt idx="1347">
                  <c:v>72.02</c:v>
                </c:pt>
                <c:pt idx="1348">
                  <c:v>67.650000000000006</c:v>
                </c:pt>
                <c:pt idx="1349">
                  <c:v>67.650000000000006</c:v>
                </c:pt>
                <c:pt idx="1350">
                  <c:v>67.48</c:v>
                </c:pt>
                <c:pt idx="1351">
                  <c:v>68.91</c:v>
                </c:pt>
                <c:pt idx="1352">
                  <c:v>69.58</c:v>
                </c:pt>
                <c:pt idx="1353">
                  <c:v>69.81</c:v>
                </c:pt>
                <c:pt idx="1354">
                  <c:v>69.81</c:v>
                </c:pt>
                <c:pt idx="1355">
                  <c:v>71.83</c:v>
                </c:pt>
                <c:pt idx="1356">
                  <c:v>71.83</c:v>
                </c:pt>
                <c:pt idx="1357">
                  <c:v>72.260000000000005</c:v>
                </c:pt>
                <c:pt idx="1358">
                  <c:v>71.98</c:v>
                </c:pt>
                <c:pt idx="1359">
                  <c:v>72.69</c:v>
                </c:pt>
                <c:pt idx="1360">
                  <c:v>70.69</c:v>
                </c:pt>
                <c:pt idx="1361">
                  <c:v>70.69</c:v>
                </c:pt>
                <c:pt idx="1362">
                  <c:v>68.430000000000007</c:v>
                </c:pt>
                <c:pt idx="1363">
                  <c:v>68.430000000000007</c:v>
                </c:pt>
                <c:pt idx="1364">
                  <c:v>68.430000000000007</c:v>
                </c:pt>
                <c:pt idx="1365">
                  <c:v>68.760000000000005</c:v>
                </c:pt>
                <c:pt idx="1366">
                  <c:v>68.989999999999995</c:v>
                </c:pt>
                <c:pt idx="1367">
                  <c:v>67.33</c:v>
                </c:pt>
                <c:pt idx="1368">
                  <c:v>67.33</c:v>
                </c:pt>
                <c:pt idx="1369">
                  <c:v>69.459999999999994</c:v>
                </c:pt>
                <c:pt idx="1370">
                  <c:v>69.459999999999994</c:v>
                </c:pt>
                <c:pt idx="1371">
                  <c:v>69.75</c:v>
                </c:pt>
                <c:pt idx="1372">
                  <c:v>69.25</c:v>
                </c:pt>
                <c:pt idx="1373">
                  <c:v>70.39</c:v>
                </c:pt>
                <c:pt idx="1374">
                  <c:v>71.680000000000007</c:v>
                </c:pt>
                <c:pt idx="1375">
                  <c:v>71.680000000000007</c:v>
                </c:pt>
                <c:pt idx="1376">
                  <c:v>69.41</c:v>
                </c:pt>
                <c:pt idx="1377">
                  <c:v>69.41</c:v>
                </c:pt>
                <c:pt idx="1378">
                  <c:v>69.05</c:v>
                </c:pt>
                <c:pt idx="1379">
                  <c:v>69.03</c:v>
                </c:pt>
                <c:pt idx="1380">
                  <c:v>69.03</c:v>
                </c:pt>
                <c:pt idx="1381">
                  <c:v>68.260000000000005</c:v>
                </c:pt>
                <c:pt idx="1382">
                  <c:v>68.260000000000005</c:v>
                </c:pt>
                <c:pt idx="1383">
                  <c:v>68.349999999999994</c:v>
                </c:pt>
                <c:pt idx="1384">
                  <c:v>68.349999999999994</c:v>
                </c:pt>
                <c:pt idx="1385">
                  <c:v>70.150000000000006</c:v>
                </c:pt>
                <c:pt idx="1386">
                  <c:v>68.81</c:v>
                </c:pt>
                <c:pt idx="1387">
                  <c:v>68.58</c:v>
                </c:pt>
                <c:pt idx="1388">
                  <c:v>68.58</c:v>
                </c:pt>
                <c:pt idx="1389">
                  <c:v>68.58</c:v>
                </c:pt>
                <c:pt idx="1390">
                  <c:v>68.650000000000006</c:v>
                </c:pt>
                <c:pt idx="1391">
                  <c:v>68.650000000000006</c:v>
                </c:pt>
                <c:pt idx="1392">
                  <c:v>68.849999999999994</c:v>
                </c:pt>
                <c:pt idx="1393">
                  <c:v>70.569999999999993</c:v>
                </c:pt>
                <c:pt idx="1394">
                  <c:v>70.25</c:v>
                </c:pt>
                <c:pt idx="1395">
                  <c:v>71.540000000000006</c:v>
                </c:pt>
                <c:pt idx="1396">
                  <c:v>71.540000000000006</c:v>
                </c:pt>
                <c:pt idx="1397">
                  <c:v>71.03</c:v>
                </c:pt>
                <c:pt idx="1398">
                  <c:v>71.03</c:v>
                </c:pt>
                <c:pt idx="1399">
                  <c:v>70.31</c:v>
                </c:pt>
                <c:pt idx="1400">
                  <c:v>70.8</c:v>
                </c:pt>
                <c:pt idx="1401">
                  <c:v>70.099999999999994</c:v>
                </c:pt>
                <c:pt idx="1402">
                  <c:v>69.709999999999994</c:v>
                </c:pt>
                <c:pt idx="1403">
                  <c:v>69.709999999999994</c:v>
                </c:pt>
                <c:pt idx="1404">
                  <c:v>69.5</c:v>
                </c:pt>
                <c:pt idx="1405">
                  <c:v>69.5</c:v>
                </c:pt>
                <c:pt idx="1406">
                  <c:v>70.87</c:v>
                </c:pt>
                <c:pt idx="1407">
                  <c:v>70.87</c:v>
                </c:pt>
                <c:pt idx="1408">
                  <c:v>70.38</c:v>
                </c:pt>
                <c:pt idx="1409">
                  <c:v>71.28</c:v>
                </c:pt>
                <c:pt idx="1410">
                  <c:v>71.28</c:v>
                </c:pt>
                <c:pt idx="1411">
                  <c:v>71.73</c:v>
                </c:pt>
                <c:pt idx="1412">
                  <c:v>71.73</c:v>
                </c:pt>
                <c:pt idx="1413">
                  <c:v>72.44</c:v>
                </c:pt>
                <c:pt idx="1414">
                  <c:v>72.44</c:v>
                </c:pt>
                <c:pt idx="1415">
                  <c:v>73.790000000000006</c:v>
                </c:pt>
                <c:pt idx="1416">
                  <c:v>74.64</c:v>
                </c:pt>
                <c:pt idx="1417">
                  <c:v>74.64</c:v>
                </c:pt>
                <c:pt idx="1418">
                  <c:v>74.31</c:v>
                </c:pt>
                <c:pt idx="1419">
                  <c:v>74.31</c:v>
                </c:pt>
                <c:pt idx="1420">
                  <c:v>74.989999999999995</c:v>
                </c:pt>
                <c:pt idx="1421">
                  <c:v>73.989999999999995</c:v>
                </c:pt>
                <c:pt idx="1422">
                  <c:v>73.989999999999995</c:v>
                </c:pt>
                <c:pt idx="1423">
                  <c:v>77.27</c:v>
                </c:pt>
                <c:pt idx="1424">
                  <c:v>77.27</c:v>
                </c:pt>
                <c:pt idx="1425">
                  <c:v>79.569999999999993</c:v>
                </c:pt>
                <c:pt idx="1426">
                  <c:v>79.569999999999993</c:v>
                </c:pt>
                <c:pt idx="1427">
                  <c:v>78.2</c:v>
                </c:pt>
                <c:pt idx="1428">
                  <c:v>80.73</c:v>
                </c:pt>
                <c:pt idx="1429">
                  <c:v>79.349999999999994</c:v>
                </c:pt>
                <c:pt idx="1430">
                  <c:v>78.56</c:v>
                </c:pt>
                <c:pt idx="1431">
                  <c:v>78.56</c:v>
                </c:pt>
                <c:pt idx="1432">
                  <c:v>76.790000000000006</c:v>
                </c:pt>
                <c:pt idx="1433">
                  <c:v>76.790000000000006</c:v>
                </c:pt>
                <c:pt idx="1434">
                  <c:v>76.790000000000006</c:v>
                </c:pt>
                <c:pt idx="1435">
                  <c:v>76.12</c:v>
                </c:pt>
                <c:pt idx="1436">
                  <c:v>75.03</c:v>
                </c:pt>
                <c:pt idx="1437">
                  <c:v>74.97</c:v>
                </c:pt>
                <c:pt idx="1438">
                  <c:v>74.97</c:v>
                </c:pt>
                <c:pt idx="1439">
                  <c:v>73.510000000000005</c:v>
                </c:pt>
                <c:pt idx="1440">
                  <c:v>73.510000000000005</c:v>
                </c:pt>
                <c:pt idx="1441">
                  <c:v>74.150000000000006</c:v>
                </c:pt>
                <c:pt idx="1442">
                  <c:v>72.94</c:v>
                </c:pt>
                <c:pt idx="1443">
                  <c:v>73.099999999999994</c:v>
                </c:pt>
                <c:pt idx="1444">
                  <c:v>72.84</c:v>
                </c:pt>
                <c:pt idx="1445">
                  <c:v>72.84</c:v>
                </c:pt>
                <c:pt idx="1446">
                  <c:v>73.52</c:v>
                </c:pt>
                <c:pt idx="1447">
                  <c:v>73.52</c:v>
                </c:pt>
                <c:pt idx="1448">
                  <c:v>73.040000000000006</c:v>
                </c:pt>
                <c:pt idx="1449">
                  <c:v>71.39</c:v>
                </c:pt>
                <c:pt idx="1450">
                  <c:v>70.97</c:v>
                </c:pt>
                <c:pt idx="1451">
                  <c:v>71.319999999999993</c:v>
                </c:pt>
                <c:pt idx="1452">
                  <c:v>71.319999999999993</c:v>
                </c:pt>
                <c:pt idx="1453">
                  <c:v>72.73</c:v>
                </c:pt>
                <c:pt idx="1454">
                  <c:v>72.73</c:v>
                </c:pt>
                <c:pt idx="1455">
                  <c:v>73.67</c:v>
                </c:pt>
                <c:pt idx="1456">
                  <c:v>71.72</c:v>
                </c:pt>
                <c:pt idx="1457">
                  <c:v>71.66</c:v>
                </c:pt>
                <c:pt idx="1458">
                  <c:v>71.05</c:v>
                </c:pt>
                <c:pt idx="1459">
                  <c:v>71.05</c:v>
                </c:pt>
                <c:pt idx="1460">
                  <c:v>72.209999999999994</c:v>
                </c:pt>
                <c:pt idx="1461">
                  <c:v>72.209999999999994</c:v>
                </c:pt>
                <c:pt idx="1462">
                  <c:v>72.209999999999994</c:v>
                </c:pt>
                <c:pt idx="1463">
                  <c:v>72.58</c:v>
                </c:pt>
                <c:pt idx="1464">
                  <c:v>72.88</c:v>
                </c:pt>
                <c:pt idx="1465">
                  <c:v>70.72</c:v>
                </c:pt>
                <c:pt idx="1466">
                  <c:v>70.72</c:v>
                </c:pt>
                <c:pt idx="1467">
                  <c:v>71.06</c:v>
                </c:pt>
                <c:pt idx="1468">
                  <c:v>71.06</c:v>
                </c:pt>
                <c:pt idx="1469">
                  <c:v>69.150000000000006</c:v>
                </c:pt>
                <c:pt idx="1470">
                  <c:v>68.87</c:v>
                </c:pt>
                <c:pt idx="1471">
                  <c:v>70.62</c:v>
                </c:pt>
                <c:pt idx="1472">
                  <c:v>69.97</c:v>
                </c:pt>
                <c:pt idx="1473">
                  <c:v>69.97</c:v>
                </c:pt>
                <c:pt idx="1474">
                  <c:v>68.63</c:v>
                </c:pt>
                <c:pt idx="1475">
                  <c:v>68.63</c:v>
                </c:pt>
                <c:pt idx="1476">
                  <c:v>68.47</c:v>
                </c:pt>
                <c:pt idx="1477">
                  <c:v>66.58</c:v>
                </c:pt>
                <c:pt idx="1478">
                  <c:v>66.62</c:v>
                </c:pt>
                <c:pt idx="1479">
                  <c:v>67.290000000000006</c:v>
                </c:pt>
                <c:pt idx="1480">
                  <c:v>67.290000000000006</c:v>
                </c:pt>
                <c:pt idx="1481">
                  <c:v>66.31</c:v>
                </c:pt>
                <c:pt idx="1482">
                  <c:v>66.31</c:v>
                </c:pt>
                <c:pt idx="1483">
                  <c:v>66.52</c:v>
                </c:pt>
                <c:pt idx="1484">
                  <c:v>67.650000000000006</c:v>
                </c:pt>
                <c:pt idx="1485">
                  <c:v>66.819999999999993</c:v>
                </c:pt>
                <c:pt idx="1486">
                  <c:v>67.430000000000007</c:v>
                </c:pt>
                <c:pt idx="1487">
                  <c:v>67.430000000000007</c:v>
                </c:pt>
                <c:pt idx="1488">
                  <c:v>67.84</c:v>
                </c:pt>
                <c:pt idx="1489">
                  <c:v>67.84</c:v>
                </c:pt>
                <c:pt idx="1490">
                  <c:v>67.489999999999995</c:v>
                </c:pt>
                <c:pt idx="1491">
                  <c:v>67.400000000000006</c:v>
                </c:pt>
                <c:pt idx="1492">
                  <c:v>68.55</c:v>
                </c:pt>
                <c:pt idx="1493">
                  <c:v>68.52</c:v>
                </c:pt>
                <c:pt idx="1494">
                  <c:v>68.52</c:v>
                </c:pt>
                <c:pt idx="1495">
                  <c:v>69.459999999999994</c:v>
                </c:pt>
                <c:pt idx="1496">
                  <c:v>69.459999999999994</c:v>
                </c:pt>
                <c:pt idx="1497">
                  <c:v>69.48</c:v>
                </c:pt>
                <c:pt idx="1498">
                  <c:v>70.05</c:v>
                </c:pt>
                <c:pt idx="1499">
                  <c:v>70.3</c:v>
                </c:pt>
                <c:pt idx="1500">
                  <c:v>69.739999999999995</c:v>
                </c:pt>
                <c:pt idx="1501">
                  <c:v>69.739999999999995</c:v>
                </c:pt>
                <c:pt idx="1502">
                  <c:v>71.87</c:v>
                </c:pt>
                <c:pt idx="1503">
                  <c:v>71.87</c:v>
                </c:pt>
                <c:pt idx="1504">
                  <c:v>71.61</c:v>
                </c:pt>
                <c:pt idx="1505">
                  <c:v>72.12</c:v>
                </c:pt>
                <c:pt idx="1506">
                  <c:v>67.430000000000007</c:v>
                </c:pt>
                <c:pt idx="1507">
                  <c:v>62.42</c:v>
                </c:pt>
                <c:pt idx="1508">
                  <c:v>62.42</c:v>
                </c:pt>
                <c:pt idx="1509">
                  <c:v>61.05</c:v>
                </c:pt>
                <c:pt idx="1510">
                  <c:v>61.05</c:v>
                </c:pt>
                <c:pt idx="1511">
                  <c:v>60.04</c:v>
                </c:pt>
                <c:pt idx="1512">
                  <c:v>62.63</c:v>
                </c:pt>
                <c:pt idx="1513">
                  <c:v>60.57</c:v>
                </c:pt>
                <c:pt idx="1514">
                  <c:v>61.91</c:v>
                </c:pt>
                <c:pt idx="1515">
                  <c:v>61.91</c:v>
                </c:pt>
                <c:pt idx="1516">
                  <c:v>61.99</c:v>
                </c:pt>
                <c:pt idx="1517">
                  <c:v>61.99</c:v>
                </c:pt>
                <c:pt idx="1518">
                  <c:v>61.74</c:v>
                </c:pt>
                <c:pt idx="1519">
                  <c:v>62.88</c:v>
                </c:pt>
                <c:pt idx="1520">
                  <c:v>65.069999999999993</c:v>
                </c:pt>
                <c:pt idx="1521">
                  <c:v>65.069999999999993</c:v>
                </c:pt>
                <c:pt idx="1522">
                  <c:v>65.069999999999993</c:v>
                </c:pt>
                <c:pt idx="1523">
                  <c:v>63.48</c:v>
                </c:pt>
                <c:pt idx="1524">
                  <c:v>63.48</c:v>
                </c:pt>
                <c:pt idx="1525">
                  <c:v>64.599999999999994</c:v>
                </c:pt>
                <c:pt idx="1526">
                  <c:v>62.64</c:v>
                </c:pt>
                <c:pt idx="1527">
                  <c:v>63.55</c:v>
                </c:pt>
                <c:pt idx="1528">
                  <c:v>63.85</c:v>
                </c:pt>
                <c:pt idx="1529">
                  <c:v>63.85</c:v>
                </c:pt>
                <c:pt idx="1530">
                  <c:v>63.3</c:v>
                </c:pt>
                <c:pt idx="1531">
                  <c:v>63.3</c:v>
                </c:pt>
                <c:pt idx="1532">
                  <c:v>61.84</c:v>
                </c:pt>
                <c:pt idx="1533">
                  <c:v>59.55</c:v>
                </c:pt>
                <c:pt idx="1534">
                  <c:v>60.59</c:v>
                </c:pt>
                <c:pt idx="1535">
                  <c:v>59.67</c:v>
                </c:pt>
                <c:pt idx="1536">
                  <c:v>59.67</c:v>
                </c:pt>
                <c:pt idx="1537">
                  <c:v>58.5</c:v>
                </c:pt>
                <c:pt idx="1538">
                  <c:v>58.5</c:v>
                </c:pt>
                <c:pt idx="1539">
                  <c:v>60.42</c:v>
                </c:pt>
                <c:pt idx="1540">
                  <c:v>59.42</c:v>
                </c:pt>
                <c:pt idx="1541">
                  <c:v>61.25</c:v>
                </c:pt>
                <c:pt idx="1542">
                  <c:v>62.37</c:v>
                </c:pt>
                <c:pt idx="1543">
                  <c:v>62.37</c:v>
                </c:pt>
                <c:pt idx="1544">
                  <c:v>63.32</c:v>
                </c:pt>
                <c:pt idx="1545">
                  <c:v>63.32</c:v>
                </c:pt>
                <c:pt idx="1546">
                  <c:v>65.040000000000006</c:v>
                </c:pt>
                <c:pt idx="1547">
                  <c:v>64.48</c:v>
                </c:pt>
                <c:pt idx="1548">
                  <c:v>63.03</c:v>
                </c:pt>
                <c:pt idx="1549">
                  <c:v>63.84</c:v>
                </c:pt>
                <c:pt idx="1550">
                  <c:v>63.84</c:v>
                </c:pt>
                <c:pt idx="1551">
                  <c:v>63.98</c:v>
                </c:pt>
                <c:pt idx="1552">
                  <c:v>63.98</c:v>
                </c:pt>
                <c:pt idx="1553">
                  <c:v>63.97</c:v>
                </c:pt>
                <c:pt idx="1554">
                  <c:v>62.93</c:v>
                </c:pt>
                <c:pt idx="1555">
                  <c:v>62.55</c:v>
                </c:pt>
                <c:pt idx="1556">
                  <c:v>62.89</c:v>
                </c:pt>
                <c:pt idx="1557">
                  <c:v>62.89</c:v>
                </c:pt>
                <c:pt idx="1558">
                  <c:v>61.61</c:v>
                </c:pt>
                <c:pt idx="1559">
                  <c:v>61.61</c:v>
                </c:pt>
                <c:pt idx="1560">
                  <c:v>61.61</c:v>
                </c:pt>
                <c:pt idx="1561">
                  <c:v>62.54</c:v>
                </c:pt>
                <c:pt idx="1562">
                  <c:v>61.66</c:v>
                </c:pt>
                <c:pt idx="1563">
                  <c:v>61.46</c:v>
                </c:pt>
                <c:pt idx="1564">
                  <c:v>61.46</c:v>
                </c:pt>
                <c:pt idx="1565">
                  <c:v>63.27</c:v>
                </c:pt>
                <c:pt idx="1566">
                  <c:v>63.27</c:v>
                </c:pt>
                <c:pt idx="1567">
                  <c:v>64.099999999999994</c:v>
                </c:pt>
                <c:pt idx="1568">
                  <c:v>63.57</c:v>
                </c:pt>
                <c:pt idx="1569">
                  <c:v>64.06</c:v>
                </c:pt>
                <c:pt idx="1570">
                  <c:v>65.3</c:v>
                </c:pt>
                <c:pt idx="1571">
                  <c:v>65.3</c:v>
                </c:pt>
                <c:pt idx="1572">
                  <c:v>65.989999999999995</c:v>
                </c:pt>
                <c:pt idx="1573">
                  <c:v>65.989999999999995</c:v>
                </c:pt>
                <c:pt idx="1574">
                  <c:v>65.66</c:v>
                </c:pt>
                <c:pt idx="1575">
                  <c:v>68.91</c:v>
                </c:pt>
                <c:pt idx="1576">
                  <c:v>68.73</c:v>
                </c:pt>
                <c:pt idx="1577">
                  <c:v>73.84</c:v>
                </c:pt>
                <c:pt idx="1578">
                  <c:v>73.84</c:v>
                </c:pt>
                <c:pt idx="1579">
                  <c:v>72.53</c:v>
                </c:pt>
                <c:pt idx="1580">
                  <c:v>72.53</c:v>
                </c:pt>
                <c:pt idx="1581">
                  <c:v>75.62</c:v>
                </c:pt>
                <c:pt idx="1582">
                  <c:v>75.89</c:v>
                </c:pt>
                <c:pt idx="1583">
                  <c:v>75.89</c:v>
                </c:pt>
                <c:pt idx="1584">
                  <c:v>75.72</c:v>
                </c:pt>
                <c:pt idx="1585">
                  <c:v>75.72</c:v>
                </c:pt>
                <c:pt idx="1586">
                  <c:v>69.36</c:v>
                </c:pt>
                <c:pt idx="1587">
                  <c:v>69.36</c:v>
                </c:pt>
                <c:pt idx="1588">
                  <c:v>65.45</c:v>
                </c:pt>
                <c:pt idx="1589">
                  <c:v>65.98</c:v>
                </c:pt>
                <c:pt idx="1590">
                  <c:v>66.44</c:v>
                </c:pt>
                <c:pt idx="1591">
                  <c:v>66.66</c:v>
                </c:pt>
                <c:pt idx="1592">
                  <c:v>66.66</c:v>
                </c:pt>
                <c:pt idx="1593">
                  <c:v>66.3</c:v>
                </c:pt>
                <c:pt idx="1594">
                  <c:v>66.3</c:v>
                </c:pt>
                <c:pt idx="1595">
                  <c:v>66.64</c:v>
                </c:pt>
                <c:pt idx="1596">
                  <c:v>68.66</c:v>
                </c:pt>
                <c:pt idx="1597">
                  <c:v>68.13</c:v>
                </c:pt>
                <c:pt idx="1598">
                  <c:v>68.13</c:v>
                </c:pt>
                <c:pt idx="1599">
                  <c:v>68.13</c:v>
                </c:pt>
                <c:pt idx="1600">
                  <c:v>69.16</c:v>
                </c:pt>
                <c:pt idx="1601">
                  <c:v>69.16</c:v>
                </c:pt>
                <c:pt idx="1602">
                  <c:v>69.55</c:v>
                </c:pt>
                <c:pt idx="1603">
                  <c:v>69.61</c:v>
                </c:pt>
                <c:pt idx="1604">
                  <c:v>67.78</c:v>
                </c:pt>
                <c:pt idx="1605">
                  <c:v>69.63</c:v>
                </c:pt>
                <c:pt idx="1606">
                  <c:v>69.63</c:v>
                </c:pt>
                <c:pt idx="1607">
                  <c:v>68.19</c:v>
                </c:pt>
                <c:pt idx="1608">
                  <c:v>68.19</c:v>
                </c:pt>
                <c:pt idx="1609">
                  <c:v>67.760000000000005</c:v>
                </c:pt>
                <c:pt idx="1610">
                  <c:v>67.13</c:v>
                </c:pt>
                <c:pt idx="1611">
                  <c:v>68.760000000000005</c:v>
                </c:pt>
                <c:pt idx="1612">
                  <c:v>68.53</c:v>
                </c:pt>
                <c:pt idx="1613">
                  <c:v>68.53</c:v>
                </c:pt>
                <c:pt idx="1614">
                  <c:v>68.39</c:v>
                </c:pt>
                <c:pt idx="1615">
                  <c:v>68.39</c:v>
                </c:pt>
                <c:pt idx="1616">
                  <c:v>67.56</c:v>
                </c:pt>
                <c:pt idx="1617">
                  <c:v>66.05</c:v>
                </c:pt>
                <c:pt idx="1618">
                  <c:v>67.16</c:v>
                </c:pt>
                <c:pt idx="1619">
                  <c:v>66.38</c:v>
                </c:pt>
                <c:pt idx="1620">
                  <c:v>66.38</c:v>
                </c:pt>
                <c:pt idx="1621">
                  <c:v>67.81</c:v>
                </c:pt>
                <c:pt idx="1622">
                  <c:v>67.81</c:v>
                </c:pt>
                <c:pt idx="1623">
                  <c:v>70.27</c:v>
                </c:pt>
                <c:pt idx="1624">
                  <c:v>71.09</c:v>
                </c:pt>
                <c:pt idx="1625">
                  <c:v>70.36</c:v>
                </c:pt>
                <c:pt idx="1626">
                  <c:v>68.39</c:v>
                </c:pt>
                <c:pt idx="1627">
                  <c:v>68.39</c:v>
                </c:pt>
                <c:pt idx="1628">
                  <c:v>67.33</c:v>
                </c:pt>
                <c:pt idx="1629">
                  <c:v>67.33</c:v>
                </c:pt>
                <c:pt idx="1630">
                  <c:v>66.2</c:v>
                </c:pt>
                <c:pt idx="1631">
                  <c:v>65.38</c:v>
                </c:pt>
                <c:pt idx="1632">
                  <c:v>64.900000000000006</c:v>
                </c:pt>
                <c:pt idx="1633">
                  <c:v>64.94</c:v>
                </c:pt>
                <c:pt idx="1634">
                  <c:v>64.94</c:v>
                </c:pt>
                <c:pt idx="1635">
                  <c:v>65.03</c:v>
                </c:pt>
                <c:pt idx="1636">
                  <c:v>65.03</c:v>
                </c:pt>
                <c:pt idx="1637">
                  <c:v>64.22</c:v>
                </c:pt>
                <c:pt idx="1638">
                  <c:v>63.68</c:v>
                </c:pt>
                <c:pt idx="1639">
                  <c:v>64.989999999999995</c:v>
                </c:pt>
                <c:pt idx="1640">
                  <c:v>63.78</c:v>
                </c:pt>
                <c:pt idx="1641">
                  <c:v>63.78</c:v>
                </c:pt>
                <c:pt idx="1642">
                  <c:v>64.510000000000005</c:v>
                </c:pt>
                <c:pt idx="1643">
                  <c:v>64.510000000000005</c:v>
                </c:pt>
                <c:pt idx="1644">
                  <c:v>63.38</c:v>
                </c:pt>
                <c:pt idx="1645">
                  <c:v>64.19</c:v>
                </c:pt>
                <c:pt idx="1646">
                  <c:v>64.56</c:v>
                </c:pt>
                <c:pt idx="1647">
                  <c:v>64.08</c:v>
                </c:pt>
                <c:pt idx="1648">
                  <c:v>64.08</c:v>
                </c:pt>
                <c:pt idx="1649">
                  <c:v>65.180000000000007</c:v>
                </c:pt>
                <c:pt idx="1650">
                  <c:v>65.180000000000007</c:v>
                </c:pt>
                <c:pt idx="1651">
                  <c:v>63.6</c:v>
                </c:pt>
                <c:pt idx="1652">
                  <c:v>64.489999999999995</c:v>
                </c:pt>
                <c:pt idx="1653">
                  <c:v>64.959999999999994</c:v>
                </c:pt>
                <c:pt idx="1654">
                  <c:v>64.36</c:v>
                </c:pt>
                <c:pt idx="1655">
                  <c:v>64.36</c:v>
                </c:pt>
                <c:pt idx="1656">
                  <c:v>65.95</c:v>
                </c:pt>
                <c:pt idx="1657">
                  <c:v>65.95</c:v>
                </c:pt>
                <c:pt idx="1658">
                  <c:v>65.95</c:v>
                </c:pt>
                <c:pt idx="1659">
                  <c:v>64.36</c:v>
                </c:pt>
                <c:pt idx="1660">
                  <c:v>63.81</c:v>
                </c:pt>
                <c:pt idx="1661">
                  <c:v>62.22</c:v>
                </c:pt>
                <c:pt idx="1662">
                  <c:v>62.22</c:v>
                </c:pt>
                <c:pt idx="1663">
                  <c:v>62.6</c:v>
                </c:pt>
                <c:pt idx="1664">
                  <c:v>62.6</c:v>
                </c:pt>
                <c:pt idx="1665">
                  <c:v>62.97</c:v>
                </c:pt>
                <c:pt idx="1666">
                  <c:v>64.010000000000005</c:v>
                </c:pt>
                <c:pt idx="1667">
                  <c:v>62.71</c:v>
                </c:pt>
                <c:pt idx="1668">
                  <c:v>63.02</c:v>
                </c:pt>
                <c:pt idx="1669">
                  <c:v>63.02</c:v>
                </c:pt>
                <c:pt idx="1670">
                  <c:v>63.66</c:v>
                </c:pt>
                <c:pt idx="1671">
                  <c:v>63.66</c:v>
                </c:pt>
                <c:pt idx="1672">
                  <c:v>64.89</c:v>
                </c:pt>
                <c:pt idx="1673">
                  <c:v>64.41</c:v>
                </c:pt>
                <c:pt idx="1674">
                  <c:v>63.91</c:v>
                </c:pt>
                <c:pt idx="1675">
                  <c:v>63.02</c:v>
                </c:pt>
                <c:pt idx="1676">
                  <c:v>63.02</c:v>
                </c:pt>
                <c:pt idx="1677">
                  <c:v>62.99</c:v>
                </c:pt>
                <c:pt idx="1678">
                  <c:v>62.99</c:v>
                </c:pt>
                <c:pt idx="1679">
                  <c:v>63.76</c:v>
                </c:pt>
                <c:pt idx="1680">
                  <c:v>65.400000000000006</c:v>
                </c:pt>
                <c:pt idx="1681">
                  <c:v>65.510000000000005</c:v>
                </c:pt>
                <c:pt idx="1682">
                  <c:v>66.5</c:v>
                </c:pt>
                <c:pt idx="1683">
                  <c:v>66.5</c:v>
                </c:pt>
                <c:pt idx="1684">
                  <c:v>64.27</c:v>
                </c:pt>
                <c:pt idx="1685">
                  <c:v>64.27</c:v>
                </c:pt>
                <c:pt idx="1686">
                  <c:v>63.17</c:v>
                </c:pt>
                <c:pt idx="1687">
                  <c:v>62.59</c:v>
                </c:pt>
                <c:pt idx="1688">
                  <c:v>61.28</c:v>
                </c:pt>
                <c:pt idx="1689">
                  <c:v>61.65</c:v>
                </c:pt>
                <c:pt idx="1690">
                  <c:v>61.65</c:v>
                </c:pt>
                <c:pt idx="1691">
                  <c:v>62.49</c:v>
                </c:pt>
                <c:pt idx="1692">
                  <c:v>62.49</c:v>
                </c:pt>
                <c:pt idx="1693">
                  <c:v>62.52</c:v>
                </c:pt>
                <c:pt idx="1694">
                  <c:v>63.37</c:v>
                </c:pt>
                <c:pt idx="1695">
                  <c:v>62.36</c:v>
                </c:pt>
                <c:pt idx="1696">
                  <c:v>59.75</c:v>
                </c:pt>
                <c:pt idx="1697">
                  <c:v>59.75</c:v>
                </c:pt>
                <c:pt idx="1698">
                  <c:v>59.52</c:v>
                </c:pt>
                <c:pt idx="1699">
                  <c:v>59.52</c:v>
                </c:pt>
                <c:pt idx="1700">
                  <c:v>59.52</c:v>
                </c:pt>
                <c:pt idx="1701">
                  <c:v>59.08</c:v>
                </c:pt>
                <c:pt idx="1702">
                  <c:v>58.29</c:v>
                </c:pt>
                <c:pt idx="1703">
                  <c:v>58.3</c:v>
                </c:pt>
                <c:pt idx="1704">
                  <c:v>58.3</c:v>
                </c:pt>
                <c:pt idx="1705">
                  <c:v>58.34</c:v>
                </c:pt>
                <c:pt idx="1706">
                  <c:v>58.34</c:v>
                </c:pt>
                <c:pt idx="1707">
                  <c:v>58.66</c:v>
                </c:pt>
                <c:pt idx="1708">
                  <c:v>59.3</c:v>
                </c:pt>
                <c:pt idx="1709">
                  <c:v>62.44</c:v>
                </c:pt>
                <c:pt idx="1710">
                  <c:v>62.27</c:v>
                </c:pt>
                <c:pt idx="1711">
                  <c:v>62.27</c:v>
                </c:pt>
                <c:pt idx="1712">
                  <c:v>62.13</c:v>
                </c:pt>
                <c:pt idx="1713">
                  <c:v>62.13</c:v>
                </c:pt>
                <c:pt idx="1714">
                  <c:v>60.97</c:v>
                </c:pt>
                <c:pt idx="1715">
                  <c:v>61.26</c:v>
                </c:pt>
                <c:pt idx="1716">
                  <c:v>61.36</c:v>
                </c:pt>
                <c:pt idx="1717">
                  <c:v>61.75</c:v>
                </c:pt>
                <c:pt idx="1718">
                  <c:v>61.75</c:v>
                </c:pt>
                <c:pt idx="1719">
                  <c:v>61.79</c:v>
                </c:pt>
                <c:pt idx="1720">
                  <c:v>61.79</c:v>
                </c:pt>
                <c:pt idx="1721">
                  <c:v>61.38</c:v>
                </c:pt>
                <c:pt idx="1722">
                  <c:v>60.4</c:v>
                </c:pt>
                <c:pt idx="1723">
                  <c:v>60.24</c:v>
                </c:pt>
                <c:pt idx="1724">
                  <c:v>60.54</c:v>
                </c:pt>
                <c:pt idx="1725">
                  <c:v>60.54</c:v>
                </c:pt>
                <c:pt idx="1726">
                  <c:v>60.94</c:v>
                </c:pt>
                <c:pt idx="1727">
                  <c:v>60.94</c:v>
                </c:pt>
                <c:pt idx="1728">
                  <c:v>60.94</c:v>
                </c:pt>
                <c:pt idx="1729">
                  <c:v>59.3</c:v>
                </c:pt>
                <c:pt idx="1730">
                  <c:v>59.54</c:v>
                </c:pt>
                <c:pt idx="1731">
                  <c:v>60.87</c:v>
                </c:pt>
                <c:pt idx="1732">
                  <c:v>60.87</c:v>
                </c:pt>
                <c:pt idx="1733">
                  <c:v>60.66</c:v>
                </c:pt>
                <c:pt idx="1734">
                  <c:v>60.66</c:v>
                </c:pt>
                <c:pt idx="1735">
                  <c:v>61.51</c:v>
                </c:pt>
                <c:pt idx="1736">
                  <c:v>60.27</c:v>
                </c:pt>
                <c:pt idx="1737">
                  <c:v>60.07</c:v>
                </c:pt>
                <c:pt idx="1738">
                  <c:v>58.86</c:v>
                </c:pt>
                <c:pt idx="1739">
                  <c:v>58.86</c:v>
                </c:pt>
                <c:pt idx="1740">
                  <c:v>59.11</c:v>
                </c:pt>
                <c:pt idx="1741">
                  <c:v>59.11</c:v>
                </c:pt>
                <c:pt idx="1742">
                  <c:v>58.25</c:v>
                </c:pt>
                <c:pt idx="1743">
                  <c:v>58.81</c:v>
                </c:pt>
                <c:pt idx="1744">
                  <c:v>58.81</c:v>
                </c:pt>
                <c:pt idx="1745">
                  <c:v>58.58</c:v>
                </c:pt>
                <c:pt idx="1746">
                  <c:v>58.58</c:v>
                </c:pt>
                <c:pt idx="1747">
                  <c:v>59.47</c:v>
                </c:pt>
                <c:pt idx="1748">
                  <c:v>59.47</c:v>
                </c:pt>
                <c:pt idx="1749">
                  <c:v>58.81</c:v>
                </c:pt>
                <c:pt idx="1750">
                  <c:v>59.09</c:v>
                </c:pt>
                <c:pt idx="1751">
                  <c:v>59.82</c:v>
                </c:pt>
                <c:pt idx="1752">
                  <c:v>60.23</c:v>
                </c:pt>
                <c:pt idx="1753">
                  <c:v>60.23</c:v>
                </c:pt>
                <c:pt idx="1754">
                  <c:v>59.04</c:v>
                </c:pt>
                <c:pt idx="1755">
                  <c:v>59.04</c:v>
                </c:pt>
                <c:pt idx="1756">
                  <c:v>58.4</c:v>
                </c:pt>
                <c:pt idx="1757">
                  <c:v>58.67</c:v>
                </c:pt>
                <c:pt idx="1758">
                  <c:v>57.76</c:v>
                </c:pt>
                <c:pt idx="1759">
                  <c:v>57.61</c:v>
                </c:pt>
                <c:pt idx="1760">
                  <c:v>57.61</c:v>
                </c:pt>
                <c:pt idx="1761">
                  <c:v>56.97</c:v>
                </c:pt>
                <c:pt idx="1762">
                  <c:v>56.97</c:v>
                </c:pt>
                <c:pt idx="1763">
                  <c:v>55.44</c:v>
                </c:pt>
                <c:pt idx="1764">
                  <c:v>56.07</c:v>
                </c:pt>
                <c:pt idx="1765">
                  <c:v>56.22</c:v>
                </c:pt>
                <c:pt idx="1766">
                  <c:v>56.8</c:v>
                </c:pt>
                <c:pt idx="1767">
                  <c:v>56.8</c:v>
                </c:pt>
                <c:pt idx="1768">
                  <c:v>58.18</c:v>
                </c:pt>
                <c:pt idx="1769">
                  <c:v>58.18</c:v>
                </c:pt>
                <c:pt idx="1770">
                  <c:v>58.55</c:v>
                </c:pt>
                <c:pt idx="1771">
                  <c:v>58.72</c:v>
                </c:pt>
                <c:pt idx="1772">
                  <c:v>58.72</c:v>
                </c:pt>
                <c:pt idx="1773">
                  <c:v>56.6</c:v>
                </c:pt>
                <c:pt idx="1774">
                  <c:v>56.6</c:v>
                </c:pt>
                <c:pt idx="1775">
                  <c:v>57.89</c:v>
                </c:pt>
                <c:pt idx="1776">
                  <c:v>57.89</c:v>
                </c:pt>
                <c:pt idx="1777">
                  <c:v>57.79</c:v>
                </c:pt>
                <c:pt idx="1778">
                  <c:v>57.26</c:v>
                </c:pt>
                <c:pt idx="1779">
                  <c:v>57.26</c:v>
                </c:pt>
                <c:pt idx="1780">
                  <c:v>57.21</c:v>
                </c:pt>
                <c:pt idx="1781">
                  <c:v>57.21</c:v>
                </c:pt>
                <c:pt idx="1782">
                  <c:v>58.1</c:v>
                </c:pt>
                <c:pt idx="1783">
                  <c:v>58.1</c:v>
                </c:pt>
                <c:pt idx="1784">
                  <c:v>56.97</c:v>
                </c:pt>
                <c:pt idx="1785">
                  <c:v>56.01</c:v>
                </c:pt>
                <c:pt idx="1786">
                  <c:v>57.74</c:v>
                </c:pt>
                <c:pt idx="1787">
                  <c:v>58.96</c:v>
                </c:pt>
                <c:pt idx="1788">
                  <c:v>58.96</c:v>
                </c:pt>
                <c:pt idx="1789">
                  <c:v>59.39</c:v>
                </c:pt>
                <c:pt idx="1790">
                  <c:v>59.39</c:v>
                </c:pt>
                <c:pt idx="1791">
                  <c:v>60.85</c:v>
                </c:pt>
                <c:pt idx="1792">
                  <c:v>61.84</c:v>
                </c:pt>
                <c:pt idx="1793">
                  <c:v>59.13</c:v>
                </c:pt>
                <c:pt idx="1794">
                  <c:v>59.4</c:v>
                </c:pt>
                <c:pt idx="1795">
                  <c:v>59.4</c:v>
                </c:pt>
                <c:pt idx="1796">
                  <c:v>60.3</c:v>
                </c:pt>
                <c:pt idx="1797">
                  <c:v>60.3</c:v>
                </c:pt>
                <c:pt idx="1798">
                  <c:v>60.3</c:v>
                </c:pt>
                <c:pt idx="1799">
                  <c:v>60.38</c:v>
                </c:pt>
                <c:pt idx="1800">
                  <c:v>59.24</c:v>
                </c:pt>
                <c:pt idx="1801">
                  <c:v>60.7</c:v>
                </c:pt>
                <c:pt idx="1802">
                  <c:v>60.7</c:v>
                </c:pt>
                <c:pt idx="1803">
                  <c:v>60.46</c:v>
                </c:pt>
                <c:pt idx="1804">
                  <c:v>60.46</c:v>
                </c:pt>
                <c:pt idx="1805">
                  <c:v>62.04</c:v>
                </c:pt>
                <c:pt idx="1806">
                  <c:v>62.75</c:v>
                </c:pt>
                <c:pt idx="1807">
                  <c:v>64.77</c:v>
                </c:pt>
                <c:pt idx="1808">
                  <c:v>64.5</c:v>
                </c:pt>
                <c:pt idx="1809">
                  <c:v>64.5</c:v>
                </c:pt>
                <c:pt idx="1810">
                  <c:v>61.6</c:v>
                </c:pt>
                <c:pt idx="1811">
                  <c:v>61.6</c:v>
                </c:pt>
                <c:pt idx="1812">
                  <c:v>62.62</c:v>
                </c:pt>
                <c:pt idx="1813">
                  <c:v>64.56</c:v>
                </c:pt>
                <c:pt idx="1814">
                  <c:v>62.9</c:v>
                </c:pt>
                <c:pt idx="1815">
                  <c:v>63.77</c:v>
                </c:pt>
                <c:pt idx="1816">
                  <c:v>63.77</c:v>
                </c:pt>
                <c:pt idx="1817">
                  <c:v>64.53</c:v>
                </c:pt>
                <c:pt idx="1818">
                  <c:v>64.53</c:v>
                </c:pt>
                <c:pt idx="1819">
                  <c:v>64.2</c:v>
                </c:pt>
                <c:pt idx="1820">
                  <c:v>64.8</c:v>
                </c:pt>
                <c:pt idx="1821">
                  <c:v>63.08</c:v>
                </c:pt>
                <c:pt idx="1822">
                  <c:v>63.05</c:v>
                </c:pt>
                <c:pt idx="1823">
                  <c:v>63.05</c:v>
                </c:pt>
                <c:pt idx="1824">
                  <c:v>62.53</c:v>
                </c:pt>
                <c:pt idx="1825">
                  <c:v>62.53</c:v>
                </c:pt>
                <c:pt idx="1826">
                  <c:v>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D4-D442-AB01-A0BA3B153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634303"/>
        <c:axId val="1204219711"/>
      </c:lineChart>
      <c:catAx>
        <c:axId val="123063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Диапазон цен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219711"/>
        <c:crosses val="autoZero"/>
        <c:auto val="1"/>
        <c:lblAlgn val="ctr"/>
        <c:lblOffset val="100"/>
        <c:noMultiLvlLbl val="0"/>
      </c:catAx>
      <c:valAx>
        <c:axId val="120421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дней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3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Частота</c:v>
          </c:tx>
          <c:marker>
            <c:symbol val="none"/>
          </c:marker>
          <c:cat>
            <c:strRef>
              <c:f>'Кейс1-Исмаилова Нубар'!$V$4:$V$46</c:f>
              <c:strCache>
                <c:ptCount val="43"/>
                <c:pt idx="0">
                  <c:v>55,44</c:v>
                </c:pt>
                <c:pt idx="1">
                  <c:v>57,06380952</c:v>
                </c:pt>
                <c:pt idx="2">
                  <c:v>58,68761905</c:v>
                </c:pt>
                <c:pt idx="3">
                  <c:v>60,31142857</c:v>
                </c:pt>
                <c:pt idx="4">
                  <c:v>61,9352381</c:v>
                </c:pt>
                <c:pt idx="5">
                  <c:v>63,55904762</c:v>
                </c:pt>
                <c:pt idx="6">
                  <c:v>65,18285714</c:v>
                </c:pt>
                <c:pt idx="7">
                  <c:v>66,80666667</c:v>
                </c:pt>
                <c:pt idx="8">
                  <c:v>68,43047619</c:v>
                </c:pt>
                <c:pt idx="9">
                  <c:v>70,05428571</c:v>
                </c:pt>
                <c:pt idx="10">
                  <c:v>71,67809524</c:v>
                </c:pt>
                <c:pt idx="11">
                  <c:v>73,30190476</c:v>
                </c:pt>
                <c:pt idx="12">
                  <c:v>74,92571429</c:v>
                </c:pt>
                <c:pt idx="13">
                  <c:v>76,54952381</c:v>
                </c:pt>
                <c:pt idx="14">
                  <c:v>78,17333333</c:v>
                </c:pt>
                <c:pt idx="15">
                  <c:v>79,79714286</c:v>
                </c:pt>
                <c:pt idx="16">
                  <c:v>81,42095238</c:v>
                </c:pt>
                <c:pt idx="17">
                  <c:v>83,0447619</c:v>
                </c:pt>
                <c:pt idx="18">
                  <c:v>84,66857143</c:v>
                </c:pt>
                <c:pt idx="19">
                  <c:v>86,29238095</c:v>
                </c:pt>
                <c:pt idx="20">
                  <c:v>87,91619048</c:v>
                </c:pt>
                <c:pt idx="21">
                  <c:v>89,54</c:v>
                </c:pt>
                <c:pt idx="22">
                  <c:v>91,16380952</c:v>
                </c:pt>
                <c:pt idx="23">
                  <c:v>92,78761905</c:v>
                </c:pt>
                <c:pt idx="24">
                  <c:v>94,41142857</c:v>
                </c:pt>
                <c:pt idx="25">
                  <c:v>96,0352381</c:v>
                </c:pt>
                <c:pt idx="26">
                  <c:v>97,65904762</c:v>
                </c:pt>
                <c:pt idx="27">
                  <c:v>99,28285714</c:v>
                </c:pt>
                <c:pt idx="28">
                  <c:v>100,9066667</c:v>
                </c:pt>
                <c:pt idx="29">
                  <c:v>102,5304762</c:v>
                </c:pt>
                <c:pt idx="30">
                  <c:v>104,1542857</c:v>
                </c:pt>
                <c:pt idx="31">
                  <c:v>105,7780952</c:v>
                </c:pt>
                <c:pt idx="32">
                  <c:v>107,4019048</c:v>
                </c:pt>
                <c:pt idx="33">
                  <c:v>109,0257143</c:v>
                </c:pt>
                <c:pt idx="34">
                  <c:v>110,6495238</c:v>
                </c:pt>
                <c:pt idx="35">
                  <c:v>112,2733333</c:v>
                </c:pt>
                <c:pt idx="36">
                  <c:v>113,8971429</c:v>
                </c:pt>
                <c:pt idx="37">
                  <c:v>115,5209524</c:v>
                </c:pt>
                <c:pt idx="38">
                  <c:v>117,1447619</c:v>
                </c:pt>
                <c:pt idx="39">
                  <c:v>118,7685714</c:v>
                </c:pt>
                <c:pt idx="40">
                  <c:v>120,392381</c:v>
                </c:pt>
                <c:pt idx="41">
                  <c:v>122,0161905</c:v>
                </c:pt>
                <c:pt idx="42">
                  <c:v>Еще</c:v>
                </c:pt>
              </c:strCache>
            </c:strRef>
          </c:cat>
          <c:val>
            <c:numRef>
              <c:f>'Кейс1-Исмаилова Нубар'!$W$4:$W$46</c:f>
              <c:numCache>
                <c:formatCode>General</c:formatCode>
                <c:ptCount val="43"/>
                <c:pt idx="0">
                  <c:v>1</c:v>
                </c:pt>
                <c:pt idx="1">
                  <c:v>10</c:v>
                </c:pt>
                <c:pt idx="2">
                  <c:v>31</c:v>
                </c:pt>
                <c:pt idx="3">
                  <c:v>60</c:v>
                </c:pt>
                <c:pt idx="4">
                  <c:v>72</c:v>
                </c:pt>
                <c:pt idx="5">
                  <c:v>79</c:v>
                </c:pt>
                <c:pt idx="6">
                  <c:v>80</c:v>
                </c:pt>
                <c:pt idx="7">
                  <c:v>69</c:v>
                </c:pt>
                <c:pt idx="8">
                  <c:v>69</c:v>
                </c:pt>
                <c:pt idx="9">
                  <c:v>124</c:v>
                </c:pt>
                <c:pt idx="10">
                  <c:v>121</c:v>
                </c:pt>
                <c:pt idx="11">
                  <c:v>128</c:v>
                </c:pt>
                <c:pt idx="12">
                  <c:v>90</c:v>
                </c:pt>
                <c:pt idx="13">
                  <c:v>97</c:v>
                </c:pt>
                <c:pt idx="14">
                  <c:v>84</c:v>
                </c:pt>
                <c:pt idx="15">
                  <c:v>113</c:v>
                </c:pt>
                <c:pt idx="16">
                  <c:v>102</c:v>
                </c:pt>
                <c:pt idx="17">
                  <c:v>73</c:v>
                </c:pt>
                <c:pt idx="18">
                  <c:v>64</c:v>
                </c:pt>
                <c:pt idx="19">
                  <c:v>51</c:v>
                </c:pt>
                <c:pt idx="20">
                  <c:v>45</c:v>
                </c:pt>
                <c:pt idx="21">
                  <c:v>29</c:v>
                </c:pt>
                <c:pt idx="22">
                  <c:v>19</c:v>
                </c:pt>
                <c:pt idx="23">
                  <c:v>31</c:v>
                </c:pt>
                <c:pt idx="24">
                  <c:v>20</c:v>
                </c:pt>
                <c:pt idx="25">
                  <c:v>7</c:v>
                </c:pt>
                <c:pt idx="26">
                  <c:v>12</c:v>
                </c:pt>
                <c:pt idx="27">
                  <c:v>10</c:v>
                </c:pt>
                <c:pt idx="28">
                  <c:v>13</c:v>
                </c:pt>
                <c:pt idx="29">
                  <c:v>8</c:v>
                </c:pt>
                <c:pt idx="30">
                  <c:v>14</c:v>
                </c:pt>
                <c:pt idx="31">
                  <c:v>15</c:v>
                </c:pt>
                <c:pt idx="32">
                  <c:v>11</c:v>
                </c:pt>
                <c:pt idx="33">
                  <c:v>10</c:v>
                </c:pt>
                <c:pt idx="34">
                  <c:v>18</c:v>
                </c:pt>
                <c:pt idx="35">
                  <c:v>8</c:v>
                </c:pt>
                <c:pt idx="36">
                  <c:v>6</c:v>
                </c:pt>
                <c:pt idx="37">
                  <c:v>11</c:v>
                </c:pt>
                <c:pt idx="38">
                  <c:v>6</c:v>
                </c:pt>
                <c:pt idx="39">
                  <c:v>3</c:v>
                </c:pt>
                <c:pt idx="40">
                  <c:v>6</c:v>
                </c:pt>
                <c:pt idx="41">
                  <c:v>6</c:v>
                </c:pt>
                <c:pt idx="4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DD-844F-8879-BB92425CC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354751"/>
        <c:axId val="1398393023"/>
      </c:lineChart>
      <c:catAx>
        <c:axId val="138335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8393023"/>
        <c:crosses val="autoZero"/>
        <c:auto val="1"/>
        <c:lblAlgn val="ctr"/>
        <c:lblOffset val="100"/>
        <c:noMultiLvlLbl val="0"/>
      </c:catAx>
      <c:valAx>
        <c:axId val="1398393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3547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 ряда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159943452326186E-2"/>
          <c:y val="0.141977956274218"/>
          <c:w val="0.87987466727779196"/>
          <c:h val="0.733279837827083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'Кейс1-Исмаилова Нубар'!$A$2:$A$1828</c:f>
              <c:numCache>
                <c:formatCode>yyyy\-mm\-dd</c:formatCode>
                <c:ptCount val="1827"/>
                <c:pt idx="0">
                  <c:v>44244</c:v>
                </c:pt>
                <c:pt idx="1">
                  <c:v>44245</c:v>
                </c:pt>
                <c:pt idx="2">
                  <c:v>44246</c:v>
                </c:pt>
                <c:pt idx="3">
                  <c:v>44247</c:v>
                </c:pt>
                <c:pt idx="4">
                  <c:v>44248</c:v>
                </c:pt>
                <c:pt idx="5">
                  <c:v>44249</c:v>
                </c:pt>
                <c:pt idx="6">
                  <c:v>44250</c:v>
                </c:pt>
                <c:pt idx="7">
                  <c:v>44251</c:v>
                </c:pt>
                <c:pt idx="8">
                  <c:v>44252</c:v>
                </c:pt>
                <c:pt idx="9">
                  <c:v>44253</c:v>
                </c:pt>
                <c:pt idx="10">
                  <c:v>44254</c:v>
                </c:pt>
                <c:pt idx="11">
                  <c:v>44255</c:v>
                </c:pt>
                <c:pt idx="12">
                  <c:v>44256</c:v>
                </c:pt>
                <c:pt idx="13">
                  <c:v>44257</c:v>
                </c:pt>
                <c:pt idx="14">
                  <c:v>44258</c:v>
                </c:pt>
                <c:pt idx="15">
                  <c:v>44259</c:v>
                </c:pt>
                <c:pt idx="16">
                  <c:v>44260</c:v>
                </c:pt>
                <c:pt idx="17">
                  <c:v>44261</c:v>
                </c:pt>
                <c:pt idx="18">
                  <c:v>44262</c:v>
                </c:pt>
                <c:pt idx="19">
                  <c:v>44263</c:v>
                </c:pt>
                <c:pt idx="20">
                  <c:v>44264</c:v>
                </c:pt>
                <c:pt idx="21">
                  <c:v>44265</c:v>
                </c:pt>
                <c:pt idx="22">
                  <c:v>44266</c:v>
                </c:pt>
                <c:pt idx="23">
                  <c:v>44267</c:v>
                </c:pt>
                <c:pt idx="24">
                  <c:v>44268</c:v>
                </c:pt>
                <c:pt idx="25">
                  <c:v>44269</c:v>
                </c:pt>
                <c:pt idx="26">
                  <c:v>44270</c:v>
                </c:pt>
                <c:pt idx="27">
                  <c:v>44271</c:v>
                </c:pt>
                <c:pt idx="28">
                  <c:v>44272</c:v>
                </c:pt>
                <c:pt idx="29">
                  <c:v>44273</c:v>
                </c:pt>
                <c:pt idx="30">
                  <c:v>44274</c:v>
                </c:pt>
                <c:pt idx="31">
                  <c:v>44275</c:v>
                </c:pt>
                <c:pt idx="32">
                  <c:v>44276</c:v>
                </c:pt>
                <c:pt idx="33">
                  <c:v>44277</c:v>
                </c:pt>
                <c:pt idx="34">
                  <c:v>44278</c:v>
                </c:pt>
                <c:pt idx="35">
                  <c:v>44279</c:v>
                </c:pt>
                <c:pt idx="36">
                  <c:v>44280</c:v>
                </c:pt>
                <c:pt idx="37">
                  <c:v>44281</c:v>
                </c:pt>
                <c:pt idx="38">
                  <c:v>44282</c:v>
                </c:pt>
                <c:pt idx="39">
                  <c:v>44283</c:v>
                </c:pt>
                <c:pt idx="40">
                  <c:v>44284</c:v>
                </c:pt>
                <c:pt idx="41">
                  <c:v>44285</c:v>
                </c:pt>
                <c:pt idx="42">
                  <c:v>44286</c:v>
                </c:pt>
                <c:pt idx="43">
                  <c:v>44287</c:v>
                </c:pt>
                <c:pt idx="44">
                  <c:v>44288</c:v>
                </c:pt>
                <c:pt idx="45">
                  <c:v>44289</c:v>
                </c:pt>
                <c:pt idx="46">
                  <c:v>44290</c:v>
                </c:pt>
                <c:pt idx="47">
                  <c:v>44291</c:v>
                </c:pt>
                <c:pt idx="48">
                  <c:v>44292</c:v>
                </c:pt>
                <c:pt idx="49">
                  <c:v>44293</c:v>
                </c:pt>
                <c:pt idx="50">
                  <c:v>44294</c:v>
                </c:pt>
                <c:pt idx="51">
                  <c:v>44295</c:v>
                </c:pt>
                <c:pt idx="52">
                  <c:v>44296</c:v>
                </c:pt>
                <c:pt idx="53">
                  <c:v>44297</c:v>
                </c:pt>
                <c:pt idx="54">
                  <c:v>44298</c:v>
                </c:pt>
                <c:pt idx="55">
                  <c:v>44299</c:v>
                </c:pt>
                <c:pt idx="56">
                  <c:v>44300</c:v>
                </c:pt>
                <c:pt idx="57">
                  <c:v>44301</c:v>
                </c:pt>
                <c:pt idx="58">
                  <c:v>44302</c:v>
                </c:pt>
                <c:pt idx="59">
                  <c:v>44303</c:v>
                </c:pt>
                <c:pt idx="60">
                  <c:v>44304</c:v>
                </c:pt>
                <c:pt idx="61">
                  <c:v>44305</c:v>
                </c:pt>
                <c:pt idx="62">
                  <c:v>44306</c:v>
                </c:pt>
                <c:pt idx="63">
                  <c:v>44307</c:v>
                </c:pt>
                <c:pt idx="64">
                  <c:v>44308</c:v>
                </c:pt>
                <c:pt idx="65">
                  <c:v>44309</c:v>
                </c:pt>
                <c:pt idx="66">
                  <c:v>44310</c:v>
                </c:pt>
                <c:pt idx="67">
                  <c:v>44311</c:v>
                </c:pt>
                <c:pt idx="68">
                  <c:v>44312</c:v>
                </c:pt>
                <c:pt idx="69">
                  <c:v>44313</c:v>
                </c:pt>
                <c:pt idx="70">
                  <c:v>44314</c:v>
                </c:pt>
                <c:pt idx="71">
                  <c:v>44315</c:v>
                </c:pt>
                <c:pt idx="72">
                  <c:v>44316</c:v>
                </c:pt>
                <c:pt idx="73">
                  <c:v>44317</c:v>
                </c:pt>
                <c:pt idx="74">
                  <c:v>44318</c:v>
                </c:pt>
                <c:pt idx="75">
                  <c:v>44319</c:v>
                </c:pt>
                <c:pt idx="76">
                  <c:v>44320</c:v>
                </c:pt>
                <c:pt idx="77">
                  <c:v>44321</c:v>
                </c:pt>
                <c:pt idx="78">
                  <c:v>44322</c:v>
                </c:pt>
                <c:pt idx="79">
                  <c:v>44323</c:v>
                </c:pt>
                <c:pt idx="80">
                  <c:v>44324</c:v>
                </c:pt>
                <c:pt idx="81">
                  <c:v>44325</c:v>
                </c:pt>
                <c:pt idx="82">
                  <c:v>44326</c:v>
                </c:pt>
                <c:pt idx="83">
                  <c:v>44327</c:v>
                </c:pt>
                <c:pt idx="84">
                  <c:v>44328</c:v>
                </c:pt>
                <c:pt idx="85">
                  <c:v>44329</c:v>
                </c:pt>
                <c:pt idx="86">
                  <c:v>44330</c:v>
                </c:pt>
                <c:pt idx="87">
                  <c:v>44331</c:v>
                </c:pt>
                <c:pt idx="88">
                  <c:v>44332</c:v>
                </c:pt>
                <c:pt idx="89">
                  <c:v>44333</c:v>
                </c:pt>
                <c:pt idx="90">
                  <c:v>44334</c:v>
                </c:pt>
                <c:pt idx="91">
                  <c:v>44335</c:v>
                </c:pt>
                <c:pt idx="92">
                  <c:v>44336</c:v>
                </c:pt>
                <c:pt idx="93">
                  <c:v>44337</c:v>
                </c:pt>
                <c:pt idx="94">
                  <c:v>44338</c:v>
                </c:pt>
                <c:pt idx="95">
                  <c:v>44339</c:v>
                </c:pt>
                <c:pt idx="96">
                  <c:v>44340</c:v>
                </c:pt>
                <c:pt idx="97">
                  <c:v>44341</c:v>
                </c:pt>
                <c:pt idx="98">
                  <c:v>44342</c:v>
                </c:pt>
                <c:pt idx="99">
                  <c:v>44343</c:v>
                </c:pt>
                <c:pt idx="100">
                  <c:v>44344</c:v>
                </c:pt>
                <c:pt idx="101">
                  <c:v>44345</c:v>
                </c:pt>
                <c:pt idx="102">
                  <c:v>44346</c:v>
                </c:pt>
                <c:pt idx="103">
                  <c:v>44347</c:v>
                </c:pt>
                <c:pt idx="104">
                  <c:v>44348</c:v>
                </c:pt>
                <c:pt idx="105">
                  <c:v>44349</c:v>
                </c:pt>
                <c:pt idx="106">
                  <c:v>44350</c:v>
                </c:pt>
                <c:pt idx="107">
                  <c:v>44351</c:v>
                </c:pt>
                <c:pt idx="108">
                  <c:v>44352</c:v>
                </c:pt>
                <c:pt idx="109">
                  <c:v>44353</c:v>
                </c:pt>
                <c:pt idx="110">
                  <c:v>44354</c:v>
                </c:pt>
                <c:pt idx="111">
                  <c:v>44355</c:v>
                </c:pt>
                <c:pt idx="112">
                  <c:v>44356</c:v>
                </c:pt>
                <c:pt idx="113">
                  <c:v>44357</c:v>
                </c:pt>
                <c:pt idx="114">
                  <c:v>44358</c:v>
                </c:pt>
                <c:pt idx="115">
                  <c:v>44359</c:v>
                </c:pt>
                <c:pt idx="116">
                  <c:v>44360</c:v>
                </c:pt>
                <c:pt idx="117">
                  <c:v>44361</c:v>
                </c:pt>
                <c:pt idx="118">
                  <c:v>44362</c:v>
                </c:pt>
                <c:pt idx="119">
                  <c:v>44363</c:v>
                </c:pt>
                <c:pt idx="120">
                  <c:v>44364</c:v>
                </c:pt>
                <c:pt idx="121">
                  <c:v>44365</c:v>
                </c:pt>
                <c:pt idx="122">
                  <c:v>44366</c:v>
                </c:pt>
                <c:pt idx="123">
                  <c:v>44367</c:v>
                </c:pt>
                <c:pt idx="124">
                  <c:v>44368</c:v>
                </c:pt>
                <c:pt idx="125">
                  <c:v>44369</c:v>
                </c:pt>
                <c:pt idx="126">
                  <c:v>44370</c:v>
                </c:pt>
                <c:pt idx="127">
                  <c:v>44371</c:v>
                </c:pt>
                <c:pt idx="128">
                  <c:v>44372</c:v>
                </c:pt>
                <c:pt idx="129">
                  <c:v>44373</c:v>
                </c:pt>
                <c:pt idx="130">
                  <c:v>44374</c:v>
                </c:pt>
                <c:pt idx="131">
                  <c:v>44375</c:v>
                </c:pt>
                <c:pt idx="132">
                  <c:v>44376</c:v>
                </c:pt>
                <c:pt idx="133">
                  <c:v>44377</c:v>
                </c:pt>
                <c:pt idx="134">
                  <c:v>44378</c:v>
                </c:pt>
                <c:pt idx="135">
                  <c:v>44379</c:v>
                </c:pt>
                <c:pt idx="136">
                  <c:v>44380</c:v>
                </c:pt>
                <c:pt idx="137">
                  <c:v>44381</c:v>
                </c:pt>
                <c:pt idx="138">
                  <c:v>44382</c:v>
                </c:pt>
                <c:pt idx="139">
                  <c:v>44383</c:v>
                </c:pt>
                <c:pt idx="140">
                  <c:v>44384</c:v>
                </c:pt>
                <c:pt idx="141">
                  <c:v>44385</c:v>
                </c:pt>
                <c:pt idx="142">
                  <c:v>44386</c:v>
                </c:pt>
                <c:pt idx="143">
                  <c:v>44387</c:v>
                </c:pt>
                <c:pt idx="144">
                  <c:v>44388</c:v>
                </c:pt>
                <c:pt idx="145">
                  <c:v>44389</c:v>
                </c:pt>
                <c:pt idx="146">
                  <c:v>44390</c:v>
                </c:pt>
                <c:pt idx="147">
                  <c:v>44391</c:v>
                </c:pt>
                <c:pt idx="148">
                  <c:v>44392</c:v>
                </c:pt>
                <c:pt idx="149">
                  <c:v>44393</c:v>
                </c:pt>
                <c:pt idx="150">
                  <c:v>44394</c:v>
                </c:pt>
                <c:pt idx="151">
                  <c:v>44395</c:v>
                </c:pt>
                <c:pt idx="152">
                  <c:v>44396</c:v>
                </c:pt>
                <c:pt idx="153">
                  <c:v>44397</c:v>
                </c:pt>
                <c:pt idx="154">
                  <c:v>44398</c:v>
                </c:pt>
                <c:pt idx="155">
                  <c:v>44399</c:v>
                </c:pt>
                <c:pt idx="156">
                  <c:v>44400</c:v>
                </c:pt>
                <c:pt idx="157">
                  <c:v>44401</c:v>
                </c:pt>
                <c:pt idx="158">
                  <c:v>44402</c:v>
                </c:pt>
                <c:pt idx="159">
                  <c:v>44403</c:v>
                </c:pt>
                <c:pt idx="160">
                  <c:v>44404</c:v>
                </c:pt>
                <c:pt idx="161">
                  <c:v>44405</c:v>
                </c:pt>
                <c:pt idx="162">
                  <c:v>44406</c:v>
                </c:pt>
                <c:pt idx="163">
                  <c:v>44407</c:v>
                </c:pt>
                <c:pt idx="164">
                  <c:v>44408</c:v>
                </c:pt>
                <c:pt idx="165">
                  <c:v>44409</c:v>
                </c:pt>
                <c:pt idx="166">
                  <c:v>44410</c:v>
                </c:pt>
                <c:pt idx="167">
                  <c:v>44411</c:v>
                </c:pt>
                <c:pt idx="168">
                  <c:v>44412</c:v>
                </c:pt>
                <c:pt idx="169">
                  <c:v>44413</c:v>
                </c:pt>
                <c:pt idx="170">
                  <c:v>44414</c:v>
                </c:pt>
                <c:pt idx="171">
                  <c:v>44415</c:v>
                </c:pt>
                <c:pt idx="172">
                  <c:v>44416</c:v>
                </c:pt>
                <c:pt idx="173">
                  <c:v>44417</c:v>
                </c:pt>
                <c:pt idx="174">
                  <c:v>44418</c:v>
                </c:pt>
                <c:pt idx="175">
                  <c:v>44419</c:v>
                </c:pt>
                <c:pt idx="176">
                  <c:v>44420</c:v>
                </c:pt>
                <c:pt idx="177">
                  <c:v>44421</c:v>
                </c:pt>
                <c:pt idx="178">
                  <c:v>44422</c:v>
                </c:pt>
                <c:pt idx="179">
                  <c:v>44423</c:v>
                </c:pt>
                <c:pt idx="180">
                  <c:v>44424</c:v>
                </c:pt>
                <c:pt idx="181">
                  <c:v>44425</c:v>
                </c:pt>
                <c:pt idx="182">
                  <c:v>44426</c:v>
                </c:pt>
                <c:pt idx="183">
                  <c:v>44427</c:v>
                </c:pt>
                <c:pt idx="184">
                  <c:v>44428</c:v>
                </c:pt>
                <c:pt idx="185">
                  <c:v>44429</c:v>
                </c:pt>
                <c:pt idx="186">
                  <c:v>44430</c:v>
                </c:pt>
                <c:pt idx="187">
                  <c:v>44431</c:v>
                </c:pt>
                <c:pt idx="188">
                  <c:v>44432</c:v>
                </c:pt>
                <c:pt idx="189">
                  <c:v>44433</c:v>
                </c:pt>
                <c:pt idx="190">
                  <c:v>44434</c:v>
                </c:pt>
                <c:pt idx="191">
                  <c:v>44435</c:v>
                </c:pt>
                <c:pt idx="192">
                  <c:v>44436</c:v>
                </c:pt>
                <c:pt idx="193">
                  <c:v>44437</c:v>
                </c:pt>
                <c:pt idx="194">
                  <c:v>44438</c:v>
                </c:pt>
                <c:pt idx="195">
                  <c:v>44439</c:v>
                </c:pt>
                <c:pt idx="196">
                  <c:v>44440</c:v>
                </c:pt>
                <c:pt idx="197">
                  <c:v>44441</c:v>
                </c:pt>
                <c:pt idx="198">
                  <c:v>44442</c:v>
                </c:pt>
                <c:pt idx="199">
                  <c:v>44443</c:v>
                </c:pt>
                <c:pt idx="200">
                  <c:v>44444</c:v>
                </c:pt>
                <c:pt idx="201">
                  <c:v>44445</c:v>
                </c:pt>
                <c:pt idx="202">
                  <c:v>44446</c:v>
                </c:pt>
                <c:pt idx="203">
                  <c:v>44447</c:v>
                </c:pt>
                <c:pt idx="204">
                  <c:v>44448</c:v>
                </c:pt>
                <c:pt idx="205">
                  <c:v>44449</c:v>
                </c:pt>
                <c:pt idx="206">
                  <c:v>44450</c:v>
                </c:pt>
                <c:pt idx="207">
                  <c:v>44451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44457</c:v>
                </c:pt>
                <c:pt idx="214">
                  <c:v>44458</c:v>
                </c:pt>
                <c:pt idx="215">
                  <c:v>44459</c:v>
                </c:pt>
                <c:pt idx="216">
                  <c:v>44460</c:v>
                </c:pt>
                <c:pt idx="217">
                  <c:v>44461</c:v>
                </c:pt>
                <c:pt idx="218">
                  <c:v>44462</c:v>
                </c:pt>
                <c:pt idx="219">
                  <c:v>44463</c:v>
                </c:pt>
                <c:pt idx="220">
                  <c:v>44464</c:v>
                </c:pt>
                <c:pt idx="221">
                  <c:v>44465</c:v>
                </c:pt>
                <c:pt idx="222">
                  <c:v>44466</c:v>
                </c:pt>
                <c:pt idx="223">
                  <c:v>44467</c:v>
                </c:pt>
                <c:pt idx="224">
                  <c:v>44468</c:v>
                </c:pt>
                <c:pt idx="225">
                  <c:v>44469</c:v>
                </c:pt>
                <c:pt idx="226">
                  <c:v>44470</c:v>
                </c:pt>
                <c:pt idx="227">
                  <c:v>44471</c:v>
                </c:pt>
                <c:pt idx="228">
                  <c:v>44472</c:v>
                </c:pt>
                <c:pt idx="229">
                  <c:v>44473</c:v>
                </c:pt>
                <c:pt idx="230">
                  <c:v>44474</c:v>
                </c:pt>
                <c:pt idx="231">
                  <c:v>44475</c:v>
                </c:pt>
                <c:pt idx="232">
                  <c:v>44476</c:v>
                </c:pt>
                <c:pt idx="233">
                  <c:v>44477</c:v>
                </c:pt>
                <c:pt idx="234">
                  <c:v>44478</c:v>
                </c:pt>
                <c:pt idx="235">
                  <c:v>44479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44485</c:v>
                </c:pt>
                <c:pt idx="242">
                  <c:v>44486</c:v>
                </c:pt>
                <c:pt idx="243">
                  <c:v>44487</c:v>
                </c:pt>
                <c:pt idx="244">
                  <c:v>44488</c:v>
                </c:pt>
                <c:pt idx="245">
                  <c:v>44489</c:v>
                </c:pt>
                <c:pt idx="246">
                  <c:v>44490</c:v>
                </c:pt>
                <c:pt idx="247">
                  <c:v>44491</c:v>
                </c:pt>
                <c:pt idx="248">
                  <c:v>44492</c:v>
                </c:pt>
                <c:pt idx="249">
                  <c:v>44493</c:v>
                </c:pt>
                <c:pt idx="250">
                  <c:v>44494</c:v>
                </c:pt>
                <c:pt idx="251">
                  <c:v>44495</c:v>
                </c:pt>
                <c:pt idx="252">
                  <c:v>44496</c:v>
                </c:pt>
                <c:pt idx="253">
                  <c:v>44497</c:v>
                </c:pt>
                <c:pt idx="254">
                  <c:v>44498</c:v>
                </c:pt>
                <c:pt idx="255">
                  <c:v>44499</c:v>
                </c:pt>
                <c:pt idx="256">
                  <c:v>44500</c:v>
                </c:pt>
                <c:pt idx="257">
                  <c:v>44501</c:v>
                </c:pt>
                <c:pt idx="258">
                  <c:v>44502</c:v>
                </c:pt>
                <c:pt idx="259">
                  <c:v>44503</c:v>
                </c:pt>
                <c:pt idx="260">
                  <c:v>44504</c:v>
                </c:pt>
                <c:pt idx="261">
                  <c:v>44505</c:v>
                </c:pt>
                <c:pt idx="262">
                  <c:v>44506</c:v>
                </c:pt>
                <c:pt idx="263">
                  <c:v>44507</c:v>
                </c:pt>
                <c:pt idx="264">
                  <c:v>44508</c:v>
                </c:pt>
                <c:pt idx="265">
                  <c:v>44509</c:v>
                </c:pt>
                <c:pt idx="266">
                  <c:v>44510</c:v>
                </c:pt>
                <c:pt idx="267">
                  <c:v>44511</c:v>
                </c:pt>
                <c:pt idx="268">
                  <c:v>44512</c:v>
                </c:pt>
                <c:pt idx="269">
                  <c:v>44513</c:v>
                </c:pt>
                <c:pt idx="270">
                  <c:v>44514</c:v>
                </c:pt>
                <c:pt idx="271">
                  <c:v>44515</c:v>
                </c:pt>
                <c:pt idx="272">
                  <c:v>44516</c:v>
                </c:pt>
                <c:pt idx="273">
                  <c:v>44517</c:v>
                </c:pt>
                <c:pt idx="274">
                  <c:v>44518</c:v>
                </c:pt>
                <c:pt idx="275">
                  <c:v>44519</c:v>
                </c:pt>
                <c:pt idx="276">
                  <c:v>44520</c:v>
                </c:pt>
                <c:pt idx="277">
                  <c:v>44521</c:v>
                </c:pt>
                <c:pt idx="278">
                  <c:v>44522</c:v>
                </c:pt>
                <c:pt idx="279">
                  <c:v>44523</c:v>
                </c:pt>
                <c:pt idx="280">
                  <c:v>44524</c:v>
                </c:pt>
                <c:pt idx="281">
                  <c:v>44525</c:v>
                </c:pt>
                <c:pt idx="282">
                  <c:v>44526</c:v>
                </c:pt>
                <c:pt idx="283">
                  <c:v>44527</c:v>
                </c:pt>
                <c:pt idx="284">
                  <c:v>44528</c:v>
                </c:pt>
                <c:pt idx="285">
                  <c:v>44529</c:v>
                </c:pt>
                <c:pt idx="286">
                  <c:v>44530</c:v>
                </c:pt>
                <c:pt idx="287">
                  <c:v>44531</c:v>
                </c:pt>
                <c:pt idx="288">
                  <c:v>44532</c:v>
                </c:pt>
                <c:pt idx="289">
                  <c:v>44533</c:v>
                </c:pt>
                <c:pt idx="290">
                  <c:v>44534</c:v>
                </c:pt>
                <c:pt idx="291">
                  <c:v>44535</c:v>
                </c:pt>
                <c:pt idx="292">
                  <c:v>44536</c:v>
                </c:pt>
                <c:pt idx="293">
                  <c:v>44537</c:v>
                </c:pt>
                <c:pt idx="294">
                  <c:v>44538</c:v>
                </c:pt>
                <c:pt idx="295">
                  <c:v>44539</c:v>
                </c:pt>
                <c:pt idx="296">
                  <c:v>44540</c:v>
                </c:pt>
                <c:pt idx="297">
                  <c:v>44541</c:v>
                </c:pt>
                <c:pt idx="298">
                  <c:v>44542</c:v>
                </c:pt>
                <c:pt idx="299">
                  <c:v>44543</c:v>
                </c:pt>
                <c:pt idx="300">
                  <c:v>44544</c:v>
                </c:pt>
                <c:pt idx="301">
                  <c:v>44545</c:v>
                </c:pt>
                <c:pt idx="302">
                  <c:v>44546</c:v>
                </c:pt>
                <c:pt idx="303">
                  <c:v>44547</c:v>
                </c:pt>
                <c:pt idx="304">
                  <c:v>44548</c:v>
                </c:pt>
                <c:pt idx="305">
                  <c:v>44549</c:v>
                </c:pt>
                <c:pt idx="306">
                  <c:v>44550</c:v>
                </c:pt>
                <c:pt idx="307">
                  <c:v>44551</c:v>
                </c:pt>
                <c:pt idx="308">
                  <c:v>44552</c:v>
                </c:pt>
                <c:pt idx="309">
                  <c:v>44553</c:v>
                </c:pt>
                <c:pt idx="310">
                  <c:v>44554</c:v>
                </c:pt>
                <c:pt idx="311">
                  <c:v>44555</c:v>
                </c:pt>
                <c:pt idx="312">
                  <c:v>44556</c:v>
                </c:pt>
                <c:pt idx="313">
                  <c:v>44557</c:v>
                </c:pt>
                <c:pt idx="314">
                  <c:v>44558</c:v>
                </c:pt>
                <c:pt idx="315">
                  <c:v>44559</c:v>
                </c:pt>
                <c:pt idx="316">
                  <c:v>44560</c:v>
                </c:pt>
                <c:pt idx="317">
                  <c:v>44561</c:v>
                </c:pt>
                <c:pt idx="318">
                  <c:v>44562</c:v>
                </c:pt>
                <c:pt idx="319">
                  <c:v>44563</c:v>
                </c:pt>
                <c:pt idx="320">
                  <c:v>44564</c:v>
                </c:pt>
                <c:pt idx="321">
                  <c:v>44565</c:v>
                </c:pt>
                <c:pt idx="322">
                  <c:v>44566</c:v>
                </c:pt>
                <c:pt idx="323">
                  <c:v>44567</c:v>
                </c:pt>
                <c:pt idx="324">
                  <c:v>44568</c:v>
                </c:pt>
                <c:pt idx="325">
                  <c:v>44569</c:v>
                </c:pt>
                <c:pt idx="326">
                  <c:v>44570</c:v>
                </c:pt>
                <c:pt idx="327">
                  <c:v>44571</c:v>
                </c:pt>
                <c:pt idx="328">
                  <c:v>44572</c:v>
                </c:pt>
                <c:pt idx="329">
                  <c:v>44573</c:v>
                </c:pt>
                <c:pt idx="330">
                  <c:v>44574</c:v>
                </c:pt>
                <c:pt idx="331">
                  <c:v>44575</c:v>
                </c:pt>
                <c:pt idx="332">
                  <c:v>44576</c:v>
                </c:pt>
                <c:pt idx="333">
                  <c:v>44577</c:v>
                </c:pt>
                <c:pt idx="334">
                  <c:v>44578</c:v>
                </c:pt>
                <c:pt idx="335">
                  <c:v>44579</c:v>
                </c:pt>
                <c:pt idx="336">
                  <c:v>44580</c:v>
                </c:pt>
                <c:pt idx="337">
                  <c:v>44581</c:v>
                </c:pt>
                <c:pt idx="338">
                  <c:v>44582</c:v>
                </c:pt>
                <c:pt idx="339">
                  <c:v>44583</c:v>
                </c:pt>
                <c:pt idx="340">
                  <c:v>44584</c:v>
                </c:pt>
                <c:pt idx="341">
                  <c:v>44585</c:v>
                </c:pt>
                <c:pt idx="342">
                  <c:v>44586</c:v>
                </c:pt>
                <c:pt idx="343">
                  <c:v>44587</c:v>
                </c:pt>
                <c:pt idx="344">
                  <c:v>44588</c:v>
                </c:pt>
                <c:pt idx="345">
                  <c:v>44589</c:v>
                </c:pt>
                <c:pt idx="346">
                  <c:v>44590</c:v>
                </c:pt>
                <c:pt idx="347">
                  <c:v>44591</c:v>
                </c:pt>
                <c:pt idx="348">
                  <c:v>44592</c:v>
                </c:pt>
                <c:pt idx="349">
                  <c:v>44593</c:v>
                </c:pt>
                <c:pt idx="350">
                  <c:v>44594</c:v>
                </c:pt>
                <c:pt idx="351">
                  <c:v>44595</c:v>
                </c:pt>
                <c:pt idx="352">
                  <c:v>44596</c:v>
                </c:pt>
                <c:pt idx="353">
                  <c:v>44597</c:v>
                </c:pt>
                <c:pt idx="354">
                  <c:v>44598</c:v>
                </c:pt>
                <c:pt idx="355">
                  <c:v>44599</c:v>
                </c:pt>
                <c:pt idx="356">
                  <c:v>44600</c:v>
                </c:pt>
                <c:pt idx="357">
                  <c:v>44601</c:v>
                </c:pt>
                <c:pt idx="358">
                  <c:v>44602</c:v>
                </c:pt>
                <c:pt idx="359">
                  <c:v>44603</c:v>
                </c:pt>
                <c:pt idx="360">
                  <c:v>44604</c:v>
                </c:pt>
                <c:pt idx="361">
                  <c:v>44605</c:v>
                </c:pt>
                <c:pt idx="362">
                  <c:v>44606</c:v>
                </c:pt>
                <c:pt idx="363">
                  <c:v>44607</c:v>
                </c:pt>
                <c:pt idx="364">
                  <c:v>44608</c:v>
                </c:pt>
                <c:pt idx="365">
                  <c:v>44609</c:v>
                </c:pt>
                <c:pt idx="366">
                  <c:v>44610</c:v>
                </c:pt>
                <c:pt idx="367">
                  <c:v>44611</c:v>
                </c:pt>
                <c:pt idx="368">
                  <c:v>44612</c:v>
                </c:pt>
                <c:pt idx="369">
                  <c:v>44613</c:v>
                </c:pt>
                <c:pt idx="370">
                  <c:v>44614</c:v>
                </c:pt>
                <c:pt idx="371">
                  <c:v>44615</c:v>
                </c:pt>
                <c:pt idx="372">
                  <c:v>44616</c:v>
                </c:pt>
                <c:pt idx="373">
                  <c:v>44617</c:v>
                </c:pt>
                <c:pt idx="374">
                  <c:v>44618</c:v>
                </c:pt>
                <c:pt idx="375">
                  <c:v>44619</c:v>
                </c:pt>
                <c:pt idx="376">
                  <c:v>44620</c:v>
                </c:pt>
                <c:pt idx="377">
                  <c:v>44621</c:v>
                </c:pt>
                <c:pt idx="378">
                  <c:v>44622</c:v>
                </c:pt>
                <c:pt idx="379">
                  <c:v>44623</c:v>
                </c:pt>
                <c:pt idx="380">
                  <c:v>44624</c:v>
                </c:pt>
                <c:pt idx="381">
                  <c:v>44625</c:v>
                </c:pt>
                <c:pt idx="382">
                  <c:v>44626</c:v>
                </c:pt>
                <c:pt idx="383">
                  <c:v>44627</c:v>
                </c:pt>
                <c:pt idx="384">
                  <c:v>44628</c:v>
                </c:pt>
                <c:pt idx="385">
                  <c:v>44629</c:v>
                </c:pt>
                <c:pt idx="386">
                  <c:v>44630</c:v>
                </c:pt>
                <c:pt idx="387">
                  <c:v>44631</c:v>
                </c:pt>
                <c:pt idx="388">
                  <c:v>44632</c:v>
                </c:pt>
                <c:pt idx="389">
                  <c:v>44633</c:v>
                </c:pt>
                <c:pt idx="390">
                  <c:v>44634</c:v>
                </c:pt>
                <c:pt idx="391">
                  <c:v>44635</c:v>
                </c:pt>
                <c:pt idx="392">
                  <c:v>44636</c:v>
                </c:pt>
                <c:pt idx="393">
                  <c:v>44637</c:v>
                </c:pt>
                <c:pt idx="394">
                  <c:v>44638</c:v>
                </c:pt>
                <c:pt idx="395">
                  <c:v>44639</c:v>
                </c:pt>
                <c:pt idx="396">
                  <c:v>44640</c:v>
                </c:pt>
                <c:pt idx="397">
                  <c:v>44641</c:v>
                </c:pt>
                <c:pt idx="398">
                  <c:v>44642</c:v>
                </c:pt>
                <c:pt idx="399">
                  <c:v>44643</c:v>
                </c:pt>
                <c:pt idx="400">
                  <c:v>44644</c:v>
                </c:pt>
                <c:pt idx="401">
                  <c:v>44645</c:v>
                </c:pt>
                <c:pt idx="402">
                  <c:v>44646</c:v>
                </c:pt>
                <c:pt idx="403">
                  <c:v>44647</c:v>
                </c:pt>
                <c:pt idx="404">
                  <c:v>44648</c:v>
                </c:pt>
                <c:pt idx="405">
                  <c:v>44649</c:v>
                </c:pt>
                <c:pt idx="406">
                  <c:v>44650</c:v>
                </c:pt>
                <c:pt idx="407">
                  <c:v>44651</c:v>
                </c:pt>
                <c:pt idx="408">
                  <c:v>44652</c:v>
                </c:pt>
                <c:pt idx="409">
                  <c:v>44653</c:v>
                </c:pt>
                <c:pt idx="410">
                  <c:v>44654</c:v>
                </c:pt>
                <c:pt idx="411">
                  <c:v>44655</c:v>
                </c:pt>
                <c:pt idx="412">
                  <c:v>44656</c:v>
                </c:pt>
                <c:pt idx="413">
                  <c:v>44657</c:v>
                </c:pt>
                <c:pt idx="414">
                  <c:v>44658</c:v>
                </c:pt>
                <c:pt idx="415">
                  <c:v>44659</c:v>
                </c:pt>
                <c:pt idx="416">
                  <c:v>44660</c:v>
                </c:pt>
                <c:pt idx="417">
                  <c:v>44661</c:v>
                </c:pt>
                <c:pt idx="418">
                  <c:v>44662</c:v>
                </c:pt>
                <c:pt idx="419">
                  <c:v>44663</c:v>
                </c:pt>
                <c:pt idx="420">
                  <c:v>44664</c:v>
                </c:pt>
                <c:pt idx="421">
                  <c:v>44665</c:v>
                </c:pt>
                <c:pt idx="422">
                  <c:v>44666</c:v>
                </c:pt>
                <c:pt idx="423">
                  <c:v>44667</c:v>
                </c:pt>
                <c:pt idx="424">
                  <c:v>44668</c:v>
                </c:pt>
                <c:pt idx="425">
                  <c:v>44669</c:v>
                </c:pt>
                <c:pt idx="426">
                  <c:v>44670</c:v>
                </c:pt>
                <c:pt idx="427">
                  <c:v>44671</c:v>
                </c:pt>
                <c:pt idx="428">
                  <c:v>44672</c:v>
                </c:pt>
                <c:pt idx="429">
                  <c:v>44673</c:v>
                </c:pt>
                <c:pt idx="430">
                  <c:v>44674</c:v>
                </c:pt>
                <c:pt idx="431">
                  <c:v>44675</c:v>
                </c:pt>
                <c:pt idx="432">
                  <c:v>44676</c:v>
                </c:pt>
                <c:pt idx="433">
                  <c:v>44677</c:v>
                </c:pt>
                <c:pt idx="434">
                  <c:v>44678</c:v>
                </c:pt>
                <c:pt idx="435">
                  <c:v>44679</c:v>
                </c:pt>
                <c:pt idx="436">
                  <c:v>44680</c:v>
                </c:pt>
                <c:pt idx="437">
                  <c:v>44681</c:v>
                </c:pt>
                <c:pt idx="438">
                  <c:v>44682</c:v>
                </c:pt>
                <c:pt idx="439">
                  <c:v>44683</c:v>
                </c:pt>
                <c:pt idx="440">
                  <c:v>44684</c:v>
                </c:pt>
                <c:pt idx="441">
                  <c:v>44685</c:v>
                </c:pt>
                <c:pt idx="442">
                  <c:v>44686</c:v>
                </c:pt>
                <c:pt idx="443">
                  <c:v>44687</c:v>
                </c:pt>
                <c:pt idx="444">
                  <c:v>44688</c:v>
                </c:pt>
                <c:pt idx="445">
                  <c:v>44689</c:v>
                </c:pt>
                <c:pt idx="446">
                  <c:v>44690</c:v>
                </c:pt>
                <c:pt idx="447">
                  <c:v>44691</c:v>
                </c:pt>
                <c:pt idx="448">
                  <c:v>44692</c:v>
                </c:pt>
                <c:pt idx="449">
                  <c:v>44693</c:v>
                </c:pt>
                <c:pt idx="450">
                  <c:v>44694</c:v>
                </c:pt>
                <c:pt idx="451">
                  <c:v>44695</c:v>
                </c:pt>
                <c:pt idx="452">
                  <c:v>44696</c:v>
                </c:pt>
                <c:pt idx="453">
                  <c:v>44697</c:v>
                </c:pt>
                <c:pt idx="454">
                  <c:v>44698</c:v>
                </c:pt>
                <c:pt idx="455">
                  <c:v>44699</c:v>
                </c:pt>
                <c:pt idx="456">
                  <c:v>44700</c:v>
                </c:pt>
                <c:pt idx="457">
                  <c:v>44701</c:v>
                </c:pt>
                <c:pt idx="458">
                  <c:v>44702</c:v>
                </c:pt>
                <c:pt idx="459">
                  <c:v>44703</c:v>
                </c:pt>
                <c:pt idx="460">
                  <c:v>44704</c:v>
                </c:pt>
                <c:pt idx="461">
                  <c:v>44705</c:v>
                </c:pt>
                <c:pt idx="462">
                  <c:v>44706</c:v>
                </c:pt>
                <c:pt idx="463">
                  <c:v>44707</c:v>
                </c:pt>
                <c:pt idx="464">
                  <c:v>44708</c:v>
                </c:pt>
                <c:pt idx="465">
                  <c:v>44709</c:v>
                </c:pt>
                <c:pt idx="466">
                  <c:v>44710</c:v>
                </c:pt>
                <c:pt idx="467">
                  <c:v>44711</c:v>
                </c:pt>
                <c:pt idx="468">
                  <c:v>44712</c:v>
                </c:pt>
                <c:pt idx="469">
                  <c:v>44713</c:v>
                </c:pt>
                <c:pt idx="470">
                  <c:v>44714</c:v>
                </c:pt>
                <c:pt idx="471">
                  <c:v>44715</c:v>
                </c:pt>
                <c:pt idx="472">
                  <c:v>44716</c:v>
                </c:pt>
                <c:pt idx="473">
                  <c:v>44717</c:v>
                </c:pt>
                <c:pt idx="474">
                  <c:v>44718</c:v>
                </c:pt>
                <c:pt idx="475">
                  <c:v>44719</c:v>
                </c:pt>
                <c:pt idx="476">
                  <c:v>44720</c:v>
                </c:pt>
                <c:pt idx="477">
                  <c:v>44721</c:v>
                </c:pt>
                <c:pt idx="478">
                  <c:v>44722</c:v>
                </c:pt>
                <c:pt idx="479">
                  <c:v>44723</c:v>
                </c:pt>
                <c:pt idx="480">
                  <c:v>44724</c:v>
                </c:pt>
                <c:pt idx="481">
                  <c:v>44725</c:v>
                </c:pt>
                <c:pt idx="482">
                  <c:v>44726</c:v>
                </c:pt>
                <c:pt idx="483">
                  <c:v>44727</c:v>
                </c:pt>
                <c:pt idx="484">
                  <c:v>44728</c:v>
                </c:pt>
                <c:pt idx="485">
                  <c:v>44729</c:v>
                </c:pt>
                <c:pt idx="486">
                  <c:v>44730</c:v>
                </c:pt>
                <c:pt idx="487">
                  <c:v>44731</c:v>
                </c:pt>
                <c:pt idx="488">
                  <c:v>44732</c:v>
                </c:pt>
                <c:pt idx="489">
                  <c:v>44733</c:v>
                </c:pt>
                <c:pt idx="490">
                  <c:v>44734</c:v>
                </c:pt>
                <c:pt idx="491">
                  <c:v>44735</c:v>
                </c:pt>
                <c:pt idx="492">
                  <c:v>44736</c:v>
                </c:pt>
                <c:pt idx="493">
                  <c:v>44737</c:v>
                </c:pt>
                <c:pt idx="494">
                  <c:v>44738</c:v>
                </c:pt>
                <c:pt idx="495">
                  <c:v>44739</c:v>
                </c:pt>
                <c:pt idx="496">
                  <c:v>44740</c:v>
                </c:pt>
                <c:pt idx="497">
                  <c:v>44741</c:v>
                </c:pt>
                <c:pt idx="498">
                  <c:v>44742</c:v>
                </c:pt>
                <c:pt idx="499">
                  <c:v>44743</c:v>
                </c:pt>
                <c:pt idx="500">
                  <c:v>44744</c:v>
                </c:pt>
                <c:pt idx="501">
                  <c:v>44745</c:v>
                </c:pt>
                <c:pt idx="502">
                  <c:v>44746</c:v>
                </c:pt>
                <c:pt idx="503">
                  <c:v>44747</c:v>
                </c:pt>
                <c:pt idx="504">
                  <c:v>44748</c:v>
                </c:pt>
                <c:pt idx="505">
                  <c:v>44749</c:v>
                </c:pt>
                <c:pt idx="506">
                  <c:v>44750</c:v>
                </c:pt>
                <c:pt idx="507">
                  <c:v>44751</c:v>
                </c:pt>
                <c:pt idx="508">
                  <c:v>44752</c:v>
                </c:pt>
                <c:pt idx="509">
                  <c:v>44753</c:v>
                </c:pt>
                <c:pt idx="510">
                  <c:v>44754</c:v>
                </c:pt>
                <c:pt idx="511">
                  <c:v>44755</c:v>
                </c:pt>
                <c:pt idx="512">
                  <c:v>44756</c:v>
                </c:pt>
                <c:pt idx="513">
                  <c:v>44757</c:v>
                </c:pt>
                <c:pt idx="514">
                  <c:v>44758</c:v>
                </c:pt>
                <c:pt idx="515">
                  <c:v>44759</c:v>
                </c:pt>
                <c:pt idx="516">
                  <c:v>44760</c:v>
                </c:pt>
                <c:pt idx="517">
                  <c:v>44761</c:v>
                </c:pt>
                <c:pt idx="518">
                  <c:v>44762</c:v>
                </c:pt>
                <c:pt idx="519">
                  <c:v>44763</c:v>
                </c:pt>
                <c:pt idx="520">
                  <c:v>44764</c:v>
                </c:pt>
                <c:pt idx="521">
                  <c:v>44765</c:v>
                </c:pt>
                <c:pt idx="522">
                  <c:v>44766</c:v>
                </c:pt>
                <c:pt idx="523">
                  <c:v>44767</c:v>
                </c:pt>
                <c:pt idx="524">
                  <c:v>44768</c:v>
                </c:pt>
                <c:pt idx="525">
                  <c:v>44769</c:v>
                </c:pt>
                <c:pt idx="526">
                  <c:v>44770</c:v>
                </c:pt>
                <c:pt idx="527">
                  <c:v>44771</c:v>
                </c:pt>
                <c:pt idx="528">
                  <c:v>44772</c:v>
                </c:pt>
                <c:pt idx="529">
                  <c:v>44773</c:v>
                </c:pt>
                <c:pt idx="530">
                  <c:v>44774</c:v>
                </c:pt>
                <c:pt idx="531">
                  <c:v>44775</c:v>
                </c:pt>
                <c:pt idx="532">
                  <c:v>44776</c:v>
                </c:pt>
                <c:pt idx="533">
                  <c:v>44777</c:v>
                </c:pt>
                <c:pt idx="534">
                  <c:v>44778</c:v>
                </c:pt>
                <c:pt idx="535">
                  <c:v>44779</c:v>
                </c:pt>
                <c:pt idx="536">
                  <c:v>44780</c:v>
                </c:pt>
                <c:pt idx="537">
                  <c:v>44781</c:v>
                </c:pt>
                <c:pt idx="538">
                  <c:v>44782</c:v>
                </c:pt>
                <c:pt idx="539">
                  <c:v>44783</c:v>
                </c:pt>
                <c:pt idx="540">
                  <c:v>44784</c:v>
                </c:pt>
                <c:pt idx="541">
                  <c:v>44785</c:v>
                </c:pt>
                <c:pt idx="542">
                  <c:v>44786</c:v>
                </c:pt>
                <c:pt idx="543">
                  <c:v>44787</c:v>
                </c:pt>
                <c:pt idx="544">
                  <c:v>44788</c:v>
                </c:pt>
                <c:pt idx="545">
                  <c:v>44789</c:v>
                </c:pt>
                <c:pt idx="546">
                  <c:v>44790</c:v>
                </c:pt>
                <c:pt idx="547">
                  <c:v>44791</c:v>
                </c:pt>
                <c:pt idx="548">
                  <c:v>44792</c:v>
                </c:pt>
                <c:pt idx="549">
                  <c:v>44793</c:v>
                </c:pt>
                <c:pt idx="550">
                  <c:v>44794</c:v>
                </c:pt>
                <c:pt idx="551">
                  <c:v>44795</c:v>
                </c:pt>
                <c:pt idx="552">
                  <c:v>44796</c:v>
                </c:pt>
                <c:pt idx="553">
                  <c:v>44797</c:v>
                </c:pt>
                <c:pt idx="554">
                  <c:v>44798</c:v>
                </c:pt>
                <c:pt idx="555">
                  <c:v>44799</c:v>
                </c:pt>
                <c:pt idx="556">
                  <c:v>44800</c:v>
                </c:pt>
                <c:pt idx="557">
                  <c:v>44801</c:v>
                </c:pt>
                <c:pt idx="558">
                  <c:v>44802</c:v>
                </c:pt>
                <c:pt idx="559">
                  <c:v>44803</c:v>
                </c:pt>
                <c:pt idx="560">
                  <c:v>44804</c:v>
                </c:pt>
                <c:pt idx="561">
                  <c:v>44805</c:v>
                </c:pt>
                <c:pt idx="562">
                  <c:v>44806</c:v>
                </c:pt>
                <c:pt idx="563">
                  <c:v>44807</c:v>
                </c:pt>
                <c:pt idx="564">
                  <c:v>44808</c:v>
                </c:pt>
                <c:pt idx="565">
                  <c:v>44809</c:v>
                </c:pt>
                <c:pt idx="566">
                  <c:v>44810</c:v>
                </c:pt>
                <c:pt idx="567">
                  <c:v>44811</c:v>
                </c:pt>
                <c:pt idx="568">
                  <c:v>44812</c:v>
                </c:pt>
                <c:pt idx="569">
                  <c:v>44813</c:v>
                </c:pt>
                <c:pt idx="570">
                  <c:v>44814</c:v>
                </c:pt>
                <c:pt idx="571">
                  <c:v>44815</c:v>
                </c:pt>
                <c:pt idx="572">
                  <c:v>44816</c:v>
                </c:pt>
                <c:pt idx="573">
                  <c:v>44817</c:v>
                </c:pt>
                <c:pt idx="574">
                  <c:v>44818</c:v>
                </c:pt>
                <c:pt idx="575">
                  <c:v>44819</c:v>
                </c:pt>
                <c:pt idx="576">
                  <c:v>44820</c:v>
                </c:pt>
                <c:pt idx="577">
                  <c:v>44821</c:v>
                </c:pt>
                <c:pt idx="578">
                  <c:v>44822</c:v>
                </c:pt>
                <c:pt idx="579">
                  <c:v>44823</c:v>
                </c:pt>
                <c:pt idx="580">
                  <c:v>44824</c:v>
                </c:pt>
                <c:pt idx="581">
                  <c:v>44825</c:v>
                </c:pt>
                <c:pt idx="582">
                  <c:v>44826</c:v>
                </c:pt>
                <c:pt idx="583">
                  <c:v>44827</c:v>
                </c:pt>
                <c:pt idx="584">
                  <c:v>44828</c:v>
                </c:pt>
                <c:pt idx="585">
                  <c:v>44829</c:v>
                </c:pt>
                <c:pt idx="586">
                  <c:v>44830</c:v>
                </c:pt>
                <c:pt idx="587">
                  <c:v>44831</c:v>
                </c:pt>
                <c:pt idx="588">
                  <c:v>44832</c:v>
                </c:pt>
                <c:pt idx="589">
                  <c:v>44833</c:v>
                </c:pt>
                <c:pt idx="590">
                  <c:v>44834</c:v>
                </c:pt>
                <c:pt idx="591">
                  <c:v>44835</c:v>
                </c:pt>
                <c:pt idx="592">
                  <c:v>44836</c:v>
                </c:pt>
                <c:pt idx="593">
                  <c:v>44837</c:v>
                </c:pt>
                <c:pt idx="594">
                  <c:v>44838</c:v>
                </c:pt>
                <c:pt idx="595">
                  <c:v>44839</c:v>
                </c:pt>
                <c:pt idx="596">
                  <c:v>44840</c:v>
                </c:pt>
                <c:pt idx="597">
                  <c:v>44841</c:v>
                </c:pt>
                <c:pt idx="598">
                  <c:v>44842</c:v>
                </c:pt>
                <c:pt idx="599">
                  <c:v>44843</c:v>
                </c:pt>
                <c:pt idx="600">
                  <c:v>44844</c:v>
                </c:pt>
                <c:pt idx="601">
                  <c:v>44845</c:v>
                </c:pt>
                <c:pt idx="602">
                  <c:v>44846</c:v>
                </c:pt>
                <c:pt idx="603">
                  <c:v>44847</c:v>
                </c:pt>
                <c:pt idx="604">
                  <c:v>44848</c:v>
                </c:pt>
                <c:pt idx="605">
                  <c:v>44849</c:v>
                </c:pt>
                <c:pt idx="606">
                  <c:v>44850</c:v>
                </c:pt>
                <c:pt idx="607">
                  <c:v>44851</c:v>
                </c:pt>
                <c:pt idx="608">
                  <c:v>44852</c:v>
                </c:pt>
                <c:pt idx="609">
                  <c:v>44853</c:v>
                </c:pt>
                <c:pt idx="610">
                  <c:v>44854</c:v>
                </c:pt>
                <c:pt idx="611">
                  <c:v>44855</c:v>
                </c:pt>
                <c:pt idx="612">
                  <c:v>44856</c:v>
                </c:pt>
                <c:pt idx="613">
                  <c:v>44857</c:v>
                </c:pt>
                <c:pt idx="614">
                  <c:v>44858</c:v>
                </c:pt>
                <c:pt idx="615">
                  <c:v>44859</c:v>
                </c:pt>
                <c:pt idx="616">
                  <c:v>44860</c:v>
                </c:pt>
                <c:pt idx="617">
                  <c:v>44861</c:v>
                </c:pt>
                <c:pt idx="618">
                  <c:v>44862</c:v>
                </c:pt>
                <c:pt idx="619">
                  <c:v>44863</c:v>
                </c:pt>
                <c:pt idx="620">
                  <c:v>44864</c:v>
                </c:pt>
                <c:pt idx="621">
                  <c:v>44865</c:v>
                </c:pt>
                <c:pt idx="622">
                  <c:v>44866</c:v>
                </c:pt>
                <c:pt idx="623">
                  <c:v>44867</c:v>
                </c:pt>
                <c:pt idx="624">
                  <c:v>44868</c:v>
                </c:pt>
                <c:pt idx="625">
                  <c:v>44869</c:v>
                </c:pt>
                <c:pt idx="626">
                  <c:v>44870</c:v>
                </c:pt>
                <c:pt idx="627">
                  <c:v>44871</c:v>
                </c:pt>
                <c:pt idx="628">
                  <c:v>44872</c:v>
                </c:pt>
                <c:pt idx="629">
                  <c:v>44873</c:v>
                </c:pt>
                <c:pt idx="630">
                  <c:v>44874</c:v>
                </c:pt>
                <c:pt idx="631">
                  <c:v>44875</c:v>
                </c:pt>
                <c:pt idx="632">
                  <c:v>44876</c:v>
                </c:pt>
                <c:pt idx="633">
                  <c:v>44877</c:v>
                </c:pt>
                <c:pt idx="634">
                  <c:v>44878</c:v>
                </c:pt>
                <c:pt idx="635">
                  <c:v>44879</c:v>
                </c:pt>
                <c:pt idx="636">
                  <c:v>44880</c:v>
                </c:pt>
                <c:pt idx="637">
                  <c:v>44881</c:v>
                </c:pt>
                <c:pt idx="638">
                  <c:v>44882</c:v>
                </c:pt>
                <c:pt idx="639">
                  <c:v>44883</c:v>
                </c:pt>
                <c:pt idx="640">
                  <c:v>44884</c:v>
                </c:pt>
                <c:pt idx="641">
                  <c:v>44885</c:v>
                </c:pt>
                <c:pt idx="642">
                  <c:v>44886</c:v>
                </c:pt>
                <c:pt idx="643">
                  <c:v>44887</c:v>
                </c:pt>
                <c:pt idx="644">
                  <c:v>44888</c:v>
                </c:pt>
                <c:pt idx="645">
                  <c:v>44889</c:v>
                </c:pt>
                <c:pt idx="646">
                  <c:v>44890</c:v>
                </c:pt>
                <c:pt idx="647">
                  <c:v>44891</c:v>
                </c:pt>
                <c:pt idx="648">
                  <c:v>44892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44898</c:v>
                </c:pt>
                <c:pt idx="655">
                  <c:v>44899</c:v>
                </c:pt>
                <c:pt idx="656">
                  <c:v>44900</c:v>
                </c:pt>
                <c:pt idx="657">
                  <c:v>44901</c:v>
                </c:pt>
                <c:pt idx="658">
                  <c:v>44902</c:v>
                </c:pt>
                <c:pt idx="659">
                  <c:v>44903</c:v>
                </c:pt>
                <c:pt idx="660">
                  <c:v>44904</c:v>
                </c:pt>
                <c:pt idx="661">
                  <c:v>44905</c:v>
                </c:pt>
                <c:pt idx="662">
                  <c:v>44906</c:v>
                </c:pt>
                <c:pt idx="663">
                  <c:v>44907</c:v>
                </c:pt>
                <c:pt idx="664">
                  <c:v>44908</c:v>
                </c:pt>
                <c:pt idx="665">
                  <c:v>44909</c:v>
                </c:pt>
                <c:pt idx="666">
                  <c:v>44910</c:v>
                </c:pt>
                <c:pt idx="667">
                  <c:v>44911</c:v>
                </c:pt>
                <c:pt idx="668">
                  <c:v>44912</c:v>
                </c:pt>
                <c:pt idx="669">
                  <c:v>44913</c:v>
                </c:pt>
                <c:pt idx="670">
                  <c:v>44914</c:v>
                </c:pt>
                <c:pt idx="671">
                  <c:v>44915</c:v>
                </c:pt>
                <c:pt idx="672">
                  <c:v>44916</c:v>
                </c:pt>
                <c:pt idx="673">
                  <c:v>44917</c:v>
                </c:pt>
                <c:pt idx="674">
                  <c:v>44918</c:v>
                </c:pt>
                <c:pt idx="675">
                  <c:v>44919</c:v>
                </c:pt>
                <c:pt idx="676">
                  <c:v>44920</c:v>
                </c:pt>
                <c:pt idx="677">
                  <c:v>44921</c:v>
                </c:pt>
                <c:pt idx="678">
                  <c:v>44922</c:v>
                </c:pt>
                <c:pt idx="679">
                  <c:v>44923</c:v>
                </c:pt>
                <c:pt idx="680">
                  <c:v>44924</c:v>
                </c:pt>
                <c:pt idx="681">
                  <c:v>44925</c:v>
                </c:pt>
                <c:pt idx="682">
                  <c:v>44926</c:v>
                </c:pt>
                <c:pt idx="683">
                  <c:v>44927</c:v>
                </c:pt>
                <c:pt idx="684">
                  <c:v>44928</c:v>
                </c:pt>
                <c:pt idx="685">
                  <c:v>44929</c:v>
                </c:pt>
                <c:pt idx="686">
                  <c:v>44930</c:v>
                </c:pt>
                <c:pt idx="687">
                  <c:v>44931</c:v>
                </c:pt>
                <c:pt idx="688">
                  <c:v>44932</c:v>
                </c:pt>
                <c:pt idx="689">
                  <c:v>44933</c:v>
                </c:pt>
                <c:pt idx="690">
                  <c:v>44934</c:v>
                </c:pt>
                <c:pt idx="691">
                  <c:v>44935</c:v>
                </c:pt>
                <c:pt idx="692">
                  <c:v>44936</c:v>
                </c:pt>
                <c:pt idx="693">
                  <c:v>44937</c:v>
                </c:pt>
                <c:pt idx="694">
                  <c:v>44938</c:v>
                </c:pt>
                <c:pt idx="695">
                  <c:v>44939</c:v>
                </c:pt>
                <c:pt idx="696">
                  <c:v>44940</c:v>
                </c:pt>
                <c:pt idx="697">
                  <c:v>44941</c:v>
                </c:pt>
                <c:pt idx="698">
                  <c:v>44942</c:v>
                </c:pt>
                <c:pt idx="699">
                  <c:v>44943</c:v>
                </c:pt>
                <c:pt idx="700">
                  <c:v>44944</c:v>
                </c:pt>
                <c:pt idx="701">
                  <c:v>44945</c:v>
                </c:pt>
                <c:pt idx="702">
                  <c:v>44946</c:v>
                </c:pt>
                <c:pt idx="703">
                  <c:v>44947</c:v>
                </c:pt>
                <c:pt idx="704">
                  <c:v>44948</c:v>
                </c:pt>
                <c:pt idx="705">
                  <c:v>44949</c:v>
                </c:pt>
                <c:pt idx="706">
                  <c:v>44950</c:v>
                </c:pt>
                <c:pt idx="707">
                  <c:v>44951</c:v>
                </c:pt>
                <c:pt idx="708">
                  <c:v>44952</c:v>
                </c:pt>
                <c:pt idx="709">
                  <c:v>44953</c:v>
                </c:pt>
                <c:pt idx="710">
                  <c:v>44954</c:v>
                </c:pt>
                <c:pt idx="711">
                  <c:v>44955</c:v>
                </c:pt>
                <c:pt idx="712">
                  <c:v>44956</c:v>
                </c:pt>
                <c:pt idx="713">
                  <c:v>44957</c:v>
                </c:pt>
                <c:pt idx="714">
                  <c:v>44958</c:v>
                </c:pt>
                <c:pt idx="715">
                  <c:v>44959</c:v>
                </c:pt>
                <c:pt idx="716">
                  <c:v>44960</c:v>
                </c:pt>
                <c:pt idx="717">
                  <c:v>44961</c:v>
                </c:pt>
                <c:pt idx="718">
                  <c:v>44962</c:v>
                </c:pt>
                <c:pt idx="719">
                  <c:v>44963</c:v>
                </c:pt>
                <c:pt idx="720">
                  <c:v>44964</c:v>
                </c:pt>
                <c:pt idx="721">
                  <c:v>44965</c:v>
                </c:pt>
                <c:pt idx="722">
                  <c:v>44966</c:v>
                </c:pt>
                <c:pt idx="723">
                  <c:v>44967</c:v>
                </c:pt>
                <c:pt idx="724">
                  <c:v>44968</c:v>
                </c:pt>
                <c:pt idx="725">
                  <c:v>44969</c:v>
                </c:pt>
                <c:pt idx="726">
                  <c:v>44970</c:v>
                </c:pt>
                <c:pt idx="727">
                  <c:v>44971</c:v>
                </c:pt>
                <c:pt idx="728">
                  <c:v>44972</c:v>
                </c:pt>
                <c:pt idx="729">
                  <c:v>44973</c:v>
                </c:pt>
                <c:pt idx="730">
                  <c:v>44974</c:v>
                </c:pt>
                <c:pt idx="731">
                  <c:v>44975</c:v>
                </c:pt>
                <c:pt idx="732">
                  <c:v>44976</c:v>
                </c:pt>
                <c:pt idx="733">
                  <c:v>44977</c:v>
                </c:pt>
                <c:pt idx="734">
                  <c:v>44978</c:v>
                </c:pt>
                <c:pt idx="735">
                  <c:v>44979</c:v>
                </c:pt>
                <c:pt idx="736">
                  <c:v>44980</c:v>
                </c:pt>
                <c:pt idx="737">
                  <c:v>44981</c:v>
                </c:pt>
                <c:pt idx="738">
                  <c:v>44982</c:v>
                </c:pt>
                <c:pt idx="739">
                  <c:v>44983</c:v>
                </c:pt>
                <c:pt idx="740">
                  <c:v>44984</c:v>
                </c:pt>
                <c:pt idx="741">
                  <c:v>44985</c:v>
                </c:pt>
                <c:pt idx="742">
                  <c:v>44986</c:v>
                </c:pt>
                <c:pt idx="743">
                  <c:v>44987</c:v>
                </c:pt>
                <c:pt idx="744">
                  <c:v>44988</c:v>
                </c:pt>
                <c:pt idx="745">
                  <c:v>44989</c:v>
                </c:pt>
                <c:pt idx="746">
                  <c:v>44990</c:v>
                </c:pt>
                <c:pt idx="747">
                  <c:v>44991</c:v>
                </c:pt>
                <c:pt idx="748">
                  <c:v>44992</c:v>
                </c:pt>
                <c:pt idx="749">
                  <c:v>44993</c:v>
                </c:pt>
                <c:pt idx="750">
                  <c:v>44994</c:v>
                </c:pt>
                <c:pt idx="751">
                  <c:v>44995</c:v>
                </c:pt>
                <c:pt idx="752">
                  <c:v>44996</c:v>
                </c:pt>
                <c:pt idx="753">
                  <c:v>44997</c:v>
                </c:pt>
                <c:pt idx="754">
                  <c:v>44998</c:v>
                </c:pt>
                <c:pt idx="755">
                  <c:v>44999</c:v>
                </c:pt>
                <c:pt idx="756">
                  <c:v>45000</c:v>
                </c:pt>
                <c:pt idx="757">
                  <c:v>45001</c:v>
                </c:pt>
                <c:pt idx="758">
                  <c:v>45002</c:v>
                </c:pt>
                <c:pt idx="759">
                  <c:v>45003</c:v>
                </c:pt>
                <c:pt idx="760">
                  <c:v>45004</c:v>
                </c:pt>
                <c:pt idx="761">
                  <c:v>45005</c:v>
                </c:pt>
                <c:pt idx="762">
                  <c:v>45006</c:v>
                </c:pt>
                <c:pt idx="763">
                  <c:v>45007</c:v>
                </c:pt>
                <c:pt idx="764">
                  <c:v>45008</c:v>
                </c:pt>
                <c:pt idx="765">
                  <c:v>45009</c:v>
                </c:pt>
                <c:pt idx="766">
                  <c:v>45010</c:v>
                </c:pt>
                <c:pt idx="767">
                  <c:v>45011</c:v>
                </c:pt>
                <c:pt idx="768">
                  <c:v>45012</c:v>
                </c:pt>
                <c:pt idx="769">
                  <c:v>45013</c:v>
                </c:pt>
                <c:pt idx="770">
                  <c:v>45014</c:v>
                </c:pt>
                <c:pt idx="771">
                  <c:v>45015</c:v>
                </c:pt>
                <c:pt idx="772">
                  <c:v>45016</c:v>
                </c:pt>
                <c:pt idx="773">
                  <c:v>45017</c:v>
                </c:pt>
                <c:pt idx="774">
                  <c:v>45018</c:v>
                </c:pt>
                <c:pt idx="775">
                  <c:v>45019</c:v>
                </c:pt>
                <c:pt idx="776">
                  <c:v>45020</c:v>
                </c:pt>
                <c:pt idx="777">
                  <c:v>45021</c:v>
                </c:pt>
                <c:pt idx="778">
                  <c:v>45022</c:v>
                </c:pt>
                <c:pt idx="779">
                  <c:v>45023</c:v>
                </c:pt>
                <c:pt idx="780">
                  <c:v>45024</c:v>
                </c:pt>
                <c:pt idx="781">
                  <c:v>45025</c:v>
                </c:pt>
                <c:pt idx="782">
                  <c:v>45026</c:v>
                </c:pt>
                <c:pt idx="783">
                  <c:v>45027</c:v>
                </c:pt>
                <c:pt idx="784">
                  <c:v>45028</c:v>
                </c:pt>
                <c:pt idx="785">
                  <c:v>45029</c:v>
                </c:pt>
                <c:pt idx="786">
                  <c:v>45030</c:v>
                </c:pt>
                <c:pt idx="787">
                  <c:v>45031</c:v>
                </c:pt>
                <c:pt idx="788">
                  <c:v>45032</c:v>
                </c:pt>
                <c:pt idx="789">
                  <c:v>45033</c:v>
                </c:pt>
                <c:pt idx="790">
                  <c:v>45034</c:v>
                </c:pt>
                <c:pt idx="791">
                  <c:v>45035</c:v>
                </c:pt>
                <c:pt idx="792">
                  <c:v>45036</c:v>
                </c:pt>
                <c:pt idx="793">
                  <c:v>45037</c:v>
                </c:pt>
                <c:pt idx="794">
                  <c:v>45038</c:v>
                </c:pt>
                <c:pt idx="795">
                  <c:v>45039</c:v>
                </c:pt>
                <c:pt idx="796">
                  <c:v>45040</c:v>
                </c:pt>
                <c:pt idx="797">
                  <c:v>45041</c:v>
                </c:pt>
                <c:pt idx="798">
                  <c:v>45042</c:v>
                </c:pt>
                <c:pt idx="799">
                  <c:v>45043</c:v>
                </c:pt>
                <c:pt idx="800">
                  <c:v>45044</c:v>
                </c:pt>
                <c:pt idx="801">
                  <c:v>45045</c:v>
                </c:pt>
                <c:pt idx="802">
                  <c:v>45046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45052</c:v>
                </c:pt>
                <c:pt idx="809">
                  <c:v>45053</c:v>
                </c:pt>
                <c:pt idx="810">
                  <c:v>45054</c:v>
                </c:pt>
                <c:pt idx="811">
                  <c:v>45055</c:v>
                </c:pt>
                <c:pt idx="812">
                  <c:v>45056</c:v>
                </c:pt>
                <c:pt idx="813">
                  <c:v>45057</c:v>
                </c:pt>
                <c:pt idx="814">
                  <c:v>45058</c:v>
                </c:pt>
                <c:pt idx="815">
                  <c:v>45059</c:v>
                </c:pt>
                <c:pt idx="816">
                  <c:v>45060</c:v>
                </c:pt>
                <c:pt idx="817">
                  <c:v>45061</c:v>
                </c:pt>
                <c:pt idx="818">
                  <c:v>45062</c:v>
                </c:pt>
                <c:pt idx="819">
                  <c:v>45063</c:v>
                </c:pt>
                <c:pt idx="820">
                  <c:v>45064</c:v>
                </c:pt>
                <c:pt idx="821">
                  <c:v>45065</c:v>
                </c:pt>
                <c:pt idx="822">
                  <c:v>45066</c:v>
                </c:pt>
                <c:pt idx="823">
                  <c:v>45067</c:v>
                </c:pt>
                <c:pt idx="824">
                  <c:v>45068</c:v>
                </c:pt>
                <c:pt idx="825">
                  <c:v>45069</c:v>
                </c:pt>
                <c:pt idx="826">
                  <c:v>45070</c:v>
                </c:pt>
                <c:pt idx="827">
                  <c:v>45071</c:v>
                </c:pt>
                <c:pt idx="828">
                  <c:v>45072</c:v>
                </c:pt>
                <c:pt idx="829">
                  <c:v>45073</c:v>
                </c:pt>
                <c:pt idx="830">
                  <c:v>45074</c:v>
                </c:pt>
                <c:pt idx="831">
                  <c:v>45075</c:v>
                </c:pt>
                <c:pt idx="832">
                  <c:v>45076</c:v>
                </c:pt>
                <c:pt idx="833">
                  <c:v>45077</c:v>
                </c:pt>
                <c:pt idx="834">
                  <c:v>45078</c:v>
                </c:pt>
                <c:pt idx="835">
                  <c:v>45079</c:v>
                </c:pt>
                <c:pt idx="836">
                  <c:v>45080</c:v>
                </c:pt>
                <c:pt idx="837">
                  <c:v>45081</c:v>
                </c:pt>
                <c:pt idx="838">
                  <c:v>45082</c:v>
                </c:pt>
                <c:pt idx="839">
                  <c:v>45083</c:v>
                </c:pt>
                <c:pt idx="840">
                  <c:v>45084</c:v>
                </c:pt>
                <c:pt idx="841">
                  <c:v>45085</c:v>
                </c:pt>
                <c:pt idx="842">
                  <c:v>45086</c:v>
                </c:pt>
                <c:pt idx="843">
                  <c:v>45087</c:v>
                </c:pt>
                <c:pt idx="844">
                  <c:v>45088</c:v>
                </c:pt>
                <c:pt idx="845">
                  <c:v>45089</c:v>
                </c:pt>
                <c:pt idx="846">
                  <c:v>45090</c:v>
                </c:pt>
                <c:pt idx="847">
                  <c:v>45091</c:v>
                </c:pt>
                <c:pt idx="848">
                  <c:v>45092</c:v>
                </c:pt>
                <c:pt idx="849">
                  <c:v>45093</c:v>
                </c:pt>
                <c:pt idx="850">
                  <c:v>45094</c:v>
                </c:pt>
                <c:pt idx="851">
                  <c:v>45095</c:v>
                </c:pt>
                <c:pt idx="852">
                  <c:v>45096</c:v>
                </c:pt>
                <c:pt idx="853">
                  <c:v>45097</c:v>
                </c:pt>
                <c:pt idx="854">
                  <c:v>45098</c:v>
                </c:pt>
                <c:pt idx="855">
                  <c:v>45099</c:v>
                </c:pt>
                <c:pt idx="856">
                  <c:v>45100</c:v>
                </c:pt>
                <c:pt idx="857">
                  <c:v>45101</c:v>
                </c:pt>
                <c:pt idx="858">
                  <c:v>45102</c:v>
                </c:pt>
                <c:pt idx="859">
                  <c:v>45103</c:v>
                </c:pt>
                <c:pt idx="860">
                  <c:v>45104</c:v>
                </c:pt>
                <c:pt idx="861">
                  <c:v>45105</c:v>
                </c:pt>
                <c:pt idx="862">
                  <c:v>45106</c:v>
                </c:pt>
                <c:pt idx="863">
                  <c:v>45107</c:v>
                </c:pt>
                <c:pt idx="864">
                  <c:v>45108</c:v>
                </c:pt>
                <c:pt idx="865">
                  <c:v>45109</c:v>
                </c:pt>
                <c:pt idx="866">
                  <c:v>45110</c:v>
                </c:pt>
                <c:pt idx="867">
                  <c:v>45111</c:v>
                </c:pt>
                <c:pt idx="868">
                  <c:v>45112</c:v>
                </c:pt>
                <c:pt idx="869">
                  <c:v>45113</c:v>
                </c:pt>
                <c:pt idx="870">
                  <c:v>45114</c:v>
                </c:pt>
                <c:pt idx="871">
                  <c:v>45115</c:v>
                </c:pt>
                <c:pt idx="872">
                  <c:v>45116</c:v>
                </c:pt>
                <c:pt idx="873">
                  <c:v>45117</c:v>
                </c:pt>
                <c:pt idx="874">
                  <c:v>45118</c:v>
                </c:pt>
                <c:pt idx="875">
                  <c:v>45119</c:v>
                </c:pt>
                <c:pt idx="876">
                  <c:v>45120</c:v>
                </c:pt>
                <c:pt idx="877">
                  <c:v>45121</c:v>
                </c:pt>
                <c:pt idx="878">
                  <c:v>45122</c:v>
                </c:pt>
                <c:pt idx="879">
                  <c:v>45123</c:v>
                </c:pt>
                <c:pt idx="880">
                  <c:v>45124</c:v>
                </c:pt>
                <c:pt idx="881">
                  <c:v>45125</c:v>
                </c:pt>
                <c:pt idx="882">
                  <c:v>45126</c:v>
                </c:pt>
                <c:pt idx="883">
                  <c:v>45127</c:v>
                </c:pt>
                <c:pt idx="884">
                  <c:v>45128</c:v>
                </c:pt>
                <c:pt idx="885">
                  <c:v>45129</c:v>
                </c:pt>
                <c:pt idx="886">
                  <c:v>45130</c:v>
                </c:pt>
                <c:pt idx="887">
                  <c:v>45131</c:v>
                </c:pt>
                <c:pt idx="888">
                  <c:v>45132</c:v>
                </c:pt>
                <c:pt idx="889">
                  <c:v>45133</c:v>
                </c:pt>
                <c:pt idx="890">
                  <c:v>45134</c:v>
                </c:pt>
                <c:pt idx="891">
                  <c:v>45135</c:v>
                </c:pt>
                <c:pt idx="892">
                  <c:v>45136</c:v>
                </c:pt>
                <c:pt idx="893">
                  <c:v>45137</c:v>
                </c:pt>
                <c:pt idx="894">
                  <c:v>45138</c:v>
                </c:pt>
                <c:pt idx="895">
                  <c:v>45139</c:v>
                </c:pt>
                <c:pt idx="896">
                  <c:v>45140</c:v>
                </c:pt>
                <c:pt idx="897">
                  <c:v>45141</c:v>
                </c:pt>
                <c:pt idx="898">
                  <c:v>45142</c:v>
                </c:pt>
                <c:pt idx="899">
                  <c:v>45143</c:v>
                </c:pt>
                <c:pt idx="900">
                  <c:v>45144</c:v>
                </c:pt>
                <c:pt idx="901">
                  <c:v>45145</c:v>
                </c:pt>
                <c:pt idx="902">
                  <c:v>45146</c:v>
                </c:pt>
                <c:pt idx="903">
                  <c:v>45147</c:v>
                </c:pt>
                <c:pt idx="904">
                  <c:v>45148</c:v>
                </c:pt>
                <c:pt idx="905">
                  <c:v>45149</c:v>
                </c:pt>
                <c:pt idx="906">
                  <c:v>45150</c:v>
                </c:pt>
                <c:pt idx="907">
                  <c:v>45151</c:v>
                </c:pt>
                <c:pt idx="908">
                  <c:v>45152</c:v>
                </c:pt>
                <c:pt idx="909">
                  <c:v>45153</c:v>
                </c:pt>
                <c:pt idx="910">
                  <c:v>45154</c:v>
                </c:pt>
                <c:pt idx="911">
                  <c:v>45155</c:v>
                </c:pt>
                <c:pt idx="912">
                  <c:v>45156</c:v>
                </c:pt>
                <c:pt idx="913">
                  <c:v>45157</c:v>
                </c:pt>
                <c:pt idx="914">
                  <c:v>45158</c:v>
                </c:pt>
                <c:pt idx="915">
                  <c:v>45159</c:v>
                </c:pt>
                <c:pt idx="916">
                  <c:v>45160</c:v>
                </c:pt>
                <c:pt idx="917">
                  <c:v>45161</c:v>
                </c:pt>
                <c:pt idx="918">
                  <c:v>45162</c:v>
                </c:pt>
                <c:pt idx="919">
                  <c:v>45163</c:v>
                </c:pt>
                <c:pt idx="920">
                  <c:v>45164</c:v>
                </c:pt>
                <c:pt idx="921">
                  <c:v>45165</c:v>
                </c:pt>
                <c:pt idx="922">
                  <c:v>45166</c:v>
                </c:pt>
                <c:pt idx="923">
                  <c:v>45167</c:v>
                </c:pt>
                <c:pt idx="924">
                  <c:v>45168</c:v>
                </c:pt>
                <c:pt idx="925">
                  <c:v>45169</c:v>
                </c:pt>
                <c:pt idx="926">
                  <c:v>45170</c:v>
                </c:pt>
                <c:pt idx="927">
                  <c:v>45171</c:v>
                </c:pt>
                <c:pt idx="928">
                  <c:v>45172</c:v>
                </c:pt>
                <c:pt idx="929">
                  <c:v>45173</c:v>
                </c:pt>
                <c:pt idx="930">
                  <c:v>45174</c:v>
                </c:pt>
                <c:pt idx="931">
                  <c:v>45175</c:v>
                </c:pt>
                <c:pt idx="932">
                  <c:v>45176</c:v>
                </c:pt>
                <c:pt idx="933">
                  <c:v>45177</c:v>
                </c:pt>
                <c:pt idx="934">
                  <c:v>45178</c:v>
                </c:pt>
                <c:pt idx="935">
                  <c:v>45179</c:v>
                </c:pt>
                <c:pt idx="936">
                  <c:v>45180</c:v>
                </c:pt>
                <c:pt idx="937">
                  <c:v>45181</c:v>
                </c:pt>
                <c:pt idx="938">
                  <c:v>45182</c:v>
                </c:pt>
                <c:pt idx="939">
                  <c:v>45183</c:v>
                </c:pt>
                <c:pt idx="940">
                  <c:v>45184</c:v>
                </c:pt>
                <c:pt idx="941">
                  <c:v>45185</c:v>
                </c:pt>
                <c:pt idx="942">
                  <c:v>45186</c:v>
                </c:pt>
                <c:pt idx="943">
                  <c:v>45187</c:v>
                </c:pt>
                <c:pt idx="944">
                  <c:v>45188</c:v>
                </c:pt>
                <c:pt idx="945">
                  <c:v>45189</c:v>
                </c:pt>
                <c:pt idx="946">
                  <c:v>45190</c:v>
                </c:pt>
                <c:pt idx="947">
                  <c:v>45191</c:v>
                </c:pt>
                <c:pt idx="948">
                  <c:v>45192</c:v>
                </c:pt>
                <c:pt idx="949">
                  <c:v>45193</c:v>
                </c:pt>
                <c:pt idx="950">
                  <c:v>45194</c:v>
                </c:pt>
                <c:pt idx="951">
                  <c:v>45195</c:v>
                </c:pt>
                <c:pt idx="952">
                  <c:v>45196</c:v>
                </c:pt>
                <c:pt idx="953">
                  <c:v>45197</c:v>
                </c:pt>
                <c:pt idx="954">
                  <c:v>45198</c:v>
                </c:pt>
                <c:pt idx="955">
                  <c:v>45199</c:v>
                </c:pt>
                <c:pt idx="956">
                  <c:v>45200</c:v>
                </c:pt>
                <c:pt idx="957">
                  <c:v>45201</c:v>
                </c:pt>
                <c:pt idx="958">
                  <c:v>45202</c:v>
                </c:pt>
                <c:pt idx="959">
                  <c:v>45203</c:v>
                </c:pt>
                <c:pt idx="960">
                  <c:v>45204</c:v>
                </c:pt>
                <c:pt idx="961">
                  <c:v>45205</c:v>
                </c:pt>
                <c:pt idx="962">
                  <c:v>45206</c:v>
                </c:pt>
                <c:pt idx="963">
                  <c:v>45207</c:v>
                </c:pt>
                <c:pt idx="964">
                  <c:v>45208</c:v>
                </c:pt>
                <c:pt idx="965">
                  <c:v>45209</c:v>
                </c:pt>
                <c:pt idx="966">
                  <c:v>45210</c:v>
                </c:pt>
                <c:pt idx="967">
                  <c:v>45211</c:v>
                </c:pt>
                <c:pt idx="968">
                  <c:v>45212</c:v>
                </c:pt>
                <c:pt idx="969">
                  <c:v>45213</c:v>
                </c:pt>
                <c:pt idx="970">
                  <c:v>45214</c:v>
                </c:pt>
                <c:pt idx="971">
                  <c:v>45215</c:v>
                </c:pt>
                <c:pt idx="972">
                  <c:v>45216</c:v>
                </c:pt>
                <c:pt idx="973">
                  <c:v>45217</c:v>
                </c:pt>
                <c:pt idx="974">
                  <c:v>45218</c:v>
                </c:pt>
                <c:pt idx="975">
                  <c:v>45219</c:v>
                </c:pt>
                <c:pt idx="976">
                  <c:v>45220</c:v>
                </c:pt>
                <c:pt idx="977">
                  <c:v>45221</c:v>
                </c:pt>
                <c:pt idx="978">
                  <c:v>45222</c:v>
                </c:pt>
                <c:pt idx="979">
                  <c:v>45223</c:v>
                </c:pt>
                <c:pt idx="980">
                  <c:v>45224</c:v>
                </c:pt>
                <c:pt idx="981">
                  <c:v>45225</c:v>
                </c:pt>
                <c:pt idx="982">
                  <c:v>45226</c:v>
                </c:pt>
                <c:pt idx="983">
                  <c:v>45227</c:v>
                </c:pt>
                <c:pt idx="984">
                  <c:v>45228</c:v>
                </c:pt>
                <c:pt idx="985">
                  <c:v>45229</c:v>
                </c:pt>
                <c:pt idx="986">
                  <c:v>45230</c:v>
                </c:pt>
                <c:pt idx="987">
                  <c:v>45231</c:v>
                </c:pt>
                <c:pt idx="988">
                  <c:v>45232</c:v>
                </c:pt>
                <c:pt idx="989">
                  <c:v>45233</c:v>
                </c:pt>
                <c:pt idx="990">
                  <c:v>45234</c:v>
                </c:pt>
                <c:pt idx="991">
                  <c:v>45235</c:v>
                </c:pt>
                <c:pt idx="992">
                  <c:v>45236</c:v>
                </c:pt>
                <c:pt idx="993">
                  <c:v>45237</c:v>
                </c:pt>
                <c:pt idx="994">
                  <c:v>45238</c:v>
                </c:pt>
                <c:pt idx="995">
                  <c:v>45239</c:v>
                </c:pt>
                <c:pt idx="996">
                  <c:v>45240</c:v>
                </c:pt>
                <c:pt idx="997">
                  <c:v>45241</c:v>
                </c:pt>
                <c:pt idx="998">
                  <c:v>45242</c:v>
                </c:pt>
                <c:pt idx="999">
                  <c:v>45243</c:v>
                </c:pt>
                <c:pt idx="1000">
                  <c:v>45244</c:v>
                </c:pt>
                <c:pt idx="1001">
                  <c:v>45245</c:v>
                </c:pt>
                <c:pt idx="1002">
                  <c:v>45246</c:v>
                </c:pt>
                <c:pt idx="1003">
                  <c:v>45247</c:v>
                </c:pt>
                <c:pt idx="1004">
                  <c:v>45248</c:v>
                </c:pt>
                <c:pt idx="1005">
                  <c:v>45249</c:v>
                </c:pt>
                <c:pt idx="1006">
                  <c:v>45250</c:v>
                </c:pt>
                <c:pt idx="1007">
                  <c:v>45251</c:v>
                </c:pt>
                <c:pt idx="1008">
                  <c:v>45252</c:v>
                </c:pt>
                <c:pt idx="1009">
                  <c:v>45253</c:v>
                </c:pt>
                <c:pt idx="1010">
                  <c:v>45254</c:v>
                </c:pt>
                <c:pt idx="1011">
                  <c:v>45255</c:v>
                </c:pt>
                <c:pt idx="1012">
                  <c:v>45256</c:v>
                </c:pt>
                <c:pt idx="1013">
                  <c:v>45257</c:v>
                </c:pt>
                <c:pt idx="1014">
                  <c:v>45258</c:v>
                </c:pt>
                <c:pt idx="1015">
                  <c:v>45259</c:v>
                </c:pt>
                <c:pt idx="1016">
                  <c:v>45260</c:v>
                </c:pt>
                <c:pt idx="1017">
                  <c:v>45261</c:v>
                </c:pt>
                <c:pt idx="1018">
                  <c:v>45262</c:v>
                </c:pt>
                <c:pt idx="1019">
                  <c:v>45263</c:v>
                </c:pt>
                <c:pt idx="1020">
                  <c:v>45264</c:v>
                </c:pt>
                <c:pt idx="1021">
                  <c:v>45265</c:v>
                </c:pt>
                <c:pt idx="1022">
                  <c:v>45266</c:v>
                </c:pt>
                <c:pt idx="1023">
                  <c:v>45267</c:v>
                </c:pt>
                <c:pt idx="1024">
                  <c:v>45268</c:v>
                </c:pt>
                <c:pt idx="1025">
                  <c:v>45269</c:v>
                </c:pt>
                <c:pt idx="1026">
                  <c:v>45270</c:v>
                </c:pt>
                <c:pt idx="1027">
                  <c:v>45271</c:v>
                </c:pt>
                <c:pt idx="1028">
                  <c:v>45272</c:v>
                </c:pt>
                <c:pt idx="1029">
                  <c:v>45273</c:v>
                </c:pt>
                <c:pt idx="1030">
                  <c:v>45274</c:v>
                </c:pt>
                <c:pt idx="1031">
                  <c:v>45275</c:v>
                </c:pt>
                <c:pt idx="1032">
                  <c:v>45276</c:v>
                </c:pt>
                <c:pt idx="1033">
                  <c:v>45277</c:v>
                </c:pt>
                <c:pt idx="1034">
                  <c:v>45278</c:v>
                </c:pt>
                <c:pt idx="1035">
                  <c:v>45279</c:v>
                </c:pt>
                <c:pt idx="1036">
                  <c:v>45280</c:v>
                </c:pt>
                <c:pt idx="1037">
                  <c:v>45281</c:v>
                </c:pt>
                <c:pt idx="1038">
                  <c:v>45282</c:v>
                </c:pt>
                <c:pt idx="1039">
                  <c:v>45283</c:v>
                </c:pt>
                <c:pt idx="1040">
                  <c:v>45284</c:v>
                </c:pt>
                <c:pt idx="1041">
                  <c:v>45285</c:v>
                </c:pt>
                <c:pt idx="1042">
                  <c:v>45286</c:v>
                </c:pt>
                <c:pt idx="1043">
                  <c:v>45287</c:v>
                </c:pt>
                <c:pt idx="1044">
                  <c:v>45288</c:v>
                </c:pt>
                <c:pt idx="1045">
                  <c:v>45289</c:v>
                </c:pt>
                <c:pt idx="1046">
                  <c:v>45290</c:v>
                </c:pt>
                <c:pt idx="1047">
                  <c:v>45291</c:v>
                </c:pt>
                <c:pt idx="1048">
                  <c:v>45292</c:v>
                </c:pt>
                <c:pt idx="1049">
                  <c:v>45293</c:v>
                </c:pt>
                <c:pt idx="1050">
                  <c:v>45294</c:v>
                </c:pt>
                <c:pt idx="1051">
                  <c:v>45295</c:v>
                </c:pt>
                <c:pt idx="1052">
                  <c:v>45296</c:v>
                </c:pt>
                <c:pt idx="1053">
                  <c:v>45297</c:v>
                </c:pt>
                <c:pt idx="1054">
                  <c:v>45298</c:v>
                </c:pt>
                <c:pt idx="1055">
                  <c:v>45299</c:v>
                </c:pt>
                <c:pt idx="1056">
                  <c:v>45300</c:v>
                </c:pt>
                <c:pt idx="1057">
                  <c:v>45301</c:v>
                </c:pt>
                <c:pt idx="1058">
                  <c:v>45302</c:v>
                </c:pt>
                <c:pt idx="1059">
                  <c:v>45303</c:v>
                </c:pt>
                <c:pt idx="1060">
                  <c:v>45304</c:v>
                </c:pt>
                <c:pt idx="1061">
                  <c:v>45305</c:v>
                </c:pt>
                <c:pt idx="1062">
                  <c:v>45306</c:v>
                </c:pt>
                <c:pt idx="1063">
                  <c:v>45307</c:v>
                </c:pt>
                <c:pt idx="1064">
                  <c:v>45308</c:v>
                </c:pt>
                <c:pt idx="1065">
                  <c:v>45309</c:v>
                </c:pt>
                <c:pt idx="1066">
                  <c:v>45310</c:v>
                </c:pt>
                <c:pt idx="1067">
                  <c:v>45311</c:v>
                </c:pt>
                <c:pt idx="1068">
                  <c:v>45312</c:v>
                </c:pt>
                <c:pt idx="1069">
                  <c:v>45313</c:v>
                </c:pt>
                <c:pt idx="1070">
                  <c:v>45314</c:v>
                </c:pt>
                <c:pt idx="1071">
                  <c:v>45315</c:v>
                </c:pt>
                <c:pt idx="1072">
                  <c:v>45316</c:v>
                </c:pt>
                <c:pt idx="1073">
                  <c:v>45317</c:v>
                </c:pt>
                <c:pt idx="1074">
                  <c:v>45318</c:v>
                </c:pt>
                <c:pt idx="1075">
                  <c:v>45319</c:v>
                </c:pt>
                <c:pt idx="1076">
                  <c:v>45320</c:v>
                </c:pt>
                <c:pt idx="1077">
                  <c:v>45321</c:v>
                </c:pt>
                <c:pt idx="1078">
                  <c:v>45322</c:v>
                </c:pt>
                <c:pt idx="1079">
                  <c:v>45323</c:v>
                </c:pt>
                <c:pt idx="1080">
                  <c:v>45324</c:v>
                </c:pt>
                <c:pt idx="1081">
                  <c:v>45325</c:v>
                </c:pt>
                <c:pt idx="1082">
                  <c:v>45326</c:v>
                </c:pt>
                <c:pt idx="1083">
                  <c:v>45327</c:v>
                </c:pt>
                <c:pt idx="1084">
                  <c:v>45328</c:v>
                </c:pt>
                <c:pt idx="1085">
                  <c:v>45329</c:v>
                </c:pt>
                <c:pt idx="1086">
                  <c:v>45330</c:v>
                </c:pt>
                <c:pt idx="1087">
                  <c:v>45331</c:v>
                </c:pt>
                <c:pt idx="1088">
                  <c:v>45332</c:v>
                </c:pt>
                <c:pt idx="1089">
                  <c:v>45333</c:v>
                </c:pt>
                <c:pt idx="1090">
                  <c:v>45334</c:v>
                </c:pt>
                <c:pt idx="1091">
                  <c:v>45335</c:v>
                </c:pt>
                <c:pt idx="1092">
                  <c:v>45336</c:v>
                </c:pt>
                <c:pt idx="1093">
                  <c:v>45337</c:v>
                </c:pt>
                <c:pt idx="1094">
                  <c:v>45338</c:v>
                </c:pt>
                <c:pt idx="1095">
                  <c:v>45339</c:v>
                </c:pt>
                <c:pt idx="1096">
                  <c:v>45340</c:v>
                </c:pt>
                <c:pt idx="1097">
                  <c:v>45341</c:v>
                </c:pt>
                <c:pt idx="1098">
                  <c:v>45342</c:v>
                </c:pt>
                <c:pt idx="1099">
                  <c:v>45343</c:v>
                </c:pt>
                <c:pt idx="1100">
                  <c:v>45344</c:v>
                </c:pt>
                <c:pt idx="1101">
                  <c:v>45345</c:v>
                </c:pt>
                <c:pt idx="1102">
                  <c:v>45346</c:v>
                </c:pt>
                <c:pt idx="1103">
                  <c:v>45347</c:v>
                </c:pt>
                <c:pt idx="1104">
                  <c:v>45348</c:v>
                </c:pt>
                <c:pt idx="1105">
                  <c:v>45349</c:v>
                </c:pt>
                <c:pt idx="1106">
                  <c:v>45350</c:v>
                </c:pt>
                <c:pt idx="1107">
                  <c:v>45351</c:v>
                </c:pt>
                <c:pt idx="1108">
                  <c:v>45352</c:v>
                </c:pt>
                <c:pt idx="1109">
                  <c:v>45353</c:v>
                </c:pt>
                <c:pt idx="1110">
                  <c:v>45354</c:v>
                </c:pt>
                <c:pt idx="1111">
                  <c:v>45355</c:v>
                </c:pt>
                <c:pt idx="1112">
                  <c:v>45356</c:v>
                </c:pt>
                <c:pt idx="1113">
                  <c:v>45357</c:v>
                </c:pt>
                <c:pt idx="1114">
                  <c:v>45358</c:v>
                </c:pt>
                <c:pt idx="1115">
                  <c:v>45359</c:v>
                </c:pt>
                <c:pt idx="1116">
                  <c:v>45360</c:v>
                </c:pt>
                <c:pt idx="1117">
                  <c:v>45361</c:v>
                </c:pt>
                <c:pt idx="1118">
                  <c:v>45362</c:v>
                </c:pt>
                <c:pt idx="1119">
                  <c:v>45363</c:v>
                </c:pt>
                <c:pt idx="1120">
                  <c:v>45364</c:v>
                </c:pt>
                <c:pt idx="1121">
                  <c:v>45365</c:v>
                </c:pt>
                <c:pt idx="1122">
                  <c:v>45366</c:v>
                </c:pt>
                <c:pt idx="1123">
                  <c:v>45367</c:v>
                </c:pt>
                <c:pt idx="1124">
                  <c:v>45368</c:v>
                </c:pt>
                <c:pt idx="1125">
                  <c:v>45369</c:v>
                </c:pt>
                <c:pt idx="1126">
                  <c:v>45370</c:v>
                </c:pt>
                <c:pt idx="1127">
                  <c:v>45371</c:v>
                </c:pt>
                <c:pt idx="1128">
                  <c:v>45372</c:v>
                </c:pt>
                <c:pt idx="1129">
                  <c:v>45373</c:v>
                </c:pt>
                <c:pt idx="1130">
                  <c:v>45374</c:v>
                </c:pt>
                <c:pt idx="1131">
                  <c:v>45375</c:v>
                </c:pt>
                <c:pt idx="1132">
                  <c:v>45376</c:v>
                </c:pt>
                <c:pt idx="1133">
                  <c:v>45377</c:v>
                </c:pt>
                <c:pt idx="1134">
                  <c:v>45378</c:v>
                </c:pt>
                <c:pt idx="1135">
                  <c:v>45379</c:v>
                </c:pt>
                <c:pt idx="1136">
                  <c:v>45380</c:v>
                </c:pt>
                <c:pt idx="1137">
                  <c:v>45381</c:v>
                </c:pt>
                <c:pt idx="1138">
                  <c:v>45382</c:v>
                </c:pt>
                <c:pt idx="1139">
                  <c:v>45383</c:v>
                </c:pt>
                <c:pt idx="1140">
                  <c:v>45384</c:v>
                </c:pt>
                <c:pt idx="1141">
                  <c:v>45385</c:v>
                </c:pt>
                <c:pt idx="1142">
                  <c:v>45386</c:v>
                </c:pt>
                <c:pt idx="1143">
                  <c:v>45387</c:v>
                </c:pt>
                <c:pt idx="1144">
                  <c:v>45388</c:v>
                </c:pt>
                <c:pt idx="1145">
                  <c:v>45389</c:v>
                </c:pt>
                <c:pt idx="1146">
                  <c:v>45390</c:v>
                </c:pt>
                <c:pt idx="1147">
                  <c:v>45391</c:v>
                </c:pt>
                <c:pt idx="1148">
                  <c:v>45392</c:v>
                </c:pt>
                <c:pt idx="1149">
                  <c:v>45393</c:v>
                </c:pt>
                <c:pt idx="1150">
                  <c:v>45394</c:v>
                </c:pt>
                <c:pt idx="1151">
                  <c:v>45395</c:v>
                </c:pt>
                <c:pt idx="1152">
                  <c:v>45396</c:v>
                </c:pt>
                <c:pt idx="1153">
                  <c:v>45397</c:v>
                </c:pt>
                <c:pt idx="1154">
                  <c:v>45398</c:v>
                </c:pt>
                <c:pt idx="1155">
                  <c:v>45399</c:v>
                </c:pt>
                <c:pt idx="1156">
                  <c:v>45400</c:v>
                </c:pt>
                <c:pt idx="1157">
                  <c:v>45401</c:v>
                </c:pt>
                <c:pt idx="1158">
                  <c:v>45402</c:v>
                </c:pt>
                <c:pt idx="1159">
                  <c:v>45403</c:v>
                </c:pt>
                <c:pt idx="1160">
                  <c:v>45404</c:v>
                </c:pt>
                <c:pt idx="1161">
                  <c:v>45405</c:v>
                </c:pt>
                <c:pt idx="1162">
                  <c:v>45406</c:v>
                </c:pt>
                <c:pt idx="1163">
                  <c:v>45407</c:v>
                </c:pt>
                <c:pt idx="1164">
                  <c:v>45408</c:v>
                </c:pt>
                <c:pt idx="1165">
                  <c:v>45409</c:v>
                </c:pt>
                <c:pt idx="1166">
                  <c:v>45410</c:v>
                </c:pt>
                <c:pt idx="1167">
                  <c:v>45411</c:v>
                </c:pt>
                <c:pt idx="1168">
                  <c:v>45412</c:v>
                </c:pt>
                <c:pt idx="1169">
                  <c:v>45413</c:v>
                </c:pt>
                <c:pt idx="1170">
                  <c:v>45414</c:v>
                </c:pt>
                <c:pt idx="1171">
                  <c:v>45415</c:v>
                </c:pt>
                <c:pt idx="1172">
                  <c:v>45416</c:v>
                </c:pt>
                <c:pt idx="1173">
                  <c:v>45417</c:v>
                </c:pt>
                <c:pt idx="1174">
                  <c:v>45418</c:v>
                </c:pt>
                <c:pt idx="1175">
                  <c:v>45419</c:v>
                </c:pt>
                <c:pt idx="1176">
                  <c:v>45420</c:v>
                </c:pt>
                <c:pt idx="1177">
                  <c:v>45421</c:v>
                </c:pt>
                <c:pt idx="1178">
                  <c:v>45422</c:v>
                </c:pt>
                <c:pt idx="1179">
                  <c:v>45423</c:v>
                </c:pt>
                <c:pt idx="1180">
                  <c:v>45424</c:v>
                </c:pt>
                <c:pt idx="1181">
                  <c:v>45425</c:v>
                </c:pt>
                <c:pt idx="1182">
                  <c:v>45426</c:v>
                </c:pt>
                <c:pt idx="1183">
                  <c:v>45427</c:v>
                </c:pt>
                <c:pt idx="1184">
                  <c:v>45428</c:v>
                </c:pt>
                <c:pt idx="1185">
                  <c:v>45429</c:v>
                </c:pt>
                <c:pt idx="1186">
                  <c:v>45430</c:v>
                </c:pt>
                <c:pt idx="1187">
                  <c:v>45431</c:v>
                </c:pt>
                <c:pt idx="1188">
                  <c:v>45432</c:v>
                </c:pt>
                <c:pt idx="1189">
                  <c:v>45433</c:v>
                </c:pt>
                <c:pt idx="1190">
                  <c:v>45434</c:v>
                </c:pt>
                <c:pt idx="1191">
                  <c:v>45435</c:v>
                </c:pt>
                <c:pt idx="1192">
                  <c:v>45436</c:v>
                </c:pt>
                <c:pt idx="1193">
                  <c:v>45437</c:v>
                </c:pt>
                <c:pt idx="1194">
                  <c:v>45438</c:v>
                </c:pt>
                <c:pt idx="1195">
                  <c:v>45439</c:v>
                </c:pt>
                <c:pt idx="1196">
                  <c:v>45440</c:v>
                </c:pt>
                <c:pt idx="1197">
                  <c:v>45441</c:v>
                </c:pt>
                <c:pt idx="1198">
                  <c:v>45442</c:v>
                </c:pt>
                <c:pt idx="1199">
                  <c:v>45443</c:v>
                </c:pt>
                <c:pt idx="1200">
                  <c:v>45444</c:v>
                </c:pt>
                <c:pt idx="1201">
                  <c:v>45445</c:v>
                </c:pt>
                <c:pt idx="1202">
                  <c:v>45446</c:v>
                </c:pt>
                <c:pt idx="1203">
                  <c:v>45447</c:v>
                </c:pt>
                <c:pt idx="1204">
                  <c:v>45448</c:v>
                </c:pt>
                <c:pt idx="1205">
                  <c:v>45449</c:v>
                </c:pt>
                <c:pt idx="1206">
                  <c:v>45450</c:v>
                </c:pt>
                <c:pt idx="1207">
                  <c:v>45451</c:v>
                </c:pt>
                <c:pt idx="1208">
                  <c:v>45452</c:v>
                </c:pt>
                <c:pt idx="1209">
                  <c:v>45453</c:v>
                </c:pt>
                <c:pt idx="1210">
                  <c:v>45454</c:v>
                </c:pt>
                <c:pt idx="1211">
                  <c:v>45455</c:v>
                </c:pt>
                <c:pt idx="1212">
                  <c:v>45456</c:v>
                </c:pt>
                <c:pt idx="1213">
                  <c:v>45457</c:v>
                </c:pt>
                <c:pt idx="1214">
                  <c:v>45458</c:v>
                </c:pt>
                <c:pt idx="1215">
                  <c:v>45459</c:v>
                </c:pt>
                <c:pt idx="1216">
                  <c:v>45460</c:v>
                </c:pt>
                <c:pt idx="1217">
                  <c:v>45461</c:v>
                </c:pt>
                <c:pt idx="1218">
                  <c:v>45462</c:v>
                </c:pt>
                <c:pt idx="1219">
                  <c:v>45463</c:v>
                </c:pt>
                <c:pt idx="1220">
                  <c:v>45464</c:v>
                </c:pt>
                <c:pt idx="1221">
                  <c:v>45465</c:v>
                </c:pt>
                <c:pt idx="1222">
                  <c:v>45466</c:v>
                </c:pt>
                <c:pt idx="1223">
                  <c:v>45467</c:v>
                </c:pt>
                <c:pt idx="1224">
                  <c:v>45468</c:v>
                </c:pt>
                <c:pt idx="1225">
                  <c:v>45469</c:v>
                </c:pt>
                <c:pt idx="1226">
                  <c:v>45470</c:v>
                </c:pt>
                <c:pt idx="1227">
                  <c:v>45471</c:v>
                </c:pt>
                <c:pt idx="1228">
                  <c:v>45472</c:v>
                </c:pt>
                <c:pt idx="1229">
                  <c:v>45473</c:v>
                </c:pt>
                <c:pt idx="1230">
                  <c:v>45474</c:v>
                </c:pt>
                <c:pt idx="1231">
                  <c:v>45475</c:v>
                </c:pt>
                <c:pt idx="1232">
                  <c:v>45476</c:v>
                </c:pt>
                <c:pt idx="1233">
                  <c:v>45477</c:v>
                </c:pt>
                <c:pt idx="1234">
                  <c:v>45478</c:v>
                </c:pt>
                <c:pt idx="1235">
                  <c:v>45479</c:v>
                </c:pt>
                <c:pt idx="1236">
                  <c:v>45480</c:v>
                </c:pt>
                <c:pt idx="1237">
                  <c:v>45481</c:v>
                </c:pt>
                <c:pt idx="1238">
                  <c:v>45482</c:v>
                </c:pt>
                <c:pt idx="1239">
                  <c:v>45483</c:v>
                </c:pt>
                <c:pt idx="1240">
                  <c:v>45484</c:v>
                </c:pt>
                <c:pt idx="1241">
                  <c:v>45485</c:v>
                </c:pt>
                <c:pt idx="1242">
                  <c:v>45486</c:v>
                </c:pt>
                <c:pt idx="1243">
                  <c:v>45487</c:v>
                </c:pt>
                <c:pt idx="1244">
                  <c:v>45488</c:v>
                </c:pt>
                <c:pt idx="1245">
                  <c:v>45489</c:v>
                </c:pt>
                <c:pt idx="1246">
                  <c:v>45490</c:v>
                </c:pt>
                <c:pt idx="1247">
                  <c:v>45491</c:v>
                </c:pt>
                <c:pt idx="1248">
                  <c:v>45492</c:v>
                </c:pt>
                <c:pt idx="1249">
                  <c:v>45493</c:v>
                </c:pt>
                <c:pt idx="1250">
                  <c:v>45494</c:v>
                </c:pt>
                <c:pt idx="1251">
                  <c:v>45495</c:v>
                </c:pt>
                <c:pt idx="1252">
                  <c:v>45496</c:v>
                </c:pt>
                <c:pt idx="1253">
                  <c:v>45497</c:v>
                </c:pt>
                <c:pt idx="1254">
                  <c:v>45498</c:v>
                </c:pt>
                <c:pt idx="1255">
                  <c:v>45499</c:v>
                </c:pt>
                <c:pt idx="1256">
                  <c:v>45500</c:v>
                </c:pt>
                <c:pt idx="1257">
                  <c:v>45501</c:v>
                </c:pt>
                <c:pt idx="1258">
                  <c:v>45502</c:v>
                </c:pt>
                <c:pt idx="1259">
                  <c:v>45503</c:v>
                </c:pt>
                <c:pt idx="1260">
                  <c:v>45504</c:v>
                </c:pt>
                <c:pt idx="1261">
                  <c:v>45505</c:v>
                </c:pt>
                <c:pt idx="1262">
                  <c:v>45506</c:v>
                </c:pt>
                <c:pt idx="1263">
                  <c:v>45507</c:v>
                </c:pt>
                <c:pt idx="1264">
                  <c:v>45508</c:v>
                </c:pt>
                <c:pt idx="1265">
                  <c:v>45509</c:v>
                </c:pt>
                <c:pt idx="1266">
                  <c:v>45510</c:v>
                </c:pt>
                <c:pt idx="1267">
                  <c:v>45511</c:v>
                </c:pt>
                <c:pt idx="1268">
                  <c:v>45512</c:v>
                </c:pt>
                <c:pt idx="1269">
                  <c:v>45513</c:v>
                </c:pt>
                <c:pt idx="1270">
                  <c:v>45514</c:v>
                </c:pt>
                <c:pt idx="1271">
                  <c:v>45515</c:v>
                </c:pt>
                <c:pt idx="1272">
                  <c:v>45516</c:v>
                </c:pt>
                <c:pt idx="1273">
                  <c:v>45517</c:v>
                </c:pt>
                <c:pt idx="1274">
                  <c:v>45518</c:v>
                </c:pt>
                <c:pt idx="1275">
                  <c:v>45519</c:v>
                </c:pt>
                <c:pt idx="1276">
                  <c:v>45520</c:v>
                </c:pt>
                <c:pt idx="1277">
                  <c:v>45521</c:v>
                </c:pt>
                <c:pt idx="1278">
                  <c:v>45522</c:v>
                </c:pt>
                <c:pt idx="1279">
                  <c:v>45523</c:v>
                </c:pt>
                <c:pt idx="1280">
                  <c:v>45524</c:v>
                </c:pt>
                <c:pt idx="1281">
                  <c:v>45525</c:v>
                </c:pt>
                <c:pt idx="1282">
                  <c:v>45526</c:v>
                </c:pt>
                <c:pt idx="1283">
                  <c:v>45527</c:v>
                </c:pt>
                <c:pt idx="1284">
                  <c:v>45528</c:v>
                </c:pt>
                <c:pt idx="1285">
                  <c:v>45529</c:v>
                </c:pt>
                <c:pt idx="1286">
                  <c:v>45530</c:v>
                </c:pt>
                <c:pt idx="1287">
                  <c:v>45531</c:v>
                </c:pt>
                <c:pt idx="1288">
                  <c:v>45532</c:v>
                </c:pt>
                <c:pt idx="1289">
                  <c:v>45533</c:v>
                </c:pt>
                <c:pt idx="1290">
                  <c:v>45534</c:v>
                </c:pt>
                <c:pt idx="1291">
                  <c:v>45535</c:v>
                </c:pt>
                <c:pt idx="1292">
                  <c:v>45536</c:v>
                </c:pt>
                <c:pt idx="1293">
                  <c:v>45537</c:v>
                </c:pt>
                <c:pt idx="1294">
                  <c:v>45538</c:v>
                </c:pt>
                <c:pt idx="1295">
                  <c:v>45539</c:v>
                </c:pt>
                <c:pt idx="1296">
                  <c:v>45540</c:v>
                </c:pt>
                <c:pt idx="1297">
                  <c:v>45541</c:v>
                </c:pt>
                <c:pt idx="1298">
                  <c:v>45542</c:v>
                </c:pt>
                <c:pt idx="1299">
                  <c:v>45543</c:v>
                </c:pt>
                <c:pt idx="1300">
                  <c:v>45544</c:v>
                </c:pt>
                <c:pt idx="1301">
                  <c:v>45545</c:v>
                </c:pt>
                <c:pt idx="1302">
                  <c:v>45546</c:v>
                </c:pt>
                <c:pt idx="1303">
                  <c:v>45547</c:v>
                </c:pt>
                <c:pt idx="1304">
                  <c:v>45548</c:v>
                </c:pt>
                <c:pt idx="1305">
                  <c:v>45549</c:v>
                </c:pt>
                <c:pt idx="1306">
                  <c:v>45550</c:v>
                </c:pt>
                <c:pt idx="1307">
                  <c:v>45551</c:v>
                </c:pt>
                <c:pt idx="1308">
                  <c:v>45552</c:v>
                </c:pt>
                <c:pt idx="1309">
                  <c:v>45553</c:v>
                </c:pt>
                <c:pt idx="1310">
                  <c:v>45554</c:v>
                </c:pt>
                <c:pt idx="1311">
                  <c:v>45555</c:v>
                </c:pt>
                <c:pt idx="1312">
                  <c:v>45556</c:v>
                </c:pt>
                <c:pt idx="1313">
                  <c:v>45557</c:v>
                </c:pt>
                <c:pt idx="1314">
                  <c:v>45558</c:v>
                </c:pt>
                <c:pt idx="1315">
                  <c:v>45559</c:v>
                </c:pt>
                <c:pt idx="1316">
                  <c:v>45560</c:v>
                </c:pt>
                <c:pt idx="1317">
                  <c:v>45561</c:v>
                </c:pt>
                <c:pt idx="1318">
                  <c:v>45562</c:v>
                </c:pt>
                <c:pt idx="1319">
                  <c:v>45563</c:v>
                </c:pt>
                <c:pt idx="1320">
                  <c:v>45564</c:v>
                </c:pt>
                <c:pt idx="1321">
                  <c:v>45565</c:v>
                </c:pt>
                <c:pt idx="1322">
                  <c:v>45566</c:v>
                </c:pt>
                <c:pt idx="1323">
                  <c:v>45567</c:v>
                </c:pt>
                <c:pt idx="1324">
                  <c:v>45568</c:v>
                </c:pt>
                <c:pt idx="1325">
                  <c:v>45569</c:v>
                </c:pt>
                <c:pt idx="1326">
                  <c:v>45570</c:v>
                </c:pt>
                <c:pt idx="1327">
                  <c:v>45571</c:v>
                </c:pt>
                <c:pt idx="1328">
                  <c:v>45572</c:v>
                </c:pt>
                <c:pt idx="1329">
                  <c:v>45573</c:v>
                </c:pt>
                <c:pt idx="1330">
                  <c:v>45574</c:v>
                </c:pt>
                <c:pt idx="1331">
                  <c:v>45575</c:v>
                </c:pt>
                <c:pt idx="1332">
                  <c:v>45576</c:v>
                </c:pt>
                <c:pt idx="1333">
                  <c:v>45577</c:v>
                </c:pt>
                <c:pt idx="1334">
                  <c:v>45578</c:v>
                </c:pt>
                <c:pt idx="1335">
                  <c:v>45579</c:v>
                </c:pt>
                <c:pt idx="1336">
                  <c:v>45580</c:v>
                </c:pt>
                <c:pt idx="1337">
                  <c:v>45581</c:v>
                </c:pt>
                <c:pt idx="1338">
                  <c:v>45582</c:v>
                </c:pt>
                <c:pt idx="1339">
                  <c:v>45583</c:v>
                </c:pt>
                <c:pt idx="1340">
                  <c:v>45584</c:v>
                </c:pt>
                <c:pt idx="1341">
                  <c:v>45585</c:v>
                </c:pt>
                <c:pt idx="1342">
                  <c:v>45586</c:v>
                </c:pt>
                <c:pt idx="1343">
                  <c:v>45587</c:v>
                </c:pt>
                <c:pt idx="1344">
                  <c:v>45588</c:v>
                </c:pt>
                <c:pt idx="1345">
                  <c:v>45589</c:v>
                </c:pt>
                <c:pt idx="1346">
                  <c:v>45590</c:v>
                </c:pt>
                <c:pt idx="1347">
                  <c:v>45591</c:v>
                </c:pt>
                <c:pt idx="1348">
                  <c:v>45592</c:v>
                </c:pt>
                <c:pt idx="1349">
                  <c:v>45593</c:v>
                </c:pt>
                <c:pt idx="1350">
                  <c:v>45594</c:v>
                </c:pt>
                <c:pt idx="1351">
                  <c:v>45595</c:v>
                </c:pt>
                <c:pt idx="1352">
                  <c:v>45596</c:v>
                </c:pt>
                <c:pt idx="1353">
                  <c:v>45597</c:v>
                </c:pt>
                <c:pt idx="1354">
                  <c:v>45598</c:v>
                </c:pt>
                <c:pt idx="1355">
                  <c:v>45599</c:v>
                </c:pt>
                <c:pt idx="1356">
                  <c:v>45600</c:v>
                </c:pt>
                <c:pt idx="1357">
                  <c:v>45601</c:v>
                </c:pt>
                <c:pt idx="1358">
                  <c:v>45602</c:v>
                </c:pt>
                <c:pt idx="1359">
                  <c:v>45603</c:v>
                </c:pt>
                <c:pt idx="1360">
                  <c:v>45604</c:v>
                </c:pt>
                <c:pt idx="1361">
                  <c:v>45605</c:v>
                </c:pt>
                <c:pt idx="1362">
                  <c:v>45606</c:v>
                </c:pt>
                <c:pt idx="1363">
                  <c:v>45607</c:v>
                </c:pt>
                <c:pt idx="1364">
                  <c:v>45608</c:v>
                </c:pt>
                <c:pt idx="1365">
                  <c:v>45609</c:v>
                </c:pt>
                <c:pt idx="1366">
                  <c:v>45610</c:v>
                </c:pt>
                <c:pt idx="1367">
                  <c:v>45611</c:v>
                </c:pt>
                <c:pt idx="1368">
                  <c:v>45612</c:v>
                </c:pt>
                <c:pt idx="1369">
                  <c:v>45613</c:v>
                </c:pt>
                <c:pt idx="1370">
                  <c:v>45614</c:v>
                </c:pt>
                <c:pt idx="1371">
                  <c:v>45615</c:v>
                </c:pt>
                <c:pt idx="1372">
                  <c:v>45616</c:v>
                </c:pt>
                <c:pt idx="1373">
                  <c:v>45617</c:v>
                </c:pt>
                <c:pt idx="1374">
                  <c:v>45618</c:v>
                </c:pt>
                <c:pt idx="1375">
                  <c:v>45619</c:v>
                </c:pt>
                <c:pt idx="1376">
                  <c:v>45620</c:v>
                </c:pt>
                <c:pt idx="1377">
                  <c:v>45621</c:v>
                </c:pt>
                <c:pt idx="1378">
                  <c:v>45622</c:v>
                </c:pt>
                <c:pt idx="1379">
                  <c:v>45623</c:v>
                </c:pt>
                <c:pt idx="1380">
                  <c:v>45624</c:v>
                </c:pt>
                <c:pt idx="1381">
                  <c:v>45625</c:v>
                </c:pt>
                <c:pt idx="1382">
                  <c:v>45626</c:v>
                </c:pt>
                <c:pt idx="1383">
                  <c:v>45627</c:v>
                </c:pt>
                <c:pt idx="1384">
                  <c:v>45628</c:v>
                </c:pt>
                <c:pt idx="1385">
                  <c:v>45629</c:v>
                </c:pt>
                <c:pt idx="1386">
                  <c:v>45630</c:v>
                </c:pt>
                <c:pt idx="1387">
                  <c:v>45631</c:v>
                </c:pt>
                <c:pt idx="1388">
                  <c:v>45632</c:v>
                </c:pt>
                <c:pt idx="1389">
                  <c:v>45633</c:v>
                </c:pt>
                <c:pt idx="1390">
                  <c:v>45634</c:v>
                </c:pt>
                <c:pt idx="1391">
                  <c:v>45635</c:v>
                </c:pt>
                <c:pt idx="1392">
                  <c:v>45636</c:v>
                </c:pt>
                <c:pt idx="1393">
                  <c:v>45637</c:v>
                </c:pt>
                <c:pt idx="1394">
                  <c:v>45638</c:v>
                </c:pt>
                <c:pt idx="1395">
                  <c:v>45639</c:v>
                </c:pt>
                <c:pt idx="1396">
                  <c:v>45640</c:v>
                </c:pt>
                <c:pt idx="1397">
                  <c:v>45641</c:v>
                </c:pt>
                <c:pt idx="1398">
                  <c:v>45642</c:v>
                </c:pt>
                <c:pt idx="1399">
                  <c:v>45643</c:v>
                </c:pt>
                <c:pt idx="1400">
                  <c:v>45644</c:v>
                </c:pt>
                <c:pt idx="1401">
                  <c:v>45645</c:v>
                </c:pt>
                <c:pt idx="1402">
                  <c:v>45646</c:v>
                </c:pt>
                <c:pt idx="1403">
                  <c:v>45647</c:v>
                </c:pt>
                <c:pt idx="1404">
                  <c:v>45648</c:v>
                </c:pt>
                <c:pt idx="1405">
                  <c:v>45649</c:v>
                </c:pt>
                <c:pt idx="1406">
                  <c:v>45650</c:v>
                </c:pt>
                <c:pt idx="1407">
                  <c:v>45651</c:v>
                </c:pt>
                <c:pt idx="1408">
                  <c:v>45652</c:v>
                </c:pt>
                <c:pt idx="1409">
                  <c:v>45653</c:v>
                </c:pt>
                <c:pt idx="1410">
                  <c:v>45654</c:v>
                </c:pt>
                <c:pt idx="1411">
                  <c:v>45655</c:v>
                </c:pt>
                <c:pt idx="1412">
                  <c:v>45656</c:v>
                </c:pt>
                <c:pt idx="1413">
                  <c:v>45657</c:v>
                </c:pt>
                <c:pt idx="1414">
                  <c:v>45658</c:v>
                </c:pt>
                <c:pt idx="1415">
                  <c:v>45659</c:v>
                </c:pt>
                <c:pt idx="1416">
                  <c:v>45660</c:v>
                </c:pt>
                <c:pt idx="1417">
                  <c:v>45661</c:v>
                </c:pt>
                <c:pt idx="1418">
                  <c:v>45662</c:v>
                </c:pt>
                <c:pt idx="1419">
                  <c:v>45663</c:v>
                </c:pt>
                <c:pt idx="1420">
                  <c:v>45664</c:v>
                </c:pt>
                <c:pt idx="1421">
                  <c:v>45665</c:v>
                </c:pt>
                <c:pt idx="1422">
                  <c:v>45666</c:v>
                </c:pt>
                <c:pt idx="1423">
                  <c:v>45667</c:v>
                </c:pt>
                <c:pt idx="1424">
                  <c:v>45668</c:v>
                </c:pt>
                <c:pt idx="1425">
                  <c:v>45669</c:v>
                </c:pt>
                <c:pt idx="1426">
                  <c:v>45670</c:v>
                </c:pt>
                <c:pt idx="1427">
                  <c:v>45671</c:v>
                </c:pt>
                <c:pt idx="1428">
                  <c:v>45672</c:v>
                </c:pt>
                <c:pt idx="1429">
                  <c:v>45673</c:v>
                </c:pt>
                <c:pt idx="1430">
                  <c:v>45674</c:v>
                </c:pt>
                <c:pt idx="1431">
                  <c:v>45675</c:v>
                </c:pt>
                <c:pt idx="1432">
                  <c:v>45676</c:v>
                </c:pt>
                <c:pt idx="1433">
                  <c:v>45677</c:v>
                </c:pt>
                <c:pt idx="1434">
                  <c:v>45678</c:v>
                </c:pt>
                <c:pt idx="1435">
                  <c:v>45679</c:v>
                </c:pt>
                <c:pt idx="1436">
                  <c:v>45680</c:v>
                </c:pt>
                <c:pt idx="1437">
                  <c:v>45681</c:v>
                </c:pt>
                <c:pt idx="1438">
                  <c:v>45682</c:v>
                </c:pt>
                <c:pt idx="1439">
                  <c:v>45683</c:v>
                </c:pt>
                <c:pt idx="1440">
                  <c:v>45684</c:v>
                </c:pt>
                <c:pt idx="1441">
                  <c:v>45685</c:v>
                </c:pt>
                <c:pt idx="1442">
                  <c:v>45686</c:v>
                </c:pt>
                <c:pt idx="1443">
                  <c:v>45687</c:v>
                </c:pt>
                <c:pt idx="1444">
                  <c:v>45688</c:v>
                </c:pt>
                <c:pt idx="1445">
                  <c:v>45689</c:v>
                </c:pt>
                <c:pt idx="1446">
                  <c:v>45690</c:v>
                </c:pt>
                <c:pt idx="1447">
                  <c:v>45691</c:v>
                </c:pt>
                <c:pt idx="1448">
                  <c:v>45692</c:v>
                </c:pt>
                <c:pt idx="1449">
                  <c:v>45693</c:v>
                </c:pt>
                <c:pt idx="1450">
                  <c:v>45694</c:v>
                </c:pt>
                <c:pt idx="1451">
                  <c:v>45695</c:v>
                </c:pt>
                <c:pt idx="1452">
                  <c:v>45696</c:v>
                </c:pt>
                <c:pt idx="1453">
                  <c:v>45697</c:v>
                </c:pt>
                <c:pt idx="1454">
                  <c:v>45698</c:v>
                </c:pt>
                <c:pt idx="1455">
                  <c:v>45699</c:v>
                </c:pt>
                <c:pt idx="1456">
                  <c:v>45700</c:v>
                </c:pt>
                <c:pt idx="1457">
                  <c:v>45701</c:v>
                </c:pt>
                <c:pt idx="1458">
                  <c:v>45702</c:v>
                </c:pt>
                <c:pt idx="1459">
                  <c:v>45703</c:v>
                </c:pt>
                <c:pt idx="1460">
                  <c:v>45704</c:v>
                </c:pt>
                <c:pt idx="1461">
                  <c:v>45705</c:v>
                </c:pt>
                <c:pt idx="1462">
                  <c:v>45706</c:v>
                </c:pt>
                <c:pt idx="1463">
                  <c:v>45707</c:v>
                </c:pt>
                <c:pt idx="1464">
                  <c:v>45708</c:v>
                </c:pt>
                <c:pt idx="1465">
                  <c:v>45709</c:v>
                </c:pt>
                <c:pt idx="1466">
                  <c:v>45710</c:v>
                </c:pt>
                <c:pt idx="1467">
                  <c:v>45711</c:v>
                </c:pt>
                <c:pt idx="1468">
                  <c:v>45712</c:v>
                </c:pt>
                <c:pt idx="1469">
                  <c:v>45713</c:v>
                </c:pt>
                <c:pt idx="1470">
                  <c:v>45714</c:v>
                </c:pt>
                <c:pt idx="1471">
                  <c:v>45715</c:v>
                </c:pt>
                <c:pt idx="1472">
                  <c:v>45716</c:v>
                </c:pt>
                <c:pt idx="1473">
                  <c:v>45717</c:v>
                </c:pt>
                <c:pt idx="1474">
                  <c:v>45718</c:v>
                </c:pt>
                <c:pt idx="1475">
                  <c:v>45719</c:v>
                </c:pt>
                <c:pt idx="1476">
                  <c:v>45720</c:v>
                </c:pt>
                <c:pt idx="1477">
                  <c:v>45721</c:v>
                </c:pt>
                <c:pt idx="1478">
                  <c:v>45722</c:v>
                </c:pt>
                <c:pt idx="1479">
                  <c:v>45723</c:v>
                </c:pt>
                <c:pt idx="1480">
                  <c:v>45724</c:v>
                </c:pt>
                <c:pt idx="1481">
                  <c:v>45725</c:v>
                </c:pt>
                <c:pt idx="1482">
                  <c:v>45726</c:v>
                </c:pt>
                <c:pt idx="1483">
                  <c:v>45727</c:v>
                </c:pt>
                <c:pt idx="1484">
                  <c:v>45728</c:v>
                </c:pt>
                <c:pt idx="1485">
                  <c:v>45729</c:v>
                </c:pt>
                <c:pt idx="1486">
                  <c:v>45730</c:v>
                </c:pt>
                <c:pt idx="1487">
                  <c:v>45731</c:v>
                </c:pt>
                <c:pt idx="1488">
                  <c:v>45732</c:v>
                </c:pt>
                <c:pt idx="1489">
                  <c:v>45733</c:v>
                </c:pt>
                <c:pt idx="1490">
                  <c:v>45734</c:v>
                </c:pt>
                <c:pt idx="1491">
                  <c:v>45735</c:v>
                </c:pt>
                <c:pt idx="1492">
                  <c:v>45736</c:v>
                </c:pt>
                <c:pt idx="1493">
                  <c:v>45737</c:v>
                </c:pt>
                <c:pt idx="1494">
                  <c:v>45738</c:v>
                </c:pt>
                <c:pt idx="1495">
                  <c:v>45739</c:v>
                </c:pt>
                <c:pt idx="1496">
                  <c:v>45740</c:v>
                </c:pt>
                <c:pt idx="1497">
                  <c:v>45741</c:v>
                </c:pt>
                <c:pt idx="1498">
                  <c:v>45742</c:v>
                </c:pt>
                <c:pt idx="1499">
                  <c:v>45743</c:v>
                </c:pt>
                <c:pt idx="1500">
                  <c:v>45744</c:v>
                </c:pt>
                <c:pt idx="1501">
                  <c:v>45745</c:v>
                </c:pt>
                <c:pt idx="1502">
                  <c:v>45746</c:v>
                </c:pt>
                <c:pt idx="1503">
                  <c:v>45747</c:v>
                </c:pt>
                <c:pt idx="1504">
                  <c:v>45748</c:v>
                </c:pt>
                <c:pt idx="1505">
                  <c:v>45749</c:v>
                </c:pt>
                <c:pt idx="1506">
                  <c:v>45750</c:v>
                </c:pt>
                <c:pt idx="1507">
                  <c:v>45751</c:v>
                </c:pt>
                <c:pt idx="1508">
                  <c:v>45752</c:v>
                </c:pt>
                <c:pt idx="1509">
                  <c:v>45753</c:v>
                </c:pt>
                <c:pt idx="1510">
                  <c:v>45754</c:v>
                </c:pt>
                <c:pt idx="1511">
                  <c:v>45755</c:v>
                </c:pt>
                <c:pt idx="1512">
                  <c:v>45756</c:v>
                </c:pt>
                <c:pt idx="1513">
                  <c:v>45757</c:v>
                </c:pt>
                <c:pt idx="1514">
                  <c:v>45758</c:v>
                </c:pt>
                <c:pt idx="1515">
                  <c:v>45759</c:v>
                </c:pt>
                <c:pt idx="1516">
                  <c:v>45760</c:v>
                </c:pt>
                <c:pt idx="1517">
                  <c:v>45761</c:v>
                </c:pt>
                <c:pt idx="1518">
                  <c:v>45762</c:v>
                </c:pt>
                <c:pt idx="1519">
                  <c:v>45763</c:v>
                </c:pt>
                <c:pt idx="1520">
                  <c:v>45764</c:v>
                </c:pt>
                <c:pt idx="1521">
                  <c:v>45765</c:v>
                </c:pt>
                <c:pt idx="1522">
                  <c:v>45766</c:v>
                </c:pt>
                <c:pt idx="1523">
                  <c:v>45767</c:v>
                </c:pt>
                <c:pt idx="1524">
                  <c:v>45768</c:v>
                </c:pt>
                <c:pt idx="1525">
                  <c:v>45769</c:v>
                </c:pt>
                <c:pt idx="1526">
                  <c:v>45770</c:v>
                </c:pt>
                <c:pt idx="1527">
                  <c:v>45771</c:v>
                </c:pt>
                <c:pt idx="1528">
                  <c:v>45772</c:v>
                </c:pt>
                <c:pt idx="1529">
                  <c:v>45773</c:v>
                </c:pt>
                <c:pt idx="1530">
                  <c:v>45774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45778</c:v>
                </c:pt>
                <c:pt idx="1535">
                  <c:v>45779</c:v>
                </c:pt>
                <c:pt idx="1536">
                  <c:v>45780</c:v>
                </c:pt>
                <c:pt idx="1537">
                  <c:v>45781</c:v>
                </c:pt>
                <c:pt idx="1538">
                  <c:v>45782</c:v>
                </c:pt>
                <c:pt idx="1539">
                  <c:v>45783</c:v>
                </c:pt>
                <c:pt idx="1540">
                  <c:v>45784</c:v>
                </c:pt>
                <c:pt idx="1541">
                  <c:v>45785</c:v>
                </c:pt>
                <c:pt idx="1542">
                  <c:v>45786</c:v>
                </c:pt>
                <c:pt idx="1543">
                  <c:v>45787</c:v>
                </c:pt>
                <c:pt idx="1544">
                  <c:v>45788</c:v>
                </c:pt>
                <c:pt idx="1545">
                  <c:v>45789</c:v>
                </c:pt>
                <c:pt idx="1546">
                  <c:v>45790</c:v>
                </c:pt>
                <c:pt idx="1547">
                  <c:v>45791</c:v>
                </c:pt>
                <c:pt idx="1548">
                  <c:v>45792</c:v>
                </c:pt>
                <c:pt idx="1549">
                  <c:v>45793</c:v>
                </c:pt>
                <c:pt idx="1550">
                  <c:v>45794</c:v>
                </c:pt>
                <c:pt idx="1551">
                  <c:v>45795</c:v>
                </c:pt>
                <c:pt idx="1552">
                  <c:v>45796</c:v>
                </c:pt>
                <c:pt idx="1553">
                  <c:v>45797</c:v>
                </c:pt>
                <c:pt idx="1554">
                  <c:v>45798</c:v>
                </c:pt>
                <c:pt idx="1555">
                  <c:v>45799</c:v>
                </c:pt>
                <c:pt idx="1556">
                  <c:v>45800</c:v>
                </c:pt>
                <c:pt idx="1557">
                  <c:v>45801</c:v>
                </c:pt>
                <c:pt idx="1558">
                  <c:v>45802</c:v>
                </c:pt>
                <c:pt idx="1559">
                  <c:v>45803</c:v>
                </c:pt>
                <c:pt idx="1560">
                  <c:v>45804</c:v>
                </c:pt>
                <c:pt idx="1561">
                  <c:v>45805</c:v>
                </c:pt>
                <c:pt idx="1562">
                  <c:v>45806</c:v>
                </c:pt>
                <c:pt idx="1563">
                  <c:v>45807</c:v>
                </c:pt>
                <c:pt idx="1564">
                  <c:v>45808</c:v>
                </c:pt>
                <c:pt idx="1565">
                  <c:v>45809</c:v>
                </c:pt>
                <c:pt idx="1566">
                  <c:v>45810</c:v>
                </c:pt>
                <c:pt idx="1567">
                  <c:v>45811</c:v>
                </c:pt>
                <c:pt idx="1568">
                  <c:v>45812</c:v>
                </c:pt>
                <c:pt idx="1569">
                  <c:v>45813</c:v>
                </c:pt>
                <c:pt idx="1570">
                  <c:v>45814</c:v>
                </c:pt>
                <c:pt idx="1571">
                  <c:v>45815</c:v>
                </c:pt>
                <c:pt idx="1572">
                  <c:v>45816</c:v>
                </c:pt>
                <c:pt idx="1573">
                  <c:v>45817</c:v>
                </c:pt>
                <c:pt idx="1574">
                  <c:v>45818</c:v>
                </c:pt>
                <c:pt idx="1575">
                  <c:v>45819</c:v>
                </c:pt>
                <c:pt idx="1576">
                  <c:v>45820</c:v>
                </c:pt>
                <c:pt idx="1577">
                  <c:v>45821</c:v>
                </c:pt>
                <c:pt idx="1578">
                  <c:v>45822</c:v>
                </c:pt>
                <c:pt idx="1579">
                  <c:v>45823</c:v>
                </c:pt>
                <c:pt idx="1580">
                  <c:v>45824</c:v>
                </c:pt>
                <c:pt idx="1581">
                  <c:v>45825</c:v>
                </c:pt>
                <c:pt idx="1582">
                  <c:v>45826</c:v>
                </c:pt>
                <c:pt idx="1583">
                  <c:v>45827</c:v>
                </c:pt>
                <c:pt idx="1584">
                  <c:v>45828</c:v>
                </c:pt>
                <c:pt idx="1585">
                  <c:v>45829</c:v>
                </c:pt>
                <c:pt idx="1586">
                  <c:v>45830</c:v>
                </c:pt>
                <c:pt idx="1587">
                  <c:v>45831</c:v>
                </c:pt>
                <c:pt idx="1588">
                  <c:v>45832</c:v>
                </c:pt>
                <c:pt idx="1589">
                  <c:v>45833</c:v>
                </c:pt>
                <c:pt idx="1590">
                  <c:v>45834</c:v>
                </c:pt>
                <c:pt idx="1591">
                  <c:v>45835</c:v>
                </c:pt>
                <c:pt idx="1592">
                  <c:v>45836</c:v>
                </c:pt>
                <c:pt idx="1593">
                  <c:v>45837</c:v>
                </c:pt>
                <c:pt idx="1594">
                  <c:v>45838</c:v>
                </c:pt>
                <c:pt idx="1595">
                  <c:v>45839</c:v>
                </c:pt>
                <c:pt idx="1596">
                  <c:v>45840</c:v>
                </c:pt>
                <c:pt idx="1597">
                  <c:v>45841</c:v>
                </c:pt>
                <c:pt idx="1598">
                  <c:v>45842</c:v>
                </c:pt>
                <c:pt idx="1599">
                  <c:v>45843</c:v>
                </c:pt>
                <c:pt idx="1600">
                  <c:v>45844</c:v>
                </c:pt>
                <c:pt idx="1601">
                  <c:v>45845</c:v>
                </c:pt>
                <c:pt idx="1602">
                  <c:v>45846</c:v>
                </c:pt>
                <c:pt idx="1603">
                  <c:v>45847</c:v>
                </c:pt>
                <c:pt idx="1604">
                  <c:v>45848</c:v>
                </c:pt>
                <c:pt idx="1605">
                  <c:v>45849</c:v>
                </c:pt>
                <c:pt idx="1606">
                  <c:v>45850</c:v>
                </c:pt>
                <c:pt idx="1607">
                  <c:v>45851</c:v>
                </c:pt>
                <c:pt idx="1608">
                  <c:v>45852</c:v>
                </c:pt>
                <c:pt idx="1609">
                  <c:v>45853</c:v>
                </c:pt>
                <c:pt idx="1610">
                  <c:v>45854</c:v>
                </c:pt>
                <c:pt idx="1611">
                  <c:v>45855</c:v>
                </c:pt>
                <c:pt idx="1612">
                  <c:v>45856</c:v>
                </c:pt>
                <c:pt idx="1613">
                  <c:v>45857</c:v>
                </c:pt>
                <c:pt idx="1614">
                  <c:v>45858</c:v>
                </c:pt>
                <c:pt idx="1615">
                  <c:v>45859</c:v>
                </c:pt>
                <c:pt idx="1616">
                  <c:v>45860</c:v>
                </c:pt>
                <c:pt idx="1617">
                  <c:v>45861</c:v>
                </c:pt>
                <c:pt idx="1618">
                  <c:v>45862</c:v>
                </c:pt>
                <c:pt idx="1619">
                  <c:v>45863</c:v>
                </c:pt>
                <c:pt idx="1620">
                  <c:v>45864</c:v>
                </c:pt>
                <c:pt idx="1621">
                  <c:v>45865</c:v>
                </c:pt>
                <c:pt idx="1622">
                  <c:v>45866</c:v>
                </c:pt>
                <c:pt idx="1623">
                  <c:v>45867</c:v>
                </c:pt>
                <c:pt idx="1624">
                  <c:v>45868</c:v>
                </c:pt>
                <c:pt idx="1625">
                  <c:v>45869</c:v>
                </c:pt>
                <c:pt idx="1626">
                  <c:v>45870</c:v>
                </c:pt>
                <c:pt idx="1627">
                  <c:v>45871</c:v>
                </c:pt>
                <c:pt idx="1628">
                  <c:v>45872</c:v>
                </c:pt>
                <c:pt idx="1629">
                  <c:v>45873</c:v>
                </c:pt>
                <c:pt idx="1630">
                  <c:v>45874</c:v>
                </c:pt>
                <c:pt idx="1631">
                  <c:v>45875</c:v>
                </c:pt>
                <c:pt idx="1632">
                  <c:v>45876</c:v>
                </c:pt>
                <c:pt idx="1633">
                  <c:v>45877</c:v>
                </c:pt>
                <c:pt idx="1634">
                  <c:v>45878</c:v>
                </c:pt>
                <c:pt idx="1635">
                  <c:v>45879</c:v>
                </c:pt>
                <c:pt idx="1636">
                  <c:v>45880</c:v>
                </c:pt>
                <c:pt idx="1637">
                  <c:v>45881</c:v>
                </c:pt>
                <c:pt idx="1638">
                  <c:v>45882</c:v>
                </c:pt>
                <c:pt idx="1639">
                  <c:v>45883</c:v>
                </c:pt>
                <c:pt idx="1640">
                  <c:v>45884</c:v>
                </c:pt>
                <c:pt idx="1641">
                  <c:v>45885</c:v>
                </c:pt>
                <c:pt idx="1642">
                  <c:v>45886</c:v>
                </c:pt>
                <c:pt idx="1643">
                  <c:v>45887</c:v>
                </c:pt>
                <c:pt idx="1644">
                  <c:v>45888</c:v>
                </c:pt>
                <c:pt idx="1645">
                  <c:v>45889</c:v>
                </c:pt>
                <c:pt idx="1646">
                  <c:v>45890</c:v>
                </c:pt>
                <c:pt idx="1647">
                  <c:v>45891</c:v>
                </c:pt>
                <c:pt idx="1648">
                  <c:v>45892</c:v>
                </c:pt>
                <c:pt idx="1649">
                  <c:v>45893</c:v>
                </c:pt>
                <c:pt idx="1650">
                  <c:v>45894</c:v>
                </c:pt>
                <c:pt idx="1651">
                  <c:v>45895</c:v>
                </c:pt>
                <c:pt idx="1652">
                  <c:v>45896</c:v>
                </c:pt>
                <c:pt idx="1653">
                  <c:v>45897</c:v>
                </c:pt>
                <c:pt idx="1654">
                  <c:v>45898</c:v>
                </c:pt>
                <c:pt idx="1655">
                  <c:v>45899</c:v>
                </c:pt>
                <c:pt idx="1656">
                  <c:v>45900</c:v>
                </c:pt>
                <c:pt idx="1657">
                  <c:v>45901</c:v>
                </c:pt>
                <c:pt idx="1658">
                  <c:v>45902</c:v>
                </c:pt>
                <c:pt idx="1659">
                  <c:v>45903</c:v>
                </c:pt>
                <c:pt idx="1660">
                  <c:v>45904</c:v>
                </c:pt>
                <c:pt idx="1661">
                  <c:v>45905</c:v>
                </c:pt>
                <c:pt idx="1662">
                  <c:v>45906</c:v>
                </c:pt>
                <c:pt idx="1663">
                  <c:v>45907</c:v>
                </c:pt>
                <c:pt idx="1664">
                  <c:v>45908</c:v>
                </c:pt>
                <c:pt idx="1665">
                  <c:v>45909</c:v>
                </c:pt>
                <c:pt idx="1666">
                  <c:v>45910</c:v>
                </c:pt>
                <c:pt idx="1667">
                  <c:v>45911</c:v>
                </c:pt>
                <c:pt idx="1668">
                  <c:v>45912</c:v>
                </c:pt>
                <c:pt idx="1669">
                  <c:v>45913</c:v>
                </c:pt>
                <c:pt idx="1670">
                  <c:v>45914</c:v>
                </c:pt>
                <c:pt idx="1671">
                  <c:v>45915</c:v>
                </c:pt>
                <c:pt idx="1672">
                  <c:v>45916</c:v>
                </c:pt>
                <c:pt idx="1673">
                  <c:v>45917</c:v>
                </c:pt>
                <c:pt idx="1674">
                  <c:v>45918</c:v>
                </c:pt>
                <c:pt idx="1675">
                  <c:v>45919</c:v>
                </c:pt>
                <c:pt idx="1676">
                  <c:v>45920</c:v>
                </c:pt>
                <c:pt idx="1677">
                  <c:v>45921</c:v>
                </c:pt>
                <c:pt idx="1678">
                  <c:v>45922</c:v>
                </c:pt>
                <c:pt idx="1679">
                  <c:v>45923</c:v>
                </c:pt>
                <c:pt idx="1680">
                  <c:v>45924</c:v>
                </c:pt>
                <c:pt idx="1681">
                  <c:v>45925</c:v>
                </c:pt>
                <c:pt idx="1682">
                  <c:v>45926</c:v>
                </c:pt>
                <c:pt idx="1683">
                  <c:v>45927</c:v>
                </c:pt>
                <c:pt idx="1684">
                  <c:v>45928</c:v>
                </c:pt>
                <c:pt idx="1685">
                  <c:v>45929</c:v>
                </c:pt>
                <c:pt idx="1686">
                  <c:v>45930</c:v>
                </c:pt>
                <c:pt idx="1687">
                  <c:v>45931</c:v>
                </c:pt>
                <c:pt idx="1688">
                  <c:v>45932</c:v>
                </c:pt>
                <c:pt idx="1689">
                  <c:v>45933</c:v>
                </c:pt>
                <c:pt idx="1690">
                  <c:v>45934</c:v>
                </c:pt>
                <c:pt idx="1691">
                  <c:v>45935</c:v>
                </c:pt>
                <c:pt idx="1692">
                  <c:v>45936</c:v>
                </c:pt>
                <c:pt idx="1693">
                  <c:v>45937</c:v>
                </c:pt>
                <c:pt idx="1694">
                  <c:v>45938</c:v>
                </c:pt>
                <c:pt idx="1695">
                  <c:v>45939</c:v>
                </c:pt>
                <c:pt idx="1696">
                  <c:v>45940</c:v>
                </c:pt>
                <c:pt idx="1697">
                  <c:v>45941</c:v>
                </c:pt>
                <c:pt idx="1698">
                  <c:v>45942</c:v>
                </c:pt>
                <c:pt idx="1699">
                  <c:v>45943</c:v>
                </c:pt>
                <c:pt idx="1700">
                  <c:v>45944</c:v>
                </c:pt>
                <c:pt idx="1701">
                  <c:v>45945</c:v>
                </c:pt>
                <c:pt idx="1702">
                  <c:v>45946</c:v>
                </c:pt>
                <c:pt idx="1703">
                  <c:v>45947</c:v>
                </c:pt>
                <c:pt idx="1704">
                  <c:v>45948</c:v>
                </c:pt>
                <c:pt idx="1705">
                  <c:v>45949</c:v>
                </c:pt>
                <c:pt idx="1706">
                  <c:v>45950</c:v>
                </c:pt>
                <c:pt idx="1707">
                  <c:v>45951</c:v>
                </c:pt>
                <c:pt idx="1708">
                  <c:v>45952</c:v>
                </c:pt>
                <c:pt idx="1709">
                  <c:v>45953</c:v>
                </c:pt>
                <c:pt idx="1710">
                  <c:v>45954</c:v>
                </c:pt>
                <c:pt idx="1711">
                  <c:v>45955</c:v>
                </c:pt>
                <c:pt idx="1712">
                  <c:v>45956</c:v>
                </c:pt>
                <c:pt idx="1713">
                  <c:v>45957</c:v>
                </c:pt>
                <c:pt idx="1714">
                  <c:v>45958</c:v>
                </c:pt>
                <c:pt idx="1715">
                  <c:v>45959</c:v>
                </c:pt>
                <c:pt idx="1716">
                  <c:v>45960</c:v>
                </c:pt>
                <c:pt idx="1717">
                  <c:v>45961</c:v>
                </c:pt>
                <c:pt idx="1718">
                  <c:v>45962</c:v>
                </c:pt>
                <c:pt idx="1719">
                  <c:v>45963</c:v>
                </c:pt>
                <c:pt idx="1720">
                  <c:v>45964</c:v>
                </c:pt>
                <c:pt idx="1721">
                  <c:v>45965</c:v>
                </c:pt>
                <c:pt idx="1722">
                  <c:v>45966</c:v>
                </c:pt>
                <c:pt idx="1723">
                  <c:v>45967</c:v>
                </c:pt>
                <c:pt idx="1724">
                  <c:v>45968</c:v>
                </c:pt>
                <c:pt idx="1725">
                  <c:v>45969</c:v>
                </c:pt>
                <c:pt idx="1726">
                  <c:v>45970</c:v>
                </c:pt>
                <c:pt idx="1727">
                  <c:v>45971</c:v>
                </c:pt>
                <c:pt idx="1728">
                  <c:v>45972</c:v>
                </c:pt>
                <c:pt idx="1729">
                  <c:v>45973</c:v>
                </c:pt>
                <c:pt idx="1730">
                  <c:v>45974</c:v>
                </c:pt>
                <c:pt idx="1731">
                  <c:v>45975</c:v>
                </c:pt>
                <c:pt idx="1732">
                  <c:v>45976</c:v>
                </c:pt>
                <c:pt idx="1733">
                  <c:v>45977</c:v>
                </c:pt>
                <c:pt idx="1734">
                  <c:v>45978</c:v>
                </c:pt>
                <c:pt idx="1735">
                  <c:v>45979</c:v>
                </c:pt>
                <c:pt idx="1736">
                  <c:v>45980</c:v>
                </c:pt>
                <c:pt idx="1737">
                  <c:v>45981</c:v>
                </c:pt>
                <c:pt idx="1738">
                  <c:v>45982</c:v>
                </c:pt>
                <c:pt idx="1739">
                  <c:v>45983</c:v>
                </c:pt>
                <c:pt idx="1740">
                  <c:v>45984</c:v>
                </c:pt>
                <c:pt idx="1741">
                  <c:v>45985</c:v>
                </c:pt>
                <c:pt idx="1742">
                  <c:v>45986</c:v>
                </c:pt>
                <c:pt idx="1743">
                  <c:v>45987</c:v>
                </c:pt>
                <c:pt idx="1744">
                  <c:v>45988</c:v>
                </c:pt>
                <c:pt idx="1745">
                  <c:v>45989</c:v>
                </c:pt>
                <c:pt idx="1746">
                  <c:v>45990</c:v>
                </c:pt>
                <c:pt idx="1747">
                  <c:v>45991</c:v>
                </c:pt>
                <c:pt idx="1748">
                  <c:v>45992</c:v>
                </c:pt>
                <c:pt idx="1749">
                  <c:v>45993</c:v>
                </c:pt>
                <c:pt idx="1750">
                  <c:v>45994</c:v>
                </c:pt>
                <c:pt idx="1751">
                  <c:v>45995</c:v>
                </c:pt>
                <c:pt idx="1752">
                  <c:v>45996</c:v>
                </c:pt>
                <c:pt idx="1753">
                  <c:v>45997</c:v>
                </c:pt>
                <c:pt idx="1754">
                  <c:v>45998</c:v>
                </c:pt>
                <c:pt idx="1755">
                  <c:v>45999</c:v>
                </c:pt>
                <c:pt idx="1756">
                  <c:v>46000</c:v>
                </c:pt>
                <c:pt idx="1757">
                  <c:v>46001</c:v>
                </c:pt>
                <c:pt idx="1758">
                  <c:v>46002</c:v>
                </c:pt>
                <c:pt idx="1759">
                  <c:v>46003</c:v>
                </c:pt>
                <c:pt idx="1760">
                  <c:v>46004</c:v>
                </c:pt>
                <c:pt idx="1761">
                  <c:v>46005</c:v>
                </c:pt>
                <c:pt idx="1762">
                  <c:v>46006</c:v>
                </c:pt>
                <c:pt idx="1763">
                  <c:v>46007</c:v>
                </c:pt>
                <c:pt idx="1764">
                  <c:v>46008</c:v>
                </c:pt>
                <c:pt idx="1765">
                  <c:v>46009</c:v>
                </c:pt>
                <c:pt idx="1766">
                  <c:v>46010</c:v>
                </c:pt>
                <c:pt idx="1767">
                  <c:v>46011</c:v>
                </c:pt>
                <c:pt idx="1768">
                  <c:v>46012</c:v>
                </c:pt>
                <c:pt idx="1769">
                  <c:v>46013</c:v>
                </c:pt>
                <c:pt idx="1770">
                  <c:v>46014</c:v>
                </c:pt>
                <c:pt idx="1771">
                  <c:v>46015</c:v>
                </c:pt>
                <c:pt idx="1772">
                  <c:v>46016</c:v>
                </c:pt>
                <c:pt idx="1773">
                  <c:v>46017</c:v>
                </c:pt>
                <c:pt idx="1774">
                  <c:v>46018</c:v>
                </c:pt>
                <c:pt idx="1775">
                  <c:v>46019</c:v>
                </c:pt>
                <c:pt idx="1776">
                  <c:v>46020</c:v>
                </c:pt>
                <c:pt idx="1777">
                  <c:v>46021</c:v>
                </c:pt>
                <c:pt idx="1778">
                  <c:v>46022</c:v>
                </c:pt>
                <c:pt idx="1779">
                  <c:v>46023</c:v>
                </c:pt>
                <c:pt idx="1780">
                  <c:v>46024</c:v>
                </c:pt>
                <c:pt idx="1781">
                  <c:v>46025</c:v>
                </c:pt>
                <c:pt idx="1782">
                  <c:v>46026</c:v>
                </c:pt>
                <c:pt idx="1783">
                  <c:v>46027</c:v>
                </c:pt>
                <c:pt idx="1784">
                  <c:v>46028</c:v>
                </c:pt>
                <c:pt idx="1785">
                  <c:v>46029</c:v>
                </c:pt>
                <c:pt idx="1786">
                  <c:v>46030</c:v>
                </c:pt>
                <c:pt idx="1787">
                  <c:v>46031</c:v>
                </c:pt>
                <c:pt idx="1788">
                  <c:v>46032</c:v>
                </c:pt>
                <c:pt idx="1789">
                  <c:v>46033</c:v>
                </c:pt>
                <c:pt idx="1790">
                  <c:v>46034</c:v>
                </c:pt>
                <c:pt idx="1791">
                  <c:v>46035</c:v>
                </c:pt>
                <c:pt idx="1792">
                  <c:v>46036</c:v>
                </c:pt>
                <c:pt idx="1793">
                  <c:v>46037</c:v>
                </c:pt>
                <c:pt idx="1794">
                  <c:v>46038</c:v>
                </c:pt>
                <c:pt idx="1795">
                  <c:v>46039</c:v>
                </c:pt>
                <c:pt idx="1796">
                  <c:v>46040</c:v>
                </c:pt>
                <c:pt idx="1797">
                  <c:v>46041</c:v>
                </c:pt>
                <c:pt idx="1798">
                  <c:v>46042</c:v>
                </c:pt>
                <c:pt idx="1799">
                  <c:v>46043</c:v>
                </c:pt>
                <c:pt idx="1800">
                  <c:v>46044</c:v>
                </c:pt>
                <c:pt idx="1801">
                  <c:v>46045</c:v>
                </c:pt>
                <c:pt idx="1802">
                  <c:v>46046</c:v>
                </c:pt>
                <c:pt idx="1803">
                  <c:v>46047</c:v>
                </c:pt>
                <c:pt idx="1804">
                  <c:v>46048</c:v>
                </c:pt>
                <c:pt idx="1805">
                  <c:v>46049</c:v>
                </c:pt>
                <c:pt idx="1806">
                  <c:v>46050</c:v>
                </c:pt>
                <c:pt idx="1807">
                  <c:v>46051</c:v>
                </c:pt>
                <c:pt idx="1808">
                  <c:v>46052</c:v>
                </c:pt>
                <c:pt idx="1809">
                  <c:v>46053</c:v>
                </c:pt>
                <c:pt idx="1810">
                  <c:v>46054</c:v>
                </c:pt>
                <c:pt idx="1811">
                  <c:v>46055</c:v>
                </c:pt>
                <c:pt idx="1812">
                  <c:v>46056</c:v>
                </c:pt>
                <c:pt idx="1813">
                  <c:v>46057</c:v>
                </c:pt>
                <c:pt idx="1814">
                  <c:v>46058</c:v>
                </c:pt>
                <c:pt idx="1815">
                  <c:v>46059</c:v>
                </c:pt>
                <c:pt idx="1816">
                  <c:v>46060</c:v>
                </c:pt>
                <c:pt idx="1817">
                  <c:v>46061</c:v>
                </c:pt>
                <c:pt idx="1818">
                  <c:v>46062</c:v>
                </c:pt>
                <c:pt idx="1819">
                  <c:v>46063</c:v>
                </c:pt>
                <c:pt idx="1820">
                  <c:v>46064</c:v>
                </c:pt>
                <c:pt idx="1821">
                  <c:v>46065</c:v>
                </c:pt>
                <c:pt idx="1822">
                  <c:v>46066</c:v>
                </c:pt>
                <c:pt idx="1823">
                  <c:v>46067</c:v>
                </c:pt>
                <c:pt idx="1824">
                  <c:v>46068</c:v>
                </c:pt>
                <c:pt idx="1825">
                  <c:v>46069</c:v>
                </c:pt>
                <c:pt idx="1826">
                  <c:v>46070</c:v>
                </c:pt>
              </c:numCache>
            </c:numRef>
          </c:cat>
          <c:val>
            <c:numRef>
              <c:f>'Кейс1-Исмаилова Нубар'!$E$2:$E$1828</c:f>
              <c:numCache>
                <c:formatCode>0.00</c:formatCode>
                <c:ptCount val="1827"/>
                <c:pt idx="0">
                  <c:v>61.09</c:v>
                </c:pt>
                <c:pt idx="1">
                  <c:v>60.4</c:v>
                </c:pt>
                <c:pt idx="2">
                  <c:v>59.12</c:v>
                </c:pt>
                <c:pt idx="3">
                  <c:v>59.12</c:v>
                </c:pt>
                <c:pt idx="4">
                  <c:v>61.67</c:v>
                </c:pt>
                <c:pt idx="5">
                  <c:v>61.67</c:v>
                </c:pt>
                <c:pt idx="6">
                  <c:v>61.66</c:v>
                </c:pt>
                <c:pt idx="7">
                  <c:v>63.21</c:v>
                </c:pt>
                <c:pt idx="8">
                  <c:v>63.43</c:v>
                </c:pt>
                <c:pt idx="9">
                  <c:v>61.55</c:v>
                </c:pt>
                <c:pt idx="10">
                  <c:v>61.55</c:v>
                </c:pt>
                <c:pt idx="11">
                  <c:v>60.54</c:v>
                </c:pt>
                <c:pt idx="12">
                  <c:v>60.54</c:v>
                </c:pt>
                <c:pt idx="13">
                  <c:v>59.7</c:v>
                </c:pt>
                <c:pt idx="14">
                  <c:v>61.33</c:v>
                </c:pt>
                <c:pt idx="15">
                  <c:v>63.81</c:v>
                </c:pt>
                <c:pt idx="16">
                  <c:v>66.08</c:v>
                </c:pt>
                <c:pt idx="17">
                  <c:v>66.08</c:v>
                </c:pt>
                <c:pt idx="18">
                  <c:v>65.03</c:v>
                </c:pt>
                <c:pt idx="19">
                  <c:v>65.03</c:v>
                </c:pt>
                <c:pt idx="20">
                  <c:v>64.02</c:v>
                </c:pt>
                <c:pt idx="21">
                  <c:v>64.45</c:v>
                </c:pt>
                <c:pt idx="22">
                  <c:v>66.02</c:v>
                </c:pt>
                <c:pt idx="23">
                  <c:v>65.59</c:v>
                </c:pt>
                <c:pt idx="24">
                  <c:v>65.59</c:v>
                </c:pt>
                <c:pt idx="25">
                  <c:v>65.36</c:v>
                </c:pt>
                <c:pt idx="26">
                  <c:v>65.36</c:v>
                </c:pt>
                <c:pt idx="27">
                  <c:v>64.819999999999993</c:v>
                </c:pt>
                <c:pt idx="28">
                  <c:v>64.55</c:v>
                </c:pt>
                <c:pt idx="29">
                  <c:v>59.95</c:v>
                </c:pt>
                <c:pt idx="30">
                  <c:v>61.43</c:v>
                </c:pt>
                <c:pt idx="31">
                  <c:v>61.43</c:v>
                </c:pt>
                <c:pt idx="32">
                  <c:v>61.48</c:v>
                </c:pt>
                <c:pt idx="33">
                  <c:v>61.48</c:v>
                </c:pt>
                <c:pt idx="34">
                  <c:v>57.75</c:v>
                </c:pt>
                <c:pt idx="35">
                  <c:v>61.12</c:v>
                </c:pt>
                <c:pt idx="36">
                  <c:v>58.47</c:v>
                </c:pt>
                <c:pt idx="37">
                  <c:v>60.93</c:v>
                </c:pt>
                <c:pt idx="38">
                  <c:v>60.93</c:v>
                </c:pt>
                <c:pt idx="39">
                  <c:v>61.49</c:v>
                </c:pt>
                <c:pt idx="40">
                  <c:v>61.49</c:v>
                </c:pt>
                <c:pt idx="41">
                  <c:v>60.55</c:v>
                </c:pt>
                <c:pt idx="42">
                  <c:v>59.19</c:v>
                </c:pt>
                <c:pt idx="43">
                  <c:v>61.41</c:v>
                </c:pt>
                <c:pt idx="44">
                  <c:v>61.41</c:v>
                </c:pt>
                <c:pt idx="45">
                  <c:v>61.41</c:v>
                </c:pt>
                <c:pt idx="46">
                  <c:v>58.73</c:v>
                </c:pt>
                <c:pt idx="47">
                  <c:v>58.73</c:v>
                </c:pt>
                <c:pt idx="48">
                  <c:v>59.34</c:v>
                </c:pt>
                <c:pt idx="49">
                  <c:v>59.77</c:v>
                </c:pt>
                <c:pt idx="50">
                  <c:v>59.61</c:v>
                </c:pt>
                <c:pt idx="51">
                  <c:v>59.29</c:v>
                </c:pt>
                <c:pt idx="52">
                  <c:v>59.29</c:v>
                </c:pt>
                <c:pt idx="53">
                  <c:v>59.7</c:v>
                </c:pt>
                <c:pt idx="54">
                  <c:v>59.7</c:v>
                </c:pt>
                <c:pt idx="55">
                  <c:v>60.2</c:v>
                </c:pt>
                <c:pt idx="56">
                  <c:v>63.15</c:v>
                </c:pt>
                <c:pt idx="57">
                  <c:v>63.42</c:v>
                </c:pt>
                <c:pt idx="58">
                  <c:v>63.16</c:v>
                </c:pt>
                <c:pt idx="59">
                  <c:v>63.16</c:v>
                </c:pt>
                <c:pt idx="60">
                  <c:v>63.33</c:v>
                </c:pt>
                <c:pt idx="61">
                  <c:v>63.33</c:v>
                </c:pt>
                <c:pt idx="62">
                  <c:v>62.61</c:v>
                </c:pt>
                <c:pt idx="63">
                  <c:v>61.34</c:v>
                </c:pt>
                <c:pt idx="64">
                  <c:v>61.45</c:v>
                </c:pt>
                <c:pt idx="65">
                  <c:v>62.18</c:v>
                </c:pt>
                <c:pt idx="66">
                  <c:v>62.18</c:v>
                </c:pt>
                <c:pt idx="67">
                  <c:v>62.02</c:v>
                </c:pt>
                <c:pt idx="68">
                  <c:v>62.02</c:v>
                </c:pt>
                <c:pt idx="69">
                  <c:v>63.03</c:v>
                </c:pt>
                <c:pt idx="70">
                  <c:v>63.81</c:v>
                </c:pt>
                <c:pt idx="71">
                  <c:v>65</c:v>
                </c:pt>
                <c:pt idx="72">
                  <c:v>63.5</c:v>
                </c:pt>
                <c:pt idx="73">
                  <c:v>63.5</c:v>
                </c:pt>
                <c:pt idx="74">
                  <c:v>64.459999999999994</c:v>
                </c:pt>
                <c:pt idx="75">
                  <c:v>64.459999999999994</c:v>
                </c:pt>
                <c:pt idx="76">
                  <c:v>65.72</c:v>
                </c:pt>
                <c:pt idx="77">
                  <c:v>65.63</c:v>
                </c:pt>
                <c:pt idx="78">
                  <c:v>64.73</c:v>
                </c:pt>
                <c:pt idx="79">
                  <c:v>64.959999999999994</c:v>
                </c:pt>
                <c:pt idx="80">
                  <c:v>64.959999999999994</c:v>
                </c:pt>
                <c:pt idx="81">
                  <c:v>64.92</c:v>
                </c:pt>
                <c:pt idx="82">
                  <c:v>64.92</c:v>
                </c:pt>
                <c:pt idx="83">
                  <c:v>65.31</c:v>
                </c:pt>
                <c:pt idx="84">
                  <c:v>65.959999999999994</c:v>
                </c:pt>
                <c:pt idx="85">
                  <c:v>63.82</c:v>
                </c:pt>
                <c:pt idx="86">
                  <c:v>65.319999999999993</c:v>
                </c:pt>
                <c:pt idx="87">
                  <c:v>65.319999999999993</c:v>
                </c:pt>
                <c:pt idx="88">
                  <c:v>66.239999999999995</c:v>
                </c:pt>
                <c:pt idx="89">
                  <c:v>66.239999999999995</c:v>
                </c:pt>
                <c:pt idx="90">
                  <c:v>65.489999999999995</c:v>
                </c:pt>
                <c:pt idx="91">
                  <c:v>63.28</c:v>
                </c:pt>
                <c:pt idx="92">
                  <c:v>61.95</c:v>
                </c:pt>
                <c:pt idx="93">
                  <c:v>63.61</c:v>
                </c:pt>
                <c:pt idx="94">
                  <c:v>63.61</c:v>
                </c:pt>
                <c:pt idx="95">
                  <c:v>66.13</c:v>
                </c:pt>
                <c:pt idx="96">
                  <c:v>66.13</c:v>
                </c:pt>
                <c:pt idx="97">
                  <c:v>66.27</c:v>
                </c:pt>
                <c:pt idx="98">
                  <c:v>66.41</c:v>
                </c:pt>
                <c:pt idx="99">
                  <c:v>66.87</c:v>
                </c:pt>
                <c:pt idx="100">
                  <c:v>66.31</c:v>
                </c:pt>
                <c:pt idx="101">
                  <c:v>66.31</c:v>
                </c:pt>
                <c:pt idx="102">
                  <c:v>66.31</c:v>
                </c:pt>
                <c:pt idx="103">
                  <c:v>67.8</c:v>
                </c:pt>
                <c:pt idx="104">
                  <c:v>67.8</c:v>
                </c:pt>
                <c:pt idx="105">
                  <c:v>68.790000000000006</c:v>
                </c:pt>
                <c:pt idx="106">
                  <c:v>68.81</c:v>
                </c:pt>
                <c:pt idx="107">
                  <c:v>69.569999999999993</c:v>
                </c:pt>
                <c:pt idx="108">
                  <c:v>69.569999999999993</c:v>
                </c:pt>
                <c:pt idx="109">
                  <c:v>69.209999999999994</c:v>
                </c:pt>
                <c:pt idx="110">
                  <c:v>69.209999999999994</c:v>
                </c:pt>
                <c:pt idx="111">
                  <c:v>70.11</c:v>
                </c:pt>
                <c:pt idx="112">
                  <c:v>69.900000000000006</c:v>
                </c:pt>
                <c:pt idx="113">
                  <c:v>70.34</c:v>
                </c:pt>
                <c:pt idx="114">
                  <c:v>71</c:v>
                </c:pt>
                <c:pt idx="115">
                  <c:v>71</c:v>
                </c:pt>
                <c:pt idx="116">
                  <c:v>70.94</c:v>
                </c:pt>
                <c:pt idx="117">
                  <c:v>70.94</c:v>
                </c:pt>
                <c:pt idx="118">
                  <c:v>72.06</c:v>
                </c:pt>
                <c:pt idx="119">
                  <c:v>72.03</c:v>
                </c:pt>
                <c:pt idx="120">
                  <c:v>71.06</c:v>
                </c:pt>
                <c:pt idx="121">
                  <c:v>71.64</c:v>
                </c:pt>
                <c:pt idx="122">
                  <c:v>71.64</c:v>
                </c:pt>
                <c:pt idx="123">
                  <c:v>73.64</c:v>
                </c:pt>
                <c:pt idx="124">
                  <c:v>73.64</c:v>
                </c:pt>
                <c:pt idx="125">
                  <c:v>73.150000000000006</c:v>
                </c:pt>
                <c:pt idx="126">
                  <c:v>73.11</c:v>
                </c:pt>
                <c:pt idx="127">
                  <c:v>73.31</c:v>
                </c:pt>
                <c:pt idx="128">
                  <c:v>74.209999999999994</c:v>
                </c:pt>
                <c:pt idx="129">
                  <c:v>74.209999999999994</c:v>
                </c:pt>
                <c:pt idx="130">
                  <c:v>72.98</c:v>
                </c:pt>
                <c:pt idx="131">
                  <c:v>72.98</c:v>
                </c:pt>
                <c:pt idx="132">
                  <c:v>73.14</c:v>
                </c:pt>
                <c:pt idx="133">
                  <c:v>73.52</c:v>
                </c:pt>
                <c:pt idx="134">
                  <c:v>75.33</c:v>
                </c:pt>
                <c:pt idx="135">
                  <c:v>75.37</c:v>
                </c:pt>
                <c:pt idx="136">
                  <c:v>75.37</c:v>
                </c:pt>
                <c:pt idx="137">
                  <c:v>75.37</c:v>
                </c:pt>
                <c:pt idx="138">
                  <c:v>73.62</c:v>
                </c:pt>
                <c:pt idx="139">
                  <c:v>73.62</c:v>
                </c:pt>
                <c:pt idx="140">
                  <c:v>72.22</c:v>
                </c:pt>
                <c:pt idx="141">
                  <c:v>72.98</c:v>
                </c:pt>
                <c:pt idx="142">
                  <c:v>74.56</c:v>
                </c:pt>
                <c:pt idx="143">
                  <c:v>74.56</c:v>
                </c:pt>
                <c:pt idx="144">
                  <c:v>74.209999999999994</c:v>
                </c:pt>
                <c:pt idx="145">
                  <c:v>74.209999999999994</c:v>
                </c:pt>
                <c:pt idx="146">
                  <c:v>75.239999999999995</c:v>
                </c:pt>
                <c:pt idx="147">
                  <c:v>73.06</c:v>
                </c:pt>
                <c:pt idx="148">
                  <c:v>71.67</c:v>
                </c:pt>
                <c:pt idx="149">
                  <c:v>71.760000000000005</c:v>
                </c:pt>
                <c:pt idx="150">
                  <c:v>71.760000000000005</c:v>
                </c:pt>
                <c:pt idx="151">
                  <c:v>66.45</c:v>
                </c:pt>
                <c:pt idx="152">
                  <c:v>66.45</c:v>
                </c:pt>
                <c:pt idx="153">
                  <c:v>67.319999999999993</c:v>
                </c:pt>
                <c:pt idx="154">
                  <c:v>70.260000000000005</c:v>
                </c:pt>
                <c:pt idx="155">
                  <c:v>72.150000000000006</c:v>
                </c:pt>
                <c:pt idx="156">
                  <c:v>72.239999999999995</c:v>
                </c:pt>
                <c:pt idx="157">
                  <c:v>72.239999999999995</c:v>
                </c:pt>
                <c:pt idx="158">
                  <c:v>72.150000000000006</c:v>
                </c:pt>
                <c:pt idx="159">
                  <c:v>72.150000000000006</c:v>
                </c:pt>
                <c:pt idx="160">
                  <c:v>71.680000000000007</c:v>
                </c:pt>
                <c:pt idx="161">
                  <c:v>72.37</c:v>
                </c:pt>
                <c:pt idx="162">
                  <c:v>73.62</c:v>
                </c:pt>
                <c:pt idx="163">
                  <c:v>73.930000000000007</c:v>
                </c:pt>
                <c:pt idx="164">
                  <c:v>73.930000000000007</c:v>
                </c:pt>
                <c:pt idx="165">
                  <c:v>71.31</c:v>
                </c:pt>
                <c:pt idx="166">
                  <c:v>71.31</c:v>
                </c:pt>
                <c:pt idx="167">
                  <c:v>70.64</c:v>
                </c:pt>
                <c:pt idx="168">
                  <c:v>68.19</c:v>
                </c:pt>
                <c:pt idx="169">
                  <c:v>69.099999999999994</c:v>
                </c:pt>
                <c:pt idx="170">
                  <c:v>68.260000000000005</c:v>
                </c:pt>
                <c:pt idx="171">
                  <c:v>68.260000000000005</c:v>
                </c:pt>
                <c:pt idx="172">
                  <c:v>66.56</c:v>
                </c:pt>
                <c:pt idx="173">
                  <c:v>66.56</c:v>
                </c:pt>
                <c:pt idx="174">
                  <c:v>68.33</c:v>
                </c:pt>
                <c:pt idx="175">
                  <c:v>69.3</c:v>
                </c:pt>
                <c:pt idx="176">
                  <c:v>69.12</c:v>
                </c:pt>
                <c:pt idx="177">
                  <c:v>68.36</c:v>
                </c:pt>
                <c:pt idx="178">
                  <c:v>68.36</c:v>
                </c:pt>
                <c:pt idx="179">
                  <c:v>67.44</c:v>
                </c:pt>
                <c:pt idx="180">
                  <c:v>67.44</c:v>
                </c:pt>
                <c:pt idx="181">
                  <c:v>66.5</c:v>
                </c:pt>
                <c:pt idx="182">
                  <c:v>65.36</c:v>
                </c:pt>
                <c:pt idx="183">
                  <c:v>63.69</c:v>
                </c:pt>
                <c:pt idx="184">
                  <c:v>62.25</c:v>
                </c:pt>
                <c:pt idx="185">
                  <c:v>62.25</c:v>
                </c:pt>
                <c:pt idx="186">
                  <c:v>65.650000000000006</c:v>
                </c:pt>
                <c:pt idx="187">
                  <c:v>65.650000000000006</c:v>
                </c:pt>
                <c:pt idx="188">
                  <c:v>67.5</c:v>
                </c:pt>
                <c:pt idx="189">
                  <c:v>68.540000000000006</c:v>
                </c:pt>
                <c:pt idx="190">
                  <c:v>67.42</c:v>
                </c:pt>
                <c:pt idx="191">
                  <c:v>68.84</c:v>
                </c:pt>
                <c:pt idx="192">
                  <c:v>68.84</c:v>
                </c:pt>
                <c:pt idx="193">
                  <c:v>69.28</c:v>
                </c:pt>
                <c:pt idx="194">
                  <c:v>69.28</c:v>
                </c:pt>
                <c:pt idx="195">
                  <c:v>68.430000000000007</c:v>
                </c:pt>
                <c:pt idx="196">
                  <c:v>68.63</c:v>
                </c:pt>
                <c:pt idx="197">
                  <c:v>70.069999999999993</c:v>
                </c:pt>
                <c:pt idx="198">
                  <c:v>69.34</c:v>
                </c:pt>
                <c:pt idx="199">
                  <c:v>69.34</c:v>
                </c:pt>
                <c:pt idx="200">
                  <c:v>68.489999999999995</c:v>
                </c:pt>
                <c:pt idx="201">
                  <c:v>68.489999999999995</c:v>
                </c:pt>
                <c:pt idx="202">
                  <c:v>68.489999999999995</c:v>
                </c:pt>
                <c:pt idx="203">
                  <c:v>69.36</c:v>
                </c:pt>
                <c:pt idx="204">
                  <c:v>68.260000000000005</c:v>
                </c:pt>
                <c:pt idx="205">
                  <c:v>69.819999999999993</c:v>
                </c:pt>
                <c:pt idx="206">
                  <c:v>69.819999999999993</c:v>
                </c:pt>
                <c:pt idx="207">
                  <c:v>70.540000000000006</c:v>
                </c:pt>
                <c:pt idx="208">
                  <c:v>70.540000000000006</c:v>
                </c:pt>
                <c:pt idx="209">
                  <c:v>70.53</c:v>
                </c:pt>
                <c:pt idx="210">
                  <c:v>72.59</c:v>
                </c:pt>
                <c:pt idx="211">
                  <c:v>72.69</c:v>
                </c:pt>
                <c:pt idx="212">
                  <c:v>72.09</c:v>
                </c:pt>
                <c:pt idx="213">
                  <c:v>72.09</c:v>
                </c:pt>
                <c:pt idx="214">
                  <c:v>70.41</c:v>
                </c:pt>
                <c:pt idx="215">
                  <c:v>70.41</c:v>
                </c:pt>
                <c:pt idx="216">
                  <c:v>70.510000000000005</c:v>
                </c:pt>
                <c:pt idx="217">
                  <c:v>72.37</c:v>
                </c:pt>
                <c:pt idx="218">
                  <c:v>73.430000000000007</c:v>
                </c:pt>
                <c:pt idx="219">
                  <c:v>74.180000000000007</c:v>
                </c:pt>
                <c:pt idx="220">
                  <c:v>74.180000000000007</c:v>
                </c:pt>
                <c:pt idx="221">
                  <c:v>75.540000000000006</c:v>
                </c:pt>
                <c:pt idx="222">
                  <c:v>75.540000000000006</c:v>
                </c:pt>
                <c:pt idx="223">
                  <c:v>75.44</c:v>
                </c:pt>
                <c:pt idx="224">
                  <c:v>75.06</c:v>
                </c:pt>
                <c:pt idx="225">
                  <c:v>75.22</c:v>
                </c:pt>
                <c:pt idx="226">
                  <c:v>76.010000000000005</c:v>
                </c:pt>
                <c:pt idx="227">
                  <c:v>76.010000000000005</c:v>
                </c:pt>
                <c:pt idx="228">
                  <c:v>77.680000000000007</c:v>
                </c:pt>
                <c:pt idx="229">
                  <c:v>77.680000000000007</c:v>
                </c:pt>
                <c:pt idx="230">
                  <c:v>79.17</c:v>
                </c:pt>
                <c:pt idx="231">
                  <c:v>77.66</c:v>
                </c:pt>
                <c:pt idx="232">
                  <c:v>78.459999999999994</c:v>
                </c:pt>
                <c:pt idx="233">
                  <c:v>79.55</c:v>
                </c:pt>
                <c:pt idx="234">
                  <c:v>79.55</c:v>
                </c:pt>
                <c:pt idx="235">
                  <c:v>80.64</c:v>
                </c:pt>
                <c:pt idx="236">
                  <c:v>80.64</c:v>
                </c:pt>
                <c:pt idx="237">
                  <c:v>80.75</c:v>
                </c:pt>
                <c:pt idx="238">
                  <c:v>80.67</c:v>
                </c:pt>
                <c:pt idx="239">
                  <c:v>81.430000000000007</c:v>
                </c:pt>
                <c:pt idx="240">
                  <c:v>82.39</c:v>
                </c:pt>
                <c:pt idx="241">
                  <c:v>82.39</c:v>
                </c:pt>
                <c:pt idx="242">
                  <c:v>82.62</c:v>
                </c:pt>
                <c:pt idx="243">
                  <c:v>82.62</c:v>
                </c:pt>
                <c:pt idx="244">
                  <c:v>83.19</c:v>
                </c:pt>
                <c:pt idx="245">
                  <c:v>84.4</c:v>
                </c:pt>
                <c:pt idx="246">
                  <c:v>82.64</c:v>
                </c:pt>
                <c:pt idx="247">
                  <c:v>84.53</c:v>
                </c:pt>
                <c:pt idx="248">
                  <c:v>84.53</c:v>
                </c:pt>
                <c:pt idx="249">
                  <c:v>84.64</c:v>
                </c:pt>
                <c:pt idx="250">
                  <c:v>84.64</c:v>
                </c:pt>
                <c:pt idx="251">
                  <c:v>85.64</c:v>
                </c:pt>
                <c:pt idx="252">
                  <c:v>82.66</c:v>
                </c:pt>
                <c:pt idx="253">
                  <c:v>82.78</c:v>
                </c:pt>
                <c:pt idx="254">
                  <c:v>83.5</c:v>
                </c:pt>
                <c:pt idx="255">
                  <c:v>83.5</c:v>
                </c:pt>
                <c:pt idx="256">
                  <c:v>84.08</c:v>
                </c:pt>
                <c:pt idx="257">
                  <c:v>84.08</c:v>
                </c:pt>
                <c:pt idx="258">
                  <c:v>83.91</c:v>
                </c:pt>
                <c:pt idx="259">
                  <c:v>80.819999999999993</c:v>
                </c:pt>
                <c:pt idx="260">
                  <c:v>78.88</c:v>
                </c:pt>
                <c:pt idx="261">
                  <c:v>81.25</c:v>
                </c:pt>
                <c:pt idx="262">
                  <c:v>81.25</c:v>
                </c:pt>
                <c:pt idx="263">
                  <c:v>81.96</c:v>
                </c:pt>
                <c:pt idx="264">
                  <c:v>81.96</c:v>
                </c:pt>
                <c:pt idx="265">
                  <c:v>84.12</c:v>
                </c:pt>
                <c:pt idx="266">
                  <c:v>81.23</c:v>
                </c:pt>
                <c:pt idx="267">
                  <c:v>81.47</c:v>
                </c:pt>
                <c:pt idx="268">
                  <c:v>80.87</c:v>
                </c:pt>
                <c:pt idx="269">
                  <c:v>80.87</c:v>
                </c:pt>
                <c:pt idx="270">
                  <c:v>80.849999999999994</c:v>
                </c:pt>
                <c:pt idx="271">
                  <c:v>80.849999999999994</c:v>
                </c:pt>
                <c:pt idx="272">
                  <c:v>80.760000000000005</c:v>
                </c:pt>
                <c:pt idx="273">
                  <c:v>78.319999999999993</c:v>
                </c:pt>
                <c:pt idx="274">
                  <c:v>78.92</c:v>
                </c:pt>
                <c:pt idx="275">
                  <c:v>76.11</c:v>
                </c:pt>
                <c:pt idx="276">
                  <c:v>76.11</c:v>
                </c:pt>
                <c:pt idx="277">
                  <c:v>76.739999999999995</c:v>
                </c:pt>
                <c:pt idx="278">
                  <c:v>76.739999999999995</c:v>
                </c:pt>
                <c:pt idx="279">
                  <c:v>78.319999999999993</c:v>
                </c:pt>
                <c:pt idx="280">
                  <c:v>78.319999999999993</c:v>
                </c:pt>
                <c:pt idx="281">
                  <c:v>78.319999999999993</c:v>
                </c:pt>
                <c:pt idx="282">
                  <c:v>78.319999999999993</c:v>
                </c:pt>
                <c:pt idx="283">
                  <c:v>69.88</c:v>
                </c:pt>
                <c:pt idx="284">
                  <c:v>69.88</c:v>
                </c:pt>
                <c:pt idx="285">
                  <c:v>69.88</c:v>
                </c:pt>
                <c:pt idx="286">
                  <c:v>66.14</c:v>
                </c:pt>
                <c:pt idx="287">
                  <c:v>65.44</c:v>
                </c:pt>
                <c:pt idx="288">
                  <c:v>66.599999999999994</c:v>
                </c:pt>
                <c:pt idx="289">
                  <c:v>66.39</c:v>
                </c:pt>
                <c:pt idx="290">
                  <c:v>66.39</c:v>
                </c:pt>
                <c:pt idx="291">
                  <c:v>69.62</c:v>
                </c:pt>
                <c:pt idx="292">
                  <c:v>69.62</c:v>
                </c:pt>
                <c:pt idx="293">
                  <c:v>71.94</c:v>
                </c:pt>
                <c:pt idx="294">
                  <c:v>72.430000000000007</c:v>
                </c:pt>
                <c:pt idx="295">
                  <c:v>70.87</c:v>
                </c:pt>
                <c:pt idx="296">
                  <c:v>71.709999999999994</c:v>
                </c:pt>
                <c:pt idx="297">
                  <c:v>71.709999999999994</c:v>
                </c:pt>
                <c:pt idx="298">
                  <c:v>71.19</c:v>
                </c:pt>
                <c:pt idx="299">
                  <c:v>71.19</c:v>
                </c:pt>
                <c:pt idx="300">
                  <c:v>70.569999999999993</c:v>
                </c:pt>
                <c:pt idx="301">
                  <c:v>70.89</c:v>
                </c:pt>
                <c:pt idx="302">
                  <c:v>72.34</c:v>
                </c:pt>
                <c:pt idx="303">
                  <c:v>70.930000000000007</c:v>
                </c:pt>
                <c:pt idx="304">
                  <c:v>70.930000000000007</c:v>
                </c:pt>
                <c:pt idx="305">
                  <c:v>68.69</c:v>
                </c:pt>
                <c:pt idx="306">
                  <c:v>68.69</c:v>
                </c:pt>
                <c:pt idx="307">
                  <c:v>71.099999999999994</c:v>
                </c:pt>
                <c:pt idx="308">
                  <c:v>72.819999999999993</c:v>
                </c:pt>
                <c:pt idx="309">
                  <c:v>73.89</c:v>
                </c:pt>
                <c:pt idx="310">
                  <c:v>73.89</c:v>
                </c:pt>
                <c:pt idx="311">
                  <c:v>73.89</c:v>
                </c:pt>
                <c:pt idx="312">
                  <c:v>75.489999999999995</c:v>
                </c:pt>
                <c:pt idx="313">
                  <c:v>75.489999999999995</c:v>
                </c:pt>
                <c:pt idx="314">
                  <c:v>76.010000000000005</c:v>
                </c:pt>
                <c:pt idx="315">
                  <c:v>76.58</c:v>
                </c:pt>
                <c:pt idx="316">
                  <c:v>76.83</c:v>
                </c:pt>
                <c:pt idx="317">
                  <c:v>75.33</c:v>
                </c:pt>
                <c:pt idx="318">
                  <c:v>75.33</c:v>
                </c:pt>
                <c:pt idx="319">
                  <c:v>75.989999999999995</c:v>
                </c:pt>
                <c:pt idx="320">
                  <c:v>75.989999999999995</c:v>
                </c:pt>
                <c:pt idx="321">
                  <c:v>77</c:v>
                </c:pt>
                <c:pt idx="322">
                  <c:v>77.83</c:v>
                </c:pt>
                <c:pt idx="323">
                  <c:v>79.47</c:v>
                </c:pt>
                <c:pt idx="324">
                  <c:v>79</c:v>
                </c:pt>
                <c:pt idx="325">
                  <c:v>79</c:v>
                </c:pt>
                <c:pt idx="326">
                  <c:v>78.11</c:v>
                </c:pt>
                <c:pt idx="327">
                  <c:v>78.11</c:v>
                </c:pt>
                <c:pt idx="328">
                  <c:v>81.17</c:v>
                </c:pt>
                <c:pt idx="329">
                  <c:v>82.51</c:v>
                </c:pt>
                <c:pt idx="330">
                  <c:v>81.97</c:v>
                </c:pt>
                <c:pt idx="331">
                  <c:v>83.82</c:v>
                </c:pt>
                <c:pt idx="332">
                  <c:v>83.82</c:v>
                </c:pt>
                <c:pt idx="333">
                  <c:v>85.42</c:v>
                </c:pt>
                <c:pt idx="334">
                  <c:v>85.42</c:v>
                </c:pt>
                <c:pt idx="335">
                  <c:v>85.42</c:v>
                </c:pt>
                <c:pt idx="336">
                  <c:v>86.84</c:v>
                </c:pt>
                <c:pt idx="337">
                  <c:v>86.29</c:v>
                </c:pt>
                <c:pt idx="338">
                  <c:v>85.16</c:v>
                </c:pt>
                <c:pt idx="339">
                  <c:v>86.16</c:v>
                </c:pt>
                <c:pt idx="340">
                  <c:v>84.48</c:v>
                </c:pt>
                <c:pt idx="341">
                  <c:v>84.48</c:v>
                </c:pt>
                <c:pt idx="342">
                  <c:v>86.61</c:v>
                </c:pt>
                <c:pt idx="343">
                  <c:v>88.33</c:v>
                </c:pt>
                <c:pt idx="344">
                  <c:v>87.61</c:v>
                </c:pt>
                <c:pt idx="345">
                  <c:v>87.67</c:v>
                </c:pt>
                <c:pt idx="346">
                  <c:v>87.67</c:v>
                </c:pt>
                <c:pt idx="347">
                  <c:v>89.16</c:v>
                </c:pt>
                <c:pt idx="348">
                  <c:v>89.16</c:v>
                </c:pt>
                <c:pt idx="349">
                  <c:v>88.22</c:v>
                </c:pt>
                <c:pt idx="350">
                  <c:v>88.16</c:v>
                </c:pt>
                <c:pt idx="351">
                  <c:v>90.17</c:v>
                </c:pt>
                <c:pt idx="352">
                  <c:v>92.27</c:v>
                </c:pt>
                <c:pt idx="353">
                  <c:v>92.27</c:v>
                </c:pt>
                <c:pt idx="354">
                  <c:v>91.25</c:v>
                </c:pt>
                <c:pt idx="355">
                  <c:v>91.25</c:v>
                </c:pt>
                <c:pt idx="356">
                  <c:v>89.32</c:v>
                </c:pt>
                <c:pt idx="357">
                  <c:v>89.57</c:v>
                </c:pt>
                <c:pt idx="358">
                  <c:v>89.83</c:v>
                </c:pt>
                <c:pt idx="359">
                  <c:v>93.1</c:v>
                </c:pt>
                <c:pt idx="360">
                  <c:v>93.1</c:v>
                </c:pt>
                <c:pt idx="361">
                  <c:v>95.52</c:v>
                </c:pt>
                <c:pt idx="362">
                  <c:v>95.52</c:v>
                </c:pt>
                <c:pt idx="363">
                  <c:v>92.07</c:v>
                </c:pt>
                <c:pt idx="364">
                  <c:v>93.83</c:v>
                </c:pt>
                <c:pt idx="365">
                  <c:v>91.78</c:v>
                </c:pt>
                <c:pt idx="366">
                  <c:v>91.26</c:v>
                </c:pt>
                <c:pt idx="367">
                  <c:v>91.26</c:v>
                </c:pt>
                <c:pt idx="368">
                  <c:v>92.11</c:v>
                </c:pt>
                <c:pt idx="369">
                  <c:v>92.11</c:v>
                </c:pt>
                <c:pt idx="370">
                  <c:v>92.11</c:v>
                </c:pt>
                <c:pt idx="371">
                  <c:v>92.14</c:v>
                </c:pt>
                <c:pt idx="372">
                  <c:v>92.77</c:v>
                </c:pt>
                <c:pt idx="373">
                  <c:v>91.68</c:v>
                </c:pt>
                <c:pt idx="374">
                  <c:v>91.68</c:v>
                </c:pt>
                <c:pt idx="375">
                  <c:v>96.13</c:v>
                </c:pt>
                <c:pt idx="376">
                  <c:v>96.13</c:v>
                </c:pt>
                <c:pt idx="377">
                  <c:v>103.66</c:v>
                </c:pt>
                <c:pt idx="378">
                  <c:v>110.74</c:v>
                </c:pt>
                <c:pt idx="379">
                  <c:v>107.69</c:v>
                </c:pt>
                <c:pt idx="380">
                  <c:v>115.77</c:v>
                </c:pt>
                <c:pt idx="381">
                  <c:v>115.77</c:v>
                </c:pt>
                <c:pt idx="382">
                  <c:v>119.26</c:v>
                </c:pt>
                <c:pt idx="383">
                  <c:v>119.26</c:v>
                </c:pt>
                <c:pt idx="384">
                  <c:v>123.64</c:v>
                </c:pt>
                <c:pt idx="385">
                  <c:v>108.81</c:v>
                </c:pt>
                <c:pt idx="386">
                  <c:v>105.93</c:v>
                </c:pt>
                <c:pt idx="387">
                  <c:v>109.31</c:v>
                </c:pt>
                <c:pt idx="388">
                  <c:v>109.31</c:v>
                </c:pt>
                <c:pt idx="389">
                  <c:v>103.22</c:v>
                </c:pt>
                <c:pt idx="390">
                  <c:v>103.22</c:v>
                </c:pt>
                <c:pt idx="391">
                  <c:v>96.42</c:v>
                </c:pt>
                <c:pt idx="392">
                  <c:v>94.85</c:v>
                </c:pt>
                <c:pt idx="393">
                  <c:v>102.97</c:v>
                </c:pt>
                <c:pt idx="394">
                  <c:v>104.69</c:v>
                </c:pt>
                <c:pt idx="395">
                  <c:v>104.69</c:v>
                </c:pt>
                <c:pt idx="396">
                  <c:v>112.14</c:v>
                </c:pt>
                <c:pt idx="397">
                  <c:v>112.14</c:v>
                </c:pt>
                <c:pt idx="398">
                  <c:v>111.03</c:v>
                </c:pt>
                <c:pt idx="399">
                  <c:v>114.89</c:v>
                </c:pt>
                <c:pt idx="400">
                  <c:v>114.2</c:v>
                </c:pt>
                <c:pt idx="401">
                  <c:v>116.2</c:v>
                </c:pt>
                <c:pt idx="402">
                  <c:v>116.2</c:v>
                </c:pt>
                <c:pt idx="403">
                  <c:v>107.55</c:v>
                </c:pt>
                <c:pt idx="404">
                  <c:v>107.55</c:v>
                </c:pt>
                <c:pt idx="405">
                  <c:v>104.25</c:v>
                </c:pt>
                <c:pt idx="406">
                  <c:v>107.81</c:v>
                </c:pt>
                <c:pt idx="407">
                  <c:v>100.53</c:v>
                </c:pt>
                <c:pt idx="408">
                  <c:v>99.32</c:v>
                </c:pt>
                <c:pt idx="409">
                  <c:v>99.32</c:v>
                </c:pt>
                <c:pt idx="410">
                  <c:v>103.29</c:v>
                </c:pt>
                <c:pt idx="411">
                  <c:v>103.29</c:v>
                </c:pt>
                <c:pt idx="412">
                  <c:v>101.98</c:v>
                </c:pt>
                <c:pt idx="413">
                  <c:v>96.39</c:v>
                </c:pt>
                <c:pt idx="414">
                  <c:v>96.05</c:v>
                </c:pt>
                <c:pt idx="415">
                  <c:v>98.35</c:v>
                </c:pt>
                <c:pt idx="416">
                  <c:v>98.35</c:v>
                </c:pt>
                <c:pt idx="417">
                  <c:v>94.22</c:v>
                </c:pt>
                <c:pt idx="418">
                  <c:v>94.22</c:v>
                </c:pt>
                <c:pt idx="419">
                  <c:v>100.52</c:v>
                </c:pt>
                <c:pt idx="420">
                  <c:v>104.26</c:v>
                </c:pt>
                <c:pt idx="421">
                  <c:v>106.84</c:v>
                </c:pt>
                <c:pt idx="422">
                  <c:v>106.84</c:v>
                </c:pt>
                <c:pt idx="423">
                  <c:v>106.84</c:v>
                </c:pt>
                <c:pt idx="424">
                  <c:v>108.24</c:v>
                </c:pt>
                <c:pt idx="425">
                  <c:v>108.24</c:v>
                </c:pt>
                <c:pt idx="426">
                  <c:v>102.54</c:v>
                </c:pt>
                <c:pt idx="427">
                  <c:v>102.56</c:v>
                </c:pt>
                <c:pt idx="428">
                  <c:v>103.89</c:v>
                </c:pt>
                <c:pt idx="429">
                  <c:v>102.86</c:v>
                </c:pt>
                <c:pt idx="430">
                  <c:v>102.86</c:v>
                </c:pt>
                <c:pt idx="431">
                  <c:v>99.6</c:v>
                </c:pt>
                <c:pt idx="432">
                  <c:v>99.6</c:v>
                </c:pt>
                <c:pt idx="433">
                  <c:v>102.62</c:v>
                </c:pt>
                <c:pt idx="434">
                  <c:v>101.96</c:v>
                </c:pt>
                <c:pt idx="435">
                  <c:v>105.47</c:v>
                </c:pt>
                <c:pt idx="436">
                  <c:v>104.59</c:v>
                </c:pt>
                <c:pt idx="437">
                  <c:v>104.59</c:v>
                </c:pt>
                <c:pt idx="438">
                  <c:v>105.18</c:v>
                </c:pt>
                <c:pt idx="439">
                  <c:v>105.18</c:v>
                </c:pt>
                <c:pt idx="440">
                  <c:v>102.53</c:v>
                </c:pt>
                <c:pt idx="441">
                  <c:v>107.84</c:v>
                </c:pt>
                <c:pt idx="442">
                  <c:v>108.17</c:v>
                </c:pt>
                <c:pt idx="443">
                  <c:v>109.72</c:v>
                </c:pt>
                <c:pt idx="444">
                  <c:v>109.72</c:v>
                </c:pt>
                <c:pt idx="445">
                  <c:v>103.08</c:v>
                </c:pt>
                <c:pt idx="446">
                  <c:v>103.08</c:v>
                </c:pt>
                <c:pt idx="447">
                  <c:v>99.74</c:v>
                </c:pt>
                <c:pt idx="448">
                  <c:v>105.5</c:v>
                </c:pt>
                <c:pt idx="449">
                  <c:v>106.15</c:v>
                </c:pt>
                <c:pt idx="450">
                  <c:v>110.52</c:v>
                </c:pt>
                <c:pt idx="451">
                  <c:v>110.52</c:v>
                </c:pt>
                <c:pt idx="452">
                  <c:v>114.07</c:v>
                </c:pt>
                <c:pt idx="453">
                  <c:v>114.07</c:v>
                </c:pt>
                <c:pt idx="454">
                  <c:v>112.31</c:v>
                </c:pt>
                <c:pt idx="455">
                  <c:v>109.67</c:v>
                </c:pt>
                <c:pt idx="456">
                  <c:v>112.21</c:v>
                </c:pt>
                <c:pt idx="457">
                  <c:v>112.63</c:v>
                </c:pt>
                <c:pt idx="458">
                  <c:v>112.63</c:v>
                </c:pt>
                <c:pt idx="459">
                  <c:v>110.32</c:v>
                </c:pt>
                <c:pt idx="460">
                  <c:v>110.32</c:v>
                </c:pt>
                <c:pt idx="461">
                  <c:v>112.55</c:v>
                </c:pt>
                <c:pt idx="462">
                  <c:v>112.88</c:v>
                </c:pt>
                <c:pt idx="463">
                  <c:v>116.19</c:v>
                </c:pt>
                <c:pt idx="464">
                  <c:v>114.96</c:v>
                </c:pt>
                <c:pt idx="465">
                  <c:v>114.96</c:v>
                </c:pt>
                <c:pt idx="466">
                  <c:v>114.38</c:v>
                </c:pt>
                <c:pt idx="467">
                  <c:v>114.38</c:v>
                </c:pt>
                <c:pt idx="468">
                  <c:v>114.38</c:v>
                </c:pt>
                <c:pt idx="469">
                  <c:v>115.26</c:v>
                </c:pt>
                <c:pt idx="470">
                  <c:v>116.88</c:v>
                </c:pt>
                <c:pt idx="471">
                  <c:v>118.97</c:v>
                </c:pt>
                <c:pt idx="472">
                  <c:v>118.97</c:v>
                </c:pt>
                <c:pt idx="473">
                  <c:v>118.41</c:v>
                </c:pt>
                <c:pt idx="474">
                  <c:v>118.41</c:v>
                </c:pt>
                <c:pt idx="475">
                  <c:v>119.55</c:v>
                </c:pt>
                <c:pt idx="476">
                  <c:v>121.94</c:v>
                </c:pt>
                <c:pt idx="477">
                  <c:v>121.52</c:v>
                </c:pt>
                <c:pt idx="478">
                  <c:v>120.73</c:v>
                </c:pt>
                <c:pt idx="479">
                  <c:v>120.73</c:v>
                </c:pt>
                <c:pt idx="480">
                  <c:v>120.92</c:v>
                </c:pt>
                <c:pt idx="481">
                  <c:v>120.92</c:v>
                </c:pt>
                <c:pt idx="482">
                  <c:v>118.92</c:v>
                </c:pt>
                <c:pt idx="483">
                  <c:v>115.32</c:v>
                </c:pt>
                <c:pt idx="484">
                  <c:v>117.56</c:v>
                </c:pt>
                <c:pt idx="485">
                  <c:v>109.56</c:v>
                </c:pt>
                <c:pt idx="486">
                  <c:v>109.56</c:v>
                </c:pt>
                <c:pt idx="487">
                  <c:v>110.49</c:v>
                </c:pt>
                <c:pt idx="488">
                  <c:v>110.49</c:v>
                </c:pt>
                <c:pt idx="489">
                  <c:v>110.49</c:v>
                </c:pt>
                <c:pt idx="490">
                  <c:v>106.22</c:v>
                </c:pt>
                <c:pt idx="491">
                  <c:v>105.75</c:v>
                </c:pt>
                <c:pt idx="492">
                  <c:v>109.07</c:v>
                </c:pt>
                <c:pt idx="493">
                  <c:v>109.07</c:v>
                </c:pt>
                <c:pt idx="494">
                  <c:v>111.44</c:v>
                </c:pt>
                <c:pt idx="495">
                  <c:v>111.44</c:v>
                </c:pt>
                <c:pt idx="496">
                  <c:v>113.66</c:v>
                </c:pt>
                <c:pt idx="497">
                  <c:v>111.65</c:v>
                </c:pt>
                <c:pt idx="498">
                  <c:v>107.76</c:v>
                </c:pt>
                <c:pt idx="499">
                  <c:v>110.3</c:v>
                </c:pt>
                <c:pt idx="500">
                  <c:v>110.3</c:v>
                </c:pt>
                <c:pt idx="501">
                  <c:v>101.55</c:v>
                </c:pt>
                <c:pt idx="502">
                  <c:v>101.55</c:v>
                </c:pt>
                <c:pt idx="503">
                  <c:v>101.55</c:v>
                </c:pt>
                <c:pt idx="504">
                  <c:v>100.31</c:v>
                </c:pt>
                <c:pt idx="505">
                  <c:v>104.62</c:v>
                </c:pt>
                <c:pt idx="506">
                  <c:v>106.78</c:v>
                </c:pt>
                <c:pt idx="507">
                  <c:v>106.78</c:v>
                </c:pt>
                <c:pt idx="508">
                  <c:v>106.09</c:v>
                </c:pt>
                <c:pt idx="509">
                  <c:v>106.09</c:v>
                </c:pt>
                <c:pt idx="510">
                  <c:v>97.69</c:v>
                </c:pt>
                <c:pt idx="511">
                  <c:v>98.44</c:v>
                </c:pt>
                <c:pt idx="512">
                  <c:v>97.79</c:v>
                </c:pt>
                <c:pt idx="513">
                  <c:v>99.59</c:v>
                </c:pt>
                <c:pt idx="514">
                  <c:v>99.59</c:v>
                </c:pt>
                <c:pt idx="515">
                  <c:v>104.48</c:v>
                </c:pt>
                <c:pt idx="516">
                  <c:v>104.48</c:v>
                </c:pt>
                <c:pt idx="517">
                  <c:v>106.12</c:v>
                </c:pt>
                <c:pt idx="518">
                  <c:v>104.45</c:v>
                </c:pt>
                <c:pt idx="519">
                  <c:v>98.44</c:v>
                </c:pt>
                <c:pt idx="520">
                  <c:v>97.71</c:v>
                </c:pt>
                <c:pt idx="521">
                  <c:v>97.71</c:v>
                </c:pt>
                <c:pt idx="522">
                  <c:v>99.83</c:v>
                </c:pt>
                <c:pt idx="523">
                  <c:v>99.83</c:v>
                </c:pt>
                <c:pt idx="524">
                  <c:v>97.74</c:v>
                </c:pt>
                <c:pt idx="525">
                  <c:v>100.03</c:v>
                </c:pt>
                <c:pt idx="526">
                  <c:v>99.11</c:v>
                </c:pt>
                <c:pt idx="527">
                  <c:v>101.31</c:v>
                </c:pt>
                <c:pt idx="528">
                  <c:v>101.31</c:v>
                </c:pt>
                <c:pt idx="529">
                  <c:v>96.59</c:v>
                </c:pt>
                <c:pt idx="530">
                  <c:v>96.59</c:v>
                </c:pt>
                <c:pt idx="531">
                  <c:v>97.14</c:v>
                </c:pt>
                <c:pt idx="532">
                  <c:v>93.25</c:v>
                </c:pt>
                <c:pt idx="533">
                  <c:v>91.29</c:v>
                </c:pt>
                <c:pt idx="534">
                  <c:v>91.77</c:v>
                </c:pt>
                <c:pt idx="535">
                  <c:v>91.77</c:v>
                </c:pt>
                <c:pt idx="536">
                  <c:v>93.52</c:v>
                </c:pt>
                <c:pt idx="537">
                  <c:v>93.52</c:v>
                </c:pt>
                <c:pt idx="538">
                  <c:v>93.18</c:v>
                </c:pt>
                <c:pt idx="539">
                  <c:v>94.68</c:v>
                </c:pt>
                <c:pt idx="540">
                  <c:v>97.02</c:v>
                </c:pt>
                <c:pt idx="541">
                  <c:v>94.86</c:v>
                </c:pt>
                <c:pt idx="542">
                  <c:v>94.86</c:v>
                </c:pt>
                <c:pt idx="543">
                  <c:v>92.24</c:v>
                </c:pt>
                <c:pt idx="544">
                  <c:v>92.24</c:v>
                </c:pt>
                <c:pt idx="545">
                  <c:v>89.23</c:v>
                </c:pt>
                <c:pt idx="546">
                  <c:v>90.85</c:v>
                </c:pt>
                <c:pt idx="547">
                  <c:v>93.2</c:v>
                </c:pt>
                <c:pt idx="548">
                  <c:v>93.55</c:v>
                </c:pt>
                <c:pt idx="549">
                  <c:v>93.55</c:v>
                </c:pt>
                <c:pt idx="550">
                  <c:v>93.42</c:v>
                </c:pt>
                <c:pt idx="551">
                  <c:v>93.42</c:v>
                </c:pt>
                <c:pt idx="552">
                  <c:v>96.46</c:v>
                </c:pt>
                <c:pt idx="553">
                  <c:v>95.52</c:v>
                </c:pt>
                <c:pt idx="554">
                  <c:v>93.33</c:v>
                </c:pt>
                <c:pt idx="555">
                  <c:v>93.63</c:v>
                </c:pt>
                <c:pt idx="556">
                  <c:v>93.63</c:v>
                </c:pt>
                <c:pt idx="557">
                  <c:v>97.4</c:v>
                </c:pt>
                <c:pt idx="558">
                  <c:v>97.4</c:v>
                </c:pt>
                <c:pt idx="559">
                  <c:v>92.08</c:v>
                </c:pt>
                <c:pt idx="560">
                  <c:v>90.09</c:v>
                </c:pt>
                <c:pt idx="561">
                  <c:v>87.09</c:v>
                </c:pt>
                <c:pt idx="562">
                  <c:v>87.29</c:v>
                </c:pt>
                <c:pt idx="563">
                  <c:v>87.29</c:v>
                </c:pt>
                <c:pt idx="564">
                  <c:v>87.35</c:v>
                </c:pt>
                <c:pt idx="565">
                  <c:v>87.35</c:v>
                </c:pt>
                <c:pt idx="566">
                  <c:v>87.35</c:v>
                </c:pt>
                <c:pt idx="567">
                  <c:v>82.5</c:v>
                </c:pt>
                <c:pt idx="568">
                  <c:v>84.04</c:v>
                </c:pt>
                <c:pt idx="569">
                  <c:v>87.27</c:v>
                </c:pt>
                <c:pt idx="570">
                  <c:v>87.27</c:v>
                </c:pt>
                <c:pt idx="571">
                  <c:v>88.18</c:v>
                </c:pt>
                <c:pt idx="572">
                  <c:v>88.18</c:v>
                </c:pt>
                <c:pt idx="573">
                  <c:v>87.84</c:v>
                </c:pt>
                <c:pt idx="574">
                  <c:v>88.88</c:v>
                </c:pt>
                <c:pt idx="575">
                  <c:v>85.72</c:v>
                </c:pt>
                <c:pt idx="576">
                  <c:v>85.57</c:v>
                </c:pt>
                <c:pt idx="577">
                  <c:v>85.57</c:v>
                </c:pt>
                <c:pt idx="578">
                  <c:v>86.15</c:v>
                </c:pt>
                <c:pt idx="579">
                  <c:v>86.15</c:v>
                </c:pt>
                <c:pt idx="580">
                  <c:v>84.69</c:v>
                </c:pt>
                <c:pt idx="581">
                  <c:v>83.38</c:v>
                </c:pt>
                <c:pt idx="582">
                  <c:v>84.02</c:v>
                </c:pt>
                <c:pt idx="583">
                  <c:v>79.069999999999993</c:v>
                </c:pt>
                <c:pt idx="584">
                  <c:v>79.069999999999993</c:v>
                </c:pt>
                <c:pt idx="585">
                  <c:v>77.17</c:v>
                </c:pt>
                <c:pt idx="586">
                  <c:v>77.17</c:v>
                </c:pt>
                <c:pt idx="587">
                  <c:v>78.91</c:v>
                </c:pt>
                <c:pt idx="588">
                  <c:v>82.61</c:v>
                </c:pt>
                <c:pt idx="589">
                  <c:v>81.78</c:v>
                </c:pt>
                <c:pt idx="590">
                  <c:v>79.91</c:v>
                </c:pt>
                <c:pt idx="591">
                  <c:v>79.91</c:v>
                </c:pt>
                <c:pt idx="592">
                  <c:v>84.05</c:v>
                </c:pt>
                <c:pt idx="593">
                  <c:v>84.05</c:v>
                </c:pt>
                <c:pt idx="594">
                  <c:v>86.87</c:v>
                </c:pt>
                <c:pt idx="595">
                  <c:v>88.22</c:v>
                </c:pt>
                <c:pt idx="596">
                  <c:v>88.9</c:v>
                </c:pt>
                <c:pt idx="597">
                  <c:v>93.07</c:v>
                </c:pt>
                <c:pt idx="598">
                  <c:v>93.07</c:v>
                </c:pt>
                <c:pt idx="599">
                  <c:v>91.6</c:v>
                </c:pt>
                <c:pt idx="600">
                  <c:v>91.6</c:v>
                </c:pt>
                <c:pt idx="601">
                  <c:v>89.75</c:v>
                </c:pt>
                <c:pt idx="602">
                  <c:v>87.83</c:v>
                </c:pt>
                <c:pt idx="603">
                  <c:v>89.59</c:v>
                </c:pt>
                <c:pt idx="604">
                  <c:v>86.1</c:v>
                </c:pt>
                <c:pt idx="605">
                  <c:v>86.1</c:v>
                </c:pt>
                <c:pt idx="606">
                  <c:v>86</c:v>
                </c:pt>
                <c:pt idx="607">
                  <c:v>86</c:v>
                </c:pt>
                <c:pt idx="608">
                  <c:v>83.29</c:v>
                </c:pt>
                <c:pt idx="609">
                  <c:v>86</c:v>
                </c:pt>
                <c:pt idx="610">
                  <c:v>86.02</c:v>
                </c:pt>
                <c:pt idx="611">
                  <c:v>85.47</c:v>
                </c:pt>
                <c:pt idx="612">
                  <c:v>85.47</c:v>
                </c:pt>
                <c:pt idx="613">
                  <c:v>86.12</c:v>
                </c:pt>
                <c:pt idx="614">
                  <c:v>86.12</c:v>
                </c:pt>
                <c:pt idx="615">
                  <c:v>86.93</c:v>
                </c:pt>
                <c:pt idx="616">
                  <c:v>89.39</c:v>
                </c:pt>
                <c:pt idx="617">
                  <c:v>89.06</c:v>
                </c:pt>
                <c:pt idx="618">
                  <c:v>87.85</c:v>
                </c:pt>
                <c:pt idx="619">
                  <c:v>87.85</c:v>
                </c:pt>
                <c:pt idx="620">
                  <c:v>86.54</c:v>
                </c:pt>
                <c:pt idx="621">
                  <c:v>86.54</c:v>
                </c:pt>
                <c:pt idx="622">
                  <c:v>88.36</c:v>
                </c:pt>
                <c:pt idx="623">
                  <c:v>90.06</c:v>
                </c:pt>
                <c:pt idx="624">
                  <c:v>88.14</c:v>
                </c:pt>
                <c:pt idx="625">
                  <c:v>92.58</c:v>
                </c:pt>
                <c:pt idx="626">
                  <c:v>92.58</c:v>
                </c:pt>
                <c:pt idx="627">
                  <c:v>91.8</c:v>
                </c:pt>
                <c:pt idx="628">
                  <c:v>91.8</c:v>
                </c:pt>
                <c:pt idx="629">
                  <c:v>88.8</c:v>
                </c:pt>
                <c:pt idx="630">
                  <c:v>85.79</c:v>
                </c:pt>
                <c:pt idx="631">
                  <c:v>86.52</c:v>
                </c:pt>
                <c:pt idx="632">
                  <c:v>89.14</c:v>
                </c:pt>
                <c:pt idx="633">
                  <c:v>89.14</c:v>
                </c:pt>
                <c:pt idx="634">
                  <c:v>85.85</c:v>
                </c:pt>
                <c:pt idx="635">
                  <c:v>85.85</c:v>
                </c:pt>
                <c:pt idx="636">
                  <c:v>86.87</c:v>
                </c:pt>
                <c:pt idx="637">
                  <c:v>85.62</c:v>
                </c:pt>
                <c:pt idx="638">
                  <c:v>81.69</c:v>
                </c:pt>
                <c:pt idx="639">
                  <c:v>80.069999999999993</c:v>
                </c:pt>
                <c:pt idx="640">
                  <c:v>80.069999999999993</c:v>
                </c:pt>
                <c:pt idx="641">
                  <c:v>79.739999999999995</c:v>
                </c:pt>
                <c:pt idx="642">
                  <c:v>79.739999999999995</c:v>
                </c:pt>
                <c:pt idx="643">
                  <c:v>80.83</c:v>
                </c:pt>
                <c:pt idx="644">
                  <c:v>77.930000000000007</c:v>
                </c:pt>
                <c:pt idx="645">
                  <c:v>77.930000000000007</c:v>
                </c:pt>
                <c:pt idx="646">
                  <c:v>76.45</c:v>
                </c:pt>
                <c:pt idx="647">
                  <c:v>76.540000000000006</c:v>
                </c:pt>
                <c:pt idx="648">
                  <c:v>77.099999999999994</c:v>
                </c:pt>
                <c:pt idx="649">
                  <c:v>77.099999999999994</c:v>
                </c:pt>
                <c:pt idx="650">
                  <c:v>77.959999999999994</c:v>
                </c:pt>
                <c:pt idx="651">
                  <c:v>80.48</c:v>
                </c:pt>
                <c:pt idx="652">
                  <c:v>81.06</c:v>
                </c:pt>
                <c:pt idx="653">
                  <c:v>79.86</c:v>
                </c:pt>
                <c:pt idx="654">
                  <c:v>79.86</c:v>
                </c:pt>
                <c:pt idx="655">
                  <c:v>76.83</c:v>
                </c:pt>
                <c:pt idx="656">
                  <c:v>76.83</c:v>
                </c:pt>
                <c:pt idx="657">
                  <c:v>74.209999999999994</c:v>
                </c:pt>
                <c:pt idx="658">
                  <c:v>71.930000000000007</c:v>
                </c:pt>
                <c:pt idx="659">
                  <c:v>71.3</c:v>
                </c:pt>
                <c:pt idx="660">
                  <c:v>71.05</c:v>
                </c:pt>
                <c:pt idx="661">
                  <c:v>71.05</c:v>
                </c:pt>
                <c:pt idx="662">
                  <c:v>72.959999999999994</c:v>
                </c:pt>
                <c:pt idx="663">
                  <c:v>72.959999999999994</c:v>
                </c:pt>
                <c:pt idx="664">
                  <c:v>75.44</c:v>
                </c:pt>
                <c:pt idx="665">
                  <c:v>77.14</c:v>
                </c:pt>
                <c:pt idx="666">
                  <c:v>75.89</c:v>
                </c:pt>
                <c:pt idx="667">
                  <c:v>74.19</c:v>
                </c:pt>
                <c:pt idx="668">
                  <c:v>74.19</c:v>
                </c:pt>
                <c:pt idx="669">
                  <c:v>75.05</c:v>
                </c:pt>
                <c:pt idx="670">
                  <c:v>75.05</c:v>
                </c:pt>
                <c:pt idx="671">
                  <c:v>75.92</c:v>
                </c:pt>
                <c:pt idx="672">
                  <c:v>78.17</c:v>
                </c:pt>
                <c:pt idx="673">
                  <c:v>77.680000000000007</c:v>
                </c:pt>
                <c:pt idx="674">
                  <c:v>79.569999999999993</c:v>
                </c:pt>
                <c:pt idx="675">
                  <c:v>79.569999999999993</c:v>
                </c:pt>
                <c:pt idx="676">
                  <c:v>79.45</c:v>
                </c:pt>
                <c:pt idx="677">
                  <c:v>79.45</c:v>
                </c:pt>
                <c:pt idx="678">
                  <c:v>79.45</c:v>
                </c:pt>
                <c:pt idx="679">
                  <c:v>78.89</c:v>
                </c:pt>
                <c:pt idx="680">
                  <c:v>78.430000000000007</c:v>
                </c:pt>
                <c:pt idx="681">
                  <c:v>80.16</c:v>
                </c:pt>
                <c:pt idx="682">
                  <c:v>80.16</c:v>
                </c:pt>
                <c:pt idx="683">
                  <c:v>76.87</c:v>
                </c:pt>
                <c:pt idx="684">
                  <c:v>76.87</c:v>
                </c:pt>
                <c:pt idx="685">
                  <c:v>76.87</c:v>
                </c:pt>
                <c:pt idx="686">
                  <c:v>72.819999999999993</c:v>
                </c:pt>
                <c:pt idx="687">
                  <c:v>73.61</c:v>
                </c:pt>
                <c:pt idx="688">
                  <c:v>73.77</c:v>
                </c:pt>
                <c:pt idx="689">
                  <c:v>73.77</c:v>
                </c:pt>
                <c:pt idx="690">
                  <c:v>74.69</c:v>
                </c:pt>
                <c:pt idx="691">
                  <c:v>74.69</c:v>
                </c:pt>
                <c:pt idx="692">
                  <c:v>75.11</c:v>
                </c:pt>
                <c:pt idx="693">
                  <c:v>77.459999999999994</c:v>
                </c:pt>
                <c:pt idx="694">
                  <c:v>78.319999999999993</c:v>
                </c:pt>
                <c:pt idx="695">
                  <c:v>79.900000000000006</c:v>
                </c:pt>
                <c:pt idx="696">
                  <c:v>79.900000000000006</c:v>
                </c:pt>
                <c:pt idx="697">
                  <c:v>80.25</c:v>
                </c:pt>
                <c:pt idx="698">
                  <c:v>80.25</c:v>
                </c:pt>
                <c:pt idx="699">
                  <c:v>80.25</c:v>
                </c:pt>
                <c:pt idx="700">
                  <c:v>79.53</c:v>
                </c:pt>
                <c:pt idx="701">
                  <c:v>80.31</c:v>
                </c:pt>
                <c:pt idx="702">
                  <c:v>81.27</c:v>
                </c:pt>
                <c:pt idx="703">
                  <c:v>81.27</c:v>
                </c:pt>
                <c:pt idx="704">
                  <c:v>81.62</c:v>
                </c:pt>
                <c:pt idx="705">
                  <c:v>81.62</c:v>
                </c:pt>
                <c:pt idx="706">
                  <c:v>79.86</c:v>
                </c:pt>
                <c:pt idx="707">
                  <c:v>79.78</c:v>
                </c:pt>
                <c:pt idx="708">
                  <c:v>80.64</c:v>
                </c:pt>
                <c:pt idx="709">
                  <c:v>79.73</c:v>
                </c:pt>
                <c:pt idx="710">
                  <c:v>79.73</c:v>
                </c:pt>
                <c:pt idx="711">
                  <c:v>77.97</c:v>
                </c:pt>
                <c:pt idx="712">
                  <c:v>77.97</c:v>
                </c:pt>
                <c:pt idx="713">
                  <c:v>78.95</c:v>
                </c:pt>
                <c:pt idx="714">
                  <c:v>76.34</c:v>
                </c:pt>
                <c:pt idx="715">
                  <c:v>75.87</c:v>
                </c:pt>
                <c:pt idx="716">
                  <c:v>73.400000000000006</c:v>
                </c:pt>
                <c:pt idx="717">
                  <c:v>73.400000000000006</c:v>
                </c:pt>
                <c:pt idx="718">
                  <c:v>74.11</c:v>
                </c:pt>
                <c:pt idx="719">
                  <c:v>74.11</c:v>
                </c:pt>
                <c:pt idx="720">
                  <c:v>77.17</c:v>
                </c:pt>
                <c:pt idx="721">
                  <c:v>78.47</c:v>
                </c:pt>
                <c:pt idx="722">
                  <c:v>78.040000000000006</c:v>
                </c:pt>
                <c:pt idx="723">
                  <c:v>79.739999999999995</c:v>
                </c:pt>
                <c:pt idx="724">
                  <c:v>79.739999999999995</c:v>
                </c:pt>
                <c:pt idx="725">
                  <c:v>80.14</c:v>
                </c:pt>
                <c:pt idx="726">
                  <c:v>80.14</c:v>
                </c:pt>
                <c:pt idx="727">
                  <c:v>79.08</c:v>
                </c:pt>
                <c:pt idx="728">
                  <c:v>78.569999999999993</c:v>
                </c:pt>
                <c:pt idx="729">
                  <c:v>78.45</c:v>
                </c:pt>
                <c:pt idx="730">
                  <c:v>76.31</c:v>
                </c:pt>
                <c:pt idx="731">
                  <c:v>76.31</c:v>
                </c:pt>
                <c:pt idx="732">
                  <c:v>76.28</c:v>
                </c:pt>
                <c:pt idx="733">
                  <c:v>76.28</c:v>
                </c:pt>
                <c:pt idx="734">
                  <c:v>76.28</c:v>
                </c:pt>
                <c:pt idx="735">
                  <c:v>73.95</c:v>
                </c:pt>
                <c:pt idx="736">
                  <c:v>75.260000000000005</c:v>
                </c:pt>
                <c:pt idx="737">
                  <c:v>76.19</c:v>
                </c:pt>
                <c:pt idx="738">
                  <c:v>76.19</c:v>
                </c:pt>
                <c:pt idx="739">
                  <c:v>76.569999999999993</c:v>
                </c:pt>
                <c:pt idx="740">
                  <c:v>75.569999999999993</c:v>
                </c:pt>
                <c:pt idx="741">
                  <c:v>76.88</c:v>
                </c:pt>
                <c:pt idx="742">
                  <c:v>77.569999999999993</c:v>
                </c:pt>
                <c:pt idx="743">
                  <c:v>78.05</c:v>
                </c:pt>
                <c:pt idx="744">
                  <c:v>79.62</c:v>
                </c:pt>
                <c:pt idx="745">
                  <c:v>79.62</c:v>
                </c:pt>
                <c:pt idx="746">
                  <c:v>80.39</c:v>
                </c:pt>
                <c:pt idx="747">
                  <c:v>80.39</c:v>
                </c:pt>
                <c:pt idx="748">
                  <c:v>77.45</c:v>
                </c:pt>
                <c:pt idx="749">
                  <c:v>76.56</c:v>
                </c:pt>
                <c:pt idx="750">
                  <c:v>75.599999999999994</c:v>
                </c:pt>
                <c:pt idx="751">
                  <c:v>76.55</c:v>
                </c:pt>
                <c:pt idx="752">
                  <c:v>76.55</c:v>
                </c:pt>
                <c:pt idx="753">
                  <c:v>74.680000000000007</c:v>
                </c:pt>
                <c:pt idx="754">
                  <c:v>74.680000000000007</c:v>
                </c:pt>
                <c:pt idx="755">
                  <c:v>71.180000000000007</c:v>
                </c:pt>
                <c:pt idx="756">
                  <c:v>67.38</c:v>
                </c:pt>
                <c:pt idx="757">
                  <c:v>68.150000000000006</c:v>
                </c:pt>
                <c:pt idx="758">
                  <c:v>66.61</c:v>
                </c:pt>
                <c:pt idx="759">
                  <c:v>66.61</c:v>
                </c:pt>
                <c:pt idx="760">
                  <c:v>67.56</c:v>
                </c:pt>
                <c:pt idx="761">
                  <c:v>67.56</c:v>
                </c:pt>
                <c:pt idx="762">
                  <c:v>69.400000000000006</c:v>
                </c:pt>
                <c:pt idx="763">
                  <c:v>70.709999999999994</c:v>
                </c:pt>
                <c:pt idx="764">
                  <c:v>69.77</c:v>
                </c:pt>
                <c:pt idx="765">
                  <c:v>69.22</c:v>
                </c:pt>
                <c:pt idx="766">
                  <c:v>69.22</c:v>
                </c:pt>
                <c:pt idx="767">
                  <c:v>72.87</c:v>
                </c:pt>
                <c:pt idx="768">
                  <c:v>72.87</c:v>
                </c:pt>
                <c:pt idx="769">
                  <c:v>73.12</c:v>
                </c:pt>
                <c:pt idx="770">
                  <c:v>72.95</c:v>
                </c:pt>
                <c:pt idx="771">
                  <c:v>74.319999999999993</c:v>
                </c:pt>
                <c:pt idx="772">
                  <c:v>75.680000000000007</c:v>
                </c:pt>
                <c:pt idx="773">
                  <c:v>75.680000000000007</c:v>
                </c:pt>
                <c:pt idx="774">
                  <c:v>80.400000000000006</c:v>
                </c:pt>
                <c:pt idx="775">
                  <c:v>80.400000000000006</c:v>
                </c:pt>
                <c:pt idx="776">
                  <c:v>80.7</c:v>
                </c:pt>
                <c:pt idx="777">
                  <c:v>80.69</c:v>
                </c:pt>
                <c:pt idx="778">
                  <c:v>80.7</c:v>
                </c:pt>
                <c:pt idx="779">
                  <c:v>80.7</c:v>
                </c:pt>
                <c:pt idx="780">
                  <c:v>80.7</c:v>
                </c:pt>
                <c:pt idx="781">
                  <c:v>79.790000000000006</c:v>
                </c:pt>
                <c:pt idx="782">
                  <c:v>79.790000000000006</c:v>
                </c:pt>
                <c:pt idx="783">
                  <c:v>81.540000000000006</c:v>
                </c:pt>
                <c:pt idx="784">
                  <c:v>83.26</c:v>
                </c:pt>
                <c:pt idx="785">
                  <c:v>82.16</c:v>
                </c:pt>
                <c:pt idx="786">
                  <c:v>82.58</c:v>
                </c:pt>
                <c:pt idx="787">
                  <c:v>82.58</c:v>
                </c:pt>
                <c:pt idx="788">
                  <c:v>80.930000000000007</c:v>
                </c:pt>
                <c:pt idx="789">
                  <c:v>80.930000000000007</c:v>
                </c:pt>
                <c:pt idx="790">
                  <c:v>80.849999999999994</c:v>
                </c:pt>
                <c:pt idx="791">
                  <c:v>79.180000000000007</c:v>
                </c:pt>
                <c:pt idx="792">
                  <c:v>77.27</c:v>
                </c:pt>
                <c:pt idx="793">
                  <c:v>77.86</c:v>
                </c:pt>
                <c:pt idx="794">
                  <c:v>77.86</c:v>
                </c:pt>
                <c:pt idx="795">
                  <c:v>78.64</c:v>
                </c:pt>
                <c:pt idx="796">
                  <c:v>78.64</c:v>
                </c:pt>
                <c:pt idx="797">
                  <c:v>77.05</c:v>
                </c:pt>
                <c:pt idx="798">
                  <c:v>74.33</c:v>
                </c:pt>
                <c:pt idx="799">
                  <c:v>74.77</c:v>
                </c:pt>
                <c:pt idx="800">
                  <c:v>76.78</c:v>
                </c:pt>
                <c:pt idx="801">
                  <c:v>76.78</c:v>
                </c:pt>
                <c:pt idx="802">
                  <c:v>75.650000000000006</c:v>
                </c:pt>
                <c:pt idx="803">
                  <c:v>75.650000000000006</c:v>
                </c:pt>
                <c:pt idx="804">
                  <c:v>71.709999999999994</c:v>
                </c:pt>
                <c:pt idx="805">
                  <c:v>68.62</c:v>
                </c:pt>
                <c:pt idx="806">
                  <c:v>68.52</c:v>
                </c:pt>
                <c:pt idx="807">
                  <c:v>71.319999999999993</c:v>
                </c:pt>
                <c:pt idx="808">
                  <c:v>71.319999999999993</c:v>
                </c:pt>
                <c:pt idx="809">
                  <c:v>73.13</c:v>
                </c:pt>
                <c:pt idx="810">
                  <c:v>73.13</c:v>
                </c:pt>
                <c:pt idx="811">
                  <c:v>73.680000000000007</c:v>
                </c:pt>
                <c:pt idx="812">
                  <c:v>72.53</c:v>
                </c:pt>
                <c:pt idx="813">
                  <c:v>70.81</c:v>
                </c:pt>
                <c:pt idx="814">
                  <c:v>70.02</c:v>
                </c:pt>
                <c:pt idx="815">
                  <c:v>70.02</c:v>
                </c:pt>
                <c:pt idx="816">
                  <c:v>71.069999999999993</c:v>
                </c:pt>
                <c:pt idx="817">
                  <c:v>71.069999999999993</c:v>
                </c:pt>
                <c:pt idx="818">
                  <c:v>70.849999999999994</c:v>
                </c:pt>
                <c:pt idx="819">
                  <c:v>72.78</c:v>
                </c:pt>
                <c:pt idx="820">
                  <c:v>71.819999999999993</c:v>
                </c:pt>
                <c:pt idx="821">
                  <c:v>71.569999999999993</c:v>
                </c:pt>
                <c:pt idx="822">
                  <c:v>71.569999999999993</c:v>
                </c:pt>
                <c:pt idx="823">
                  <c:v>71.81</c:v>
                </c:pt>
                <c:pt idx="824">
                  <c:v>71.81</c:v>
                </c:pt>
                <c:pt idx="825">
                  <c:v>72.87</c:v>
                </c:pt>
                <c:pt idx="826">
                  <c:v>74.37</c:v>
                </c:pt>
                <c:pt idx="827">
                  <c:v>71.680000000000007</c:v>
                </c:pt>
                <c:pt idx="828">
                  <c:v>72.349999999999994</c:v>
                </c:pt>
                <c:pt idx="829">
                  <c:v>72.349999999999994</c:v>
                </c:pt>
                <c:pt idx="830">
                  <c:v>69.45</c:v>
                </c:pt>
                <c:pt idx="831">
                  <c:v>69.45</c:v>
                </c:pt>
                <c:pt idx="832">
                  <c:v>69.45</c:v>
                </c:pt>
                <c:pt idx="833">
                  <c:v>68.11</c:v>
                </c:pt>
                <c:pt idx="834">
                  <c:v>70.09</c:v>
                </c:pt>
                <c:pt idx="835">
                  <c:v>71.760000000000005</c:v>
                </c:pt>
                <c:pt idx="836">
                  <c:v>71.760000000000005</c:v>
                </c:pt>
                <c:pt idx="837">
                  <c:v>72.14</c:v>
                </c:pt>
                <c:pt idx="838">
                  <c:v>72.14</c:v>
                </c:pt>
                <c:pt idx="839">
                  <c:v>71.709999999999994</c:v>
                </c:pt>
                <c:pt idx="840">
                  <c:v>72.52</c:v>
                </c:pt>
                <c:pt idx="841">
                  <c:v>71.28</c:v>
                </c:pt>
                <c:pt idx="842">
                  <c:v>70.16</c:v>
                </c:pt>
                <c:pt idx="843">
                  <c:v>70.16</c:v>
                </c:pt>
                <c:pt idx="844">
                  <c:v>67.08</c:v>
                </c:pt>
                <c:pt idx="845">
                  <c:v>67.08</c:v>
                </c:pt>
                <c:pt idx="846">
                  <c:v>69.39</c:v>
                </c:pt>
                <c:pt idx="847">
                  <c:v>68.22</c:v>
                </c:pt>
                <c:pt idx="848">
                  <c:v>70.61</c:v>
                </c:pt>
                <c:pt idx="849">
                  <c:v>71.81</c:v>
                </c:pt>
                <c:pt idx="850">
                  <c:v>71.81</c:v>
                </c:pt>
                <c:pt idx="851">
                  <c:v>70.94</c:v>
                </c:pt>
                <c:pt idx="852">
                  <c:v>70.94</c:v>
                </c:pt>
                <c:pt idx="853">
                  <c:v>70.94</c:v>
                </c:pt>
                <c:pt idx="854">
                  <c:v>72.55</c:v>
                </c:pt>
                <c:pt idx="855">
                  <c:v>69.22</c:v>
                </c:pt>
                <c:pt idx="856">
                  <c:v>68.91</c:v>
                </c:pt>
                <c:pt idx="857">
                  <c:v>68.91</c:v>
                </c:pt>
                <c:pt idx="858">
                  <c:v>69.09</c:v>
                </c:pt>
                <c:pt idx="859">
                  <c:v>69.09</c:v>
                </c:pt>
                <c:pt idx="860">
                  <c:v>67.680000000000007</c:v>
                </c:pt>
                <c:pt idx="861">
                  <c:v>69.540000000000006</c:v>
                </c:pt>
                <c:pt idx="862">
                  <c:v>69.849999999999994</c:v>
                </c:pt>
                <c:pt idx="863">
                  <c:v>70.66</c:v>
                </c:pt>
                <c:pt idx="864">
                  <c:v>70.66</c:v>
                </c:pt>
                <c:pt idx="865">
                  <c:v>69.709999999999994</c:v>
                </c:pt>
                <c:pt idx="866">
                  <c:v>69.709999999999994</c:v>
                </c:pt>
                <c:pt idx="867">
                  <c:v>71.78</c:v>
                </c:pt>
                <c:pt idx="868">
                  <c:v>71.78</c:v>
                </c:pt>
                <c:pt idx="869">
                  <c:v>71.760000000000005</c:v>
                </c:pt>
                <c:pt idx="870">
                  <c:v>73.91</c:v>
                </c:pt>
                <c:pt idx="871">
                  <c:v>73.91</c:v>
                </c:pt>
                <c:pt idx="872">
                  <c:v>73.05</c:v>
                </c:pt>
                <c:pt idx="873">
                  <c:v>73.05</c:v>
                </c:pt>
                <c:pt idx="874">
                  <c:v>74.87</c:v>
                </c:pt>
                <c:pt idx="875">
                  <c:v>75.77</c:v>
                </c:pt>
                <c:pt idx="876">
                  <c:v>76.86</c:v>
                </c:pt>
                <c:pt idx="877">
                  <c:v>75.44</c:v>
                </c:pt>
                <c:pt idx="878">
                  <c:v>75.44</c:v>
                </c:pt>
                <c:pt idx="879">
                  <c:v>74.17</c:v>
                </c:pt>
                <c:pt idx="880">
                  <c:v>74.17</c:v>
                </c:pt>
                <c:pt idx="881">
                  <c:v>75.760000000000005</c:v>
                </c:pt>
                <c:pt idx="882">
                  <c:v>75.400000000000006</c:v>
                </c:pt>
                <c:pt idx="883">
                  <c:v>75.650000000000006</c:v>
                </c:pt>
                <c:pt idx="884">
                  <c:v>77.06</c:v>
                </c:pt>
                <c:pt idx="885">
                  <c:v>77.06</c:v>
                </c:pt>
                <c:pt idx="886">
                  <c:v>78.81</c:v>
                </c:pt>
                <c:pt idx="887">
                  <c:v>78.81</c:v>
                </c:pt>
                <c:pt idx="888">
                  <c:v>79.760000000000005</c:v>
                </c:pt>
                <c:pt idx="889">
                  <c:v>79.11</c:v>
                </c:pt>
                <c:pt idx="890">
                  <c:v>80.17</c:v>
                </c:pt>
                <c:pt idx="891">
                  <c:v>80.55</c:v>
                </c:pt>
                <c:pt idx="892">
                  <c:v>80.55</c:v>
                </c:pt>
                <c:pt idx="893">
                  <c:v>81.8</c:v>
                </c:pt>
                <c:pt idx="894">
                  <c:v>81.8</c:v>
                </c:pt>
                <c:pt idx="895">
                  <c:v>81.37</c:v>
                </c:pt>
                <c:pt idx="896">
                  <c:v>79.5</c:v>
                </c:pt>
                <c:pt idx="897">
                  <c:v>81.56</c:v>
                </c:pt>
                <c:pt idx="898">
                  <c:v>82.76</c:v>
                </c:pt>
                <c:pt idx="899">
                  <c:v>82.76</c:v>
                </c:pt>
                <c:pt idx="900">
                  <c:v>81.94</c:v>
                </c:pt>
                <c:pt idx="901">
                  <c:v>81.94</c:v>
                </c:pt>
                <c:pt idx="902">
                  <c:v>82.94</c:v>
                </c:pt>
                <c:pt idx="903">
                  <c:v>84.35</c:v>
                </c:pt>
                <c:pt idx="904">
                  <c:v>82.81</c:v>
                </c:pt>
                <c:pt idx="905">
                  <c:v>83.17</c:v>
                </c:pt>
                <c:pt idx="906">
                  <c:v>83.17</c:v>
                </c:pt>
                <c:pt idx="907">
                  <c:v>82.5</c:v>
                </c:pt>
                <c:pt idx="908">
                  <c:v>82.5</c:v>
                </c:pt>
                <c:pt idx="909">
                  <c:v>81.06</c:v>
                </c:pt>
                <c:pt idx="910">
                  <c:v>79.400000000000006</c:v>
                </c:pt>
                <c:pt idx="911">
                  <c:v>80.430000000000007</c:v>
                </c:pt>
                <c:pt idx="912">
                  <c:v>81.25</c:v>
                </c:pt>
                <c:pt idx="913">
                  <c:v>81.25</c:v>
                </c:pt>
                <c:pt idx="914">
                  <c:v>80.709999999999994</c:v>
                </c:pt>
                <c:pt idx="915">
                  <c:v>80.709999999999994</c:v>
                </c:pt>
                <c:pt idx="916">
                  <c:v>80.25</c:v>
                </c:pt>
                <c:pt idx="917">
                  <c:v>78.91</c:v>
                </c:pt>
                <c:pt idx="918">
                  <c:v>79.52</c:v>
                </c:pt>
                <c:pt idx="919">
                  <c:v>80.47</c:v>
                </c:pt>
                <c:pt idx="920">
                  <c:v>80.47</c:v>
                </c:pt>
                <c:pt idx="921">
                  <c:v>80.650000000000006</c:v>
                </c:pt>
                <c:pt idx="922">
                  <c:v>80.650000000000006</c:v>
                </c:pt>
                <c:pt idx="923">
                  <c:v>81.14</c:v>
                </c:pt>
                <c:pt idx="924">
                  <c:v>81.64</c:v>
                </c:pt>
                <c:pt idx="925">
                  <c:v>83.55</c:v>
                </c:pt>
                <c:pt idx="926">
                  <c:v>85.52</c:v>
                </c:pt>
                <c:pt idx="927">
                  <c:v>85.52</c:v>
                </c:pt>
                <c:pt idx="928">
                  <c:v>86.74</c:v>
                </c:pt>
                <c:pt idx="929">
                  <c:v>86.74</c:v>
                </c:pt>
                <c:pt idx="930">
                  <c:v>86.74</c:v>
                </c:pt>
                <c:pt idx="931">
                  <c:v>87.55</c:v>
                </c:pt>
                <c:pt idx="932">
                  <c:v>86.87</c:v>
                </c:pt>
                <c:pt idx="933">
                  <c:v>87.51</c:v>
                </c:pt>
                <c:pt idx="934">
                  <c:v>87.51</c:v>
                </c:pt>
                <c:pt idx="935">
                  <c:v>87.3</c:v>
                </c:pt>
                <c:pt idx="936">
                  <c:v>87.3</c:v>
                </c:pt>
                <c:pt idx="937">
                  <c:v>88.87</c:v>
                </c:pt>
                <c:pt idx="938">
                  <c:v>88.59</c:v>
                </c:pt>
                <c:pt idx="939">
                  <c:v>90.13</c:v>
                </c:pt>
                <c:pt idx="940">
                  <c:v>90.83</c:v>
                </c:pt>
                <c:pt idx="941">
                  <c:v>90.83</c:v>
                </c:pt>
                <c:pt idx="942">
                  <c:v>91.47</c:v>
                </c:pt>
                <c:pt idx="943">
                  <c:v>91.47</c:v>
                </c:pt>
                <c:pt idx="944">
                  <c:v>91.16</c:v>
                </c:pt>
                <c:pt idx="945">
                  <c:v>89.2</c:v>
                </c:pt>
                <c:pt idx="946">
                  <c:v>89.56</c:v>
                </c:pt>
                <c:pt idx="947">
                  <c:v>90</c:v>
                </c:pt>
                <c:pt idx="948">
                  <c:v>90</c:v>
                </c:pt>
                <c:pt idx="949">
                  <c:v>89.68</c:v>
                </c:pt>
                <c:pt idx="950">
                  <c:v>89.68</c:v>
                </c:pt>
                <c:pt idx="951">
                  <c:v>91.43</c:v>
                </c:pt>
                <c:pt idx="952">
                  <c:v>93.67</c:v>
                </c:pt>
                <c:pt idx="953">
                  <c:v>91.65</c:v>
                </c:pt>
                <c:pt idx="954">
                  <c:v>90.77</c:v>
                </c:pt>
                <c:pt idx="955">
                  <c:v>90.77</c:v>
                </c:pt>
                <c:pt idx="956">
                  <c:v>88.81</c:v>
                </c:pt>
                <c:pt idx="957">
                  <c:v>88.81</c:v>
                </c:pt>
                <c:pt idx="958">
                  <c:v>89.26</c:v>
                </c:pt>
                <c:pt idx="959">
                  <c:v>84.32</c:v>
                </c:pt>
                <c:pt idx="960">
                  <c:v>82.3</c:v>
                </c:pt>
                <c:pt idx="961">
                  <c:v>82.83</c:v>
                </c:pt>
                <c:pt idx="962">
                  <c:v>82.83</c:v>
                </c:pt>
                <c:pt idx="963">
                  <c:v>85.89</c:v>
                </c:pt>
                <c:pt idx="964">
                  <c:v>85.89</c:v>
                </c:pt>
                <c:pt idx="965">
                  <c:v>85.89</c:v>
                </c:pt>
                <c:pt idx="966">
                  <c:v>83.7</c:v>
                </c:pt>
                <c:pt idx="967">
                  <c:v>82.87</c:v>
                </c:pt>
                <c:pt idx="968">
                  <c:v>87.67</c:v>
                </c:pt>
                <c:pt idx="969">
                  <c:v>87.67</c:v>
                </c:pt>
                <c:pt idx="970">
                  <c:v>86.65</c:v>
                </c:pt>
                <c:pt idx="971">
                  <c:v>86.65</c:v>
                </c:pt>
                <c:pt idx="972">
                  <c:v>86.66</c:v>
                </c:pt>
                <c:pt idx="973">
                  <c:v>88.35</c:v>
                </c:pt>
                <c:pt idx="974">
                  <c:v>89.35</c:v>
                </c:pt>
                <c:pt idx="975">
                  <c:v>89.12</c:v>
                </c:pt>
                <c:pt idx="976">
                  <c:v>89.12</c:v>
                </c:pt>
                <c:pt idx="977">
                  <c:v>85.49</c:v>
                </c:pt>
                <c:pt idx="978">
                  <c:v>85.49</c:v>
                </c:pt>
                <c:pt idx="979">
                  <c:v>84.58</c:v>
                </c:pt>
                <c:pt idx="980">
                  <c:v>86.07</c:v>
                </c:pt>
                <c:pt idx="981">
                  <c:v>83.8</c:v>
                </c:pt>
                <c:pt idx="982">
                  <c:v>86.04</c:v>
                </c:pt>
                <c:pt idx="983">
                  <c:v>86.04</c:v>
                </c:pt>
                <c:pt idx="984">
                  <c:v>83.03</c:v>
                </c:pt>
                <c:pt idx="985">
                  <c:v>83.03</c:v>
                </c:pt>
                <c:pt idx="986">
                  <c:v>81.64</c:v>
                </c:pt>
                <c:pt idx="987">
                  <c:v>81.05</c:v>
                </c:pt>
                <c:pt idx="988">
                  <c:v>83.04</c:v>
                </c:pt>
                <c:pt idx="989">
                  <c:v>81.19</c:v>
                </c:pt>
                <c:pt idx="990">
                  <c:v>81.19</c:v>
                </c:pt>
                <c:pt idx="991">
                  <c:v>81.540000000000006</c:v>
                </c:pt>
                <c:pt idx="992">
                  <c:v>81.540000000000006</c:v>
                </c:pt>
                <c:pt idx="993">
                  <c:v>77.959999999999994</c:v>
                </c:pt>
                <c:pt idx="994">
                  <c:v>75.849999999999994</c:v>
                </c:pt>
                <c:pt idx="995">
                  <c:v>76.34</c:v>
                </c:pt>
                <c:pt idx="996">
                  <c:v>76.34</c:v>
                </c:pt>
                <c:pt idx="997">
                  <c:v>76.34</c:v>
                </c:pt>
                <c:pt idx="998">
                  <c:v>78.86</c:v>
                </c:pt>
                <c:pt idx="999">
                  <c:v>78.86</c:v>
                </c:pt>
                <c:pt idx="1000">
                  <c:v>78.900000000000006</c:v>
                </c:pt>
                <c:pt idx="1001">
                  <c:v>77.150000000000006</c:v>
                </c:pt>
                <c:pt idx="1002">
                  <c:v>73.5</c:v>
                </c:pt>
                <c:pt idx="1003">
                  <c:v>76.47</c:v>
                </c:pt>
                <c:pt idx="1004">
                  <c:v>76.47</c:v>
                </c:pt>
                <c:pt idx="1005">
                  <c:v>78.099999999999994</c:v>
                </c:pt>
                <c:pt idx="1006">
                  <c:v>78.099999999999994</c:v>
                </c:pt>
                <c:pt idx="1007">
                  <c:v>78.349999999999994</c:v>
                </c:pt>
                <c:pt idx="1008">
                  <c:v>76.8</c:v>
                </c:pt>
                <c:pt idx="1009">
                  <c:v>76.8</c:v>
                </c:pt>
                <c:pt idx="1010">
                  <c:v>74.83</c:v>
                </c:pt>
                <c:pt idx="1011">
                  <c:v>74.83</c:v>
                </c:pt>
                <c:pt idx="1012">
                  <c:v>74.459999999999994</c:v>
                </c:pt>
                <c:pt idx="1013">
                  <c:v>74.459999999999994</c:v>
                </c:pt>
                <c:pt idx="1014">
                  <c:v>76.09</c:v>
                </c:pt>
                <c:pt idx="1015">
                  <c:v>77.56</c:v>
                </c:pt>
                <c:pt idx="1016">
                  <c:v>75.66</c:v>
                </c:pt>
                <c:pt idx="1017">
                  <c:v>73.7</c:v>
                </c:pt>
                <c:pt idx="1018">
                  <c:v>73.7</c:v>
                </c:pt>
                <c:pt idx="1019">
                  <c:v>72.73</c:v>
                </c:pt>
                <c:pt idx="1020">
                  <c:v>72.73</c:v>
                </c:pt>
                <c:pt idx="1021">
                  <c:v>71.95</c:v>
                </c:pt>
                <c:pt idx="1022">
                  <c:v>68.98</c:v>
                </c:pt>
                <c:pt idx="1023">
                  <c:v>69</c:v>
                </c:pt>
                <c:pt idx="1024">
                  <c:v>70.87</c:v>
                </c:pt>
                <c:pt idx="1025">
                  <c:v>70.87</c:v>
                </c:pt>
                <c:pt idx="1026">
                  <c:v>70.95</c:v>
                </c:pt>
                <c:pt idx="1027">
                  <c:v>70.95</c:v>
                </c:pt>
                <c:pt idx="1028">
                  <c:v>68.27</c:v>
                </c:pt>
                <c:pt idx="1029">
                  <c:v>69.09</c:v>
                </c:pt>
                <c:pt idx="1030">
                  <c:v>71.209999999999994</c:v>
                </c:pt>
                <c:pt idx="1031">
                  <c:v>71.05</c:v>
                </c:pt>
                <c:pt idx="1032">
                  <c:v>71.05</c:v>
                </c:pt>
                <c:pt idx="1033">
                  <c:v>72.16</c:v>
                </c:pt>
                <c:pt idx="1034">
                  <c:v>72.16</c:v>
                </c:pt>
                <c:pt idx="1035">
                  <c:v>73.23</c:v>
                </c:pt>
                <c:pt idx="1036">
                  <c:v>73.87</c:v>
                </c:pt>
                <c:pt idx="1037">
                  <c:v>73.59</c:v>
                </c:pt>
                <c:pt idx="1038">
                  <c:v>73.290000000000006</c:v>
                </c:pt>
                <c:pt idx="1039">
                  <c:v>73.290000000000006</c:v>
                </c:pt>
                <c:pt idx="1040">
                  <c:v>75.84</c:v>
                </c:pt>
                <c:pt idx="1041">
                  <c:v>75.84</c:v>
                </c:pt>
                <c:pt idx="1042">
                  <c:v>75.84</c:v>
                </c:pt>
                <c:pt idx="1043">
                  <c:v>74.31</c:v>
                </c:pt>
                <c:pt idx="1044">
                  <c:v>72.02</c:v>
                </c:pt>
                <c:pt idx="1045">
                  <c:v>71.89</c:v>
                </c:pt>
                <c:pt idx="1046">
                  <c:v>71.89</c:v>
                </c:pt>
                <c:pt idx="1047">
                  <c:v>70.62</c:v>
                </c:pt>
                <c:pt idx="1048">
                  <c:v>70.62</c:v>
                </c:pt>
                <c:pt idx="1049">
                  <c:v>70.62</c:v>
                </c:pt>
                <c:pt idx="1050">
                  <c:v>72.97</c:v>
                </c:pt>
                <c:pt idx="1051">
                  <c:v>72.38</c:v>
                </c:pt>
                <c:pt idx="1052">
                  <c:v>74</c:v>
                </c:pt>
                <c:pt idx="1053">
                  <c:v>74</c:v>
                </c:pt>
                <c:pt idx="1054">
                  <c:v>71.06</c:v>
                </c:pt>
                <c:pt idx="1055">
                  <c:v>71.06</c:v>
                </c:pt>
                <c:pt idx="1056">
                  <c:v>72.430000000000007</c:v>
                </c:pt>
                <c:pt idx="1057">
                  <c:v>71.569999999999993</c:v>
                </c:pt>
                <c:pt idx="1058">
                  <c:v>72.150000000000006</c:v>
                </c:pt>
                <c:pt idx="1059">
                  <c:v>72.94</c:v>
                </c:pt>
                <c:pt idx="1060">
                  <c:v>72.94</c:v>
                </c:pt>
                <c:pt idx="1061">
                  <c:v>72.63</c:v>
                </c:pt>
                <c:pt idx="1062">
                  <c:v>72.63</c:v>
                </c:pt>
                <c:pt idx="1063">
                  <c:v>72.63</c:v>
                </c:pt>
                <c:pt idx="1064">
                  <c:v>72.790000000000006</c:v>
                </c:pt>
                <c:pt idx="1065">
                  <c:v>74.319999999999993</c:v>
                </c:pt>
                <c:pt idx="1066">
                  <c:v>73.69</c:v>
                </c:pt>
                <c:pt idx="1067">
                  <c:v>73.69</c:v>
                </c:pt>
                <c:pt idx="1068">
                  <c:v>75.260000000000005</c:v>
                </c:pt>
                <c:pt idx="1069">
                  <c:v>75.260000000000005</c:v>
                </c:pt>
                <c:pt idx="1070">
                  <c:v>74.72</c:v>
                </c:pt>
                <c:pt idx="1071">
                  <c:v>75.48</c:v>
                </c:pt>
                <c:pt idx="1072">
                  <c:v>77.91</c:v>
                </c:pt>
                <c:pt idx="1073">
                  <c:v>78.45</c:v>
                </c:pt>
                <c:pt idx="1074">
                  <c:v>78.45</c:v>
                </c:pt>
                <c:pt idx="1075">
                  <c:v>77.25</c:v>
                </c:pt>
                <c:pt idx="1076">
                  <c:v>77.25</c:v>
                </c:pt>
                <c:pt idx="1077">
                  <c:v>78.3</c:v>
                </c:pt>
                <c:pt idx="1078">
                  <c:v>76.28</c:v>
                </c:pt>
                <c:pt idx="1079">
                  <c:v>74.36</c:v>
                </c:pt>
                <c:pt idx="1080">
                  <c:v>72.72</c:v>
                </c:pt>
                <c:pt idx="1081">
                  <c:v>72.72</c:v>
                </c:pt>
                <c:pt idx="1082">
                  <c:v>73.209999999999994</c:v>
                </c:pt>
                <c:pt idx="1083">
                  <c:v>73.209999999999994</c:v>
                </c:pt>
                <c:pt idx="1084">
                  <c:v>73.83</c:v>
                </c:pt>
                <c:pt idx="1085">
                  <c:v>74.260000000000005</c:v>
                </c:pt>
                <c:pt idx="1086">
                  <c:v>76.67</c:v>
                </c:pt>
                <c:pt idx="1087">
                  <c:v>77.260000000000005</c:v>
                </c:pt>
                <c:pt idx="1088">
                  <c:v>77.260000000000005</c:v>
                </c:pt>
                <c:pt idx="1089">
                  <c:v>77.34</c:v>
                </c:pt>
                <c:pt idx="1090">
                  <c:v>77.34</c:v>
                </c:pt>
                <c:pt idx="1091">
                  <c:v>78.28</c:v>
                </c:pt>
                <c:pt idx="1092">
                  <c:v>77.09</c:v>
                </c:pt>
                <c:pt idx="1093">
                  <c:v>78.47</c:v>
                </c:pt>
                <c:pt idx="1094">
                  <c:v>79.650000000000006</c:v>
                </c:pt>
                <c:pt idx="1095">
                  <c:v>79.650000000000006</c:v>
                </c:pt>
                <c:pt idx="1096">
                  <c:v>78.72</c:v>
                </c:pt>
                <c:pt idx="1097">
                  <c:v>78.72</c:v>
                </c:pt>
                <c:pt idx="1098">
                  <c:v>78.72</c:v>
                </c:pt>
                <c:pt idx="1099">
                  <c:v>78.89</c:v>
                </c:pt>
                <c:pt idx="1100">
                  <c:v>79.64</c:v>
                </c:pt>
                <c:pt idx="1101">
                  <c:v>77.599999999999994</c:v>
                </c:pt>
                <c:pt idx="1102">
                  <c:v>77.599999999999994</c:v>
                </c:pt>
                <c:pt idx="1103">
                  <c:v>78.53</c:v>
                </c:pt>
                <c:pt idx="1104">
                  <c:v>78.53</c:v>
                </c:pt>
                <c:pt idx="1105">
                  <c:v>79.8</c:v>
                </c:pt>
                <c:pt idx="1106">
                  <c:v>79.44</c:v>
                </c:pt>
                <c:pt idx="1107">
                  <c:v>79.22</c:v>
                </c:pt>
                <c:pt idx="1108">
                  <c:v>80.900000000000006</c:v>
                </c:pt>
                <c:pt idx="1109">
                  <c:v>80.900000000000006</c:v>
                </c:pt>
                <c:pt idx="1110">
                  <c:v>79.67</c:v>
                </c:pt>
                <c:pt idx="1111">
                  <c:v>79.67</c:v>
                </c:pt>
                <c:pt idx="1112">
                  <c:v>79.11</c:v>
                </c:pt>
                <c:pt idx="1113">
                  <c:v>80.08</c:v>
                </c:pt>
                <c:pt idx="1114">
                  <c:v>79.81</c:v>
                </c:pt>
                <c:pt idx="1115">
                  <c:v>78.959999999999994</c:v>
                </c:pt>
                <c:pt idx="1116">
                  <c:v>78.959999999999994</c:v>
                </c:pt>
                <c:pt idx="1117">
                  <c:v>78.87</c:v>
                </c:pt>
                <c:pt idx="1118">
                  <c:v>78.87</c:v>
                </c:pt>
                <c:pt idx="1119">
                  <c:v>78.510000000000005</c:v>
                </c:pt>
                <c:pt idx="1120">
                  <c:v>80.67</c:v>
                </c:pt>
                <c:pt idx="1121">
                  <c:v>82.16</c:v>
                </c:pt>
                <c:pt idx="1122">
                  <c:v>81.94</c:v>
                </c:pt>
                <c:pt idx="1123">
                  <c:v>81.94</c:v>
                </c:pt>
                <c:pt idx="1124">
                  <c:v>83.68</c:v>
                </c:pt>
                <c:pt idx="1125">
                  <c:v>83.68</c:v>
                </c:pt>
                <c:pt idx="1126">
                  <c:v>84.39</c:v>
                </c:pt>
                <c:pt idx="1127">
                  <c:v>82.79</c:v>
                </c:pt>
                <c:pt idx="1128">
                  <c:v>81.99</c:v>
                </c:pt>
                <c:pt idx="1129">
                  <c:v>81.099999999999994</c:v>
                </c:pt>
                <c:pt idx="1130">
                  <c:v>81.099999999999994</c:v>
                </c:pt>
                <c:pt idx="1131">
                  <c:v>82.41</c:v>
                </c:pt>
                <c:pt idx="1132">
                  <c:v>82.41</c:v>
                </c:pt>
                <c:pt idx="1133">
                  <c:v>82.41</c:v>
                </c:pt>
                <c:pt idx="1134">
                  <c:v>82.15</c:v>
                </c:pt>
                <c:pt idx="1135">
                  <c:v>83.96</c:v>
                </c:pt>
                <c:pt idx="1136">
                  <c:v>83.96</c:v>
                </c:pt>
                <c:pt idx="1137">
                  <c:v>83.96</c:v>
                </c:pt>
                <c:pt idx="1138">
                  <c:v>84.54</c:v>
                </c:pt>
                <c:pt idx="1139">
                  <c:v>84.54</c:v>
                </c:pt>
                <c:pt idx="1140">
                  <c:v>85.95</c:v>
                </c:pt>
                <c:pt idx="1141">
                  <c:v>86.22</c:v>
                </c:pt>
                <c:pt idx="1142">
                  <c:v>87.37</c:v>
                </c:pt>
                <c:pt idx="1143">
                  <c:v>87.69</c:v>
                </c:pt>
                <c:pt idx="1144">
                  <c:v>87.69</c:v>
                </c:pt>
                <c:pt idx="1145">
                  <c:v>87.24</c:v>
                </c:pt>
                <c:pt idx="1146">
                  <c:v>87.24</c:v>
                </c:pt>
                <c:pt idx="1147">
                  <c:v>86.04</c:v>
                </c:pt>
                <c:pt idx="1148">
                  <c:v>86.98</c:v>
                </c:pt>
                <c:pt idx="1149">
                  <c:v>85.79</c:v>
                </c:pt>
                <c:pt idx="1150">
                  <c:v>86.46</c:v>
                </c:pt>
                <c:pt idx="1151">
                  <c:v>86.46</c:v>
                </c:pt>
                <c:pt idx="1152">
                  <c:v>86.21</c:v>
                </c:pt>
                <c:pt idx="1153">
                  <c:v>86.21</c:v>
                </c:pt>
                <c:pt idx="1154">
                  <c:v>86.15</c:v>
                </c:pt>
                <c:pt idx="1155">
                  <c:v>83.58</c:v>
                </c:pt>
                <c:pt idx="1156">
                  <c:v>83.5</c:v>
                </c:pt>
                <c:pt idx="1157">
                  <c:v>83.79</c:v>
                </c:pt>
                <c:pt idx="1158">
                  <c:v>83.79</c:v>
                </c:pt>
                <c:pt idx="1159">
                  <c:v>83.82</c:v>
                </c:pt>
                <c:pt idx="1160">
                  <c:v>83.82</c:v>
                </c:pt>
                <c:pt idx="1161">
                  <c:v>84.17</c:v>
                </c:pt>
                <c:pt idx="1162">
                  <c:v>84.09</c:v>
                </c:pt>
                <c:pt idx="1163">
                  <c:v>84.92</c:v>
                </c:pt>
                <c:pt idx="1164">
                  <c:v>85.38</c:v>
                </c:pt>
                <c:pt idx="1165">
                  <c:v>85.38</c:v>
                </c:pt>
                <c:pt idx="1166">
                  <c:v>84.26</c:v>
                </c:pt>
                <c:pt idx="1167">
                  <c:v>84.26</c:v>
                </c:pt>
                <c:pt idx="1168">
                  <c:v>83.49</c:v>
                </c:pt>
                <c:pt idx="1169">
                  <c:v>80.7</c:v>
                </c:pt>
                <c:pt idx="1170">
                  <c:v>80.59</c:v>
                </c:pt>
                <c:pt idx="1171">
                  <c:v>79.650000000000006</c:v>
                </c:pt>
                <c:pt idx="1172">
                  <c:v>79.650000000000006</c:v>
                </c:pt>
                <c:pt idx="1173">
                  <c:v>80.099999999999994</c:v>
                </c:pt>
                <c:pt idx="1174">
                  <c:v>80.099999999999994</c:v>
                </c:pt>
                <c:pt idx="1175">
                  <c:v>79.97</c:v>
                </c:pt>
                <c:pt idx="1176">
                  <c:v>80.569999999999993</c:v>
                </c:pt>
                <c:pt idx="1177">
                  <c:v>80.86</c:v>
                </c:pt>
                <c:pt idx="1178">
                  <c:v>79.81</c:v>
                </c:pt>
                <c:pt idx="1179">
                  <c:v>79.81</c:v>
                </c:pt>
                <c:pt idx="1180">
                  <c:v>80.709999999999994</c:v>
                </c:pt>
                <c:pt idx="1181">
                  <c:v>80.709999999999994</c:v>
                </c:pt>
                <c:pt idx="1182">
                  <c:v>79.62</c:v>
                </c:pt>
                <c:pt idx="1183">
                  <c:v>80.23</c:v>
                </c:pt>
                <c:pt idx="1184">
                  <c:v>80.849999999999994</c:v>
                </c:pt>
                <c:pt idx="1185">
                  <c:v>81.66</c:v>
                </c:pt>
                <c:pt idx="1186">
                  <c:v>81.66</c:v>
                </c:pt>
                <c:pt idx="1187">
                  <c:v>81.39</c:v>
                </c:pt>
                <c:pt idx="1188">
                  <c:v>81.39</c:v>
                </c:pt>
                <c:pt idx="1189">
                  <c:v>80.66</c:v>
                </c:pt>
                <c:pt idx="1190">
                  <c:v>79.150000000000006</c:v>
                </c:pt>
                <c:pt idx="1191">
                  <c:v>77.47</c:v>
                </c:pt>
                <c:pt idx="1192">
                  <c:v>78.48</c:v>
                </c:pt>
                <c:pt idx="1193">
                  <c:v>78.48</c:v>
                </c:pt>
                <c:pt idx="1194">
                  <c:v>80.900000000000006</c:v>
                </c:pt>
                <c:pt idx="1195">
                  <c:v>80.900000000000006</c:v>
                </c:pt>
                <c:pt idx="1196">
                  <c:v>80.900000000000006</c:v>
                </c:pt>
                <c:pt idx="1197">
                  <c:v>80.239999999999995</c:v>
                </c:pt>
                <c:pt idx="1198">
                  <c:v>78.959999999999994</c:v>
                </c:pt>
                <c:pt idx="1199">
                  <c:v>77.97</c:v>
                </c:pt>
                <c:pt idx="1200">
                  <c:v>77.97</c:v>
                </c:pt>
                <c:pt idx="1201">
                  <c:v>75.260000000000005</c:v>
                </c:pt>
                <c:pt idx="1202">
                  <c:v>75.260000000000005</c:v>
                </c:pt>
                <c:pt idx="1203">
                  <c:v>74.27</c:v>
                </c:pt>
                <c:pt idx="1204">
                  <c:v>75.08</c:v>
                </c:pt>
                <c:pt idx="1205">
                  <c:v>76.52</c:v>
                </c:pt>
                <c:pt idx="1206">
                  <c:v>76.53</c:v>
                </c:pt>
                <c:pt idx="1207">
                  <c:v>76.53</c:v>
                </c:pt>
                <c:pt idx="1208">
                  <c:v>78.75</c:v>
                </c:pt>
                <c:pt idx="1209">
                  <c:v>78.75</c:v>
                </c:pt>
                <c:pt idx="1210">
                  <c:v>78.88</c:v>
                </c:pt>
                <c:pt idx="1211">
                  <c:v>79.56</c:v>
                </c:pt>
                <c:pt idx="1212">
                  <c:v>79.61</c:v>
                </c:pt>
                <c:pt idx="1213">
                  <c:v>79.41</c:v>
                </c:pt>
                <c:pt idx="1214">
                  <c:v>79.41</c:v>
                </c:pt>
                <c:pt idx="1215">
                  <c:v>81.33</c:v>
                </c:pt>
                <c:pt idx="1216">
                  <c:v>81.33</c:v>
                </c:pt>
                <c:pt idx="1217">
                  <c:v>82.67</c:v>
                </c:pt>
                <c:pt idx="1218">
                  <c:v>82.67</c:v>
                </c:pt>
                <c:pt idx="1219">
                  <c:v>83.34</c:v>
                </c:pt>
                <c:pt idx="1220">
                  <c:v>81.709999999999994</c:v>
                </c:pt>
                <c:pt idx="1221">
                  <c:v>81.709999999999994</c:v>
                </c:pt>
                <c:pt idx="1222">
                  <c:v>82.63</c:v>
                </c:pt>
                <c:pt idx="1223">
                  <c:v>82.63</c:v>
                </c:pt>
                <c:pt idx="1224">
                  <c:v>81.97</c:v>
                </c:pt>
                <c:pt idx="1225">
                  <c:v>82.19</c:v>
                </c:pt>
                <c:pt idx="1226">
                  <c:v>83.04</c:v>
                </c:pt>
                <c:pt idx="1227">
                  <c:v>82.83</c:v>
                </c:pt>
                <c:pt idx="1228">
                  <c:v>82.83</c:v>
                </c:pt>
                <c:pt idx="1229">
                  <c:v>84.7</c:v>
                </c:pt>
                <c:pt idx="1230">
                  <c:v>84.7</c:v>
                </c:pt>
                <c:pt idx="1231">
                  <c:v>84.09</c:v>
                </c:pt>
                <c:pt idx="1232">
                  <c:v>85.19</c:v>
                </c:pt>
                <c:pt idx="1233">
                  <c:v>85.19</c:v>
                </c:pt>
                <c:pt idx="1234">
                  <c:v>84.44</c:v>
                </c:pt>
                <c:pt idx="1235">
                  <c:v>84.44</c:v>
                </c:pt>
                <c:pt idx="1236">
                  <c:v>83.63</c:v>
                </c:pt>
                <c:pt idx="1237">
                  <c:v>83.63</c:v>
                </c:pt>
                <c:pt idx="1238">
                  <c:v>82.78</c:v>
                </c:pt>
                <c:pt idx="1239">
                  <c:v>83.39</c:v>
                </c:pt>
                <c:pt idx="1240">
                  <c:v>83.92</c:v>
                </c:pt>
                <c:pt idx="1241">
                  <c:v>83.49</c:v>
                </c:pt>
                <c:pt idx="1242">
                  <c:v>83.49</c:v>
                </c:pt>
                <c:pt idx="1243">
                  <c:v>83.22</c:v>
                </c:pt>
                <c:pt idx="1244">
                  <c:v>83.22</c:v>
                </c:pt>
                <c:pt idx="1245">
                  <c:v>81.92</c:v>
                </c:pt>
                <c:pt idx="1246">
                  <c:v>84.16</c:v>
                </c:pt>
                <c:pt idx="1247">
                  <c:v>84.17</c:v>
                </c:pt>
                <c:pt idx="1248">
                  <c:v>81.430000000000007</c:v>
                </c:pt>
                <c:pt idx="1249">
                  <c:v>81.430000000000007</c:v>
                </c:pt>
                <c:pt idx="1250">
                  <c:v>81.25</c:v>
                </c:pt>
                <c:pt idx="1251">
                  <c:v>81.25</c:v>
                </c:pt>
                <c:pt idx="1252">
                  <c:v>78.239999999999995</c:v>
                </c:pt>
                <c:pt idx="1253">
                  <c:v>78.78</c:v>
                </c:pt>
                <c:pt idx="1254">
                  <c:v>79.430000000000007</c:v>
                </c:pt>
                <c:pt idx="1255">
                  <c:v>78.58</c:v>
                </c:pt>
                <c:pt idx="1256">
                  <c:v>78.58</c:v>
                </c:pt>
                <c:pt idx="1257">
                  <c:v>77.27</c:v>
                </c:pt>
                <c:pt idx="1258">
                  <c:v>77.27</c:v>
                </c:pt>
                <c:pt idx="1259">
                  <c:v>76.17</c:v>
                </c:pt>
                <c:pt idx="1260">
                  <c:v>79.36</c:v>
                </c:pt>
                <c:pt idx="1261">
                  <c:v>77.739999999999995</c:v>
                </c:pt>
                <c:pt idx="1262">
                  <c:v>74.989999999999995</c:v>
                </c:pt>
                <c:pt idx="1263">
                  <c:v>74.989999999999995</c:v>
                </c:pt>
                <c:pt idx="1264">
                  <c:v>74.459999999999994</c:v>
                </c:pt>
                <c:pt idx="1265">
                  <c:v>74.459999999999994</c:v>
                </c:pt>
                <c:pt idx="1266">
                  <c:v>74.599999999999994</c:v>
                </c:pt>
                <c:pt idx="1267">
                  <c:v>76.680000000000007</c:v>
                </c:pt>
                <c:pt idx="1268">
                  <c:v>77.64</c:v>
                </c:pt>
                <c:pt idx="1269">
                  <c:v>78.28</c:v>
                </c:pt>
                <c:pt idx="1270">
                  <c:v>78.28</c:v>
                </c:pt>
                <c:pt idx="1271">
                  <c:v>81.45</c:v>
                </c:pt>
                <c:pt idx="1272">
                  <c:v>81.45</c:v>
                </c:pt>
                <c:pt idx="1273">
                  <c:v>79.81</c:v>
                </c:pt>
                <c:pt idx="1274">
                  <c:v>78.47</c:v>
                </c:pt>
                <c:pt idx="1275">
                  <c:v>79.66</c:v>
                </c:pt>
                <c:pt idx="1276">
                  <c:v>78.05</c:v>
                </c:pt>
                <c:pt idx="1277">
                  <c:v>78.05</c:v>
                </c:pt>
                <c:pt idx="1278">
                  <c:v>75.819999999999993</c:v>
                </c:pt>
                <c:pt idx="1279">
                  <c:v>75.819999999999993</c:v>
                </c:pt>
                <c:pt idx="1280">
                  <c:v>75.27</c:v>
                </c:pt>
                <c:pt idx="1281">
                  <c:v>72.760000000000005</c:v>
                </c:pt>
                <c:pt idx="1282">
                  <c:v>73.72</c:v>
                </c:pt>
                <c:pt idx="1283">
                  <c:v>75.819999999999993</c:v>
                </c:pt>
                <c:pt idx="1284">
                  <c:v>75.819999999999993</c:v>
                </c:pt>
                <c:pt idx="1285">
                  <c:v>78.400000000000006</c:v>
                </c:pt>
                <c:pt idx="1286">
                  <c:v>78.400000000000006</c:v>
                </c:pt>
                <c:pt idx="1287">
                  <c:v>76.5</c:v>
                </c:pt>
                <c:pt idx="1288">
                  <c:v>75.489999999999995</c:v>
                </c:pt>
                <c:pt idx="1289">
                  <c:v>76.900000000000006</c:v>
                </c:pt>
                <c:pt idx="1290">
                  <c:v>74.52</c:v>
                </c:pt>
                <c:pt idx="1291">
                  <c:v>74.52</c:v>
                </c:pt>
                <c:pt idx="1292">
                  <c:v>71.28</c:v>
                </c:pt>
                <c:pt idx="1293">
                  <c:v>71.28</c:v>
                </c:pt>
                <c:pt idx="1294">
                  <c:v>71.28</c:v>
                </c:pt>
                <c:pt idx="1295">
                  <c:v>70.11</c:v>
                </c:pt>
                <c:pt idx="1296">
                  <c:v>70.09</c:v>
                </c:pt>
                <c:pt idx="1297">
                  <c:v>68.58</c:v>
                </c:pt>
                <c:pt idx="1298">
                  <c:v>68.58</c:v>
                </c:pt>
                <c:pt idx="1299">
                  <c:v>69.650000000000006</c:v>
                </c:pt>
                <c:pt idx="1300">
                  <c:v>69.650000000000006</c:v>
                </c:pt>
                <c:pt idx="1301">
                  <c:v>66.73</c:v>
                </c:pt>
                <c:pt idx="1302">
                  <c:v>68.25</c:v>
                </c:pt>
                <c:pt idx="1303">
                  <c:v>69.89</c:v>
                </c:pt>
                <c:pt idx="1304">
                  <c:v>69.59</c:v>
                </c:pt>
                <c:pt idx="1305">
                  <c:v>69.59</c:v>
                </c:pt>
                <c:pt idx="1306">
                  <c:v>71.099999999999994</c:v>
                </c:pt>
                <c:pt idx="1307">
                  <c:v>71.099999999999994</c:v>
                </c:pt>
                <c:pt idx="1308">
                  <c:v>72.16</c:v>
                </c:pt>
                <c:pt idx="1309">
                  <c:v>71.87</c:v>
                </c:pt>
                <c:pt idx="1310">
                  <c:v>72.86</c:v>
                </c:pt>
                <c:pt idx="1311">
                  <c:v>72.72</c:v>
                </c:pt>
                <c:pt idx="1312">
                  <c:v>72.72</c:v>
                </c:pt>
                <c:pt idx="1313">
                  <c:v>71.33</c:v>
                </c:pt>
                <c:pt idx="1314">
                  <c:v>71.33</c:v>
                </c:pt>
                <c:pt idx="1315">
                  <c:v>72.34</c:v>
                </c:pt>
                <c:pt idx="1316">
                  <c:v>70.42</c:v>
                </c:pt>
                <c:pt idx="1317">
                  <c:v>68.28</c:v>
                </c:pt>
                <c:pt idx="1318">
                  <c:v>68.72</c:v>
                </c:pt>
                <c:pt idx="1319">
                  <c:v>68.72</c:v>
                </c:pt>
                <c:pt idx="1320">
                  <c:v>68.75</c:v>
                </c:pt>
                <c:pt idx="1321">
                  <c:v>68.75</c:v>
                </c:pt>
                <c:pt idx="1322">
                  <c:v>70.41</c:v>
                </c:pt>
                <c:pt idx="1323">
                  <c:v>70.739999999999995</c:v>
                </c:pt>
                <c:pt idx="1324">
                  <c:v>74.33</c:v>
                </c:pt>
                <c:pt idx="1325">
                  <c:v>74.930000000000007</c:v>
                </c:pt>
                <c:pt idx="1326">
                  <c:v>74.930000000000007</c:v>
                </c:pt>
                <c:pt idx="1327">
                  <c:v>77.760000000000005</c:v>
                </c:pt>
                <c:pt idx="1328">
                  <c:v>77.760000000000005</c:v>
                </c:pt>
                <c:pt idx="1329">
                  <c:v>74.260000000000005</c:v>
                </c:pt>
                <c:pt idx="1330">
                  <c:v>73.849999999999994</c:v>
                </c:pt>
                <c:pt idx="1331">
                  <c:v>76.459999999999994</c:v>
                </c:pt>
                <c:pt idx="1332">
                  <c:v>76.11</c:v>
                </c:pt>
                <c:pt idx="1333">
                  <c:v>76.11</c:v>
                </c:pt>
                <c:pt idx="1334">
                  <c:v>71.22</c:v>
                </c:pt>
                <c:pt idx="1335">
                  <c:v>71.22</c:v>
                </c:pt>
                <c:pt idx="1336">
                  <c:v>71.22</c:v>
                </c:pt>
                <c:pt idx="1337">
                  <c:v>70.97</c:v>
                </c:pt>
                <c:pt idx="1338">
                  <c:v>71.260000000000005</c:v>
                </c:pt>
                <c:pt idx="1339">
                  <c:v>69.78</c:v>
                </c:pt>
                <c:pt idx="1340">
                  <c:v>69.78</c:v>
                </c:pt>
                <c:pt idx="1341">
                  <c:v>71.16</c:v>
                </c:pt>
                <c:pt idx="1342">
                  <c:v>71.16</c:v>
                </c:pt>
                <c:pt idx="1343">
                  <c:v>72.84</c:v>
                </c:pt>
                <c:pt idx="1344">
                  <c:v>71.37</c:v>
                </c:pt>
                <c:pt idx="1345">
                  <c:v>70.58</c:v>
                </c:pt>
                <c:pt idx="1346">
                  <c:v>72.02</c:v>
                </c:pt>
                <c:pt idx="1347">
                  <c:v>72.02</c:v>
                </c:pt>
                <c:pt idx="1348">
                  <c:v>67.650000000000006</c:v>
                </c:pt>
                <c:pt idx="1349">
                  <c:v>67.650000000000006</c:v>
                </c:pt>
                <c:pt idx="1350">
                  <c:v>67.48</c:v>
                </c:pt>
                <c:pt idx="1351">
                  <c:v>68.91</c:v>
                </c:pt>
                <c:pt idx="1352">
                  <c:v>69.58</c:v>
                </c:pt>
                <c:pt idx="1353">
                  <c:v>69.81</c:v>
                </c:pt>
                <c:pt idx="1354">
                  <c:v>69.81</c:v>
                </c:pt>
                <c:pt idx="1355">
                  <c:v>71.83</c:v>
                </c:pt>
                <c:pt idx="1356">
                  <c:v>71.83</c:v>
                </c:pt>
                <c:pt idx="1357">
                  <c:v>72.260000000000005</c:v>
                </c:pt>
                <c:pt idx="1358">
                  <c:v>71.98</c:v>
                </c:pt>
                <c:pt idx="1359">
                  <c:v>72.69</c:v>
                </c:pt>
                <c:pt idx="1360">
                  <c:v>70.69</c:v>
                </c:pt>
                <c:pt idx="1361">
                  <c:v>70.69</c:v>
                </c:pt>
                <c:pt idx="1362">
                  <c:v>68.430000000000007</c:v>
                </c:pt>
                <c:pt idx="1363">
                  <c:v>68.430000000000007</c:v>
                </c:pt>
                <c:pt idx="1364">
                  <c:v>68.430000000000007</c:v>
                </c:pt>
                <c:pt idx="1365">
                  <c:v>68.760000000000005</c:v>
                </c:pt>
                <c:pt idx="1366">
                  <c:v>68.989999999999995</c:v>
                </c:pt>
                <c:pt idx="1367">
                  <c:v>67.33</c:v>
                </c:pt>
                <c:pt idx="1368">
                  <c:v>67.33</c:v>
                </c:pt>
                <c:pt idx="1369">
                  <c:v>69.459999999999994</c:v>
                </c:pt>
                <c:pt idx="1370">
                  <c:v>69.459999999999994</c:v>
                </c:pt>
                <c:pt idx="1371">
                  <c:v>69.75</c:v>
                </c:pt>
                <c:pt idx="1372">
                  <c:v>69.25</c:v>
                </c:pt>
                <c:pt idx="1373">
                  <c:v>70.39</c:v>
                </c:pt>
                <c:pt idx="1374">
                  <c:v>71.680000000000007</c:v>
                </c:pt>
                <c:pt idx="1375">
                  <c:v>71.680000000000007</c:v>
                </c:pt>
                <c:pt idx="1376">
                  <c:v>69.41</c:v>
                </c:pt>
                <c:pt idx="1377">
                  <c:v>69.41</c:v>
                </c:pt>
                <c:pt idx="1378">
                  <c:v>69.05</c:v>
                </c:pt>
                <c:pt idx="1379">
                  <c:v>69.03</c:v>
                </c:pt>
                <c:pt idx="1380">
                  <c:v>69.03</c:v>
                </c:pt>
                <c:pt idx="1381">
                  <c:v>68.260000000000005</c:v>
                </c:pt>
                <c:pt idx="1382">
                  <c:v>68.260000000000005</c:v>
                </c:pt>
                <c:pt idx="1383">
                  <c:v>68.349999999999994</c:v>
                </c:pt>
                <c:pt idx="1384">
                  <c:v>68.349999999999994</c:v>
                </c:pt>
                <c:pt idx="1385">
                  <c:v>70.150000000000006</c:v>
                </c:pt>
                <c:pt idx="1386">
                  <c:v>68.81</c:v>
                </c:pt>
                <c:pt idx="1387">
                  <c:v>68.58</c:v>
                </c:pt>
                <c:pt idx="1388">
                  <c:v>68.58</c:v>
                </c:pt>
                <c:pt idx="1389">
                  <c:v>68.58</c:v>
                </c:pt>
                <c:pt idx="1390">
                  <c:v>68.650000000000006</c:v>
                </c:pt>
                <c:pt idx="1391">
                  <c:v>68.650000000000006</c:v>
                </c:pt>
                <c:pt idx="1392">
                  <c:v>68.849999999999994</c:v>
                </c:pt>
                <c:pt idx="1393">
                  <c:v>70.569999999999993</c:v>
                </c:pt>
                <c:pt idx="1394">
                  <c:v>70.25</c:v>
                </c:pt>
                <c:pt idx="1395">
                  <c:v>71.540000000000006</c:v>
                </c:pt>
                <c:pt idx="1396">
                  <c:v>71.540000000000006</c:v>
                </c:pt>
                <c:pt idx="1397">
                  <c:v>71.03</c:v>
                </c:pt>
                <c:pt idx="1398">
                  <c:v>71.03</c:v>
                </c:pt>
                <c:pt idx="1399">
                  <c:v>70.31</c:v>
                </c:pt>
                <c:pt idx="1400">
                  <c:v>70.8</c:v>
                </c:pt>
                <c:pt idx="1401">
                  <c:v>70.099999999999994</c:v>
                </c:pt>
                <c:pt idx="1402">
                  <c:v>69.709999999999994</c:v>
                </c:pt>
                <c:pt idx="1403">
                  <c:v>69.709999999999994</c:v>
                </c:pt>
                <c:pt idx="1404">
                  <c:v>69.5</c:v>
                </c:pt>
                <c:pt idx="1405">
                  <c:v>69.5</c:v>
                </c:pt>
                <c:pt idx="1406">
                  <c:v>70.87</c:v>
                </c:pt>
                <c:pt idx="1407">
                  <c:v>70.87</c:v>
                </c:pt>
                <c:pt idx="1408">
                  <c:v>70.38</c:v>
                </c:pt>
                <c:pt idx="1409">
                  <c:v>71.28</c:v>
                </c:pt>
                <c:pt idx="1410">
                  <c:v>71.28</c:v>
                </c:pt>
                <c:pt idx="1411">
                  <c:v>71.73</c:v>
                </c:pt>
                <c:pt idx="1412">
                  <c:v>71.73</c:v>
                </c:pt>
                <c:pt idx="1413">
                  <c:v>72.44</c:v>
                </c:pt>
                <c:pt idx="1414">
                  <c:v>72.44</c:v>
                </c:pt>
                <c:pt idx="1415">
                  <c:v>73.790000000000006</c:v>
                </c:pt>
                <c:pt idx="1416">
                  <c:v>74.64</c:v>
                </c:pt>
                <c:pt idx="1417">
                  <c:v>74.64</c:v>
                </c:pt>
                <c:pt idx="1418">
                  <c:v>74.31</c:v>
                </c:pt>
                <c:pt idx="1419">
                  <c:v>74.31</c:v>
                </c:pt>
                <c:pt idx="1420">
                  <c:v>74.989999999999995</c:v>
                </c:pt>
                <c:pt idx="1421">
                  <c:v>73.989999999999995</c:v>
                </c:pt>
                <c:pt idx="1422">
                  <c:v>73.989999999999995</c:v>
                </c:pt>
                <c:pt idx="1423">
                  <c:v>77.27</c:v>
                </c:pt>
                <c:pt idx="1424">
                  <c:v>77.27</c:v>
                </c:pt>
                <c:pt idx="1425">
                  <c:v>79.569999999999993</c:v>
                </c:pt>
                <c:pt idx="1426">
                  <c:v>79.569999999999993</c:v>
                </c:pt>
                <c:pt idx="1427">
                  <c:v>78.2</c:v>
                </c:pt>
                <c:pt idx="1428">
                  <c:v>80.73</c:v>
                </c:pt>
                <c:pt idx="1429">
                  <c:v>79.349999999999994</c:v>
                </c:pt>
                <c:pt idx="1430">
                  <c:v>78.56</c:v>
                </c:pt>
                <c:pt idx="1431">
                  <c:v>78.56</c:v>
                </c:pt>
                <c:pt idx="1432">
                  <c:v>76.790000000000006</c:v>
                </c:pt>
                <c:pt idx="1433">
                  <c:v>76.790000000000006</c:v>
                </c:pt>
                <c:pt idx="1434">
                  <c:v>76.790000000000006</c:v>
                </c:pt>
                <c:pt idx="1435">
                  <c:v>76.12</c:v>
                </c:pt>
                <c:pt idx="1436">
                  <c:v>75.03</c:v>
                </c:pt>
                <c:pt idx="1437">
                  <c:v>74.97</c:v>
                </c:pt>
                <c:pt idx="1438">
                  <c:v>74.97</c:v>
                </c:pt>
                <c:pt idx="1439">
                  <c:v>73.510000000000005</c:v>
                </c:pt>
                <c:pt idx="1440">
                  <c:v>73.510000000000005</c:v>
                </c:pt>
                <c:pt idx="1441">
                  <c:v>74.150000000000006</c:v>
                </c:pt>
                <c:pt idx="1442">
                  <c:v>72.94</c:v>
                </c:pt>
                <c:pt idx="1443">
                  <c:v>73.099999999999994</c:v>
                </c:pt>
                <c:pt idx="1444">
                  <c:v>72.84</c:v>
                </c:pt>
                <c:pt idx="1445">
                  <c:v>72.84</c:v>
                </c:pt>
                <c:pt idx="1446">
                  <c:v>73.52</c:v>
                </c:pt>
                <c:pt idx="1447">
                  <c:v>73.52</c:v>
                </c:pt>
                <c:pt idx="1448">
                  <c:v>73.040000000000006</c:v>
                </c:pt>
                <c:pt idx="1449">
                  <c:v>71.39</c:v>
                </c:pt>
                <c:pt idx="1450">
                  <c:v>70.97</c:v>
                </c:pt>
                <c:pt idx="1451">
                  <c:v>71.319999999999993</c:v>
                </c:pt>
                <c:pt idx="1452">
                  <c:v>71.319999999999993</c:v>
                </c:pt>
                <c:pt idx="1453">
                  <c:v>72.73</c:v>
                </c:pt>
                <c:pt idx="1454">
                  <c:v>72.73</c:v>
                </c:pt>
                <c:pt idx="1455">
                  <c:v>73.67</c:v>
                </c:pt>
                <c:pt idx="1456">
                  <c:v>71.72</c:v>
                </c:pt>
                <c:pt idx="1457">
                  <c:v>71.66</c:v>
                </c:pt>
                <c:pt idx="1458">
                  <c:v>71.05</c:v>
                </c:pt>
                <c:pt idx="1459">
                  <c:v>71.05</c:v>
                </c:pt>
                <c:pt idx="1460">
                  <c:v>72.209999999999994</c:v>
                </c:pt>
                <c:pt idx="1461">
                  <c:v>72.209999999999994</c:v>
                </c:pt>
                <c:pt idx="1462">
                  <c:v>72.209999999999994</c:v>
                </c:pt>
                <c:pt idx="1463">
                  <c:v>72.58</c:v>
                </c:pt>
                <c:pt idx="1464">
                  <c:v>72.88</c:v>
                </c:pt>
                <c:pt idx="1465">
                  <c:v>70.72</c:v>
                </c:pt>
                <c:pt idx="1466">
                  <c:v>70.72</c:v>
                </c:pt>
                <c:pt idx="1467">
                  <c:v>71.06</c:v>
                </c:pt>
                <c:pt idx="1468">
                  <c:v>71.06</c:v>
                </c:pt>
                <c:pt idx="1469">
                  <c:v>69.150000000000006</c:v>
                </c:pt>
                <c:pt idx="1470">
                  <c:v>68.87</c:v>
                </c:pt>
                <c:pt idx="1471">
                  <c:v>70.62</c:v>
                </c:pt>
                <c:pt idx="1472">
                  <c:v>69.97</c:v>
                </c:pt>
                <c:pt idx="1473">
                  <c:v>69.97</c:v>
                </c:pt>
                <c:pt idx="1474">
                  <c:v>68.63</c:v>
                </c:pt>
                <c:pt idx="1475">
                  <c:v>68.63</c:v>
                </c:pt>
                <c:pt idx="1476">
                  <c:v>68.47</c:v>
                </c:pt>
                <c:pt idx="1477">
                  <c:v>66.58</c:v>
                </c:pt>
                <c:pt idx="1478">
                  <c:v>66.62</c:v>
                </c:pt>
                <c:pt idx="1479">
                  <c:v>67.290000000000006</c:v>
                </c:pt>
                <c:pt idx="1480">
                  <c:v>67.290000000000006</c:v>
                </c:pt>
                <c:pt idx="1481">
                  <c:v>66.31</c:v>
                </c:pt>
                <c:pt idx="1482">
                  <c:v>66.31</c:v>
                </c:pt>
                <c:pt idx="1483">
                  <c:v>66.52</c:v>
                </c:pt>
                <c:pt idx="1484">
                  <c:v>67.650000000000006</c:v>
                </c:pt>
                <c:pt idx="1485">
                  <c:v>66.819999999999993</c:v>
                </c:pt>
                <c:pt idx="1486">
                  <c:v>67.430000000000007</c:v>
                </c:pt>
                <c:pt idx="1487">
                  <c:v>67.430000000000007</c:v>
                </c:pt>
                <c:pt idx="1488">
                  <c:v>67.84</c:v>
                </c:pt>
                <c:pt idx="1489">
                  <c:v>67.84</c:v>
                </c:pt>
                <c:pt idx="1490">
                  <c:v>67.489999999999995</c:v>
                </c:pt>
                <c:pt idx="1491">
                  <c:v>67.400000000000006</c:v>
                </c:pt>
                <c:pt idx="1492">
                  <c:v>68.55</c:v>
                </c:pt>
                <c:pt idx="1493">
                  <c:v>68.52</c:v>
                </c:pt>
                <c:pt idx="1494">
                  <c:v>68.52</c:v>
                </c:pt>
                <c:pt idx="1495">
                  <c:v>69.459999999999994</c:v>
                </c:pt>
                <c:pt idx="1496">
                  <c:v>69.459999999999994</c:v>
                </c:pt>
                <c:pt idx="1497">
                  <c:v>69.48</c:v>
                </c:pt>
                <c:pt idx="1498">
                  <c:v>70.05</c:v>
                </c:pt>
                <c:pt idx="1499">
                  <c:v>70.3</c:v>
                </c:pt>
                <c:pt idx="1500">
                  <c:v>69.739999999999995</c:v>
                </c:pt>
                <c:pt idx="1501">
                  <c:v>69.739999999999995</c:v>
                </c:pt>
                <c:pt idx="1502">
                  <c:v>71.87</c:v>
                </c:pt>
                <c:pt idx="1503">
                  <c:v>71.87</c:v>
                </c:pt>
                <c:pt idx="1504">
                  <c:v>71.61</c:v>
                </c:pt>
                <c:pt idx="1505">
                  <c:v>72.12</c:v>
                </c:pt>
                <c:pt idx="1506">
                  <c:v>67.430000000000007</c:v>
                </c:pt>
                <c:pt idx="1507">
                  <c:v>62.42</c:v>
                </c:pt>
                <c:pt idx="1508">
                  <c:v>62.42</c:v>
                </c:pt>
                <c:pt idx="1509">
                  <c:v>61.05</c:v>
                </c:pt>
                <c:pt idx="1510">
                  <c:v>61.05</c:v>
                </c:pt>
                <c:pt idx="1511">
                  <c:v>60.04</c:v>
                </c:pt>
                <c:pt idx="1512">
                  <c:v>62.63</c:v>
                </c:pt>
                <c:pt idx="1513">
                  <c:v>60.57</c:v>
                </c:pt>
                <c:pt idx="1514">
                  <c:v>61.91</c:v>
                </c:pt>
                <c:pt idx="1515">
                  <c:v>61.91</c:v>
                </c:pt>
                <c:pt idx="1516">
                  <c:v>61.99</c:v>
                </c:pt>
                <c:pt idx="1517">
                  <c:v>61.99</c:v>
                </c:pt>
                <c:pt idx="1518">
                  <c:v>61.74</c:v>
                </c:pt>
                <c:pt idx="1519">
                  <c:v>62.88</c:v>
                </c:pt>
                <c:pt idx="1520">
                  <c:v>65.069999999999993</c:v>
                </c:pt>
                <c:pt idx="1521">
                  <c:v>65.069999999999993</c:v>
                </c:pt>
                <c:pt idx="1522">
                  <c:v>65.069999999999993</c:v>
                </c:pt>
                <c:pt idx="1523">
                  <c:v>63.48</c:v>
                </c:pt>
                <c:pt idx="1524">
                  <c:v>63.48</c:v>
                </c:pt>
                <c:pt idx="1525">
                  <c:v>64.599999999999994</c:v>
                </c:pt>
                <c:pt idx="1526">
                  <c:v>62.64</c:v>
                </c:pt>
                <c:pt idx="1527">
                  <c:v>63.55</c:v>
                </c:pt>
                <c:pt idx="1528">
                  <c:v>63.85</c:v>
                </c:pt>
                <c:pt idx="1529">
                  <c:v>63.85</c:v>
                </c:pt>
                <c:pt idx="1530">
                  <c:v>63.3</c:v>
                </c:pt>
                <c:pt idx="1531">
                  <c:v>63.3</c:v>
                </c:pt>
                <c:pt idx="1532">
                  <c:v>61.84</c:v>
                </c:pt>
                <c:pt idx="1533">
                  <c:v>59.55</c:v>
                </c:pt>
                <c:pt idx="1534">
                  <c:v>60.59</c:v>
                </c:pt>
                <c:pt idx="1535">
                  <c:v>59.67</c:v>
                </c:pt>
                <c:pt idx="1536">
                  <c:v>59.67</c:v>
                </c:pt>
                <c:pt idx="1537">
                  <c:v>58.5</c:v>
                </c:pt>
                <c:pt idx="1538">
                  <c:v>58.5</c:v>
                </c:pt>
                <c:pt idx="1539">
                  <c:v>60.42</c:v>
                </c:pt>
                <c:pt idx="1540">
                  <c:v>59.42</c:v>
                </c:pt>
                <c:pt idx="1541">
                  <c:v>61.25</c:v>
                </c:pt>
                <c:pt idx="1542">
                  <c:v>62.37</c:v>
                </c:pt>
                <c:pt idx="1543">
                  <c:v>62.37</c:v>
                </c:pt>
                <c:pt idx="1544">
                  <c:v>63.32</c:v>
                </c:pt>
                <c:pt idx="1545">
                  <c:v>63.32</c:v>
                </c:pt>
                <c:pt idx="1546">
                  <c:v>65.040000000000006</c:v>
                </c:pt>
                <c:pt idx="1547">
                  <c:v>64.48</c:v>
                </c:pt>
                <c:pt idx="1548">
                  <c:v>63.03</c:v>
                </c:pt>
                <c:pt idx="1549">
                  <c:v>63.84</c:v>
                </c:pt>
                <c:pt idx="1550">
                  <c:v>63.84</c:v>
                </c:pt>
                <c:pt idx="1551">
                  <c:v>63.98</c:v>
                </c:pt>
                <c:pt idx="1552">
                  <c:v>63.98</c:v>
                </c:pt>
                <c:pt idx="1553">
                  <c:v>63.97</c:v>
                </c:pt>
                <c:pt idx="1554">
                  <c:v>62.93</c:v>
                </c:pt>
                <c:pt idx="1555">
                  <c:v>62.55</c:v>
                </c:pt>
                <c:pt idx="1556">
                  <c:v>62.89</c:v>
                </c:pt>
                <c:pt idx="1557">
                  <c:v>62.89</c:v>
                </c:pt>
                <c:pt idx="1558">
                  <c:v>61.61</c:v>
                </c:pt>
                <c:pt idx="1559">
                  <c:v>61.61</c:v>
                </c:pt>
                <c:pt idx="1560">
                  <c:v>61.61</c:v>
                </c:pt>
                <c:pt idx="1561">
                  <c:v>62.54</c:v>
                </c:pt>
                <c:pt idx="1562">
                  <c:v>61.66</c:v>
                </c:pt>
                <c:pt idx="1563">
                  <c:v>61.46</c:v>
                </c:pt>
                <c:pt idx="1564">
                  <c:v>61.46</c:v>
                </c:pt>
                <c:pt idx="1565">
                  <c:v>63.27</c:v>
                </c:pt>
                <c:pt idx="1566">
                  <c:v>63.27</c:v>
                </c:pt>
                <c:pt idx="1567">
                  <c:v>64.099999999999994</c:v>
                </c:pt>
                <c:pt idx="1568">
                  <c:v>63.57</c:v>
                </c:pt>
                <c:pt idx="1569">
                  <c:v>64.06</c:v>
                </c:pt>
                <c:pt idx="1570">
                  <c:v>65.3</c:v>
                </c:pt>
                <c:pt idx="1571">
                  <c:v>65.3</c:v>
                </c:pt>
                <c:pt idx="1572">
                  <c:v>65.989999999999995</c:v>
                </c:pt>
                <c:pt idx="1573">
                  <c:v>65.989999999999995</c:v>
                </c:pt>
                <c:pt idx="1574">
                  <c:v>65.66</c:v>
                </c:pt>
                <c:pt idx="1575">
                  <c:v>68.91</c:v>
                </c:pt>
                <c:pt idx="1576">
                  <c:v>68.73</c:v>
                </c:pt>
                <c:pt idx="1577">
                  <c:v>73.84</c:v>
                </c:pt>
                <c:pt idx="1578">
                  <c:v>73.84</c:v>
                </c:pt>
                <c:pt idx="1579">
                  <c:v>72.53</c:v>
                </c:pt>
                <c:pt idx="1580">
                  <c:v>72.53</c:v>
                </c:pt>
                <c:pt idx="1581">
                  <c:v>75.62</c:v>
                </c:pt>
                <c:pt idx="1582">
                  <c:v>75.89</c:v>
                </c:pt>
                <c:pt idx="1583">
                  <c:v>75.89</c:v>
                </c:pt>
                <c:pt idx="1584">
                  <c:v>75.72</c:v>
                </c:pt>
                <c:pt idx="1585">
                  <c:v>75.72</c:v>
                </c:pt>
                <c:pt idx="1586">
                  <c:v>69.36</c:v>
                </c:pt>
                <c:pt idx="1587">
                  <c:v>69.36</c:v>
                </c:pt>
                <c:pt idx="1588">
                  <c:v>65.45</c:v>
                </c:pt>
                <c:pt idx="1589">
                  <c:v>65.98</c:v>
                </c:pt>
                <c:pt idx="1590">
                  <c:v>66.44</c:v>
                </c:pt>
                <c:pt idx="1591">
                  <c:v>66.66</c:v>
                </c:pt>
                <c:pt idx="1592">
                  <c:v>66.66</c:v>
                </c:pt>
                <c:pt idx="1593">
                  <c:v>66.3</c:v>
                </c:pt>
                <c:pt idx="1594">
                  <c:v>66.3</c:v>
                </c:pt>
                <c:pt idx="1595">
                  <c:v>66.64</c:v>
                </c:pt>
                <c:pt idx="1596">
                  <c:v>68.66</c:v>
                </c:pt>
                <c:pt idx="1597">
                  <c:v>68.13</c:v>
                </c:pt>
                <c:pt idx="1598">
                  <c:v>68.13</c:v>
                </c:pt>
                <c:pt idx="1599">
                  <c:v>68.13</c:v>
                </c:pt>
                <c:pt idx="1600">
                  <c:v>69.16</c:v>
                </c:pt>
                <c:pt idx="1601">
                  <c:v>69.16</c:v>
                </c:pt>
                <c:pt idx="1602">
                  <c:v>69.55</c:v>
                </c:pt>
                <c:pt idx="1603">
                  <c:v>69.61</c:v>
                </c:pt>
                <c:pt idx="1604">
                  <c:v>67.78</c:v>
                </c:pt>
                <c:pt idx="1605">
                  <c:v>69.63</c:v>
                </c:pt>
                <c:pt idx="1606">
                  <c:v>69.63</c:v>
                </c:pt>
                <c:pt idx="1607">
                  <c:v>68.19</c:v>
                </c:pt>
                <c:pt idx="1608">
                  <c:v>68.19</c:v>
                </c:pt>
                <c:pt idx="1609">
                  <c:v>67.760000000000005</c:v>
                </c:pt>
                <c:pt idx="1610">
                  <c:v>67.13</c:v>
                </c:pt>
                <c:pt idx="1611">
                  <c:v>68.760000000000005</c:v>
                </c:pt>
                <c:pt idx="1612">
                  <c:v>68.53</c:v>
                </c:pt>
                <c:pt idx="1613">
                  <c:v>68.53</c:v>
                </c:pt>
                <c:pt idx="1614">
                  <c:v>68.39</c:v>
                </c:pt>
                <c:pt idx="1615">
                  <c:v>68.39</c:v>
                </c:pt>
                <c:pt idx="1616">
                  <c:v>67.56</c:v>
                </c:pt>
                <c:pt idx="1617">
                  <c:v>66.05</c:v>
                </c:pt>
                <c:pt idx="1618">
                  <c:v>67.16</c:v>
                </c:pt>
                <c:pt idx="1619">
                  <c:v>66.38</c:v>
                </c:pt>
                <c:pt idx="1620">
                  <c:v>66.38</c:v>
                </c:pt>
                <c:pt idx="1621">
                  <c:v>67.81</c:v>
                </c:pt>
                <c:pt idx="1622">
                  <c:v>67.81</c:v>
                </c:pt>
                <c:pt idx="1623">
                  <c:v>70.27</c:v>
                </c:pt>
                <c:pt idx="1624">
                  <c:v>71.09</c:v>
                </c:pt>
                <c:pt idx="1625">
                  <c:v>70.36</c:v>
                </c:pt>
                <c:pt idx="1626">
                  <c:v>68.39</c:v>
                </c:pt>
                <c:pt idx="1627">
                  <c:v>68.39</c:v>
                </c:pt>
                <c:pt idx="1628">
                  <c:v>67.33</c:v>
                </c:pt>
                <c:pt idx="1629">
                  <c:v>67.33</c:v>
                </c:pt>
                <c:pt idx="1630">
                  <c:v>66.2</c:v>
                </c:pt>
                <c:pt idx="1631">
                  <c:v>65.38</c:v>
                </c:pt>
                <c:pt idx="1632">
                  <c:v>64.900000000000006</c:v>
                </c:pt>
                <c:pt idx="1633">
                  <c:v>64.94</c:v>
                </c:pt>
                <c:pt idx="1634">
                  <c:v>64.94</c:v>
                </c:pt>
                <c:pt idx="1635">
                  <c:v>65.03</c:v>
                </c:pt>
                <c:pt idx="1636">
                  <c:v>65.03</c:v>
                </c:pt>
                <c:pt idx="1637">
                  <c:v>64.22</c:v>
                </c:pt>
                <c:pt idx="1638">
                  <c:v>63.68</c:v>
                </c:pt>
                <c:pt idx="1639">
                  <c:v>64.989999999999995</c:v>
                </c:pt>
                <c:pt idx="1640">
                  <c:v>63.78</c:v>
                </c:pt>
                <c:pt idx="1641">
                  <c:v>63.78</c:v>
                </c:pt>
                <c:pt idx="1642">
                  <c:v>64.510000000000005</c:v>
                </c:pt>
                <c:pt idx="1643">
                  <c:v>64.510000000000005</c:v>
                </c:pt>
                <c:pt idx="1644">
                  <c:v>63.38</c:v>
                </c:pt>
                <c:pt idx="1645">
                  <c:v>64.19</c:v>
                </c:pt>
                <c:pt idx="1646">
                  <c:v>64.56</c:v>
                </c:pt>
                <c:pt idx="1647">
                  <c:v>64.08</c:v>
                </c:pt>
                <c:pt idx="1648">
                  <c:v>64.08</c:v>
                </c:pt>
                <c:pt idx="1649">
                  <c:v>65.180000000000007</c:v>
                </c:pt>
                <c:pt idx="1650">
                  <c:v>65.180000000000007</c:v>
                </c:pt>
                <c:pt idx="1651">
                  <c:v>63.6</c:v>
                </c:pt>
                <c:pt idx="1652">
                  <c:v>64.489999999999995</c:v>
                </c:pt>
                <c:pt idx="1653">
                  <c:v>64.959999999999994</c:v>
                </c:pt>
                <c:pt idx="1654">
                  <c:v>64.36</c:v>
                </c:pt>
                <c:pt idx="1655">
                  <c:v>64.36</c:v>
                </c:pt>
                <c:pt idx="1656">
                  <c:v>65.95</c:v>
                </c:pt>
                <c:pt idx="1657">
                  <c:v>65.95</c:v>
                </c:pt>
                <c:pt idx="1658">
                  <c:v>65.95</c:v>
                </c:pt>
                <c:pt idx="1659">
                  <c:v>64.36</c:v>
                </c:pt>
                <c:pt idx="1660">
                  <c:v>63.81</c:v>
                </c:pt>
                <c:pt idx="1661">
                  <c:v>62.22</c:v>
                </c:pt>
                <c:pt idx="1662">
                  <c:v>62.22</c:v>
                </c:pt>
                <c:pt idx="1663">
                  <c:v>62.6</c:v>
                </c:pt>
                <c:pt idx="1664">
                  <c:v>62.6</c:v>
                </c:pt>
                <c:pt idx="1665">
                  <c:v>62.97</c:v>
                </c:pt>
                <c:pt idx="1666">
                  <c:v>64.010000000000005</c:v>
                </c:pt>
                <c:pt idx="1667">
                  <c:v>62.71</c:v>
                </c:pt>
                <c:pt idx="1668">
                  <c:v>63.02</c:v>
                </c:pt>
                <c:pt idx="1669">
                  <c:v>63.02</c:v>
                </c:pt>
                <c:pt idx="1670">
                  <c:v>63.66</c:v>
                </c:pt>
                <c:pt idx="1671">
                  <c:v>63.66</c:v>
                </c:pt>
                <c:pt idx="1672">
                  <c:v>64.89</c:v>
                </c:pt>
                <c:pt idx="1673">
                  <c:v>64.41</c:v>
                </c:pt>
                <c:pt idx="1674">
                  <c:v>63.91</c:v>
                </c:pt>
                <c:pt idx="1675">
                  <c:v>63.02</c:v>
                </c:pt>
                <c:pt idx="1676">
                  <c:v>63.02</c:v>
                </c:pt>
                <c:pt idx="1677">
                  <c:v>62.99</c:v>
                </c:pt>
                <c:pt idx="1678">
                  <c:v>62.99</c:v>
                </c:pt>
                <c:pt idx="1679">
                  <c:v>63.76</c:v>
                </c:pt>
                <c:pt idx="1680">
                  <c:v>65.400000000000006</c:v>
                </c:pt>
                <c:pt idx="1681">
                  <c:v>65.510000000000005</c:v>
                </c:pt>
                <c:pt idx="1682">
                  <c:v>66.5</c:v>
                </c:pt>
                <c:pt idx="1683">
                  <c:v>66.5</c:v>
                </c:pt>
                <c:pt idx="1684">
                  <c:v>64.27</c:v>
                </c:pt>
                <c:pt idx="1685">
                  <c:v>64.27</c:v>
                </c:pt>
                <c:pt idx="1686">
                  <c:v>63.17</c:v>
                </c:pt>
                <c:pt idx="1687">
                  <c:v>62.59</c:v>
                </c:pt>
                <c:pt idx="1688">
                  <c:v>61.28</c:v>
                </c:pt>
                <c:pt idx="1689">
                  <c:v>61.65</c:v>
                </c:pt>
                <c:pt idx="1690">
                  <c:v>61.65</c:v>
                </c:pt>
                <c:pt idx="1691">
                  <c:v>62.49</c:v>
                </c:pt>
                <c:pt idx="1692">
                  <c:v>62.49</c:v>
                </c:pt>
                <c:pt idx="1693">
                  <c:v>62.52</c:v>
                </c:pt>
                <c:pt idx="1694">
                  <c:v>63.37</c:v>
                </c:pt>
                <c:pt idx="1695">
                  <c:v>62.36</c:v>
                </c:pt>
                <c:pt idx="1696">
                  <c:v>59.75</c:v>
                </c:pt>
                <c:pt idx="1697">
                  <c:v>59.75</c:v>
                </c:pt>
                <c:pt idx="1698">
                  <c:v>59.52</c:v>
                </c:pt>
                <c:pt idx="1699">
                  <c:v>59.52</c:v>
                </c:pt>
                <c:pt idx="1700">
                  <c:v>59.52</c:v>
                </c:pt>
                <c:pt idx="1701">
                  <c:v>59.08</c:v>
                </c:pt>
                <c:pt idx="1702">
                  <c:v>58.29</c:v>
                </c:pt>
                <c:pt idx="1703">
                  <c:v>58.3</c:v>
                </c:pt>
                <c:pt idx="1704">
                  <c:v>58.3</c:v>
                </c:pt>
                <c:pt idx="1705">
                  <c:v>58.34</c:v>
                </c:pt>
                <c:pt idx="1706">
                  <c:v>58.34</c:v>
                </c:pt>
                <c:pt idx="1707">
                  <c:v>58.66</c:v>
                </c:pt>
                <c:pt idx="1708">
                  <c:v>59.3</c:v>
                </c:pt>
                <c:pt idx="1709">
                  <c:v>62.44</c:v>
                </c:pt>
                <c:pt idx="1710">
                  <c:v>62.27</c:v>
                </c:pt>
                <c:pt idx="1711">
                  <c:v>62.27</c:v>
                </c:pt>
                <c:pt idx="1712">
                  <c:v>62.13</c:v>
                </c:pt>
                <c:pt idx="1713">
                  <c:v>62.13</c:v>
                </c:pt>
                <c:pt idx="1714">
                  <c:v>60.97</c:v>
                </c:pt>
                <c:pt idx="1715">
                  <c:v>61.26</c:v>
                </c:pt>
                <c:pt idx="1716">
                  <c:v>61.36</c:v>
                </c:pt>
                <c:pt idx="1717">
                  <c:v>61.75</c:v>
                </c:pt>
                <c:pt idx="1718">
                  <c:v>61.75</c:v>
                </c:pt>
                <c:pt idx="1719">
                  <c:v>61.79</c:v>
                </c:pt>
                <c:pt idx="1720">
                  <c:v>61.79</c:v>
                </c:pt>
                <c:pt idx="1721">
                  <c:v>61.38</c:v>
                </c:pt>
                <c:pt idx="1722">
                  <c:v>60.4</c:v>
                </c:pt>
                <c:pt idx="1723">
                  <c:v>60.24</c:v>
                </c:pt>
                <c:pt idx="1724">
                  <c:v>60.54</c:v>
                </c:pt>
                <c:pt idx="1725">
                  <c:v>60.54</c:v>
                </c:pt>
                <c:pt idx="1726">
                  <c:v>60.94</c:v>
                </c:pt>
                <c:pt idx="1727">
                  <c:v>60.94</c:v>
                </c:pt>
                <c:pt idx="1728">
                  <c:v>60.94</c:v>
                </c:pt>
                <c:pt idx="1729">
                  <c:v>59.3</c:v>
                </c:pt>
                <c:pt idx="1730">
                  <c:v>59.54</c:v>
                </c:pt>
                <c:pt idx="1731">
                  <c:v>60.87</c:v>
                </c:pt>
                <c:pt idx="1732">
                  <c:v>60.87</c:v>
                </c:pt>
                <c:pt idx="1733">
                  <c:v>60.66</c:v>
                </c:pt>
                <c:pt idx="1734">
                  <c:v>60.66</c:v>
                </c:pt>
                <c:pt idx="1735">
                  <c:v>61.51</c:v>
                </c:pt>
                <c:pt idx="1736">
                  <c:v>60.27</c:v>
                </c:pt>
                <c:pt idx="1737">
                  <c:v>60.07</c:v>
                </c:pt>
                <c:pt idx="1738">
                  <c:v>58.86</c:v>
                </c:pt>
                <c:pt idx="1739">
                  <c:v>58.86</c:v>
                </c:pt>
                <c:pt idx="1740">
                  <c:v>59.11</c:v>
                </c:pt>
                <c:pt idx="1741">
                  <c:v>59.11</c:v>
                </c:pt>
                <c:pt idx="1742">
                  <c:v>58.25</c:v>
                </c:pt>
                <c:pt idx="1743">
                  <c:v>58.81</c:v>
                </c:pt>
                <c:pt idx="1744">
                  <c:v>58.81</c:v>
                </c:pt>
                <c:pt idx="1745">
                  <c:v>58.58</c:v>
                </c:pt>
                <c:pt idx="1746">
                  <c:v>58.58</c:v>
                </c:pt>
                <c:pt idx="1747">
                  <c:v>59.47</c:v>
                </c:pt>
                <c:pt idx="1748">
                  <c:v>59.47</c:v>
                </c:pt>
                <c:pt idx="1749">
                  <c:v>58.81</c:v>
                </c:pt>
                <c:pt idx="1750">
                  <c:v>59.09</c:v>
                </c:pt>
                <c:pt idx="1751">
                  <c:v>59.82</c:v>
                </c:pt>
                <c:pt idx="1752">
                  <c:v>60.23</c:v>
                </c:pt>
                <c:pt idx="1753">
                  <c:v>60.23</c:v>
                </c:pt>
                <c:pt idx="1754">
                  <c:v>59.04</c:v>
                </c:pt>
                <c:pt idx="1755">
                  <c:v>59.04</c:v>
                </c:pt>
                <c:pt idx="1756">
                  <c:v>58.4</c:v>
                </c:pt>
                <c:pt idx="1757">
                  <c:v>58.67</c:v>
                </c:pt>
                <c:pt idx="1758">
                  <c:v>57.76</c:v>
                </c:pt>
                <c:pt idx="1759">
                  <c:v>57.61</c:v>
                </c:pt>
                <c:pt idx="1760">
                  <c:v>57.61</c:v>
                </c:pt>
                <c:pt idx="1761">
                  <c:v>56.97</c:v>
                </c:pt>
                <c:pt idx="1762">
                  <c:v>56.97</c:v>
                </c:pt>
                <c:pt idx="1763">
                  <c:v>55.44</c:v>
                </c:pt>
                <c:pt idx="1764">
                  <c:v>56.07</c:v>
                </c:pt>
                <c:pt idx="1765">
                  <c:v>56.22</c:v>
                </c:pt>
                <c:pt idx="1766">
                  <c:v>56.8</c:v>
                </c:pt>
                <c:pt idx="1767">
                  <c:v>56.8</c:v>
                </c:pt>
                <c:pt idx="1768">
                  <c:v>58.18</c:v>
                </c:pt>
                <c:pt idx="1769">
                  <c:v>58.18</c:v>
                </c:pt>
                <c:pt idx="1770">
                  <c:v>58.55</c:v>
                </c:pt>
                <c:pt idx="1771">
                  <c:v>58.72</c:v>
                </c:pt>
                <c:pt idx="1772">
                  <c:v>58.72</c:v>
                </c:pt>
                <c:pt idx="1773">
                  <c:v>56.6</c:v>
                </c:pt>
                <c:pt idx="1774">
                  <c:v>56.6</c:v>
                </c:pt>
                <c:pt idx="1775">
                  <c:v>57.89</c:v>
                </c:pt>
                <c:pt idx="1776">
                  <c:v>57.89</c:v>
                </c:pt>
                <c:pt idx="1777">
                  <c:v>57.79</c:v>
                </c:pt>
                <c:pt idx="1778">
                  <c:v>57.26</c:v>
                </c:pt>
                <c:pt idx="1779">
                  <c:v>57.26</c:v>
                </c:pt>
                <c:pt idx="1780">
                  <c:v>57.21</c:v>
                </c:pt>
                <c:pt idx="1781">
                  <c:v>57.21</c:v>
                </c:pt>
                <c:pt idx="1782">
                  <c:v>58.1</c:v>
                </c:pt>
                <c:pt idx="1783">
                  <c:v>58.1</c:v>
                </c:pt>
                <c:pt idx="1784">
                  <c:v>56.97</c:v>
                </c:pt>
                <c:pt idx="1785">
                  <c:v>56.01</c:v>
                </c:pt>
                <c:pt idx="1786">
                  <c:v>57.74</c:v>
                </c:pt>
                <c:pt idx="1787">
                  <c:v>58.96</c:v>
                </c:pt>
                <c:pt idx="1788">
                  <c:v>58.96</c:v>
                </c:pt>
                <c:pt idx="1789">
                  <c:v>59.39</c:v>
                </c:pt>
                <c:pt idx="1790">
                  <c:v>59.39</c:v>
                </c:pt>
                <c:pt idx="1791">
                  <c:v>60.85</c:v>
                </c:pt>
                <c:pt idx="1792">
                  <c:v>61.84</c:v>
                </c:pt>
                <c:pt idx="1793">
                  <c:v>59.13</c:v>
                </c:pt>
                <c:pt idx="1794">
                  <c:v>59.4</c:v>
                </c:pt>
                <c:pt idx="1795">
                  <c:v>59.4</c:v>
                </c:pt>
                <c:pt idx="1796">
                  <c:v>60.3</c:v>
                </c:pt>
                <c:pt idx="1797">
                  <c:v>60.3</c:v>
                </c:pt>
                <c:pt idx="1798">
                  <c:v>60.3</c:v>
                </c:pt>
                <c:pt idx="1799">
                  <c:v>60.38</c:v>
                </c:pt>
                <c:pt idx="1800">
                  <c:v>59.24</c:v>
                </c:pt>
                <c:pt idx="1801">
                  <c:v>60.7</c:v>
                </c:pt>
                <c:pt idx="1802">
                  <c:v>60.7</c:v>
                </c:pt>
                <c:pt idx="1803">
                  <c:v>60.46</c:v>
                </c:pt>
                <c:pt idx="1804">
                  <c:v>60.46</c:v>
                </c:pt>
                <c:pt idx="1805">
                  <c:v>62.04</c:v>
                </c:pt>
                <c:pt idx="1806">
                  <c:v>62.75</c:v>
                </c:pt>
                <c:pt idx="1807">
                  <c:v>64.77</c:v>
                </c:pt>
                <c:pt idx="1808">
                  <c:v>64.5</c:v>
                </c:pt>
                <c:pt idx="1809">
                  <c:v>64.5</c:v>
                </c:pt>
                <c:pt idx="1810">
                  <c:v>61.6</c:v>
                </c:pt>
                <c:pt idx="1811">
                  <c:v>61.6</c:v>
                </c:pt>
                <c:pt idx="1812">
                  <c:v>62.62</c:v>
                </c:pt>
                <c:pt idx="1813">
                  <c:v>64.56</c:v>
                </c:pt>
                <c:pt idx="1814">
                  <c:v>62.9</c:v>
                </c:pt>
                <c:pt idx="1815">
                  <c:v>63.77</c:v>
                </c:pt>
                <c:pt idx="1816">
                  <c:v>63.77</c:v>
                </c:pt>
                <c:pt idx="1817">
                  <c:v>64.53</c:v>
                </c:pt>
                <c:pt idx="1818">
                  <c:v>64.53</c:v>
                </c:pt>
                <c:pt idx="1819">
                  <c:v>64.2</c:v>
                </c:pt>
                <c:pt idx="1820">
                  <c:v>64.8</c:v>
                </c:pt>
                <c:pt idx="1821">
                  <c:v>63.08</c:v>
                </c:pt>
                <c:pt idx="1822">
                  <c:v>63.05</c:v>
                </c:pt>
                <c:pt idx="1823">
                  <c:v>63.05</c:v>
                </c:pt>
                <c:pt idx="1824">
                  <c:v>62.53</c:v>
                </c:pt>
                <c:pt idx="1825">
                  <c:v>62.53</c:v>
                </c:pt>
                <c:pt idx="1826">
                  <c:v>62.53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E-D341-837A-3B6266505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947135"/>
        <c:axId val="1347959231"/>
      </c:barChart>
      <c:dateAx>
        <c:axId val="1347947135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959231"/>
        <c:crosses val="autoZero"/>
        <c:auto val="1"/>
        <c:lblOffset val="100"/>
        <c:baseTimeUnit val="days"/>
      </c:dateAx>
      <c:valAx>
        <c:axId val="134795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94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Абсолютные изменения цены (по дням)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'Кейс1-Исмаилова Нубар'!$F$3:$F$1828</c:f>
              <c:numCache>
                <c:formatCode>General</c:formatCode>
                <c:ptCount val="1826"/>
                <c:pt idx="0">
                  <c:v>-0.69000000000000483</c:v>
                </c:pt>
                <c:pt idx="1">
                  <c:v>-1.2800000000000011</c:v>
                </c:pt>
                <c:pt idx="2">
                  <c:v>0</c:v>
                </c:pt>
                <c:pt idx="3">
                  <c:v>2.5500000000000043</c:v>
                </c:pt>
                <c:pt idx="4">
                  <c:v>0</c:v>
                </c:pt>
                <c:pt idx="5">
                  <c:v>-1.0000000000005116E-2</c:v>
                </c:pt>
                <c:pt idx="6">
                  <c:v>1.5500000000000043</c:v>
                </c:pt>
                <c:pt idx="7">
                  <c:v>0.21999999999999886</c:v>
                </c:pt>
                <c:pt idx="8">
                  <c:v>-1.8800000000000026</c:v>
                </c:pt>
                <c:pt idx="9">
                  <c:v>0</c:v>
                </c:pt>
                <c:pt idx="10">
                  <c:v>-1.009999999999998</c:v>
                </c:pt>
                <c:pt idx="11">
                  <c:v>0</c:v>
                </c:pt>
                <c:pt idx="12">
                  <c:v>-0.83999999999999631</c:v>
                </c:pt>
                <c:pt idx="13">
                  <c:v>1.6299999999999955</c:v>
                </c:pt>
                <c:pt idx="14">
                  <c:v>2.480000000000004</c:v>
                </c:pt>
                <c:pt idx="15">
                  <c:v>2.269999999999996</c:v>
                </c:pt>
                <c:pt idx="16">
                  <c:v>0</c:v>
                </c:pt>
                <c:pt idx="17">
                  <c:v>-1.0499999999999972</c:v>
                </c:pt>
                <c:pt idx="18">
                  <c:v>0</c:v>
                </c:pt>
                <c:pt idx="19">
                  <c:v>-1.0100000000000051</c:v>
                </c:pt>
                <c:pt idx="20">
                  <c:v>0.43000000000000682</c:v>
                </c:pt>
                <c:pt idx="21">
                  <c:v>1.5699999999999932</c:v>
                </c:pt>
                <c:pt idx="22">
                  <c:v>-0.42999999999999261</c:v>
                </c:pt>
                <c:pt idx="23">
                  <c:v>0</c:v>
                </c:pt>
                <c:pt idx="24">
                  <c:v>-0.23000000000000398</c:v>
                </c:pt>
                <c:pt idx="25">
                  <c:v>0</c:v>
                </c:pt>
                <c:pt idx="26">
                  <c:v>-0.54000000000000625</c:v>
                </c:pt>
                <c:pt idx="27">
                  <c:v>-0.26999999999999602</c:v>
                </c:pt>
                <c:pt idx="28">
                  <c:v>-4.5999999999999943</c:v>
                </c:pt>
                <c:pt idx="29">
                  <c:v>1.4799999999999969</c:v>
                </c:pt>
                <c:pt idx="30">
                  <c:v>0</c:v>
                </c:pt>
                <c:pt idx="31">
                  <c:v>4.9999999999997158E-2</c:v>
                </c:pt>
                <c:pt idx="32">
                  <c:v>0</c:v>
                </c:pt>
                <c:pt idx="33">
                  <c:v>-3.7299999999999969</c:v>
                </c:pt>
                <c:pt idx="34">
                  <c:v>3.3699999999999974</c:v>
                </c:pt>
                <c:pt idx="35">
                  <c:v>-2.6499999999999986</c:v>
                </c:pt>
                <c:pt idx="36">
                  <c:v>2.4600000000000009</c:v>
                </c:pt>
                <c:pt idx="37">
                  <c:v>0</c:v>
                </c:pt>
                <c:pt idx="38">
                  <c:v>0.56000000000000227</c:v>
                </c:pt>
                <c:pt idx="39">
                  <c:v>0</c:v>
                </c:pt>
                <c:pt idx="40">
                  <c:v>-0.94000000000000483</c:v>
                </c:pt>
                <c:pt idx="41">
                  <c:v>-1.3599999999999994</c:v>
                </c:pt>
                <c:pt idx="42">
                  <c:v>2.2199999999999989</c:v>
                </c:pt>
                <c:pt idx="43">
                  <c:v>0</c:v>
                </c:pt>
                <c:pt idx="44">
                  <c:v>0</c:v>
                </c:pt>
                <c:pt idx="45">
                  <c:v>-2.6799999999999997</c:v>
                </c:pt>
                <c:pt idx="46">
                  <c:v>0</c:v>
                </c:pt>
                <c:pt idx="47">
                  <c:v>0.61000000000000654</c:v>
                </c:pt>
                <c:pt idx="48">
                  <c:v>0.42999999999999972</c:v>
                </c:pt>
                <c:pt idx="49">
                  <c:v>-0.16000000000000369</c:v>
                </c:pt>
                <c:pt idx="50">
                  <c:v>-0.32000000000000028</c:v>
                </c:pt>
                <c:pt idx="51">
                  <c:v>0</c:v>
                </c:pt>
                <c:pt idx="52">
                  <c:v>0.41000000000000369</c:v>
                </c:pt>
                <c:pt idx="53">
                  <c:v>0</c:v>
                </c:pt>
                <c:pt idx="54">
                  <c:v>0.5</c:v>
                </c:pt>
                <c:pt idx="55">
                  <c:v>2.9499999999999957</c:v>
                </c:pt>
                <c:pt idx="56">
                  <c:v>0.27000000000000313</c:v>
                </c:pt>
                <c:pt idx="57">
                  <c:v>-0.26000000000000512</c:v>
                </c:pt>
                <c:pt idx="58">
                  <c:v>0</c:v>
                </c:pt>
                <c:pt idx="59">
                  <c:v>0.17000000000000171</c:v>
                </c:pt>
                <c:pt idx="60">
                  <c:v>0</c:v>
                </c:pt>
                <c:pt idx="61">
                  <c:v>-0.71999999999999886</c:v>
                </c:pt>
                <c:pt idx="62">
                  <c:v>-1.269999999999996</c:v>
                </c:pt>
                <c:pt idx="63">
                  <c:v>0.10999999999999943</c:v>
                </c:pt>
                <c:pt idx="64">
                  <c:v>0.72999999999999687</c:v>
                </c:pt>
                <c:pt idx="65">
                  <c:v>0</c:v>
                </c:pt>
                <c:pt idx="66">
                  <c:v>-0.15999999999999659</c:v>
                </c:pt>
                <c:pt idx="67">
                  <c:v>0</c:v>
                </c:pt>
                <c:pt idx="68">
                  <c:v>1.009999999999998</c:v>
                </c:pt>
                <c:pt idx="69">
                  <c:v>0.78000000000000114</c:v>
                </c:pt>
                <c:pt idx="70">
                  <c:v>1.1899999999999977</c:v>
                </c:pt>
                <c:pt idx="71">
                  <c:v>-1.5</c:v>
                </c:pt>
                <c:pt idx="72">
                  <c:v>0</c:v>
                </c:pt>
                <c:pt idx="73">
                  <c:v>0.95999999999999375</c:v>
                </c:pt>
                <c:pt idx="74">
                  <c:v>0</c:v>
                </c:pt>
                <c:pt idx="75">
                  <c:v>1.2600000000000051</c:v>
                </c:pt>
                <c:pt idx="76">
                  <c:v>-9.0000000000003411E-2</c:v>
                </c:pt>
                <c:pt idx="77">
                  <c:v>-0.89999999999999147</c:v>
                </c:pt>
                <c:pt idx="78">
                  <c:v>0.22999999999998977</c:v>
                </c:pt>
                <c:pt idx="79">
                  <c:v>0</c:v>
                </c:pt>
                <c:pt idx="80">
                  <c:v>-3.9999999999992042E-2</c:v>
                </c:pt>
                <c:pt idx="81">
                  <c:v>0</c:v>
                </c:pt>
                <c:pt idx="82">
                  <c:v>0.39000000000000057</c:v>
                </c:pt>
                <c:pt idx="83">
                  <c:v>0.64999999999999147</c:v>
                </c:pt>
                <c:pt idx="84">
                  <c:v>-2.1399999999999935</c:v>
                </c:pt>
                <c:pt idx="85">
                  <c:v>1.4999999999999929</c:v>
                </c:pt>
                <c:pt idx="86">
                  <c:v>0</c:v>
                </c:pt>
                <c:pt idx="87">
                  <c:v>0.92000000000000171</c:v>
                </c:pt>
                <c:pt idx="88">
                  <c:v>0</c:v>
                </c:pt>
                <c:pt idx="89">
                  <c:v>-0.75</c:v>
                </c:pt>
                <c:pt idx="90">
                  <c:v>-2.2099999999999937</c:v>
                </c:pt>
                <c:pt idx="91">
                  <c:v>-1.3299999999999983</c:v>
                </c:pt>
                <c:pt idx="92">
                  <c:v>1.6599999999999966</c:v>
                </c:pt>
                <c:pt idx="93">
                  <c:v>0</c:v>
                </c:pt>
                <c:pt idx="94">
                  <c:v>2.519999999999996</c:v>
                </c:pt>
                <c:pt idx="95">
                  <c:v>0</c:v>
                </c:pt>
                <c:pt idx="96">
                  <c:v>0.14000000000000057</c:v>
                </c:pt>
                <c:pt idx="97">
                  <c:v>0.14000000000000057</c:v>
                </c:pt>
                <c:pt idx="98">
                  <c:v>0.46000000000000796</c:v>
                </c:pt>
                <c:pt idx="99">
                  <c:v>-0.56000000000000227</c:v>
                </c:pt>
                <c:pt idx="100">
                  <c:v>0</c:v>
                </c:pt>
                <c:pt idx="101">
                  <c:v>0</c:v>
                </c:pt>
                <c:pt idx="102">
                  <c:v>1.4899999999999949</c:v>
                </c:pt>
                <c:pt idx="103">
                  <c:v>0</c:v>
                </c:pt>
                <c:pt idx="104">
                  <c:v>0.99000000000000909</c:v>
                </c:pt>
                <c:pt idx="105">
                  <c:v>1.9999999999996021E-2</c:v>
                </c:pt>
                <c:pt idx="106">
                  <c:v>0.75999999999999091</c:v>
                </c:pt>
                <c:pt idx="107">
                  <c:v>0</c:v>
                </c:pt>
                <c:pt idx="108">
                  <c:v>-0.35999999999999943</c:v>
                </c:pt>
                <c:pt idx="109">
                  <c:v>0</c:v>
                </c:pt>
                <c:pt idx="110">
                  <c:v>0.90000000000000568</c:v>
                </c:pt>
                <c:pt idx="111">
                  <c:v>-0.20999999999999375</c:v>
                </c:pt>
                <c:pt idx="112">
                  <c:v>0.43999999999999773</c:v>
                </c:pt>
                <c:pt idx="113">
                  <c:v>0.65999999999999659</c:v>
                </c:pt>
                <c:pt idx="114">
                  <c:v>0</c:v>
                </c:pt>
                <c:pt idx="115">
                  <c:v>-6.0000000000002274E-2</c:v>
                </c:pt>
                <c:pt idx="116">
                  <c:v>0</c:v>
                </c:pt>
                <c:pt idx="117">
                  <c:v>1.1200000000000045</c:v>
                </c:pt>
                <c:pt idx="118">
                  <c:v>-3.0000000000001137E-2</c:v>
                </c:pt>
                <c:pt idx="119">
                  <c:v>-0.96999999999999886</c:v>
                </c:pt>
                <c:pt idx="120">
                  <c:v>0.57999999999999829</c:v>
                </c:pt>
                <c:pt idx="121">
                  <c:v>0</c:v>
                </c:pt>
                <c:pt idx="122">
                  <c:v>2</c:v>
                </c:pt>
                <c:pt idx="123">
                  <c:v>0</c:v>
                </c:pt>
                <c:pt idx="124">
                  <c:v>-0.48999999999999488</c:v>
                </c:pt>
                <c:pt idx="125">
                  <c:v>-4.0000000000006253E-2</c:v>
                </c:pt>
                <c:pt idx="126">
                  <c:v>0.20000000000000284</c:v>
                </c:pt>
                <c:pt idx="127">
                  <c:v>0.89999999999999147</c:v>
                </c:pt>
                <c:pt idx="128">
                  <c:v>0</c:v>
                </c:pt>
                <c:pt idx="129">
                  <c:v>-1.2299999999999898</c:v>
                </c:pt>
                <c:pt idx="130">
                  <c:v>0</c:v>
                </c:pt>
                <c:pt idx="131">
                  <c:v>0.15999999999999659</c:v>
                </c:pt>
                <c:pt idx="132">
                  <c:v>0.37999999999999545</c:v>
                </c:pt>
                <c:pt idx="133">
                  <c:v>1.8100000000000023</c:v>
                </c:pt>
                <c:pt idx="134">
                  <c:v>4.0000000000006253E-2</c:v>
                </c:pt>
                <c:pt idx="135">
                  <c:v>0</c:v>
                </c:pt>
                <c:pt idx="136">
                  <c:v>0</c:v>
                </c:pt>
                <c:pt idx="137">
                  <c:v>-1.75</c:v>
                </c:pt>
                <c:pt idx="138">
                  <c:v>0</c:v>
                </c:pt>
                <c:pt idx="139">
                  <c:v>-1.4000000000000057</c:v>
                </c:pt>
                <c:pt idx="140">
                  <c:v>0.76000000000000512</c:v>
                </c:pt>
                <c:pt idx="141">
                  <c:v>1.5799999999999983</c:v>
                </c:pt>
                <c:pt idx="142">
                  <c:v>0</c:v>
                </c:pt>
                <c:pt idx="143">
                  <c:v>-0.35000000000000853</c:v>
                </c:pt>
                <c:pt idx="144">
                  <c:v>0</c:v>
                </c:pt>
                <c:pt idx="145">
                  <c:v>1.0300000000000011</c:v>
                </c:pt>
                <c:pt idx="146">
                  <c:v>-2.1799999999999926</c:v>
                </c:pt>
                <c:pt idx="147">
                  <c:v>-1.3900000000000006</c:v>
                </c:pt>
                <c:pt idx="148">
                  <c:v>9.0000000000003411E-2</c:v>
                </c:pt>
                <c:pt idx="149">
                  <c:v>0</c:v>
                </c:pt>
                <c:pt idx="150">
                  <c:v>-5.3100000000000023</c:v>
                </c:pt>
                <c:pt idx="151">
                  <c:v>0</c:v>
                </c:pt>
                <c:pt idx="152">
                  <c:v>0.86999999999999034</c:v>
                </c:pt>
                <c:pt idx="153">
                  <c:v>2.9400000000000119</c:v>
                </c:pt>
                <c:pt idx="154">
                  <c:v>1.8900000000000006</c:v>
                </c:pt>
                <c:pt idx="155">
                  <c:v>8.99999999999892E-2</c:v>
                </c:pt>
                <c:pt idx="156">
                  <c:v>0</c:v>
                </c:pt>
                <c:pt idx="157">
                  <c:v>-8.99999999999892E-2</c:v>
                </c:pt>
                <c:pt idx="158">
                  <c:v>0</c:v>
                </c:pt>
                <c:pt idx="159">
                  <c:v>-0.46999999999999886</c:v>
                </c:pt>
                <c:pt idx="160">
                  <c:v>0.68999999999999773</c:v>
                </c:pt>
                <c:pt idx="161">
                  <c:v>1.25</c:v>
                </c:pt>
                <c:pt idx="162">
                  <c:v>0.31000000000000227</c:v>
                </c:pt>
                <c:pt idx="163">
                  <c:v>0</c:v>
                </c:pt>
                <c:pt idx="164">
                  <c:v>-2.6200000000000045</c:v>
                </c:pt>
                <c:pt idx="165">
                  <c:v>0</c:v>
                </c:pt>
                <c:pt idx="166">
                  <c:v>-0.67000000000000171</c:v>
                </c:pt>
                <c:pt idx="167">
                  <c:v>-2.4500000000000028</c:v>
                </c:pt>
                <c:pt idx="168">
                  <c:v>0.90999999999999659</c:v>
                </c:pt>
                <c:pt idx="169">
                  <c:v>-0.8399999999999892</c:v>
                </c:pt>
                <c:pt idx="170">
                  <c:v>0</c:v>
                </c:pt>
                <c:pt idx="171">
                  <c:v>-1.7000000000000028</c:v>
                </c:pt>
                <c:pt idx="172">
                  <c:v>0</c:v>
                </c:pt>
                <c:pt idx="173">
                  <c:v>1.769999999999996</c:v>
                </c:pt>
                <c:pt idx="174">
                  <c:v>0.96999999999999886</c:v>
                </c:pt>
                <c:pt idx="175">
                  <c:v>-0.17999999999999261</c:v>
                </c:pt>
                <c:pt idx="176">
                  <c:v>-0.76000000000000512</c:v>
                </c:pt>
                <c:pt idx="177">
                  <c:v>0</c:v>
                </c:pt>
                <c:pt idx="178">
                  <c:v>-0.92000000000000171</c:v>
                </c:pt>
                <c:pt idx="179">
                  <c:v>0</c:v>
                </c:pt>
                <c:pt idx="180">
                  <c:v>-0.93999999999999773</c:v>
                </c:pt>
                <c:pt idx="181">
                  <c:v>-1.1400000000000006</c:v>
                </c:pt>
                <c:pt idx="182">
                  <c:v>-1.6700000000000017</c:v>
                </c:pt>
                <c:pt idx="183">
                  <c:v>-1.4399999999999977</c:v>
                </c:pt>
                <c:pt idx="184">
                  <c:v>0</c:v>
                </c:pt>
                <c:pt idx="185">
                  <c:v>3.4000000000000057</c:v>
                </c:pt>
                <c:pt idx="186">
                  <c:v>0</c:v>
                </c:pt>
                <c:pt idx="187">
                  <c:v>1.8499999999999943</c:v>
                </c:pt>
                <c:pt idx="188">
                  <c:v>1.0400000000000063</c:v>
                </c:pt>
                <c:pt idx="189">
                  <c:v>-1.1200000000000045</c:v>
                </c:pt>
                <c:pt idx="190">
                  <c:v>1.4200000000000017</c:v>
                </c:pt>
                <c:pt idx="191">
                  <c:v>0</c:v>
                </c:pt>
                <c:pt idx="192">
                  <c:v>0.43999999999999773</c:v>
                </c:pt>
                <c:pt idx="193">
                  <c:v>0</c:v>
                </c:pt>
                <c:pt idx="194">
                  <c:v>-0.84999999999999432</c:v>
                </c:pt>
                <c:pt idx="195">
                  <c:v>0.19999999999998863</c:v>
                </c:pt>
                <c:pt idx="196">
                  <c:v>1.4399999999999977</c:v>
                </c:pt>
                <c:pt idx="197">
                  <c:v>-0.72999999999998977</c:v>
                </c:pt>
                <c:pt idx="198">
                  <c:v>0</c:v>
                </c:pt>
                <c:pt idx="199">
                  <c:v>-0.85000000000000853</c:v>
                </c:pt>
                <c:pt idx="200">
                  <c:v>0</c:v>
                </c:pt>
                <c:pt idx="201">
                  <c:v>0</c:v>
                </c:pt>
                <c:pt idx="202">
                  <c:v>0.87000000000000455</c:v>
                </c:pt>
                <c:pt idx="203">
                  <c:v>-1.0999999999999943</c:v>
                </c:pt>
                <c:pt idx="204">
                  <c:v>1.5599999999999881</c:v>
                </c:pt>
                <c:pt idx="205">
                  <c:v>0</c:v>
                </c:pt>
                <c:pt idx="206">
                  <c:v>0.72000000000001307</c:v>
                </c:pt>
                <c:pt idx="207">
                  <c:v>0</c:v>
                </c:pt>
                <c:pt idx="208">
                  <c:v>-1.0000000000005116E-2</c:v>
                </c:pt>
                <c:pt idx="209">
                  <c:v>2.0600000000000023</c:v>
                </c:pt>
                <c:pt idx="210">
                  <c:v>9.9999999999994316E-2</c:v>
                </c:pt>
                <c:pt idx="211">
                  <c:v>-0.59999999999999432</c:v>
                </c:pt>
                <c:pt idx="212">
                  <c:v>0</c:v>
                </c:pt>
                <c:pt idx="213">
                  <c:v>-1.6800000000000068</c:v>
                </c:pt>
                <c:pt idx="214">
                  <c:v>0</c:v>
                </c:pt>
                <c:pt idx="215">
                  <c:v>0.10000000000000853</c:v>
                </c:pt>
                <c:pt idx="216">
                  <c:v>1.8599999999999994</c:v>
                </c:pt>
                <c:pt idx="217">
                  <c:v>1.0600000000000023</c:v>
                </c:pt>
                <c:pt idx="218">
                  <c:v>0.75</c:v>
                </c:pt>
                <c:pt idx="219">
                  <c:v>0</c:v>
                </c:pt>
                <c:pt idx="220">
                  <c:v>1.3599999999999994</c:v>
                </c:pt>
                <c:pt idx="221">
                  <c:v>0</c:v>
                </c:pt>
                <c:pt idx="222">
                  <c:v>-0.10000000000000853</c:v>
                </c:pt>
                <c:pt idx="223">
                  <c:v>-0.37999999999999545</c:v>
                </c:pt>
                <c:pt idx="224">
                  <c:v>0.15999999999999659</c:v>
                </c:pt>
                <c:pt idx="225">
                  <c:v>0.79000000000000625</c:v>
                </c:pt>
                <c:pt idx="226">
                  <c:v>0</c:v>
                </c:pt>
                <c:pt idx="227">
                  <c:v>1.6700000000000017</c:v>
                </c:pt>
                <c:pt idx="228">
                  <c:v>0</c:v>
                </c:pt>
                <c:pt idx="229">
                  <c:v>1.4899999999999949</c:v>
                </c:pt>
                <c:pt idx="230">
                  <c:v>-1.5100000000000051</c:v>
                </c:pt>
                <c:pt idx="231">
                  <c:v>0.79999999999999716</c:v>
                </c:pt>
                <c:pt idx="232">
                  <c:v>1.0900000000000034</c:v>
                </c:pt>
                <c:pt idx="233">
                  <c:v>0</c:v>
                </c:pt>
                <c:pt idx="234">
                  <c:v>1.0900000000000034</c:v>
                </c:pt>
                <c:pt idx="235">
                  <c:v>0</c:v>
                </c:pt>
                <c:pt idx="236">
                  <c:v>0.10999999999999943</c:v>
                </c:pt>
                <c:pt idx="237">
                  <c:v>-7.9999999999998295E-2</c:v>
                </c:pt>
                <c:pt idx="238">
                  <c:v>0.76000000000000512</c:v>
                </c:pt>
                <c:pt idx="239">
                  <c:v>0.95999999999999375</c:v>
                </c:pt>
                <c:pt idx="240">
                  <c:v>0</c:v>
                </c:pt>
                <c:pt idx="241">
                  <c:v>0.23000000000000398</c:v>
                </c:pt>
                <c:pt idx="242">
                  <c:v>0</c:v>
                </c:pt>
                <c:pt idx="243">
                  <c:v>0.56999999999999318</c:v>
                </c:pt>
                <c:pt idx="244">
                  <c:v>1.210000000000008</c:v>
                </c:pt>
                <c:pt idx="245">
                  <c:v>-1.7600000000000051</c:v>
                </c:pt>
                <c:pt idx="246">
                  <c:v>1.8900000000000006</c:v>
                </c:pt>
                <c:pt idx="247">
                  <c:v>0</c:v>
                </c:pt>
                <c:pt idx="248">
                  <c:v>0.10999999999999943</c:v>
                </c:pt>
                <c:pt idx="249">
                  <c:v>0</c:v>
                </c:pt>
                <c:pt idx="250">
                  <c:v>1</c:v>
                </c:pt>
                <c:pt idx="251">
                  <c:v>-2.980000000000004</c:v>
                </c:pt>
                <c:pt idx="252">
                  <c:v>0.12000000000000455</c:v>
                </c:pt>
                <c:pt idx="253">
                  <c:v>0.71999999999999886</c:v>
                </c:pt>
                <c:pt idx="254">
                  <c:v>0</c:v>
                </c:pt>
                <c:pt idx="255">
                  <c:v>0.57999999999999829</c:v>
                </c:pt>
                <c:pt idx="256">
                  <c:v>0</c:v>
                </c:pt>
                <c:pt idx="257">
                  <c:v>-0.17000000000000171</c:v>
                </c:pt>
                <c:pt idx="258">
                  <c:v>-3.0900000000000034</c:v>
                </c:pt>
                <c:pt idx="259">
                  <c:v>-1.9399999999999977</c:v>
                </c:pt>
                <c:pt idx="260">
                  <c:v>2.3700000000000045</c:v>
                </c:pt>
                <c:pt idx="261">
                  <c:v>0</c:v>
                </c:pt>
                <c:pt idx="262">
                  <c:v>0.70999999999999375</c:v>
                </c:pt>
                <c:pt idx="263">
                  <c:v>0</c:v>
                </c:pt>
                <c:pt idx="264">
                  <c:v>2.1600000000000108</c:v>
                </c:pt>
                <c:pt idx="265">
                  <c:v>-2.8900000000000006</c:v>
                </c:pt>
                <c:pt idx="266">
                  <c:v>0.23999999999999488</c:v>
                </c:pt>
                <c:pt idx="267">
                  <c:v>-0.59999999999999432</c:v>
                </c:pt>
                <c:pt idx="268">
                  <c:v>0</c:v>
                </c:pt>
                <c:pt idx="269">
                  <c:v>-2.0000000000010232E-2</c:v>
                </c:pt>
                <c:pt idx="270">
                  <c:v>0</c:v>
                </c:pt>
                <c:pt idx="271">
                  <c:v>-8.99999999999892E-2</c:v>
                </c:pt>
                <c:pt idx="272">
                  <c:v>-2.4400000000000119</c:v>
                </c:pt>
                <c:pt idx="273">
                  <c:v>0.60000000000000853</c:v>
                </c:pt>
                <c:pt idx="274">
                  <c:v>-2.8100000000000023</c:v>
                </c:pt>
                <c:pt idx="275">
                  <c:v>0</c:v>
                </c:pt>
                <c:pt idx="276">
                  <c:v>0.62999999999999545</c:v>
                </c:pt>
                <c:pt idx="277">
                  <c:v>0</c:v>
                </c:pt>
                <c:pt idx="278">
                  <c:v>1.5799999999999983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-8.4399999999999977</c:v>
                </c:pt>
                <c:pt idx="283">
                  <c:v>0</c:v>
                </c:pt>
                <c:pt idx="284">
                  <c:v>0</c:v>
                </c:pt>
                <c:pt idx="285">
                  <c:v>-3.7399999999999949</c:v>
                </c:pt>
                <c:pt idx="286">
                  <c:v>-0.70000000000000284</c:v>
                </c:pt>
                <c:pt idx="287">
                  <c:v>1.1599999999999966</c:v>
                </c:pt>
                <c:pt idx="288">
                  <c:v>-0.20999999999999375</c:v>
                </c:pt>
                <c:pt idx="289">
                  <c:v>0</c:v>
                </c:pt>
                <c:pt idx="290">
                  <c:v>3.230000000000004</c:v>
                </c:pt>
                <c:pt idx="291">
                  <c:v>0</c:v>
                </c:pt>
                <c:pt idx="292">
                  <c:v>2.3199999999999932</c:v>
                </c:pt>
                <c:pt idx="293">
                  <c:v>0.49000000000000909</c:v>
                </c:pt>
                <c:pt idx="294">
                  <c:v>-1.5600000000000023</c:v>
                </c:pt>
                <c:pt idx="295">
                  <c:v>0.8399999999999892</c:v>
                </c:pt>
                <c:pt idx="296">
                  <c:v>0</c:v>
                </c:pt>
                <c:pt idx="297">
                  <c:v>-0.51999999999999602</c:v>
                </c:pt>
                <c:pt idx="298">
                  <c:v>0</c:v>
                </c:pt>
                <c:pt idx="299">
                  <c:v>-0.62000000000000455</c:v>
                </c:pt>
                <c:pt idx="300">
                  <c:v>0.32000000000000739</c:v>
                </c:pt>
                <c:pt idx="301">
                  <c:v>1.4500000000000028</c:v>
                </c:pt>
                <c:pt idx="302">
                  <c:v>-1.4099999999999966</c:v>
                </c:pt>
                <c:pt idx="303">
                  <c:v>0</c:v>
                </c:pt>
                <c:pt idx="304">
                  <c:v>-2.2400000000000091</c:v>
                </c:pt>
                <c:pt idx="305">
                  <c:v>0</c:v>
                </c:pt>
                <c:pt idx="306">
                  <c:v>2.4099999999999966</c:v>
                </c:pt>
                <c:pt idx="307">
                  <c:v>1.7199999999999989</c:v>
                </c:pt>
                <c:pt idx="308">
                  <c:v>1.0700000000000074</c:v>
                </c:pt>
                <c:pt idx="309">
                  <c:v>0</c:v>
                </c:pt>
                <c:pt idx="310">
                  <c:v>0</c:v>
                </c:pt>
                <c:pt idx="311">
                  <c:v>1.5999999999999943</c:v>
                </c:pt>
                <c:pt idx="312">
                  <c:v>0</c:v>
                </c:pt>
                <c:pt idx="313">
                  <c:v>0.52000000000001023</c:v>
                </c:pt>
                <c:pt idx="314">
                  <c:v>0.56999999999999318</c:v>
                </c:pt>
                <c:pt idx="315">
                  <c:v>0.25</c:v>
                </c:pt>
                <c:pt idx="316">
                  <c:v>-1.5</c:v>
                </c:pt>
                <c:pt idx="317">
                  <c:v>0</c:v>
                </c:pt>
                <c:pt idx="318">
                  <c:v>0.65999999999999659</c:v>
                </c:pt>
                <c:pt idx="319">
                  <c:v>0</c:v>
                </c:pt>
                <c:pt idx="320">
                  <c:v>1.0100000000000051</c:v>
                </c:pt>
                <c:pt idx="321">
                  <c:v>0.82999999999999829</c:v>
                </c:pt>
                <c:pt idx="322">
                  <c:v>1.6400000000000006</c:v>
                </c:pt>
                <c:pt idx="323">
                  <c:v>-0.46999999999999886</c:v>
                </c:pt>
                <c:pt idx="324">
                  <c:v>0</c:v>
                </c:pt>
                <c:pt idx="325">
                  <c:v>-0.89000000000000057</c:v>
                </c:pt>
                <c:pt idx="326">
                  <c:v>0</c:v>
                </c:pt>
                <c:pt idx="327">
                  <c:v>3.0600000000000023</c:v>
                </c:pt>
                <c:pt idx="328">
                  <c:v>1.3400000000000034</c:v>
                </c:pt>
                <c:pt idx="329">
                  <c:v>-0.54000000000000625</c:v>
                </c:pt>
                <c:pt idx="330">
                  <c:v>1.8499999999999943</c:v>
                </c:pt>
                <c:pt idx="331">
                  <c:v>0</c:v>
                </c:pt>
                <c:pt idx="332">
                  <c:v>1.6000000000000085</c:v>
                </c:pt>
                <c:pt idx="333">
                  <c:v>0</c:v>
                </c:pt>
                <c:pt idx="334">
                  <c:v>0</c:v>
                </c:pt>
                <c:pt idx="335">
                  <c:v>1.4200000000000017</c:v>
                </c:pt>
                <c:pt idx="336">
                  <c:v>-0.54999999999999716</c:v>
                </c:pt>
                <c:pt idx="337">
                  <c:v>-1.1300000000000097</c:v>
                </c:pt>
                <c:pt idx="338">
                  <c:v>1</c:v>
                </c:pt>
                <c:pt idx="339">
                  <c:v>-1.6799999999999926</c:v>
                </c:pt>
                <c:pt idx="340">
                  <c:v>0</c:v>
                </c:pt>
                <c:pt idx="341">
                  <c:v>2.1299999999999955</c:v>
                </c:pt>
                <c:pt idx="342">
                  <c:v>1.7199999999999989</c:v>
                </c:pt>
                <c:pt idx="343">
                  <c:v>-0.71999999999999886</c:v>
                </c:pt>
                <c:pt idx="344">
                  <c:v>6.0000000000002274E-2</c:v>
                </c:pt>
                <c:pt idx="345">
                  <c:v>0</c:v>
                </c:pt>
                <c:pt idx="346">
                  <c:v>1.4899999999999949</c:v>
                </c:pt>
                <c:pt idx="347">
                  <c:v>0</c:v>
                </c:pt>
                <c:pt idx="348">
                  <c:v>-0.93999999999999773</c:v>
                </c:pt>
                <c:pt idx="349">
                  <c:v>-6.0000000000002274E-2</c:v>
                </c:pt>
                <c:pt idx="350">
                  <c:v>2.0100000000000051</c:v>
                </c:pt>
                <c:pt idx="351">
                  <c:v>2.0999999999999943</c:v>
                </c:pt>
                <c:pt idx="352">
                  <c:v>0</c:v>
                </c:pt>
                <c:pt idx="353">
                  <c:v>-1.019999999999996</c:v>
                </c:pt>
                <c:pt idx="354">
                  <c:v>0</c:v>
                </c:pt>
                <c:pt idx="355">
                  <c:v>-1.9300000000000068</c:v>
                </c:pt>
                <c:pt idx="356">
                  <c:v>0.25</c:v>
                </c:pt>
                <c:pt idx="357">
                  <c:v>0.26000000000000512</c:v>
                </c:pt>
                <c:pt idx="358">
                  <c:v>3.269999999999996</c:v>
                </c:pt>
                <c:pt idx="359">
                  <c:v>0</c:v>
                </c:pt>
                <c:pt idx="360">
                  <c:v>2.4200000000000017</c:v>
                </c:pt>
                <c:pt idx="361">
                  <c:v>0</c:v>
                </c:pt>
                <c:pt idx="362">
                  <c:v>-3.4500000000000028</c:v>
                </c:pt>
                <c:pt idx="363">
                  <c:v>1.7600000000000051</c:v>
                </c:pt>
                <c:pt idx="364">
                  <c:v>-2.0499999999999972</c:v>
                </c:pt>
                <c:pt idx="365">
                  <c:v>-0.51999999999999602</c:v>
                </c:pt>
                <c:pt idx="366">
                  <c:v>0</c:v>
                </c:pt>
                <c:pt idx="367">
                  <c:v>0.84999999999999432</c:v>
                </c:pt>
                <c:pt idx="368">
                  <c:v>0</c:v>
                </c:pt>
                <c:pt idx="369">
                  <c:v>0</c:v>
                </c:pt>
                <c:pt idx="370">
                  <c:v>3.0000000000001137E-2</c:v>
                </c:pt>
                <c:pt idx="371">
                  <c:v>0.62999999999999545</c:v>
                </c:pt>
                <c:pt idx="372">
                  <c:v>-1.0899999999999892</c:v>
                </c:pt>
                <c:pt idx="373">
                  <c:v>0</c:v>
                </c:pt>
                <c:pt idx="374">
                  <c:v>4.4499999999999886</c:v>
                </c:pt>
                <c:pt idx="375">
                  <c:v>0</c:v>
                </c:pt>
                <c:pt idx="376">
                  <c:v>7.5300000000000011</c:v>
                </c:pt>
                <c:pt idx="377">
                  <c:v>7.0799999999999983</c:v>
                </c:pt>
                <c:pt idx="378">
                  <c:v>-3.0499999999999972</c:v>
                </c:pt>
                <c:pt idx="379">
                  <c:v>8.0799999999999983</c:v>
                </c:pt>
                <c:pt idx="380">
                  <c:v>0</c:v>
                </c:pt>
                <c:pt idx="381">
                  <c:v>3.4900000000000091</c:v>
                </c:pt>
                <c:pt idx="382">
                  <c:v>0</c:v>
                </c:pt>
                <c:pt idx="383">
                  <c:v>4.3799999999999955</c:v>
                </c:pt>
                <c:pt idx="384">
                  <c:v>-14.829999999999998</c:v>
                </c:pt>
                <c:pt idx="385">
                  <c:v>-2.8799999999999955</c:v>
                </c:pt>
                <c:pt idx="386">
                  <c:v>3.3799999999999955</c:v>
                </c:pt>
                <c:pt idx="387">
                  <c:v>0</c:v>
                </c:pt>
                <c:pt idx="388">
                  <c:v>-6.0900000000000034</c:v>
                </c:pt>
                <c:pt idx="389">
                  <c:v>0</c:v>
                </c:pt>
                <c:pt idx="390">
                  <c:v>-6.7999999999999972</c:v>
                </c:pt>
                <c:pt idx="391">
                  <c:v>-1.5700000000000074</c:v>
                </c:pt>
                <c:pt idx="392">
                  <c:v>8.1200000000000045</c:v>
                </c:pt>
                <c:pt idx="393">
                  <c:v>1.7199999999999989</c:v>
                </c:pt>
                <c:pt idx="394">
                  <c:v>0</c:v>
                </c:pt>
                <c:pt idx="395">
                  <c:v>7.4500000000000028</c:v>
                </c:pt>
                <c:pt idx="396">
                  <c:v>0</c:v>
                </c:pt>
                <c:pt idx="397">
                  <c:v>-1.1099999999999994</c:v>
                </c:pt>
                <c:pt idx="398">
                  <c:v>3.8599999999999994</c:v>
                </c:pt>
                <c:pt idx="399">
                  <c:v>-0.68999999999999773</c:v>
                </c:pt>
                <c:pt idx="400">
                  <c:v>2</c:v>
                </c:pt>
                <c:pt idx="401">
                  <c:v>0</c:v>
                </c:pt>
                <c:pt idx="402">
                  <c:v>-8.6500000000000057</c:v>
                </c:pt>
                <c:pt idx="403">
                  <c:v>0</c:v>
                </c:pt>
                <c:pt idx="404">
                  <c:v>-3.2999999999999972</c:v>
                </c:pt>
                <c:pt idx="405">
                  <c:v>3.5600000000000023</c:v>
                </c:pt>
                <c:pt idx="406">
                  <c:v>-7.2800000000000011</c:v>
                </c:pt>
                <c:pt idx="407">
                  <c:v>-1.210000000000008</c:v>
                </c:pt>
                <c:pt idx="408">
                  <c:v>0</c:v>
                </c:pt>
                <c:pt idx="409">
                  <c:v>3.9700000000000131</c:v>
                </c:pt>
                <c:pt idx="410">
                  <c:v>0</c:v>
                </c:pt>
                <c:pt idx="411">
                  <c:v>-1.3100000000000023</c:v>
                </c:pt>
                <c:pt idx="412">
                  <c:v>-5.5900000000000034</c:v>
                </c:pt>
                <c:pt idx="413">
                  <c:v>-0.34000000000000341</c:v>
                </c:pt>
                <c:pt idx="414">
                  <c:v>2.2999999999999972</c:v>
                </c:pt>
                <c:pt idx="415">
                  <c:v>0</c:v>
                </c:pt>
                <c:pt idx="416">
                  <c:v>-4.1299999999999955</c:v>
                </c:pt>
                <c:pt idx="417">
                  <c:v>0</c:v>
                </c:pt>
                <c:pt idx="418">
                  <c:v>6.2999999999999972</c:v>
                </c:pt>
                <c:pt idx="419">
                  <c:v>3.7400000000000091</c:v>
                </c:pt>
                <c:pt idx="420">
                  <c:v>2.5799999999999983</c:v>
                </c:pt>
                <c:pt idx="421">
                  <c:v>0</c:v>
                </c:pt>
                <c:pt idx="422">
                  <c:v>0</c:v>
                </c:pt>
                <c:pt idx="423">
                  <c:v>1.3999999999999915</c:v>
                </c:pt>
                <c:pt idx="424">
                  <c:v>0</c:v>
                </c:pt>
                <c:pt idx="425">
                  <c:v>-5.6999999999999886</c:v>
                </c:pt>
                <c:pt idx="426">
                  <c:v>1.9999999999996021E-2</c:v>
                </c:pt>
                <c:pt idx="427">
                  <c:v>1.3299999999999983</c:v>
                </c:pt>
                <c:pt idx="428">
                  <c:v>-1.0300000000000011</c:v>
                </c:pt>
                <c:pt idx="429">
                  <c:v>0</c:v>
                </c:pt>
                <c:pt idx="430">
                  <c:v>-3.2600000000000051</c:v>
                </c:pt>
                <c:pt idx="431">
                  <c:v>0</c:v>
                </c:pt>
                <c:pt idx="432">
                  <c:v>3.0200000000000102</c:v>
                </c:pt>
                <c:pt idx="433">
                  <c:v>-0.6600000000000108</c:v>
                </c:pt>
                <c:pt idx="434">
                  <c:v>3.5100000000000051</c:v>
                </c:pt>
                <c:pt idx="435">
                  <c:v>-0.87999999999999545</c:v>
                </c:pt>
                <c:pt idx="436">
                  <c:v>0</c:v>
                </c:pt>
                <c:pt idx="437">
                  <c:v>0.59000000000000341</c:v>
                </c:pt>
                <c:pt idx="438">
                  <c:v>0</c:v>
                </c:pt>
                <c:pt idx="439">
                  <c:v>-2.6500000000000057</c:v>
                </c:pt>
                <c:pt idx="440">
                  <c:v>5.3100000000000023</c:v>
                </c:pt>
                <c:pt idx="441">
                  <c:v>0.32999999999999829</c:v>
                </c:pt>
                <c:pt idx="442">
                  <c:v>1.5499999999999972</c:v>
                </c:pt>
                <c:pt idx="443">
                  <c:v>0</c:v>
                </c:pt>
                <c:pt idx="444">
                  <c:v>-6.6400000000000006</c:v>
                </c:pt>
                <c:pt idx="445">
                  <c:v>0</c:v>
                </c:pt>
                <c:pt idx="446">
                  <c:v>-3.3400000000000034</c:v>
                </c:pt>
                <c:pt idx="447">
                  <c:v>5.7600000000000051</c:v>
                </c:pt>
                <c:pt idx="448">
                  <c:v>0.65000000000000568</c:v>
                </c:pt>
                <c:pt idx="449">
                  <c:v>4.3699999999999903</c:v>
                </c:pt>
                <c:pt idx="450">
                  <c:v>0</c:v>
                </c:pt>
                <c:pt idx="451">
                  <c:v>3.5499999999999972</c:v>
                </c:pt>
                <c:pt idx="452">
                  <c:v>0</c:v>
                </c:pt>
                <c:pt idx="453">
                  <c:v>-1.7599999999999909</c:v>
                </c:pt>
                <c:pt idx="454">
                  <c:v>-2.6400000000000006</c:v>
                </c:pt>
                <c:pt idx="455">
                  <c:v>2.539999999999992</c:v>
                </c:pt>
                <c:pt idx="456">
                  <c:v>0.42000000000000171</c:v>
                </c:pt>
                <c:pt idx="457">
                  <c:v>0</c:v>
                </c:pt>
                <c:pt idx="458">
                  <c:v>-2.3100000000000023</c:v>
                </c:pt>
                <c:pt idx="459">
                  <c:v>0</c:v>
                </c:pt>
                <c:pt idx="460">
                  <c:v>2.230000000000004</c:v>
                </c:pt>
                <c:pt idx="461">
                  <c:v>0.32999999999999829</c:v>
                </c:pt>
                <c:pt idx="462">
                  <c:v>3.3100000000000023</c:v>
                </c:pt>
                <c:pt idx="463">
                  <c:v>-1.230000000000004</c:v>
                </c:pt>
                <c:pt idx="464">
                  <c:v>0</c:v>
                </c:pt>
                <c:pt idx="465">
                  <c:v>-0.57999999999999829</c:v>
                </c:pt>
                <c:pt idx="466">
                  <c:v>0</c:v>
                </c:pt>
                <c:pt idx="467">
                  <c:v>0</c:v>
                </c:pt>
                <c:pt idx="468">
                  <c:v>0.88000000000000966</c:v>
                </c:pt>
                <c:pt idx="469">
                  <c:v>1.6199999999999903</c:v>
                </c:pt>
                <c:pt idx="470">
                  <c:v>2.0900000000000034</c:v>
                </c:pt>
                <c:pt idx="471">
                  <c:v>0</c:v>
                </c:pt>
                <c:pt idx="472">
                  <c:v>-0.56000000000000227</c:v>
                </c:pt>
                <c:pt idx="473">
                  <c:v>0</c:v>
                </c:pt>
                <c:pt idx="474">
                  <c:v>1.1400000000000006</c:v>
                </c:pt>
                <c:pt idx="475">
                  <c:v>2.3900000000000006</c:v>
                </c:pt>
                <c:pt idx="476">
                  <c:v>-0.42000000000000171</c:v>
                </c:pt>
                <c:pt idx="477">
                  <c:v>-0.78999999999999204</c:v>
                </c:pt>
                <c:pt idx="478">
                  <c:v>0</c:v>
                </c:pt>
                <c:pt idx="479">
                  <c:v>0.18999999999999773</c:v>
                </c:pt>
                <c:pt idx="480">
                  <c:v>0</c:v>
                </c:pt>
                <c:pt idx="481">
                  <c:v>-2</c:v>
                </c:pt>
                <c:pt idx="482">
                  <c:v>-3.6000000000000085</c:v>
                </c:pt>
                <c:pt idx="483">
                  <c:v>2.2400000000000091</c:v>
                </c:pt>
                <c:pt idx="484">
                  <c:v>-8</c:v>
                </c:pt>
                <c:pt idx="485">
                  <c:v>0</c:v>
                </c:pt>
                <c:pt idx="486">
                  <c:v>0.92999999999999261</c:v>
                </c:pt>
                <c:pt idx="487">
                  <c:v>0</c:v>
                </c:pt>
                <c:pt idx="488">
                  <c:v>0</c:v>
                </c:pt>
                <c:pt idx="489">
                  <c:v>-4.269999999999996</c:v>
                </c:pt>
                <c:pt idx="490">
                  <c:v>-0.46999999999999886</c:v>
                </c:pt>
                <c:pt idx="491">
                  <c:v>3.3199999999999932</c:v>
                </c:pt>
                <c:pt idx="492">
                  <c:v>0</c:v>
                </c:pt>
                <c:pt idx="493">
                  <c:v>2.3700000000000045</c:v>
                </c:pt>
                <c:pt idx="494">
                  <c:v>0</c:v>
                </c:pt>
                <c:pt idx="495">
                  <c:v>2.2199999999999989</c:v>
                </c:pt>
                <c:pt idx="496">
                  <c:v>-2.0099999999999909</c:v>
                </c:pt>
                <c:pt idx="497">
                  <c:v>-3.8900000000000006</c:v>
                </c:pt>
                <c:pt idx="498">
                  <c:v>2.539999999999992</c:v>
                </c:pt>
                <c:pt idx="499">
                  <c:v>0</c:v>
                </c:pt>
                <c:pt idx="500">
                  <c:v>-8.75</c:v>
                </c:pt>
                <c:pt idx="501">
                  <c:v>0</c:v>
                </c:pt>
                <c:pt idx="502">
                  <c:v>0</c:v>
                </c:pt>
                <c:pt idx="503">
                  <c:v>-1.2399999999999949</c:v>
                </c:pt>
                <c:pt idx="504">
                  <c:v>4.3100000000000023</c:v>
                </c:pt>
                <c:pt idx="505">
                  <c:v>2.1599999999999966</c:v>
                </c:pt>
                <c:pt idx="506">
                  <c:v>0</c:v>
                </c:pt>
                <c:pt idx="507">
                  <c:v>-0.68999999999999773</c:v>
                </c:pt>
                <c:pt idx="508">
                  <c:v>0</c:v>
                </c:pt>
                <c:pt idx="509">
                  <c:v>-8.4000000000000057</c:v>
                </c:pt>
                <c:pt idx="510">
                  <c:v>0.75</c:v>
                </c:pt>
                <c:pt idx="511">
                  <c:v>-0.64999999999999147</c:v>
                </c:pt>
                <c:pt idx="512">
                  <c:v>1.7999999999999972</c:v>
                </c:pt>
                <c:pt idx="513">
                  <c:v>0</c:v>
                </c:pt>
                <c:pt idx="514">
                  <c:v>4.8900000000000006</c:v>
                </c:pt>
                <c:pt idx="515">
                  <c:v>0</c:v>
                </c:pt>
                <c:pt idx="516">
                  <c:v>1.6400000000000006</c:v>
                </c:pt>
                <c:pt idx="517">
                  <c:v>-1.6700000000000017</c:v>
                </c:pt>
                <c:pt idx="518">
                  <c:v>-6.0100000000000051</c:v>
                </c:pt>
                <c:pt idx="519">
                  <c:v>-0.73000000000000398</c:v>
                </c:pt>
                <c:pt idx="520">
                  <c:v>0</c:v>
                </c:pt>
                <c:pt idx="521">
                  <c:v>2.1200000000000045</c:v>
                </c:pt>
                <c:pt idx="522">
                  <c:v>0</c:v>
                </c:pt>
                <c:pt idx="523">
                  <c:v>-2.0900000000000034</c:v>
                </c:pt>
                <c:pt idx="524">
                  <c:v>2.2900000000000063</c:v>
                </c:pt>
                <c:pt idx="525">
                  <c:v>-0.92000000000000171</c:v>
                </c:pt>
                <c:pt idx="526">
                  <c:v>2.2000000000000028</c:v>
                </c:pt>
                <c:pt idx="527">
                  <c:v>0</c:v>
                </c:pt>
                <c:pt idx="528">
                  <c:v>-4.7199999999999989</c:v>
                </c:pt>
                <c:pt idx="529">
                  <c:v>0</c:v>
                </c:pt>
                <c:pt idx="530">
                  <c:v>0.54999999999999716</c:v>
                </c:pt>
                <c:pt idx="531">
                  <c:v>-3.8900000000000006</c:v>
                </c:pt>
                <c:pt idx="532">
                  <c:v>-1.9599999999999937</c:v>
                </c:pt>
                <c:pt idx="533">
                  <c:v>0.47999999999998977</c:v>
                </c:pt>
                <c:pt idx="534">
                  <c:v>0</c:v>
                </c:pt>
                <c:pt idx="535">
                  <c:v>1.75</c:v>
                </c:pt>
                <c:pt idx="536">
                  <c:v>0</c:v>
                </c:pt>
                <c:pt idx="537">
                  <c:v>-0.3399999999999892</c:v>
                </c:pt>
                <c:pt idx="538">
                  <c:v>1.5</c:v>
                </c:pt>
                <c:pt idx="539">
                  <c:v>2.3399999999999892</c:v>
                </c:pt>
                <c:pt idx="540">
                  <c:v>-2.1599999999999966</c:v>
                </c:pt>
                <c:pt idx="541">
                  <c:v>0</c:v>
                </c:pt>
                <c:pt idx="542">
                  <c:v>-2.6200000000000045</c:v>
                </c:pt>
                <c:pt idx="543">
                  <c:v>0</c:v>
                </c:pt>
                <c:pt idx="544">
                  <c:v>-3.0099999999999909</c:v>
                </c:pt>
                <c:pt idx="545">
                  <c:v>1.6199999999999903</c:v>
                </c:pt>
                <c:pt idx="546">
                  <c:v>2.3500000000000085</c:v>
                </c:pt>
                <c:pt idx="547">
                  <c:v>0.34999999999999432</c:v>
                </c:pt>
                <c:pt idx="548">
                  <c:v>0</c:v>
                </c:pt>
                <c:pt idx="549">
                  <c:v>-0.12999999999999545</c:v>
                </c:pt>
                <c:pt idx="550">
                  <c:v>0</c:v>
                </c:pt>
                <c:pt idx="551">
                  <c:v>3.039999999999992</c:v>
                </c:pt>
                <c:pt idx="552">
                  <c:v>-0.93999999999999773</c:v>
                </c:pt>
                <c:pt idx="553">
                  <c:v>-2.1899999999999977</c:v>
                </c:pt>
                <c:pt idx="554">
                  <c:v>0.29999999999999716</c:v>
                </c:pt>
                <c:pt idx="555">
                  <c:v>0</c:v>
                </c:pt>
                <c:pt idx="556">
                  <c:v>3.7700000000000102</c:v>
                </c:pt>
                <c:pt idx="557">
                  <c:v>0</c:v>
                </c:pt>
                <c:pt idx="558">
                  <c:v>-5.3200000000000074</c:v>
                </c:pt>
                <c:pt idx="559">
                  <c:v>-1.9899999999999949</c:v>
                </c:pt>
                <c:pt idx="560">
                  <c:v>-3</c:v>
                </c:pt>
                <c:pt idx="561">
                  <c:v>0.20000000000000284</c:v>
                </c:pt>
                <c:pt idx="562">
                  <c:v>0</c:v>
                </c:pt>
                <c:pt idx="563">
                  <c:v>5.9999999999988063E-2</c:v>
                </c:pt>
                <c:pt idx="564">
                  <c:v>0</c:v>
                </c:pt>
                <c:pt idx="565">
                  <c:v>0</c:v>
                </c:pt>
                <c:pt idx="566">
                  <c:v>-4.8499999999999943</c:v>
                </c:pt>
                <c:pt idx="567">
                  <c:v>1.5400000000000063</c:v>
                </c:pt>
                <c:pt idx="568">
                  <c:v>3.2299999999999898</c:v>
                </c:pt>
                <c:pt idx="569">
                  <c:v>0</c:v>
                </c:pt>
                <c:pt idx="570">
                  <c:v>0.9100000000000108</c:v>
                </c:pt>
                <c:pt idx="571">
                  <c:v>0</c:v>
                </c:pt>
                <c:pt idx="572">
                  <c:v>-0.34000000000000341</c:v>
                </c:pt>
                <c:pt idx="573">
                  <c:v>1.039999999999992</c:v>
                </c:pt>
                <c:pt idx="574">
                  <c:v>-3.1599999999999966</c:v>
                </c:pt>
                <c:pt idx="575">
                  <c:v>-0.15000000000000568</c:v>
                </c:pt>
                <c:pt idx="576">
                  <c:v>0</c:v>
                </c:pt>
                <c:pt idx="577">
                  <c:v>0.58000000000001251</c:v>
                </c:pt>
                <c:pt idx="578">
                  <c:v>0</c:v>
                </c:pt>
                <c:pt idx="579">
                  <c:v>-1.460000000000008</c:v>
                </c:pt>
                <c:pt idx="580">
                  <c:v>-1.3100000000000023</c:v>
                </c:pt>
                <c:pt idx="581">
                  <c:v>0.64000000000000057</c:v>
                </c:pt>
                <c:pt idx="582">
                  <c:v>-4.9500000000000028</c:v>
                </c:pt>
                <c:pt idx="583">
                  <c:v>0</c:v>
                </c:pt>
                <c:pt idx="584">
                  <c:v>-1.8999999999999915</c:v>
                </c:pt>
                <c:pt idx="585">
                  <c:v>0</c:v>
                </c:pt>
                <c:pt idx="586">
                  <c:v>1.7399999999999949</c:v>
                </c:pt>
                <c:pt idx="587">
                  <c:v>3.7000000000000028</c:v>
                </c:pt>
                <c:pt idx="588">
                  <c:v>-0.82999999999999829</c:v>
                </c:pt>
                <c:pt idx="589">
                  <c:v>-1.8700000000000045</c:v>
                </c:pt>
                <c:pt idx="590">
                  <c:v>0</c:v>
                </c:pt>
                <c:pt idx="591">
                  <c:v>4.1400000000000006</c:v>
                </c:pt>
                <c:pt idx="592">
                  <c:v>0</c:v>
                </c:pt>
                <c:pt idx="593">
                  <c:v>2.8200000000000074</c:v>
                </c:pt>
                <c:pt idx="594">
                  <c:v>1.3499999999999943</c:v>
                </c:pt>
                <c:pt idx="595">
                  <c:v>0.68000000000000682</c:v>
                </c:pt>
                <c:pt idx="596">
                  <c:v>4.1699999999999875</c:v>
                </c:pt>
                <c:pt idx="597">
                  <c:v>0</c:v>
                </c:pt>
                <c:pt idx="598">
                  <c:v>-1.4699999999999989</c:v>
                </c:pt>
                <c:pt idx="599">
                  <c:v>0</c:v>
                </c:pt>
                <c:pt idx="600">
                  <c:v>-1.8499999999999943</c:v>
                </c:pt>
                <c:pt idx="601">
                  <c:v>-1.9200000000000017</c:v>
                </c:pt>
                <c:pt idx="602">
                  <c:v>1.7600000000000051</c:v>
                </c:pt>
                <c:pt idx="603">
                  <c:v>-3.4900000000000091</c:v>
                </c:pt>
                <c:pt idx="604">
                  <c:v>0</c:v>
                </c:pt>
                <c:pt idx="605">
                  <c:v>-9.9999999999994316E-2</c:v>
                </c:pt>
                <c:pt idx="606">
                  <c:v>0</c:v>
                </c:pt>
                <c:pt idx="607">
                  <c:v>-2.7099999999999937</c:v>
                </c:pt>
                <c:pt idx="608">
                  <c:v>2.7099999999999937</c:v>
                </c:pt>
                <c:pt idx="609">
                  <c:v>1.9999999999996021E-2</c:v>
                </c:pt>
                <c:pt idx="610">
                  <c:v>-0.54999999999999716</c:v>
                </c:pt>
                <c:pt idx="611">
                  <c:v>0</c:v>
                </c:pt>
                <c:pt idx="612">
                  <c:v>0.65000000000000568</c:v>
                </c:pt>
                <c:pt idx="613">
                  <c:v>0</c:v>
                </c:pt>
                <c:pt idx="614">
                  <c:v>0.81000000000000227</c:v>
                </c:pt>
                <c:pt idx="615">
                  <c:v>2.4599999999999937</c:v>
                </c:pt>
                <c:pt idx="616">
                  <c:v>-0.32999999999999829</c:v>
                </c:pt>
                <c:pt idx="617">
                  <c:v>-1.210000000000008</c:v>
                </c:pt>
                <c:pt idx="618">
                  <c:v>0</c:v>
                </c:pt>
                <c:pt idx="619">
                  <c:v>-1.3099999999999881</c:v>
                </c:pt>
                <c:pt idx="620">
                  <c:v>0</c:v>
                </c:pt>
                <c:pt idx="621">
                  <c:v>1.8199999999999932</c:v>
                </c:pt>
                <c:pt idx="622">
                  <c:v>1.7000000000000028</c:v>
                </c:pt>
                <c:pt idx="623">
                  <c:v>-1.9200000000000017</c:v>
                </c:pt>
                <c:pt idx="624">
                  <c:v>4.4399999999999977</c:v>
                </c:pt>
                <c:pt idx="625">
                  <c:v>0</c:v>
                </c:pt>
                <c:pt idx="626">
                  <c:v>-0.78000000000000114</c:v>
                </c:pt>
                <c:pt idx="627">
                  <c:v>0</c:v>
                </c:pt>
                <c:pt idx="628">
                  <c:v>-3</c:v>
                </c:pt>
                <c:pt idx="629">
                  <c:v>-3.0099999999999909</c:v>
                </c:pt>
                <c:pt idx="630">
                  <c:v>0.72999999999998977</c:v>
                </c:pt>
                <c:pt idx="631">
                  <c:v>2.6200000000000045</c:v>
                </c:pt>
                <c:pt idx="632">
                  <c:v>0</c:v>
                </c:pt>
                <c:pt idx="633">
                  <c:v>-3.2900000000000063</c:v>
                </c:pt>
                <c:pt idx="634">
                  <c:v>0</c:v>
                </c:pt>
                <c:pt idx="635">
                  <c:v>1.0200000000000102</c:v>
                </c:pt>
                <c:pt idx="636">
                  <c:v>-1.25</c:v>
                </c:pt>
                <c:pt idx="637">
                  <c:v>-3.9300000000000068</c:v>
                </c:pt>
                <c:pt idx="638">
                  <c:v>-1.6200000000000045</c:v>
                </c:pt>
                <c:pt idx="639">
                  <c:v>0</c:v>
                </c:pt>
                <c:pt idx="640">
                  <c:v>-0.32999999999999829</c:v>
                </c:pt>
                <c:pt idx="641">
                  <c:v>0</c:v>
                </c:pt>
                <c:pt idx="642">
                  <c:v>1.0900000000000034</c:v>
                </c:pt>
                <c:pt idx="643">
                  <c:v>-2.8999999999999915</c:v>
                </c:pt>
                <c:pt idx="644">
                  <c:v>0</c:v>
                </c:pt>
                <c:pt idx="645">
                  <c:v>-1.480000000000004</c:v>
                </c:pt>
                <c:pt idx="646">
                  <c:v>9.0000000000003411E-2</c:v>
                </c:pt>
                <c:pt idx="647">
                  <c:v>0.55999999999998806</c:v>
                </c:pt>
                <c:pt idx="648">
                  <c:v>0</c:v>
                </c:pt>
                <c:pt idx="649">
                  <c:v>0.85999999999999943</c:v>
                </c:pt>
                <c:pt idx="650">
                  <c:v>2.5200000000000102</c:v>
                </c:pt>
                <c:pt idx="651">
                  <c:v>0.57999999999999829</c:v>
                </c:pt>
                <c:pt idx="652">
                  <c:v>-1.2000000000000028</c:v>
                </c:pt>
                <c:pt idx="653">
                  <c:v>0</c:v>
                </c:pt>
                <c:pt idx="654">
                  <c:v>-3.0300000000000011</c:v>
                </c:pt>
                <c:pt idx="655">
                  <c:v>0</c:v>
                </c:pt>
                <c:pt idx="656">
                  <c:v>-2.6200000000000045</c:v>
                </c:pt>
                <c:pt idx="657">
                  <c:v>-2.2799999999999869</c:v>
                </c:pt>
                <c:pt idx="658">
                  <c:v>-0.63000000000000966</c:v>
                </c:pt>
                <c:pt idx="659">
                  <c:v>-0.25</c:v>
                </c:pt>
                <c:pt idx="660">
                  <c:v>0</c:v>
                </c:pt>
                <c:pt idx="661">
                  <c:v>1.9099999999999966</c:v>
                </c:pt>
                <c:pt idx="662">
                  <c:v>0</c:v>
                </c:pt>
                <c:pt idx="663">
                  <c:v>2.480000000000004</c:v>
                </c:pt>
                <c:pt idx="664">
                  <c:v>1.7000000000000028</c:v>
                </c:pt>
                <c:pt idx="665">
                  <c:v>-1.25</c:v>
                </c:pt>
                <c:pt idx="666">
                  <c:v>-1.7000000000000028</c:v>
                </c:pt>
                <c:pt idx="667">
                  <c:v>0</c:v>
                </c:pt>
                <c:pt idx="668">
                  <c:v>0.85999999999999943</c:v>
                </c:pt>
                <c:pt idx="669">
                  <c:v>0</c:v>
                </c:pt>
                <c:pt idx="670">
                  <c:v>0.87000000000000455</c:v>
                </c:pt>
                <c:pt idx="671">
                  <c:v>2.25</c:v>
                </c:pt>
                <c:pt idx="672">
                  <c:v>-0.48999999999999488</c:v>
                </c:pt>
                <c:pt idx="673">
                  <c:v>1.8899999999999864</c:v>
                </c:pt>
                <c:pt idx="674">
                  <c:v>0</c:v>
                </c:pt>
                <c:pt idx="675">
                  <c:v>-0.11999999999999034</c:v>
                </c:pt>
                <c:pt idx="676">
                  <c:v>0</c:v>
                </c:pt>
                <c:pt idx="677">
                  <c:v>0</c:v>
                </c:pt>
                <c:pt idx="678">
                  <c:v>-0.56000000000000227</c:v>
                </c:pt>
                <c:pt idx="679">
                  <c:v>-0.45999999999999375</c:v>
                </c:pt>
                <c:pt idx="680">
                  <c:v>1.7299999999999898</c:v>
                </c:pt>
                <c:pt idx="681">
                  <c:v>0</c:v>
                </c:pt>
                <c:pt idx="682">
                  <c:v>-3.289999999999992</c:v>
                </c:pt>
                <c:pt idx="683">
                  <c:v>0</c:v>
                </c:pt>
                <c:pt idx="684">
                  <c:v>0</c:v>
                </c:pt>
                <c:pt idx="685">
                  <c:v>-4.0500000000000114</c:v>
                </c:pt>
                <c:pt idx="686">
                  <c:v>0.79000000000000625</c:v>
                </c:pt>
                <c:pt idx="687">
                  <c:v>0.15999999999999659</c:v>
                </c:pt>
                <c:pt idx="688">
                  <c:v>0</c:v>
                </c:pt>
                <c:pt idx="689">
                  <c:v>0.92000000000000171</c:v>
                </c:pt>
                <c:pt idx="690">
                  <c:v>0</c:v>
                </c:pt>
                <c:pt idx="691">
                  <c:v>0.42000000000000171</c:v>
                </c:pt>
                <c:pt idx="692">
                  <c:v>2.3499999999999943</c:v>
                </c:pt>
                <c:pt idx="693">
                  <c:v>0.85999999999999943</c:v>
                </c:pt>
                <c:pt idx="694">
                  <c:v>1.5800000000000125</c:v>
                </c:pt>
                <c:pt idx="695">
                  <c:v>0</c:v>
                </c:pt>
                <c:pt idx="696">
                  <c:v>0.34999999999999432</c:v>
                </c:pt>
                <c:pt idx="697">
                  <c:v>0</c:v>
                </c:pt>
                <c:pt idx="698">
                  <c:v>0</c:v>
                </c:pt>
                <c:pt idx="699">
                  <c:v>-0.71999999999999886</c:v>
                </c:pt>
                <c:pt idx="700">
                  <c:v>0.78000000000000114</c:v>
                </c:pt>
                <c:pt idx="701">
                  <c:v>0.95999999999999375</c:v>
                </c:pt>
                <c:pt idx="702">
                  <c:v>0</c:v>
                </c:pt>
                <c:pt idx="703">
                  <c:v>0.35000000000000853</c:v>
                </c:pt>
                <c:pt idx="704">
                  <c:v>0</c:v>
                </c:pt>
                <c:pt idx="705">
                  <c:v>-1.7600000000000051</c:v>
                </c:pt>
                <c:pt idx="706">
                  <c:v>-7.9999999999998295E-2</c:v>
                </c:pt>
                <c:pt idx="707">
                  <c:v>0.85999999999999943</c:v>
                </c:pt>
                <c:pt idx="708">
                  <c:v>-0.90999999999999659</c:v>
                </c:pt>
                <c:pt idx="709">
                  <c:v>0</c:v>
                </c:pt>
                <c:pt idx="710">
                  <c:v>-1.7600000000000051</c:v>
                </c:pt>
                <c:pt idx="711">
                  <c:v>0</c:v>
                </c:pt>
                <c:pt idx="712">
                  <c:v>0.98000000000000398</c:v>
                </c:pt>
                <c:pt idx="713">
                  <c:v>-2.6099999999999994</c:v>
                </c:pt>
                <c:pt idx="714">
                  <c:v>-0.46999999999999886</c:v>
                </c:pt>
                <c:pt idx="715">
                  <c:v>-2.4699999999999989</c:v>
                </c:pt>
                <c:pt idx="716">
                  <c:v>0</c:v>
                </c:pt>
                <c:pt idx="717">
                  <c:v>0.70999999999999375</c:v>
                </c:pt>
                <c:pt idx="718">
                  <c:v>0</c:v>
                </c:pt>
                <c:pt idx="719">
                  <c:v>3.0600000000000023</c:v>
                </c:pt>
                <c:pt idx="720">
                  <c:v>1.2999999999999972</c:v>
                </c:pt>
                <c:pt idx="721">
                  <c:v>-0.42999999999999261</c:v>
                </c:pt>
                <c:pt idx="722">
                  <c:v>1.6999999999999886</c:v>
                </c:pt>
                <c:pt idx="723">
                  <c:v>0</c:v>
                </c:pt>
                <c:pt idx="724">
                  <c:v>0.40000000000000568</c:v>
                </c:pt>
                <c:pt idx="725">
                  <c:v>0</c:v>
                </c:pt>
                <c:pt idx="726">
                  <c:v>-1.0600000000000023</c:v>
                </c:pt>
                <c:pt idx="727">
                  <c:v>-0.51000000000000512</c:v>
                </c:pt>
                <c:pt idx="728">
                  <c:v>-0.11999999999999034</c:v>
                </c:pt>
                <c:pt idx="729">
                  <c:v>-2.1400000000000006</c:v>
                </c:pt>
                <c:pt idx="730">
                  <c:v>0</c:v>
                </c:pt>
                <c:pt idx="731">
                  <c:v>-3.0000000000001137E-2</c:v>
                </c:pt>
                <c:pt idx="732">
                  <c:v>0</c:v>
                </c:pt>
                <c:pt idx="733">
                  <c:v>0</c:v>
                </c:pt>
                <c:pt idx="734">
                  <c:v>-2.3299999999999983</c:v>
                </c:pt>
                <c:pt idx="735">
                  <c:v>1.3100000000000023</c:v>
                </c:pt>
                <c:pt idx="736">
                  <c:v>0.92999999999999261</c:v>
                </c:pt>
                <c:pt idx="737">
                  <c:v>0</c:v>
                </c:pt>
                <c:pt idx="738">
                  <c:v>0.37999999999999545</c:v>
                </c:pt>
                <c:pt idx="739">
                  <c:v>-1</c:v>
                </c:pt>
                <c:pt idx="740">
                  <c:v>1.3100000000000023</c:v>
                </c:pt>
                <c:pt idx="741">
                  <c:v>0.68999999999999773</c:v>
                </c:pt>
                <c:pt idx="742">
                  <c:v>0.48000000000000398</c:v>
                </c:pt>
                <c:pt idx="743">
                  <c:v>1.5700000000000074</c:v>
                </c:pt>
                <c:pt idx="744">
                  <c:v>0</c:v>
                </c:pt>
                <c:pt idx="745">
                  <c:v>0.76999999999999602</c:v>
                </c:pt>
                <c:pt idx="746">
                  <c:v>0</c:v>
                </c:pt>
                <c:pt idx="747">
                  <c:v>-2.9399999999999977</c:v>
                </c:pt>
                <c:pt idx="748">
                  <c:v>-0.89000000000000057</c:v>
                </c:pt>
                <c:pt idx="749">
                  <c:v>-0.96000000000000796</c:v>
                </c:pt>
                <c:pt idx="750">
                  <c:v>0.95000000000000284</c:v>
                </c:pt>
                <c:pt idx="751">
                  <c:v>0</c:v>
                </c:pt>
                <c:pt idx="752">
                  <c:v>-1.8699999999999903</c:v>
                </c:pt>
                <c:pt idx="753">
                  <c:v>0</c:v>
                </c:pt>
                <c:pt idx="754">
                  <c:v>-3.5</c:v>
                </c:pt>
                <c:pt idx="755">
                  <c:v>-3.8000000000000114</c:v>
                </c:pt>
                <c:pt idx="756">
                  <c:v>0.77000000000001023</c:v>
                </c:pt>
                <c:pt idx="757">
                  <c:v>-1.5400000000000063</c:v>
                </c:pt>
                <c:pt idx="758">
                  <c:v>0</c:v>
                </c:pt>
                <c:pt idx="759">
                  <c:v>0.95000000000000284</c:v>
                </c:pt>
                <c:pt idx="760">
                  <c:v>0</c:v>
                </c:pt>
                <c:pt idx="761">
                  <c:v>1.8400000000000034</c:v>
                </c:pt>
                <c:pt idx="762">
                  <c:v>1.3099999999999881</c:v>
                </c:pt>
                <c:pt idx="763">
                  <c:v>-0.93999999999999773</c:v>
                </c:pt>
                <c:pt idx="764">
                  <c:v>-0.54999999999999716</c:v>
                </c:pt>
                <c:pt idx="765">
                  <c:v>0</c:v>
                </c:pt>
                <c:pt idx="766">
                  <c:v>3.6500000000000057</c:v>
                </c:pt>
                <c:pt idx="767">
                  <c:v>0</c:v>
                </c:pt>
                <c:pt idx="768">
                  <c:v>0.25</c:v>
                </c:pt>
                <c:pt idx="769">
                  <c:v>-0.17000000000000171</c:v>
                </c:pt>
                <c:pt idx="770">
                  <c:v>1.3699999999999903</c:v>
                </c:pt>
                <c:pt idx="771">
                  <c:v>1.3600000000000136</c:v>
                </c:pt>
                <c:pt idx="772">
                  <c:v>0</c:v>
                </c:pt>
                <c:pt idx="773">
                  <c:v>4.7199999999999989</c:v>
                </c:pt>
                <c:pt idx="774">
                  <c:v>0</c:v>
                </c:pt>
                <c:pt idx="775">
                  <c:v>0.29999999999999716</c:v>
                </c:pt>
                <c:pt idx="776">
                  <c:v>-1.0000000000005116E-2</c:v>
                </c:pt>
                <c:pt idx="777">
                  <c:v>1.0000000000005116E-2</c:v>
                </c:pt>
                <c:pt idx="778">
                  <c:v>0</c:v>
                </c:pt>
                <c:pt idx="779">
                  <c:v>0</c:v>
                </c:pt>
                <c:pt idx="780">
                  <c:v>-0.90999999999999659</c:v>
                </c:pt>
                <c:pt idx="781">
                  <c:v>0</c:v>
                </c:pt>
                <c:pt idx="782">
                  <c:v>1.75</c:v>
                </c:pt>
                <c:pt idx="783">
                  <c:v>1.7199999999999989</c:v>
                </c:pt>
                <c:pt idx="784">
                  <c:v>-1.1000000000000085</c:v>
                </c:pt>
                <c:pt idx="785">
                  <c:v>0.42000000000000171</c:v>
                </c:pt>
                <c:pt idx="786">
                  <c:v>0</c:v>
                </c:pt>
                <c:pt idx="787">
                  <c:v>-1.6499999999999915</c:v>
                </c:pt>
                <c:pt idx="788">
                  <c:v>0</c:v>
                </c:pt>
                <c:pt idx="789">
                  <c:v>-8.0000000000012506E-2</c:v>
                </c:pt>
                <c:pt idx="790">
                  <c:v>-1.6699999999999875</c:v>
                </c:pt>
                <c:pt idx="791">
                  <c:v>-1.9100000000000108</c:v>
                </c:pt>
                <c:pt idx="792">
                  <c:v>0.59000000000000341</c:v>
                </c:pt>
                <c:pt idx="793">
                  <c:v>0</c:v>
                </c:pt>
                <c:pt idx="794">
                  <c:v>0.78000000000000114</c:v>
                </c:pt>
                <c:pt idx="795">
                  <c:v>0</c:v>
                </c:pt>
                <c:pt idx="796">
                  <c:v>-1.5900000000000034</c:v>
                </c:pt>
                <c:pt idx="797">
                  <c:v>-2.7199999999999989</c:v>
                </c:pt>
                <c:pt idx="798">
                  <c:v>0.43999999999999773</c:v>
                </c:pt>
                <c:pt idx="799">
                  <c:v>2.0100000000000051</c:v>
                </c:pt>
                <c:pt idx="800">
                  <c:v>0</c:v>
                </c:pt>
                <c:pt idx="801">
                  <c:v>-1.1299999999999955</c:v>
                </c:pt>
                <c:pt idx="802">
                  <c:v>0</c:v>
                </c:pt>
                <c:pt idx="803">
                  <c:v>-3.9400000000000119</c:v>
                </c:pt>
                <c:pt idx="804">
                  <c:v>-3.0899999999999892</c:v>
                </c:pt>
                <c:pt idx="805">
                  <c:v>-0.10000000000000853</c:v>
                </c:pt>
                <c:pt idx="806">
                  <c:v>2.7999999999999972</c:v>
                </c:pt>
                <c:pt idx="807">
                  <c:v>0</c:v>
                </c:pt>
                <c:pt idx="808">
                  <c:v>1.8100000000000023</c:v>
                </c:pt>
                <c:pt idx="809">
                  <c:v>0</c:v>
                </c:pt>
                <c:pt idx="810">
                  <c:v>0.55000000000001137</c:v>
                </c:pt>
                <c:pt idx="811">
                  <c:v>-1.1500000000000057</c:v>
                </c:pt>
                <c:pt idx="812">
                  <c:v>-1.7199999999999989</c:v>
                </c:pt>
                <c:pt idx="813">
                  <c:v>-0.79000000000000625</c:v>
                </c:pt>
                <c:pt idx="814">
                  <c:v>0</c:v>
                </c:pt>
                <c:pt idx="815">
                  <c:v>1.0499999999999972</c:v>
                </c:pt>
                <c:pt idx="816">
                  <c:v>0</c:v>
                </c:pt>
                <c:pt idx="817">
                  <c:v>-0.21999999999999886</c:v>
                </c:pt>
                <c:pt idx="818">
                  <c:v>1.9300000000000068</c:v>
                </c:pt>
                <c:pt idx="819">
                  <c:v>-0.96000000000000796</c:v>
                </c:pt>
                <c:pt idx="820">
                  <c:v>-0.25</c:v>
                </c:pt>
                <c:pt idx="821">
                  <c:v>0</c:v>
                </c:pt>
                <c:pt idx="822">
                  <c:v>0.24000000000000909</c:v>
                </c:pt>
                <c:pt idx="823">
                  <c:v>0</c:v>
                </c:pt>
                <c:pt idx="824">
                  <c:v>1.0600000000000023</c:v>
                </c:pt>
                <c:pt idx="825">
                  <c:v>1.5</c:v>
                </c:pt>
                <c:pt idx="826">
                  <c:v>-2.6899999999999977</c:v>
                </c:pt>
                <c:pt idx="827">
                  <c:v>0.66999999999998749</c:v>
                </c:pt>
                <c:pt idx="828">
                  <c:v>0</c:v>
                </c:pt>
                <c:pt idx="829">
                  <c:v>-2.8999999999999915</c:v>
                </c:pt>
                <c:pt idx="830">
                  <c:v>0</c:v>
                </c:pt>
                <c:pt idx="831">
                  <c:v>0</c:v>
                </c:pt>
                <c:pt idx="832">
                  <c:v>-1.3400000000000034</c:v>
                </c:pt>
                <c:pt idx="833">
                  <c:v>1.980000000000004</c:v>
                </c:pt>
                <c:pt idx="834">
                  <c:v>1.6700000000000017</c:v>
                </c:pt>
                <c:pt idx="835">
                  <c:v>0</c:v>
                </c:pt>
                <c:pt idx="836">
                  <c:v>0.37999999999999545</c:v>
                </c:pt>
                <c:pt idx="837">
                  <c:v>0</c:v>
                </c:pt>
                <c:pt idx="838">
                  <c:v>-0.43000000000000682</c:v>
                </c:pt>
                <c:pt idx="839">
                  <c:v>0.81000000000000227</c:v>
                </c:pt>
                <c:pt idx="840">
                  <c:v>-1.2399999999999949</c:v>
                </c:pt>
                <c:pt idx="841">
                  <c:v>-1.1200000000000045</c:v>
                </c:pt>
                <c:pt idx="842">
                  <c:v>0</c:v>
                </c:pt>
                <c:pt idx="843">
                  <c:v>-3.0799999999999983</c:v>
                </c:pt>
                <c:pt idx="844">
                  <c:v>0</c:v>
                </c:pt>
                <c:pt idx="845">
                  <c:v>2.3100000000000023</c:v>
                </c:pt>
                <c:pt idx="846">
                  <c:v>-1.1700000000000017</c:v>
                </c:pt>
                <c:pt idx="847">
                  <c:v>2.3900000000000006</c:v>
                </c:pt>
                <c:pt idx="848">
                  <c:v>1.2000000000000028</c:v>
                </c:pt>
                <c:pt idx="849">
                  <c:v>0</c:v>
                </c:pt>
                <c:pt idx="850">
                  <c:v>-0.87000000000000455</c:v>
                </c:pt>
                <c:pt idx="851">
                  <c:v>0</c:v>
                </c:pt>
                <c:pt idx="852">
                  <c:v>0</c:v>
                </c:pt>
                <c:pt idx="853">
                  <c:v>1.6099999999999994</c:v>
                </c:pt>
                <c:pt idx="854">
                  <c:v>-3.3299999999999983</c:v>
                </c:pt>
                <c:pt idx="855">
                  <c:v>-0.31000000000000227</c:v>
                </c:pt>
                <c:pt idx="856">
                  <c:v>0</c:v>
                </c:pt>
                <c:pt idx="857">
                  <c:v>0.18000000000000682</c:v>
                </c:pt>
                <c:pt idx="858">
                  <c:v>0</c:v>
                </c:pt>
                <c:pt idx="859">
                  <c:v>-1.4099999999999966</c:v>
                </c:pt>
                <c:pt idx="860">
                  <c:v>1.8599999999999994</c:v>
                </c:pt>
                <c:pt idx="861">
                  <c:v>0.30999999999998806</c:v>
                </c:pt>
                <c:pt idx="862">
                  <c:v>0.81000000000000227</c:v>
                </c:pt>
                <c:pt idx="863">
                  <c:v>0</c:v>
                </c:pt>
                <c:pt idx="864">
                  <c:v>-0.95000000000000284</c:v>
                </c:pt>
                <c:pt idx="865">
                  <c:v>0</c:v>
                </c:pt>
                <c:pt idx="866">
                  <c:v>2.0700000000000074</c:v>
                </c:pt>
                <c:pt idx="867">
                  <c:v>0</c:v>
                </c:pt>
                <c:pt idx="868">
                  <c:v>-1.9999999999996021E-2</c:v>
                </c:pt>
                <c:pt idx="869">
                  <c:v>2.1499999999999915</c:v>
                </c:pt>
                <c:pt idx="870">
                  <c:v>0</c:v>
                </c:pt>
                <c:pt idx="871">
                  <c:v>-0.85999999999999943</c:v>
                </c:pt>
                <c:pt idx="872">
                  <c:v>0</c:v>
                </c:pt>
                <c:pt idx="873">
                  <c:v>1.8200000000000074</c:v>
                </c:pt>
                <c:pt idx="874">
                  <c:v>0.89999999999999147</c:v>
                </c:pt>
                <c:pt idx="875">
                  <c:v>1.0900000000000034</c:v>
                </c:pt>
                <c:pt idx="876">
                  <c:v>-1.4200000000000017</c:v>
                </c:pt>
                <c:pt idx="877">
                  <c:v>0</c:v>
                </c:pt>
                <c:pt idx="878">
                  <c:v>-1.269999999999996</c:v>
                </c:pt>
                <c:pt idx="879">
                  <c:v>0</c:v>
                </c:pt>
                <c:pt idx="880">
                  <c:v>1.5900000000000034</c:v>
                </c:pt>
                <c:pt idx="881">
                  <c:v>-0.35999999999999943</c:v>
                </c:pt>
                <c:pt idx="882">
                  <c:v>0.25</c:v>
                </c:pt>
                <c:pt idx="883">
                  <c:v>1.4099999999999966</c:v>
                </c:pt>
                <c:pt idx="884">
                  <c:v>0</c:v>
                </c:pt>
                <c:pt idx="885">
                  <c:v>1.75</c:v>
                </c:pt>
                <c:pt idx="886">
                  <c:v>0</c:v>
                </c:pt>
                <c:pt idx="887">
                  <c:v>0.95000000000000284</c:v>
                </c:pt>
                <c:pt idx="888">
                  <c:v>-0.65000000000000568</c:v>
                </c:pt>
                <c:pt idx="889">
                  <c:v>1.0600000000000023</c:v>
                </c:pt>
                <c:pt idx="890">
                  <c:v>0.37999999999999545</c:v>
                </c:pt>
                <c:pt idx="891">
                  <c:v>0</c:v>
                </c:pt>
                <c:pt idx="892">
                  <c:v>1.25</c:v>
                </c:pt>
                <c:pt idx="893">
                  <c:v>0</c:v>
                </c:pt>
                <c:pt idx="894">
                  <c:v>-0.42999999999999261</c:v>
                </c:pt>
                <c:pt idx="895">
                  <c:v>-1.8700000000000045</c:v>
                </c:pt>
                <c:pt idx="896">
                  <c:v>2.0600000000000023</c:v>
                </c:pt>
                <c:pt idx="897">
                  <c:v>1.2000000000000028</c:v>
                </c:pt>
                <c:pt idx="898">
                  <c:v>0</c:v>
                </c:pt>
                <c:pt idx="899">
                  <c:v>-0.82000000000000739</c:v>
                </c:pt>
                <c:pt idx="900">
                  <c:v>0</c:v>
                </c:pt>
                <c:pt idx="901">
                  <c:v>1</c:v>
                </c:pt>
                <c:pt idx="902">
                  <c:v>1.4099999999999966</c:v>
                </c:pt>
                <c:pt idx="903">
                  <c:v>-1.539999999999992</c:v>
                </c:pt>
                <c:pt idx="904">
                  <c:v>0.35999999999999943</c:v>
                </c:pt>
                <c:pt idx="905">
                  <c:v>0</c:v>
                </c:pt>
                <c:pt idx="906">
                  <c:v>-0.67000000000000171</c:v>
                </c:pt>
                <c:pt idx="907">
                  <c:v>0</c:v>
                </c:pt>
                <c:pt idx="908">
                  <c:v>-1.4399999999999977</c:v>
                </c:pt>
                <c:pt idx="909">
                  <c:v>-1.6599999999999966</c:v>
                </c:pt>
                <c:pt idx="910">
                  <c:v>1.0300000000000011</c:v>
                </c:pt>
                <c:pt idx="911">
                  <c:v>0.81999999999999318</c:v>
                </c:pt>
                <c:pt idx="912">
                  <c:v>0</c:v>
                </c:pt>
                <c:pt idx="913">
                  <c:v>-0.54000000000000625</c:v>
                </c:pt>
                <c:pt idx="914">
                  <c:v>0</c:v>
                </c:pt>
                <c:pt idx="915">
                  <c:v>-0.45999999999999375</c:v>
                </c:pt>
                <c:pt idx="916">
                  <c:v>-1.3400000000000034</c:v>
                </c:pt>
                <c:pt idx="917">
                  <c:v>0.60999999999999943</c:v>
                </c:pt>
                <c:pt idx="918">
                  <c:v>0.95000000000000284</c:v>
                </c:pt>
                <c:pt idx="919">
                  <c:v>0</c:v>
                </c:pt>
                <c:pt idx="920">
                  <c:v>0.18000000000000682</c:v>
                </c:pt>
                <c:pt idx="921">
                  <c:v>0</c:v>
                </c:pt>
                <c:pt idx="922">
                  <c:v>0.48999999999999488</c:v>
                </c:pt>
                <c:pt idx="923">
                  <c:v>0.5</c:v>
                </c:pt>
                <c:pt idx="924">
                  <c:v>1.9099999999999966</c:v>
                </c:pt>
                <c:pt idx="925">
                  <c:v>1.9699999999999989</c:v>
                </c:pt>
                <c:pt idx="926">
                  <c:v>0</c:v>
                </c:pt>
                <c:pt idx="927">
                  <c:v>1.2199999999999989</c:v>
                </c:pt>
                <c:pt idx="928">
                  <c:v>0</c:v>
                </c:pt>
                <c:pt idx="929">
                  <c:v>0</c:v>
                </c:pt>
                <c:pt idx="930">
                  <c:v>0.81000000000000227</c:v>
                </c:pt>
                <c:pt idx="931">
                  <c:v>-0.67999999999999261</c:v>
                </c:pt>
                <c:pt idx="932">
                  <c:v>0.64000000000000057</c:v>
                </c:pt>
                <c:pt idx="933">
                  <c:v>0</c:v>
                </c:pt>
                <c:pt idx="934">
                  <c:v>-0.21000000000000796</c:v>
                </c:pt>
                <c:pt idx="935">
                  <c:v>0</c:v>
                </c:pt>
                <c:pt idx="936">
                  <c:v>1.5700000000000074</c:v>
                </c:pt>
                <c:pt idx="937">
                  <c:v>-0.28000000000000114</c:v>
                </c:pt>
                <c:pt idx="938">
                  <c:v>1.539999999999992</c:v>
                </c:pt>
                <c:pt idx="939">
                  <c:v>0.70000000000000284</c:v>
                </c:pt>
                <c:pt idx="940">
                  <c:v>0</c:v>
                </c:pt>
                <c:pt idx="941">
                  <c:v>0.64000000000000057</c:v>
                </c:pt>
                <c:pt idx="942">
                  <c:v>0</c:v>
                </c:pt>
                <c:pt idx="943">
                  <c:v>-0.31000000000000227</c:v>
                </c:pt>
                <c:pt idx="944">
                  <c:v>-1.9599999999999937</c:v>
                </c:pt>
                <c:pt idx="945">
                  <c:v>0.35999999999999943</c:v>
                </c:pt>
                <c:pt idx="946">
                  <c:v>0.43999999999999773</c:v>
                </c:pt>
                <c:pt idx="947">
                  <c:v>0</c:v>
                </c:pt>
                <c:pt idx="948">
                  <c:v>-0.31999999999999318</c:v>
                </c:pt>
                <c:pt idx="949">
                  <c:v>0</c:v>
                </c:pt>
                <c:pt idx="950">
                  <c:v>1.75</c:v>
                </c:pt>
                <c:pt idx="951">
                  <c:v>2.2399999999999949</c:v>
                </c:pt>
                <c:pt idx="952">
                  <c:v>-2.019999999999996</c:v>
                </c:pt>
                <c:pt idx="953">
                  <c:v>-0.88000000000000966</c:v>
                </c:pt>
                <c:pt idx="954">
                  <c:v>0</c:v>
                </c:pt>
                <c:pt idx="955">
                  <c:v>-1.9599999999999937</c:v>
                </c:pt>
                <c:pt idx="956">
                  <c:v>0</c:v>
                </c:pt>
                <c:pt idx="957">
                  <c:v>0.45000000000000284</c:v>
                </c:pt>
                <c:pt idx="958">
                  <c:v>-4.9400000000000119</c:v>
                </c:pt>
                <c:pt idx="959">
                  <c:v>-2.019999999999996</c:v>
                </c:pt>
                <c:pt idx="960">
                  <c:v>0.53000000000000114</c:v>
                </c:pt>
                <c:pt idx="961">
                  <c:v>0</c:v>
                </c:pt>
                <c:pt idx="962">
                  <c:v>3.0600000000000023</c:v>
                </c:pt>
                <c:pt idx="963">
                  <c:v>0</c:v>
                </c:pt>
                <c:pt idx="964">
                  <c:v>0</c:v>
                </c:pt>
                <c:pt idx="965">
                  <c:v>-2.1899999999999977</c:v>
                </c:pt>
                <c:pt idx="966">
                  <c:v>-0.82999999999999829</c:v>
                </c:pt>
                <c:pt idx="967">
                  <c:v>4.7999999999999972</c:v>
                </c:pt>
                <c:pt idx="968">
                  <c:v>0</c:v>
                </c:pt>
                <c:pt idx="969">
                  <c:v>-1.019999999999996</c:v>
                </c:pt>
                <c:pt idx="970">
                  <c:v>0</c:v>
                </c:pt>
                <c:pt idx="971">
                  <c:v>9.9999999999909051E-3</c:v>
                </c:pt>
                <c:pt idx="972">
                  <c:v>1.6899999999999977</c:v>
                </c:pt>
                <c:pt idx="973">
                  <c:v>1</c:v>
                </c:pt>
                <c:pt idx="974">
                  <c:v>-0.22999999999998977</c:v>
                </c:pt>
                <c:pt idx="975">
                  <c:v>0</c:v>
                </c:pt>
                <c:pt idx="976">
                  <c:v>-3.6300000000000097</c:v>
                </c:pt>
                <c:pt idx="977">
                  <c:v>0</c:v>
                </c:pt>
                <c:pt idx="978">
                  <c:v>-0.90999999999999659</c:v>
                </c:pt>
                <c:pt idx="979">
                  <c:v>1.4899999999999949</c:v>
                </c:pt>
                <c:pt idx="980">
                  <c:v>-2.269999999999996</c:v>
                </c:pt>
                <c:pt idx="981">
                  <c:v>2.2400000000000091</c:v>
                </c:pt>
                <c:pt idx="982">
                  <c:v>0</c:v>
                </c:pt>
                <c:pt idx="983">
                  <c:v>-3.0100000000000051</c:v>
                </c:pt>
                <c:pt idx="984">
                  <c:v>0</c:v>
                </c:pt>
                <c:pt idx="985">
                  <c:v>-1.3900000000000006</c:v>
                </c:pt>
                <c:pt idx="986">
                  <c:v>-0.59000000000000341</c:v>
                </c:pt>
                <c:pt idx="987">
                  <c:v>1.9900000000000091</c:v>
                </c:pt>
                <c:pt idx="988">
                  <c:v>-1.8500000000000085</c:v>
                </c:pt>
                <c:pt idx="989">
                  <c:v>0</c:v>
                </c:pt>
                <c:pt idx="990">
                  <c:v>0.35000000000000853</c:v>
                </c:pt>
                <c:pt idx="991">
                  <c:v>0</c:v>
                </c:pt>
                <c:pt idx="992">
                  <c:v>-3.5800000000000125</c:v>
                </c:pt>
                <c:pt idx="993">
                  <c:v>-2.1099999999999994</c:v>
                </c:pt>
                <c:pt idx="994">
                  <c:v>0.49000000000000909</c:v>
                </c:pt>
                <c:pt idx="995">
                  <c:v>0</c:v>
                </c:pt>
                <c:pt idx="996">
                  <c:v>0</c:v>
                </c:pt>
                <c:pt idx="997">
                  <c:v>2.519999999999996</c:v>
                </c:pt>
                <c:pt idx="998">
                  <c:v>0</c:v>
                </c:pt>
                <c:pt idx="999">
                  <c:v>4.0000000000006253E-2</c:v>
                </c:pt>
                <c:pt idx="1000">
                  <c:v>-1.75</c:v>
                </c:pt>
                <c:pt idx="1001">
                  <c:v>-3.6500000000000057</c:v>
                </c:pt>
                <c:pt idx="1002">
                  <c:v>2.9699999999999989</c:v>
                </c:pt>
                <c:pt idx="1003">
                  <c:v>0</c:v>
                </c:pt>
                <c:pt idx="1004">
                  <c:v>1.6299999999999955</c:v>
                </c:pt>
                <c:pt idx="1005">
                  <c:v>0</c:v>
                </c:pt>
                <c:pt idx="1006">
                  <c:v>0.25</c:v>
                </c:pt>
                <c:pt idx="1007">
                  <c:v>-1.5499999999999972</c:v>
                </c:pt>
                <c:pt idx="1008">
                  <c:v>0</c:v>
                </c:pt>
                <c:pt idx="1009">
                  <c:v>-1.9699999999999989</c:v>
                </c:pt>
                <c:pt idx="1010">
                  <c:v>0</c:v>
                </c:pt>
                <c:pt idx="1011">
                  <c:v>-0.37000000000000455</c:v>
                </c:pt>
                <c:pt idx="1012">
                  <c:v>0</c:v>
                </c:pt>
                <c:pt idx="1013">
                  <c:v>1.6300000000000097</c:v>
                </c:pt>
                <c:pt idx="1014">
                  <c:v>1.4699999999999989</c:v>
                </c:pt>
                <c:pt idx="1015">
                  <c:v>-1.9000000000000057</c:v>
                </c:pt>
                <c:pt idx="1016">
                  <c:v>-1.9599999999999937</c:v>
                </c:pt>
                <c:pt idx="1017">
                  <c:v>0</c:v>
                </c:pt>
                <c:pt idx="1018">
                  <c:v>-0.96999999999999886</c:v>
                </c:pt>
                <c:pt idx="1019">
                  <c:v>0</c:v>
                </c:pt>
                <c:pt idx="1020">
                  <c:v>-0.78000000000000114</c:v>
                </c:pt>
                <c:pt idx="1021">
                  <c:v>-2.9699999999999989</c:v>
                </c:pt>
                <c:pt idx="1022">
                  <c:v>1.9999999999996021E-2</c:v>
                </c:pt>
                <c:pt idx="1023">
                  <c:v>1.8700000000000045</c:v>
                </c:pt>
                <c:pt idx="1024">
                  <c:v>0</c:v>
                </c:pt>
                <c:pt idx="1025">
                  <c:v>7.9999999999998295E-2</c:v>
                </c:pt>
                <c:pt idx="1026">
                  <c:v>0</c:v>
                </c:pt>
                <c:pt idx="1027">
                  <c:v>-2.6800000000000068</c:v>
                </c:pt>
                <c:pt idx="1028">
                  <c:v>0.82000000000000739</c:v>
                </c:pt>
                <c:pt idx="1029">
                  <c:v>2.1199999999999903</c:v>
                </c:pt>
                <c:pt idx="1030">
                  <c:v>-0.15999999999999659</c:v>
                </c:pt>
                <c:pt idx="1031">
                  <c:v>0</c:v>
                </c:pt>
                <c:pt idx="1032">
                  <c:v>1.1099999999999994</c:v>
                </c:pt>
                <c:pt idx="1033">
                  <c:v>0</c:v>
                </c:pt>
                <c:pt idx="1034">
                  <c:v>1.0700000000000074</c:v>
                </c:pt>
                <c:pt idx="1035">
                  <c:v>0.64000000000000057</c:v>
                </c:pt>
                <c:pt idx="1036">
                  <c:v>-0.28000000000000114</c:v>
                </c:pt>
                <c:pt idx="1037">
                  <c:v>-0.29999999999999716</c:v>
                </c:pt>
                <c:pt idx="1038">
                  <c:v>0</c:v>
                </c:pt>
                <c:pt idx="1039">
                  <c:v>2.5499999999999972</c:v>
                </c:pt>
                <c:pt idx="1040">
                  <c:v>0</c:v>
                </c:pt>
                <c:pt idx="1041">
                  <c:v>0</c:v>
                </c:pt>
                <c:pt idx="1042">
                  <c:v>-1.5300000000000011</c:v>
                </c:pt>
                <c:pt idx="1043">
                  <c:v>-2.2900000000000063</c:v>
                </c:pt>
                <c:pt idx="1044">
                  <c:v>-0.12999999999999545</c:v>
                </c:pt>
                <c:pt idx="1045">
                  <c:v>0</c:v>
                </c:pt>
                <c:pt idx="1046">
                  <c:v>-1.269999999999996</c:v>
                </c:pt>
                <c:pt idx="1047">
                  <c:v>0</c:v>
                </c:pt>
                <c:pt idx="1048">
                  <c:v>0</c:v>
                </c:pt>
                <c:pt idx="1049">
                  <c:v>2.3499999999999943</c:v>
                </c:pt>
                <c:pt idx="1050">
                  <c:v>-0.59000000000000341</c:v>
                </c:pt>
                <c:pt idx="1051">
                  <c:v>1.6200000000000045</c:v>
                </c:pt>
                <c:pt idx="1052">
                  <c:v>0</c:v>
                </c:pt>
                <c:pt idx="1053">
                  <c:v>-2.9399999999999977</c:v>
                </c:pt>
                <c:pt idx="1054">
                  <c:v>0</c:v>
                </c:pt>
                <c:pt idx="1055">
                  <c:v>1.3700000000000045</c:v>
                </c:pt>
                <c:pt idx="1056">
                  <c:v>-0.86000000000001364</c:v>
                </c:pt>
                <c:pt idx="1057">
                  <c:v>0.58000000000001251</c:v>
                </c:pt>
                <c:pt idx="1058">
                  <c:v>0.78999999999999204</c:v>
                </c:pt>
                <c:pt idx="1059">
                  <c:v>0</c:v>
                </c:pt>
                <c:pt idx="1060">
                  <c:v>-0.31000000000000227</c:v>
                </c:pt>
                <c:pt idx="1061">
                  <c:v>0</c:v>
                </c:pt>
                <c:pt idx="1062">
                  <c:v>0</c:v>
                </c:pt>
                <c:pt idx="1063">
                  <c:v>0.1600000000000108</c:v>
                </c:pt>
                <c:pt idx="1064">
                  <c:v>1.5299999999999869</c:v>
                </c:pt>
                <c:pt idx="1065">
                  <c:v>-0.62999999999999545</c:v>
                </c:pt>
                <c:pt idx="1066">
                  <c:v>0</c:v>
                </c:pt>
                <c:pt idx="1067">
                  <c:v>1.5700000000000074</c:v>
                </c:pt>
                <c:pt idx="1068">
                  <c:v>0</c:v>
                </c:pt>
                <c:pt idx="1069">
                  <c:v>-0.54000000000000625</c:v>
                </c:pt>
                <c:pt idx="1070">
                  <c:v>0.76000000000000512</c:v>
                </c:pt>
                <c:pt idx="1071">
                  <c:v>2.4299999999999926</c:v>
                </c:pt>
                <c:pt idx="1072">
                  <c:v>0.54000000000000625</c:v>
                </c:pt>
                <c:pt idx="1073">
                  <c:v>0</c:v>
                </c:pt>
                <c:pt idx="1074">
                  <c:v>-1.2000000000000028</c:v>
                </c:pt>
                <c:pt idx="1075">
                  <c:v>0</c:v>
                </c:pt>
                <c:pt idx="1076">
                  <c:v>1.0499999999999972</c:v>
                </c:pt>
                <c:pt idx="1077">
                  <c:v>-2.019999999999996</c:v>
                </c:pt>
                <c:pt idx="1078">
                  <c:v>-1.9200000000000017</c:v>
                </c:pt>
                <c:pt idx="1079">
                  <c:v>-1.6400000000000006</c:v>
                </c:pt>
                <c:pt idx="1080">
                  <c:v>0</c:v>
                </c:pt>
                <c:pt idx="1081">
                  <c:v>0.48999999999999488</c:v>
                </c:pt>
                <c:pt idx="1082">
                  <c:v>0</c:v>
                </c:pt>
                <c:pt idx="1083">
                  <c:v>0.62000000000000455</c:v>
                </c:pt>
                <c:pt idx="1084">
                  <c:v>0.43000000000000682</c:v>
                </c:pt>
                <c:pt idx="1085">
                  <c:v>2.4099999999999966</c:v>
                </c:pt>
                <c:pt idx="1086">
                  <c:v>0.59000000000000341</c:v>
                </c:pt>
                <c:pt idx="1087">
                  <c:v>0</c:v>
                </c:pt>
                <c:pt idx="1088">
                  <c:v>7.9999999999998295E-2</c:v>
                </c:pt>
                <c:pt idx="1089">
                  <c:v>0</c:v>
                </c:pt>
                <c:pt idx="1090">
                  <c:v>0.93999999999999773</c:v>
                </c:pt>
                <c:pt idx="1091">
                  <c:v>-1.1899999999999977</c:v>
                </c:pt>
                <c:pt idx="1092">
                  <c:v>1.3799999999999955</c:v>
                </c:pt>
                <c:pt idx="1093">
                  <c:v>1.1800000000000068</c:v>
                </c:pt>
                <c:pt idx="1094">
                  <c:v>0</c:v>
                </c:pt>
                <c:pt idx="1095">
                  <c:v>-0.93000000000000682</c:v>
                </c:pt>
                <c:pt idx="1096">
                  <c:v>0</c:v>
                </c:pt>
                <c:pt idx="1097">
                  <c:v>0</c:v>
                </c:pt>
                <c:pt idx="1098">
                  <c:v>0.17000000000000171</c:v>
                </c:pt>
                <c:pt idx="1099">
                  <c:v>0.75</c:v>
                </c:pt>
                <c:pt idx="1100">
                  <c:v>-2.0400000000000063</c:v>
                </c:pt>
                <c:pt idx="1101">
                  <c:v>0</c:v>
                </c:pt>
                <c:pt idx="1102">
                  <c:v>0.93000000000000682</c:v>
                </c:pt>
                <c:pt idx="1103">
                  <c:v>0</c:v>
                </c:pt>
                <c:pt idx="1104">
                  <c:v>1.269999999999996</c:v>
                </c:pt>
                <c:pt idx="1105">
                  <c:v>-0.35999999999999943</c:v>
                </c:pt>
                <c:pt idx="1106">
                  <c:v>-0.21999999999999886</c:v>
                </c:pt>
                <c:pt idx="1107">
                  <c:v>1.6800000000000068</c:v>
                </c:pt>
                <c:pt idx="1108">
                  <c:v>0</c:v>
                </c:pt>
                <c:pt idx="1109">
                  <c:v>-1.230000000000004</c:v>
                </c:pt>
                <c:pt idx="1110">
                  <c:v>0</c:v>
                </c:pt>
                <c:pt idx="1111">
                  <c:v>-0.56000000000000227</c:v>
                </c:pt>
                <c:pt idx="1112">
                  <c:v>0.96999999999999886</c:v>
                </c:pt>
                <c:pt idx="1113">
                  <c:v>-0.26999999999999602</c:v>
                </c:pt>
                <c:pt idx="1114">
                  <c:v>-0.85000000000000853</c:v>
                </c:pt>
                <c:pt idx="1115">
                  <c:v>0</c:v>
                </c:pt>
                <c:pt idx="1116">
                  <c:v>-8.99999999999892E-2</c:v>
                </c:pt>
                <c:pt idx="1117">
                  <c:v>0</c:v>
                </c:pt>
                <c:pt idx="1118">
                  <c:v>-0.35999999999999943</c:v>
                </c:pt>
                <c:pt idx="1119">
                  <c:v>2.1599999999999966</c:v>
                </c:pt>
                <c:pt idx="1120">
                  <c:v>1.4899999999999949</c:v>
                </c:pt>
                <c:pt idx="1121">
                  <c:v>-0.21999999999999886</c:v>
                </c:pt>
                <c:pt idx="1122">
                  <c:v>0</c:v>
                </c:pt>
                <c:pt idx="1123">
                  <c:v>1.7400000000000091</c:v>
                </c:pt>
                <c:pt idx="1124">
                  <c:v>0</c:v>
                </c:pt>
                <c:pt idx="1125">
                  <c:v>0.70999999999999375</c:v>
                </c:pt>
                <c:pt idx="1126">
                  <c:v>-1.5999999999999943</c:v>
                </c:pt>
                <c:pt idx="1127">
                  <c:v>-0.80000000000001137</c:v>
                </c:pt>
                <c:pt idx="1128">
                  <c:v>-0.89000000000000057</c:v>
                </c:pt>
                <c:pt idx="1129">
                  <c:v>0</c:v>
                </c:pt>
                <c:pt idx="1130">
                  <c:v>1.3100000000000023</c:v>
                </c:pt>
                <c:pt idx="1131">
                  <c:v>0</c:v>
                </c:pt>
                <c:pt idx="1132">
                  <c:v>0</c:v>
                </c:pt>
                <c:pt idx="1133">
                  <c:v>-0.25999999999999091</c:v>
                </c:pt>
                <c:pt idx="1134">
                  <c:v>1.8099999999999881</c:v>
                </c:pt>
                <c:pt idx="1135">
                  <c:v>0</c:v>
                </c:pt>
                <c:pt idx="1136">
                  <c:v>0</c:v>
                </c:pt>
                <c:pt idx="1137">
                  <c:v>0.58000000000001251</c:v>
                </c:pt>
                <c:pt idx="1138">
                  <c:v>0</c:v>
                </c:pt>
                <c:pt idx="1139">
                  <c:v>1.4099999999999966</c:v>
                </c:pt>
                <c:pt idx="1140">
                  <c:v>0.26999999999999602</c:v>
                </c:pt>
                <c:pt idx="1141">
                  <c:v>1.1500000000000057</c:v>
                </c:pt>
                <c:pt idx="1142">
                  <c:v>0.31999999999999318</c:v>
                </c:pt>
                <c:pt idx="1143">
                  <c:v>0</c:v>
                </c:pt>
                <c:pt idx="1144">
                  <c:v>-0.45000000000000284</c:v>
                </c:pt>
                <c:pt idx="1145">
                  <c:v>0</c:v>
                </c:pt>
                <c:pt idx="1146">
                  <c:v>-1.1999999999999886</c:v>
                </c:pt>
                <c:pt idx="1147">
                  <c:v>0.93999999999999773</c:v>
                </c:pt>
                <c:pt idx="1148">
                  <c:v>-1.1899999999999977</c:v>
                </c:pt>
                <c:pt idx="1149">
                  <c:v>0.66999999999998749</c:v>
                </c:pt>
                <c:pt idx="1150">
                  <c:v>0</c:v>
                </c:pt>
                <c:pt idx="1151">
                  <c:v>-0.25</c:v>
                </c:pt>
                <c:pt idx="1152">
                  <c:v>0</c:v>
                </c:pt>
                <c:pt idx="1153">
                  <c:v>-5.9999999999988063E-2</c:v>
                </c:pt>
                <c:pt idx="1154">
                  <c:v>-2.5700000000000074</c:v>
                </c:pt>
                <c:pt idx="1155">
                  <c:v>-7.9999999999998295E-2</c:v>
                </c:pt>
                <c:pt idx="1156">
                  <c:v>0.29000000000000625</c:v>
                </c:pt>
                <c:pt idx="1157">
                  <c:v>0</c:v>
                </c:pt>
                <c:pt idx="1158">
                  <c:v>2.9999999999986926E-2</c:v>
                </c:pt>
                <c:pt idx="1159">
                  <c:v>0</c:v>
                </c:pt>
                <c:pt idx="1160">
                  <c:v>0.35000000000000853</c:v>
                </c:pt>
                <c:pt idx="1161">
                  <c:v>-7.9999999999998295E-2</c:v>
                </c:pt>
                <c:pt idx="1162">
                  <c:v>0.82999999999999829</c:v>
                </c:pt>
                <c:pt idx="1163">
                  <c:v>0.45999999999999375</c:v>
                </c:pt>
                <c:pt idx="1164">
                  <c:v>0</c:v>
                </c:pt>
                <c:pt idx="1165">
                  <c:v>-1.1199999999999903</c:v>
                </c:pt>
                <c:pt idx="1166">
                  <c:v>0</c:v>
                </c:pt>
                <c:pt idx="1167">
                  <c:v>-0.77000000000001023</c:v>
                </c:pt>
                <c:pt idx="1168">
                  <c:v>-2.789999999999992</c:v>
                </c:pt>
                <c:pt idx="1169">
                  <c:v>-0.10999999999999943</c:v>
                </c:pt>
                <c:pt idx="1170">
                  <c:v>-0.93999999999999773</c:v>
                </c:pt>
                <c:pt idx="1171">
                  <c:v>0</c:v>
                </c:pt>
                <c:pt idx="1172">
                  <c:v>0.44999999999998863</c:v>
                </c:pt>
                <c:pt idx="1173">
                  <c:v>0</c:v>
                </c:pt>
                <c:pt idx="1174">
                  <c:v>-0.12999999999999545</c:v>
                </c:pt>
                <c:pt idx="1175">
                  <c:v>0.59999999999999432</c:v>
                </c:pt>
                <c:pt idx="1176">
                  <c:v>0.29000000000000625</c:v>
                </c:pt>
                <c:pt idx="1177">
                  <c:v>-1.0499999999999972</c:v>
                </c:pt>
                <c:pt idx="1178">
                  <c:v>0</c:v>
                </c:pt>
                <c:pt idx="1179">
                  <c:v>0.89999999999999147</c:v>
                </c:pt>
                <c:pt idx="1180">
                  <c:v>0</c:v>
                </c:pt>
                <c:pt idx="1181">
                  <c:v>-1.0899999999999892</c:v>
                </c:pt>
                <c:pt idx="1182">
                  <c:v>0.60999999999999943</c:v>
                </c:pt>
                <c:pt idx="1183">
                  <c:v>0.61999999999999034</c:v>
                </c:pt>
                <c:pt idx="1184">
                  <c:v>0.81000000000000227</c:v>
                </c:pt>
                <c:pt idx="1185">
                  <c:v>0</c:v>
                </c:pt>
                <c:pt idx="1186">
                  <c:v>-0.26999999999999602</c:v>
                </c:pt>
                <c:pt idx="1187">
                  <c:v>0</c:v>
                </c:pt>
                <c:pt idx="1188">
                  <c:v>-0.73000000000000398</c:v>
                </c:pt>
                <c:pt idx="1189">
                  <c:v>-1.5099999999999909</c:v>
                </c:pt>
                <c:pt idx="1190">
                  <c:v>-1.6800000000000068</c:v>
                </c:pt>
                <c:pt idx="1191">
                  <c:v>1.0100000000000051</c:v>
                </c:pt>
                <c:pt idx="1192">
                  <c:v>0</c:v>
                </c:pt>
                <c:pt idx="1193">
                  <c:v>2.4200000000000017</c:v>
                </c:pt>
                <c:pt idx="1194">
                  <c:v>0</c:v>
                </c:pt>
                <c:pt idx="1195">
                  <c:v>0</c:v>
                </c:pt>
                <c:pt idx="1196">
                  <c:v>-0.6600000000000108</c:v>
                </c:pt>
                <c:pt idx="1197">
                  <c:v>-1.2800000000000011</c:v>
                </c:pt>
                <c:pt idx="1198">
                  <c:v>-0.98999999999999488</c:v>
                </c:pt>
                <c:pt idx="1199">
                  <c:v>0</c:v>
                </c:pt>
                <c:pt idx="1200">
                  <c:v>-2.7099999999999937</c:v>
                </c:pt>
                <c:pt idx="1201">
                  <c:v>0</c:v>
                </c:pt>
                <c:pt idx="1202">
                  <c:v>-0.99000000000000909</c:v>
                </c:pt>
                <c:pt idx="1203">
                  <c:v>0.81000000000000227</c:v>
                </c:pt>
                <c:pt idx="1204">
                  <c:v>1.4399999999999977</c:v>
                </c:pt>
                <c:pt idx="1205">
                  <c:v>1.0000000000005116E-2</c:v>
                </c:pt>
                <c:pt idx="1206">
                  <c:v>0</c:v>
                </c:pt>
                <c:pt idx="1207">
                  <c:v>2.2199999999999989</c:v>
                </c:pt>
                <c:pt idx="1208">
                  <c:v>0</c:v>
                </c:pt>
                <c:pt idx="1209">
                  <c:v>0.12999999999999545</c:v>
                </c:pt>
                <c:pt idx="1210">
                  <c:v>0.68000000000000682</c:v>
                </c:pt>
                <c:pt idx="1211">
                  <c:v>4.9999999999997158E-2</c:v>
                </c:pt>
                <c:pt idx="1212">
                  <c:v>-0.20000000000000284</c:v>
                </c:pt>
                <c:pt idx="1213">
                  <c:v>0</c:v>
                </c:pt>
                <c:pt idx="1214">
                  <c:v>1.9200000000000017</c:v>
                </c:pt>
                <c:pt idx="1215">
                  <c:v>0</c:v>
                </c:pt>
                <c:pt idx="1216">
                  <c:v>1.3400000000000034</c:v>
                </c:pt>
                <c:pt idx="1217">
                  <c:v>0</c:v>
                </c:pt>
                <c:pt idx="1218">
                  <c:v>0.67000000000000171</c:v>
                </c:pt>
                <c:pt idx="1219">
                  <c:v>-1.6300000000000097</c:v>
                </c:pt>
                <c:pt idx="1220">
                  <c:v>0</c:v>
                </c:pt>
                <c:pt idx="1221">
                  <c:v>0.92000000000000171</c:v>
                </c:pt>
                <c:pt idx="1222">
                  <c:v>0</c:v>
                </c:pt>
                <c:pt idx="1223">
                  <c:v>-0.65999999999999659</c:v>
                </c:pt>
                <c:pt idx="1224">
                  <c:v>0.21999999999999886</c:v>
                </c:pt>
                <c:pt idx="1225">
                  <c:v>0.85000000000000853</c:v>
                </c:pt>
                <c:pt idx="1226">
                  <c:v>-0.21000000000000796</c:v>
                </c:pt>
                <c:pt idx="1227">
                  <c:v>0</c:v>
                </c:pt>
                <c:pt idx="1228">
                  <c:v>1.8700000000000045</c:v>
                </c:pt>
                <c:pt idx="1229">
                  <c:v>0</c:v>
                </c:pt>
                <c:pt idx="1230">
                  <c:v>-0.60999999999999943</c:v>
                </c:pt>
                <c:pt idx="1231">
                  <c:v>1.0999999999999943</c:v>
                </c:pt>
                <c:pt idx="1232">
                  <c:v>0</c:v>
                </c:pt>
                <c:pt idx="1233">
                  <c:v>-0.75</c:v>
                </c:pt>
                <c:pt idx="1234">
                  <c:v>0</c:v>
                </c:pt>
                <c:pt idx="1235">
                  <c:v>-0.81000000000000227</c:v>
                </c:pt>
                <c:pt idx="1236">
                  <c:v>0</c:v>
                </c:pt>
                <c:pt idx="1237">
                  <c:v>-0.84999999999999432</c:v>
                </c:pt>
                <c:pt idx="1238">
                  <c:v>0.60999999999999943</c:v>
                </c:pt>
                <c:pt idx="1239">
                  <c:v>0.53000000000000114</c:v>
                </c:pt>
                <c:pt idx="1240">
                  <c:v>-0.43000000000000682</c:v>
                </c:pt>
                <c:pt idx="1241">
                  <c:v>0</c:v>
                </c:pt>
                <c:pt idx="1242">
                  <c:v>-0.26999999999999602</c:v>
                </c:pt>
                <c:pt idx="1243">
                  <c:v>0</c:v>
                </c:pt>
                <c:pt idx="1244">
                  <c:v>-1.2999999999999972</c:v>
                </c:pt>
                <c:pt idx="1245">
                  <c:v>2.2399999999999949</c:v>
                </c:pt>
                <c:pt idx="1246">
                  <c:v>1.0000000000005116E-2</c:v>
                </c:pt>
                <c:pt idx="1247">
                  <c:v>-2.7399999999999949</c:v>
                </c:pt>
                <c:pt idx="1248">
                  <c:v>0</c:v>
                </c:pt>
                <c:pt idx="1249">
                  <c:v>-0.18000000000000682</c:v>
                </c:pt>
                <c:pt idx="1250">
                  <c:v>0</c:v>
                </c:pt>
                <c:pt idx="1251">
                  <c:v>-3.0100000000000051</c:v>
                </c:pt>
                <c:pt idx="1252">
                  <c:v>0.54000000000000625</c:v>
                </c:pt>
                <c:pt idx="1253">
                  <c:v>0.65000000000000568</c:v>
                </c:pt>
                <c:pt idx="1254">
                  <c:v>-0.85000000000000853</c:v>
                </c:pt>
                <c:pt idx="1255">
                  <c:v>0</c:v>
                </c:pt>
                <c:pt idx="1256">
                  <c:v>-1.3100000000000023</c:v>
                </c:pt>
                <c:pt idx="1257">
                  <c:v>0</c:v>
                </c:pt>
                <c:pt idx="1258">
                  <c:v>-1.0999999999999943</c:v>
                </c:pt>
                <c:pt idx="1259">
                  <c:v>3.1899999999999977</c:v>
                </c:pt>
                <c:pt idx="1260">
                  <c:v>-1.6200000000000045</c:v>
                </c:pt>
                <c:pt idx="1261">
                  <c:v>-2.75</c:v>
                </c:pt>
                <c:pt idx="1262">
                  <c:v>0</c:v>
                </c:pt>
                <c:pt idx="1263">
                  <c:v>-0.53000000000000114</c:v>
                </c:pt>
                <c:pt idx="1264">
                  <c:v>0</c:v>
                </c:pt>
                <c:pt idx="1265">
                  <c:v>0.14000000000000057</c:v>
                </c:pt>
                <c:pt idx="1266">
                  <c:v>2.0800000000000125</c:v>
                </c:pt>
                <c:pt idx="1267">
                  <c:v>0.95999999999999375</c:v>
                </c:pt>
                <c:pt idx="1268">
                  <c:v>0.64000000000000057</c:v>
                </c:pt>
                <c:pt idx="1269">
                  <c:v>0</c:v>
                </c:pt>
                <c:pt idx="1270">
                  <c:v>3.1700000000000017</c:v>
                </c:pt>
                <c:pt idx="1271">
                  <c:v>0</c:v>
                </c:pt>
                <c:pt idx="1272">
                  <c:v>-1.6400000000000006</c:v>
                </c:pt>
                <c:pt idx="1273">
                  <c:v>-1.3400000000000034</c:v>
                </c:pt>
                <c:pt idx="1274">
                  <c:v>1.1899999999999977</c:v>
                </c:pt>
                <c:pt idx="1275">
                  <c:v>-1.6099999999999994</c:v>
                </c:pt>
                <c:pt idx="1276">
                  <c:v>0</c:v>
                </c:pt>
                <c:pt idx="1277">
                  <c:v>-2.230000000000004</c:v>
                </c:pt>
                <c:pt idx="1278">
                  <c:v>0</c:v>
                </c:pt>
                <c:pt idx="1279">
                  <c:v>-0.54999999999999716</c:v>
                </c:pt>
                <c:pt idx="1280">
                  <c:v>-2.5099999999999909</c:v>
                </c:pt>
                <c:pt idx="1281">
                  <c:v>0.95999999999999375</c:v>
                </c:pt>
                <c:pt idx="1282">
                  <c:v>2.0999999999999943</c:v>
                </c:pt>
                <c:pt idx="1283">
                  <c:v>0</c:v>
                </c:pt>
                <c:pt idx="1284">
                  <c:v>2.5800000000000125</c:v>
                </c:pt>
                <c:pt idx="1285">
                  <c:v>0</c:v>
                </c:pt>
                <c:pt idx="1286">
                  <c:v>-1.9000000000000057</c:v>
                </c:pt>
                <c:pt idx="1287">
                  <c:v>-1.0100000000000051</c:v>
                </c:pt>
                <c:pt idx="1288">
                  <c:v>1.4100000000000108</c:v>
                </c:pt>
                <c:pt idx="1289">
                  <c:v>-2.3800000000000097</c:v>
                </c:pt>
                <c:pt idx="1290">
                  <c:v>0</c:v>
                </c:pt>
                <c:pt idx="1291">
                  <c:v>-3.2399999999999949</c:v>
                </c:pt>
                <c:pt idx="1292">
                  <c:v>0</c:v>
                </c:pt>
                <c:pt idx="1293">
                  <c:v>0</c:v>
                </c:pt>
                <c:pt idx="1294">
                  <c:v>-1.1700000000000017</c:v>
                </c:pt>
                <c:pt idx="1295">
                  <c:v>-1.9999999999996021E-2</c:v>
                </c:pt>
                <c:pt idx="1296">
                  <c:v>-1.5100000000000051</c:v>
                </c:pt>
                <c:pt idx="1297">
                  <c:v>0</c:v>
                </c:pt>
                <c:pt idx="1298">
                  <c:v>1.0700000000000074</c:v>
                </c:pt>
                <c:pt idx="1299">
                  <c:v>0</c:v>
                </c:pt>
                <c:pt idx="1300">
                  <c:v>-2.9200000000000017</c:v>
                </c:pt>
                <c:pt idx="1301">
                  <c:v>1.519999999999996</c:v>
                </c:pt>
                <c:pt idx="1302">
                  <c:v>1.6400000000000006</c:v>
                </c:pt>
                <c:pt idx="1303">
                  <c:v>-0.29999999999999716</c:v>
                </c:pt>
                <c:pt idx="1304">
                  <c:v>0</c:v>
                </c:pt>
                <c:pt idx="1305">
                  <c:v>1.5099999999999909</c:v>
                </c:pt>
                <c:pt idx="1306">
                  <c:v>0</c:v>
                </c:pt>
                <c:pt idx="1307">
                  <c:v>1.0600000000000023</c:v>
                </c:pt>
                <c:pt idx="1308">
                  <c:v>-0.28999999999999204</c:v>
                </c:pt>
                <c:pt idx="1309">
                  <c:v>0.98999999999999488</c:v>
                </c:pt>
                <c:pt idx="1310">
                  <c:v>-0.14000000000000057</c:v>
                </c:pt>
                <c:pt idx="1311">
                  <c:v>0</c:v>
                </c:pt>
                <c:pt idx="1312">
                  <c:v>-1.3900000000000006</c:v>
                </c:pt>
                <c:pt idx="1313">
                  <c:v>0</c:v>
                </c:pt>
                <c:pt idx="1314">
                  <c:v>1.0100000000000051</c:v>
                </c:pt>
                <c:pt idx="1315">
                  <c:v>-1.9200000000000017</c:v>
                </c:pt>
                <c:pt idx="1316">
                  <c:v>-2.1400000000000006</c:v>
                </c:pt>
                <c:pt idx="1317">
                  <c:v>0.43999999999999773</c:v>
                </c:pt>
                <c:pt idx="1318">
                  <c:v>0</c:v>
                </c:pt>
                <c:pt idx="1319">
                  <c:v>3.0000000000001137E-2</c:v>
                </c:pt>
                <c:pt idx="1320">
                  <c:v>0</c:v>
                </c:pt>
                <c:pt idx="1321">
                  <c:v>1.6599999999999966</c:v>
                </c:pt>
                <c:pt idx="1322">
                  <c:v>0.32999999999999829</c:v>
                </c:pt>
                <c:pt idx="1323">
                  <c:v>3.5900000000000034</c:v>
                </c:pt>
                <c:pt idx="1324">
                  <c:v>0.60000000000000853</c:v>
                </c:pt>
                <c:pt idx="1325">
                  <c:v>0</c:v>
                </c:pt>
                <c:pt idx="1326">
                  <c:v>2.8299999999999983</c:v>
                </c:pt>
                <c:pt idx="1327">
                  <c:v>0</c:v>
                </c:pt>
                <c:pt idx="1328">
                  <c:v>-3.5</c:v>
                </c:pt>
                <c:pt idx="1329">
                  <c:v>-0.4100000000000108</c:v>
                </c:pt>
                <c:pt idx="1330">
                  <c:v>2.6099999999999994</c:v>
                </c:pt>
                <c:pt idx="1331">
                  <c:v>-0.34999999999999432</c:v>
                </c:pt>
                <c:pt idx="1332">
                  <c:v>0</c:v>
                </c:pt>
                <c:pt idx="1333">
                  <c:v>-4.8900000000000006</c:v>
                </c:pt>
                <c:pt idx="1334">
                  <c:v>0</c:v>
                </c:pt>
                <c:pt idx="1335">
                  <c:v>0</c:v>
                </c:pt>
                <c:pt idx="1336">
                  <c:v>-0.25</c:v>
                </c:pt>
                <c:pt idx="1337">
                  <c:v>0.29000000000000625</c:v>
                </c:pt>
                <c:pt idx="1338">
                  <c:v>-1.480000000000004</c:v>
                </c:pt>
                <c:pt idx="1339">
                  <c:v>0</c:v>
                </c:pt>
                <c:pt idx="1340">
                  <c:v>1.3799999999999955</c:v>
                </c:pt>
                <c:pt idx="1341">
                  <c:v>0</c:v>
                </c:pt>
                <c:pt idx="1342">
                  <c:v>1.6800000000000068</c:v>
                </c:pt>
                <c:pt idx="1343">
                  <c:v>-1.4699999999999989</c:v>
                </c:pt>
                <c:pt idx="1344">
                  <c:v>-0.79000000000000625</c:v>
                </c:pt>
                <c:pt idx="1345">
                  <c:v>1.4399999999999977</c:v>
                </c:pt>
                <c:pt idx="1346">
                  <c:v>0</c:v>
                </c:pt>
                <c:pt idx="1347">
                  <c:v>-4.3699999999999903</c:v>
                </c:pt>
                <c:pt idx="1348">
                  <c:v>0</c:v>
                </c:pt>
                <c:pt idx="1349">
                  <c:v>-0.17000000000000171</c:v>
                </c:pt>
                <c:pt idx="1350">
                  <c:v>1.4299999999999926</c:v>
                </c:pt>
                <c:pt idx="1351">
                  <c:v>0.67000000000000171</c:v>
                </c:pt>
                <c:pt idx="1352">
                  <c:v>0.23000000000000398</c:v>
                </c:pt>
                <c:pt idx="1353">
                  <c:v>0</c:v>
                </c:pt>
                <c:pt idx="1354">
                  <c:v>2.019999999999996</c:v>
                </c:pt>
                <c:pt idx="1355">
                  <c:v>0</c:v>
                </c:pt>
                <c:pt idx="1356">
                  <c:v>0.43000000000000682</c:v>
                </c:pt>
                <c:pt idx="1357">
                  <c:v>-0.28000000000000114</c:v>
                </c:pt>
                <c:pt idx="1358">
                  <c:v>0.70999999999999375</c:v>
                </c:pt>
                <c:pt idx="1359">
                  <c:v>-2</c:v>
                </c:pt>
                <c:pt idx="1360">
                  <c:v>0</c:v>
                </c:pt>
                <c:pt idx="1361">
                  <c:v>-2.2599999999999909</c:v>
                </c:pt>
                <c:pt idx="1362">
                  <c:v>0</c:v>
                </c:pt>
                <c:pt idx="1363">
                  <c:v>0</c:v>
                </c:pt>
                <c:pt idx="1364">
                  <c:v>0.32999999999999829</c:v>
                </c:pt>
                <c:pt idx="1365">
                  <c:v>0.22999999999998977</c:v>
                </c:pt>
                <c:pt idx="1366">
                  <c:v>-1.6599999999999966</c:v>
                </c:pt>
                <c:pt idx="1367">
                  <c:v>0</c:v>
                </c:pt>
                <c:pt idx="1368">
                  <c:v>2.1299999999999955</c:v>
                </c:pt>
                <c:pt idx="1369">
                  <c:v>0</c:v>
                </c:pt>
                <c:pt idx="1370">
                  <c:v>0.29000000000000625</c:v>
                </c:pt>
                <c:pt idx="1371">
                  <c:v>-0.5</c:v>
                </c:pt>
                <c:pt idx="1372">
                  <c:v>1.1400000000000006</c:v>
                </c:pt>
                <c:pt idx="1373">
                  <c:v>1.2900000000000063</c:v>
                </c:pt>
                <c:pt idx="1374">
                  <c:v>0</c:v>
                </c:pt>
                <c:pt idx="1375">
                  <c:v>-2.2700000000000102</c:v>
                </c:pt>
                <c:pt idx="1376">
                  <c:v>0</c:v>
                </c:pt>
                <c:pt idx="1377">
                  <c:v>-0.35999999999999943</c:v>
                </c:pt>
                <c:pt idx="1378">
                  <c:v>-1.9999999999996021E-2</c:v>
                </c:pt>
                <c:pt idx="1379">
                  <c:v>0</c:v>
                </c:pt>
                <c:pt idx="1380">
                  <c:v>-0.76999999999999602</c:v>
                </c:pt>
                <c:pt idx="1381">
                  <c:v>0</c:v>
                </c:pt>
                <c:pt idx="1382">
                  <c:v>8.99999999999892E-2</c:v>
                </c:pt>
                <c:pt idx="1383">
                  <c:v>0</c:v>
                </c:pt>
                <c:pt idx="1384">
                  <c:v>1.8000000000000114</c:v>
                </c:pt>
                <c:pt idx="1385">
                  <c:v>-1.3400000000000034</c:v>
                </c:pt>
                <c:pt idx="1386">
                  <c:v>-0.23000000000000398</c:v>
                </c:pt>
                <c:pt idx="1387">
                  <c:v>0</c:v>
                </c:pt>
                <c:pt idx="1388">
                  <c:v>0</c:v>
                </c:pt>
                <c:pt idx="1389">
                  <c:v>7.000000000000739E-2</c:v>
                </c:pt>
                <c:pt idx="1390">
                  <c:v>0</c:v>
                </c:pt>
                <c:pt idx="1391">
                  <c:v>0.19999999999998863</c:v>
                </c:pt>
                <c:pt idx="1392">
                  <c:v>1.7199999999999989</c:v>
                </c:pt>
                <c:pt idx="1393">
                  <c:v>-0.31999999999999318</c:v>
                </c:pt>
                <c:pt idx="1394">
                  <c:v>1.2900000000000063</c:v>
                </c:pt>
                <c:pt idx="1395">
                  <c:v>0</c:v>
                </c:pt>
                <c:pt idx="1396">
                  <c:v>-0.51000000000000512</c:v>
                </c:pt>
                <c:pt idx="1397">
                  <c:v>0</c:v>
                </c:pt>
                <c:pt idx="1398">
                  <c:v>-0.71999999999999886</c:v>
                </c:pt>
                <c:pt idx="1399">
                  <c:v>0.48999999999999488</c:v>
                </c:pt>
                <c:pt idx="1400">
                  <c:v>-0.70000000000000284</c:v>
                </c:pt>
                <c:pt idx="1401">
                  <c:v>-0.39000000000000057</c:v>
                </c:pt>
                <c:pt idx="1402">
                  <c:v>0</c:v>
                </c:pt>
                <c:pt idx="1403">
                  <c:v>-0.20999999999999375</c:v>
                </c:pt>
                <c:pt idx="1404">
                  <c:v>0</c:v>
                </c:pt>
                <c:pt idx="1405">
                  <c:v>1.3700000000000045</c:v>
                </c:pt>
                <c:pt idx="1406">
                  <c:v>0</c:v>
                </c:pt>
                <c:pt idx="1407">
                  <c:v>-0.49000000000000909</c:v>
                </c:pt>
                <c:pt idx="1408">
                  <c:v>0.90000000000000568</c:v>
                </c:pt>
                <c:pt idx="1409">
                  <c:v>0</c:v>
                </c:pt>
                <c:pt idx="1410">
                  <c:v>0.45000000000000284</c:v>
                </c:pt>
                <c:pt idx="1411">
                  <c:v>0</c:v>
                </c:pt>
                <c:pt idx="1412">
                  <c:v>0.70999999999999375</c:v>
                </c:pt>
                <c:pt idx="1413">
                  <c:v>0</c:v>
                </c:pt>
                <c:pt idx="1414">
                  <c:v>1.3500000000000085</c:v>
                </c:pt>
                <c:pt idx="1415">
                  <c:v>0.84999999999999432</c:v>
                </c:pt>
                <c:pt idx="1416">
                  <c:v>0</c:v>
                </c:pt>
                <c:pt idx="1417">
                  <c:v>-0.32999999999999829</c:v>
                </c:pt>
                <c:pt idx="1418">
                  <c:v>0</c:v>
                </c:pt>
                <c:pt idx="1419">
                  <c:v>0.67999999999999261</c:v>
                </c:pt>
                <c:pt idx="1420">
                  <c:v>-1</c:v>
                </c:pt>
                <c:pt idx="1421">
                  <c:v>0</c:v>
                </c:pt>
                <c:pt idx="1422">
                  <c:v>3.2800000000000011</c:v>
                </c:pt>
                <c:pt idx="1423">
                  <c:v>0</c:v>
                </c:pt>
                <c:pt idx="1424">
                  <c:v>2.2999999999999972</c:v>
                </c:pt>
                <c:pt idx="1425">
                  <c:v>0</c:v>
                </c:pt>
                <c:pt idx="1426">
                  <c:v>-1.3699999999999903</c:v>
                </c:pt>
                <c:pt idx="1427">
                  <c:v>2.5300000000000011</c:v>
                </c:pt>
                <c:pt idx="1428">
                  <c:v>-1.3800000000000097</c:v>
                </c:pt>
                <c:pt idx="1429">
                  <c:v>-0.78999999999999204</c:v>
                </c:pt>
                <c:pt idx="1430">
                  <c:v>0</c:v>
                </c:pt>
                <c:pt idx="1431">
                  <c:v>-1.769999999999996</c:v>
                </c:pt>
                <c:pt idx="1432">
                  <c:v>0</c:v>
                </c:pt>
                <c:pt idx="1433">
                  <c:v>0</c:v>
                </c:pt>
                <c:pt idx="1434">
                  <c:v>-0.67000000000000171</c:v>
                </c:pt>
                <c:pt idx="1435">
                  <c:v>-1.0900000000000034</c:v>
                </c:pt>
                <c:pt idx="1436">
                  <c:v>-6.0000000000002274E-2</c:v>
                </c:pt>
                <c:pt idx="1437">
                  <c:v>0</c:v>
                </c:pt>
                <c:pt idx="1438">
                  <c:v>-1.4599999999999937</c:v>
                </c:pt>
                <c:pt idx="1439">
                  <c:v>0</c:v>
                </c:pt>
                <c:pt idx="1440">
                  <c:v>0.64000000000000057</c:v>
                </c:pt>
                <c:pt idx="1441">
                  <c:v>-1.210000000000008</c:v>
                </c:pt>
                <c:pt idx="1442">
                  <c:v>0.15999999999999659</c:v>
                </c:pt>
                <c:pt idx="1443">
                  <c:v>-0.25999999999999091</c:v>
                </c:pt>
                <c:pt idx="1444">
                  <c:v>0</c:v>
                </c:pt>
                <c:pt idx="1445">
                  <c:v>0.67999999999999261</c:v>
                </c:pt>
                <c:pt idx="1446">
                  <c:v>0</c:v>
                </c:pt>
                <c:pt idx="1447">
                  <c:v>-0.47999999999998977</c:v>
                </c:pt>
                <c:pt idx="1448">
                  <c:v>-1.6500000000000057</c:v>
                </c:pt>
                <c:pt idx="1449">
                  <c:v>-0.42000000000000171</c:v>
                </c:pt>
                <c:pt idx="1450">
                  <c:v>0.34999999999999432</c:v>
                </c:pt>
                <c:pt idx="1451">
                  <c:v>0</c:v>
                </c:pt>
                <c:pt idx="1452">
                  <c:v>1.4100000000000108</c:v>
                </c:pt>
                <c:pt idx="1453">
                  <c:v>0</c:v>
                </c:pt>
                <c:pt idx="1454">
                  <c:v>0.93999999999999773</c:v>
                </c:pt>
                <c:pt idx="1455">
                  <c:v>-1.9500000000000028</c:v>
                </c:pt>
                <c:pt idx="1456">
                  <c:v>-6.0000000000002274E-2</c:v>
                </c:pt>
                <c:pt idx="1457">
                  <c:v>-0.60999999999999943</c:v>
                </c:pt>
                <c:pt idx="1458">
                  <c:v>0</c:v>
                </c:pt>
                <c:pt idx="1459">
                  <c:v>1.1599999999999966</c:v>
                </c:pt>
                <c:pt idx="1460">
                  <c:v>0</c:v>
                </c:pt>
                <c:pt idx="1461">
                  <c:v>0</c:v>
                </c:pt>
                <c:pt idx="1462">
                  <c:v>0.37000000000000455</c:v>
                </c:pt>
                <c:pt idx="1463">
                  <c:v>0.29999999999999716</c:v>
                </c:pt>
                <c:pt idx="1464">
                  <c:v>-2.1599999999999966</c:v>
                </c:pt>
                <c:pt idx="1465">
                  <c:v>0</c:v>
                </c:pt>
                <c:pt idx="1466">
                  <c:v>0.34000000000000341</c:v>
                </c:pt>
                <c:pt idx="1467">
                  <c:v>0</c:v>
                </c:pt>
                <c:pt idx="1468">
                  <c:v>-1.9099999999999966</c:v>
                </c:pt>
                <c:pt idx="1469">
                  <c:v>-0.28000000000000114</c:v>
                </c:pt>
                <c:pt idx="1470">
                  <c:v>1.75</c:v>
                </c:pt>
                <c:pt idx="1471">
                  <c:v>-0.65000000000000568</c:v>
                </c:pt>
                <c:pt idx="1472">
                  <c:v>0</c:v>
                </c:pt>
                <c:pt idx="1473">
                  <c:v>-1.3400000000000034</c:v>
                </c:pt>
                <c:pt idx="1474">
                  <c:v>0</c:v>
                </c:pt>
                <c:pt idx="1475">
                  <c:v>-0.15999999999999659</c:v>
                </c:pt>
                <c:pt idx="1476">
                  <c:v>-1.8900000000000006</c:v>
                </c:pt>
                <c:pt idx="1477">
                  <c:v>4.0000000000006253E-2</c:v>
                </c:pt>
                <c:pt idx="1478">
                  <c:v>0.67000000000000171</c:v>
                </c:pt>
                <c:pt idx="1479">
                  <c:v>0</c:v>
                </c:pt>
                <c:pt idx="1480">
                  <c:v>-0.98000000000000398</c:v>
                </c:pt>
                <c:pt idx="1481">
                  <c:v>0</c:v>
                </c:pt>
                <c:pt idx="1482">
                  <c:v>0.20999999999999375</c:v>
                </c:pt>
                <c:pt idx="1483">
                  <c:v>1.1300000000000097</c:v>
                </c:pt>
                <c:pt idx="1484">
                  <c:v>-0.83000000000001251</c:v>
                </c:pt>
                <c:pt idx="1485">
                  <c:v>0.61000000000001364</c:v>
                </c:pt>
                <c:pt idx="1486">
                  <c:v>0</c:v>
                </c:pt>
                <c:pt idx="1487">
                  <c:v>0.40999999999999659</c:v>
                </c:pt>
                <c:pt idx="1488">
                  <c:v>0</c:v>
                </c:pt>
                <c:pt idx="1489">
                  <c:v>-0.35000000000000853</c:v>
                </c:pt>
                <c:pt idx="1490">
                  <c:v>-8.99999999999892E-2</c:v>
                </c:pt>
                <c:pt idx="1491">
                  <c:v>1.1499999999999915</c:v>
                </c:pt>
                <c:pt idx="1492">
                  <c:v>-3.0000000000001137E-2</c:v>
                </c:pt>
                <c:pt idx="1493">
                  <c:v>0</c:v>
                </c:pt>
                <c:pt idx="1494">
                  <c:v>0.93999999999999773</c:v>
                </c:pt>
                <c:pt idx="1495">
                  <c:v>0</c:v>
                </c:pt>
                <c:pt idx="1496">
                  <c:v>2.0000000000010232E-2</c:v>
                </c:pt>
                <c:pt idx="1497">
                  <c:v>0.56999999999999318</c:v>
                </c:pt>
                <c:pt idx="1498">
                  <c:v>0.25</c:v>
                </c:pt>
                <c:pt idx="1499">
                  <c:v>-0.56000000000000227</c:v>
                </c:pt>
                <c:pt idx="1500">
                  <c:v>0</c:v>
                </c:pt>
                <c:pt idx="1501">
                  <c:v>2.1300000000000097</c:v>
                </c:pt>
                <c:pt idx="1502">
                  <c:v>0</c:v>
                </c:pt>
                <c:pt idx="1503">
                  <c:v>-0.26000000000000512</c:v>
                </c:pt>
                <c:pt idx="1504">
                  <c:v>0.51000000000000512</c:v>
                </c:pt>
                <c:pt idx="1505">
                  <c:v>-4.6899999999999977</c:v>
                </c:pt>
                <c:pt idx="1506">
                  <c:v>-5.0100000000000051</c:v>
                </c:pt>
                <c:pt idx="1507">
                  <c:v>0</c:v>
                </c:pt>
                <c:pt idx="1508">
                  <c:v>-1.3700000000000045</c:v>
                </c:pt>
                <c:pt idx="1509">
                  <c:v>0</c:v>
                </c:pt>
                <c:pt idx="1510">
                  <c:v>-1.009999999999998</c:v>
                </c:pt>
                <c:pt idx="1511">
                  <c:v>2.5900000000000034</c:v>
                </c:pt>
                <c:pt idx="1512">
                  <c:v>-2.0600000000000023</c:v>
                </c:pt>
                <c:pt idx="1513">
                  <c:v>1.3399999999999963</c:v>
                </c:pt>
                <c:pt idx="1514">
                  <c:v>0</c:v>
                </c:pt>
                <c:pt idx="1515">
                  <c:v>8.00000000000054E-2</c:v>
                </c:pt>
                <c:pt idx="1516">
                  <c:v>0</c:v>
                </c:pt>
                <c:pt idx="1517">
                  <c:v>-0.25</c:v>
                </c:pt>
                <c:pt idx="1518">
                  <c:v>1.1400000000000006</c:v>
                </c:pt>
                <c:pt idx="1519">
                  <c:v>2.1899999999999906</c:v>
                </c:pt>
                <c:pt idx="1520">
                  <c:v>0</c:v>
                </c:pt>
                <c:pt idx="1521">
                  <c:v>0</c:v>
                </c:pt>
                <c:pt idx="1522">
                  <c:v>-1.5899999999999963</c:v>
                </c:pt>
                <c:pt idx="1523">
                  <c:v>0</c:v>
                </c:pt>
                <c:pt idx="1524">
                  <c:v>1.1199999999999974</c:v>
                </c:pt>
                <c:pt idx="1525">
                  <c:v>-1.9599999999999937</c:v>
                </c:pt>
                <c:pt idx="1526">
                  <c:v>0.90999999999999659</c:v>
                </c:pt>
                <c:pt idx="1527">
                  <c:v>0.30000000000000426</c:v>
                </c:pt>
                <c:pt idx="1528">
                  <c:v>0</c:v>
                </c:pt>
                <c:pt idx="1529">
                  <c:v>-0.55000000000000426</c:v>
                </c:pt>
                <c:pt idx="1530">
                  <c:v>0</c:v>
                </c:pt>
                <c:pt idx="1531">
                  <c:v>-1.4599999999999937</c:v>
                </c:pt>
                <c:pt idx="1532">
                  <c:v>-2.2900000000000063</c:v>
                </c:pt>
                <c:pt idx="1533">
                  <c:v>1.0400000000000063</c:v>
                </c:pt>
                <c:pt idx="1534">
                  <c:v>-0.92000000000000171</c:v>
                </c:pt>
                <c:pt idx="1535">
                  <c:v>0</c:v>
                </c:pt>
                <c:pt idx="1536">
                  <c:v>-1.1700000000000017</c:v>
                </c:pt>
                <c:pt idx="1537">
                  <c:v>0</c:v>
                </c:pt>
                <c:pt idx="1538">
                  <c:v>1.9200000000000017</c:v>
                </c:pt>
                <c:pt idx="1539">
                  <c:v>-1</c:v>
                </c:pt>
                <c:pt idx="1540">
                  <c:v>1.8299999999999983</c:v>
                </c:pt>
                <c:pt idx="1541">
                  <c:v>1.1199999999999974</c:v>
                </c:pt>
                <c:pt idx="1542">
                  <c:v>0</c:v>
                </c:pt>
                <c:pt idx="1543">
                  <c:v>0.95000000000000284</c:v>
                </c:pt>
                <c:pt idx="1544">
                  <c:v>0</c:v>
                </c:pt>
                <c:pt idx="1545">
                  <c:v>1.720000000000006</c:v>
                </c:pt>
                <c:pt idx="1546">
                  <c:v>-0.56000000000000227</c:v>
                </c:pt>
                <c:pt idx="1547">
                  <c:v>-1.4500000000000028</c:v>
                </c:pt>
                <c:pt idx="1548">
                  <c:v>0.81000000000000227</c:v>
                </c:pt>
                <c:pt idx="1549">
                  <c:v>0</c:v>
                </c:pt>
                <c:pt idx="1550">
                  <c:v>0.13999999999999346</c:v>
                </c:pt>
                <c:pt idx="1551">
                  <c:v>0</c:v>
                </c:pt>
                <c:pt idx="1552">
                  <c:v>-9.9999999999980105E-3</c:v>
                </c:pt>
                <c:pt idx="1553">
                  <c:v>-1.0399999999999991</c:v>
                </c:pt>
                <c:pt idx="1554">
                  <c:v>-0.38000000000000256</c:v>
                </c:pt>
                <c:pt idx="1555">
                  <c:v>0.34000000000000341</c:v>
                </c:pt>
                <c:pt idx="1556">
                  <c:v>0</c:v>
                </c:pt>
                <c:pt idx="1557">
                  <c:v>-1.2800000000000011</c:v>
                </c:pt>
                <c:pt idx="1558">
                  <c:v>0</c:v>
                </c:pt>
                <c:pt idx="1559">
                  <c:v>0</c:v>
                </c:pt>
                <c:pt idx="1560">
                  <c:v>0.92999999999999972</c:v>
                </c:pt>
                <c:pt idx="1561">
                  <c:v>-0.88000000000000256</c:v>
                </c:pt>
                <c:pt idx="1562">
                  <c:v>-0.19999999999999574</c:v>
                </c:pt>
                <c:pt idx="1563">
                  <c:v>0</c:v>
                </c:pt>
                <c:pt idx="1564">
                  <c:v>1.8100000000000023</c:v>
                </c:pt>
                <c:pt idx="1565">
                  <c:v>0</c:v>
                </c:pt>
                <c:pt idx="1566">
                  <c:v>0.82999999999999119</c:v>
                </c:pt>
                <c:pt idx="1567">
                  <c:v>-0.52999999999999403</c:v>
                </c:pt>
                <c:pt idx="1568">
                  <c:v>0.49000000000000199</c:v>
                </c:pt>
                <c:pt idx="1569">
                  <c:v>1.2399999999999949</c:v>
                </c:pt>
                <c:pt idx="1570">
                  <c:v>0</c:v>
                </c:pt>
                <c:pt idx="1571">
                  <c:v>0.68999999999999773</c:v>
                </c:pt>
                <c:pt idx="1572">
                  <c:v>0</c:v>
                </c:pt>
                <c:pt idx="1573">
                  <c:v>-0.32999999999999829</c:v>
                </c:pt>
                <c:pt idx="1574">
                  <c:v>3.25</c:v>
                </c:pt>
                <c:pt idx="1575">
                  <c:v>-0.17999999999999261</c:v>
                </c:pt>
                <c:pt idx="1576">
                  <c:v>5.1099999999999994</c:v>
                </c:pt>
                <c:pt idx="1577">
                  <c:v>0</c:v>
                </c:pt>
                <c:pt idx="1578">
                  <c:v>-1.3100000000000023</c:v>
                </c:pt>
                <c:pt idx="1579">
                  <c:v>0</c:v>
                </c:pt>
                <c:pt idx="1580">
                  <c:v>3.0900000000000034</c:v>
                </c:pt>
                <c:pt idx="1581">
                  <c:v>0.26999999999999602</c:v>
                </c:pt>
                <c:pt idx="1582">
                  <c:v>0</c:v>
                </c:pt>
                <c:pt idx="1583">
                  <c:v>-0.17000000000000171</c:v>
                </c:pt>
                <c:pt idx="1584">
                  <c:v>0</c:v>
                </c:pt>
                <c:pt idx="1585">
                  <c:v>-6.3599999999999994</c:v>
                </c:pt>
                <c:pt idx="1586">
                  <c:v>0</c:v>
                </c:pt>
                <c:pt idx="1587">
                  <c:v>-3.9099999999999966</c:v>
                </c:pt>
                <c:pt idx="1588">
                  <c:v>0.53000000000000114</c:v>
                </c:pt>
                <c:pt idx="1589">
                  <c:v>0.45999999999999375</c:v>
                </c:pt>
                <c:pt idx="1590">
                  <c:v>0.21999999999999886</c:v>
                </c:pt>
                <c:pt idx="1591">
                  <c:v>0</c:v>
                </c:pt>
                <c:pt idx="1592">
                  <c:v>-0.35999999999999943</c:v>
                </c:pt>
                <c:pt idx="1593">
                  <c:v>0</c:v>
                </c:pt>
                <c:pt idx="1594">
                  <c:v>0.34000000000000341</c:v>
                </c:pt>
                <c:pt idx="1595">
                  <c:v>2.019999999999996</c:v>
                </c:pt>
                <c:pt idx="1596">
                  <c:v>-0.53000000000000114</c:v>
                </c:pt>
                <c:pt idx="1597">
                  <c:v>0</c:v>
                </c:pt>
                <c:pt idx="1598">
                  <c:v>0</c:v>
                </c:pt>
                <c:pt idx="1599">
                  <c:v>1.0300000000000011</c:v>
                </c:pt>
                <c:pt idx="1600">
                  <c:v>0</c:v>
                </c:pt>
                <c:pt idx="1601">
                  <c:v>0.39000000000000057</c:v>
                </c:pt>
                <c:pt idx="1602">
                  <c:v>6.0000000000002274E-2</c:v>
                </c:pt>
                <c:pt idx="1603">
                  <c:v>-1.8299999999999983</c:v>
                </c:pt>
                <c:pt idx="1604">
                  <c:v>1.8499999999999943</c:v>
                </c:pt>
                <c:pt idx="1605">
                  <c:v>0</c:v>
                </c:pt>
                <c:pt idx="1606">
                  <c:v>-1.4399999999999977</c:v>
                </c:pt>
                <c:pt idx="1607">
                  <c:v>0</c:v>
                </c:pt>
                <c:pt idx="1608">
                  <c:v>-0.42999999999999261</c:v>
                </c:pt>
                <c:pt idx="1609">
                  <c:v>-0.63000000000000966</c:v>
                </c:pt>
                <c:pt idx="1610">
                  <c:v>1.6300000000000097</c:v>
                </c:pt>
                <c:pt idx="1611">
                  <c:v>-0.23000000000000398</c:v>
                </c:pt>
                <c:pt idx="1612">
                  <c:v>0</c:v>
                </c:pt>
                <c:pt idx="1613">
                  <c:v>-0.14000000000000057</c:v>
                </c:pt>
                <c:pt idx="1614">
                  <c:v>0</c:v>
                </c:pt>
                <c:pt idx="1615">
                  <c:v>-0.82999999999999829</c:v>
                </c:pt>
                <c:pt idx="1616">
                  <c:v>-1.5100000000000051</c:v>
                </c:pt>
                <c:pt idx="1617">
                  <c:v>1.1099999999999994</c:v>
                </c:pt>
                <c:pt idx="1618">
                  <c:v>-0.78000000000000114</c:v>
                </c:pt>
                <c:pt idx="1619">
                  <c:v>0</c:v>
                </c:pt>
                <c:pt idx="1620">
                  <c:v>1.4300000000000068</c:v>
                </c:pt>
                <c:pt idx="1621">
                  <c:v>0</c:v>
                </c:pt>
                <c:pt idx="1622">
                  <c:v>2.4599999999999937</c:v>
                </c:pt>
                <c:pt idx="1623">
                  <c:v>0.82000000000000739</c:v>
                </c:pt>
                <c:pt idx="1624">
                  <c:v>-0.73000000000000398</c:v>
                </c:pt>
                <c:pt idx="1625">
                  <c:v>-1.9699999999999989</c:v>
                </c:pt>
                <c:pt idx="1626">
                  <c:v>0</c:v>
                </c:pt>
                <c:pt idx="1627">
                  <c:v>-1.0600000000000023</c:v>
                </c:pt>
                <c:pt idx="1628">
                  <c:v>0</c:v>
                </c:pt>
                <c:pt idx="1629">
                  <c:v>-1.1299999999999955</c:v>
                </c:pt>
                <c:pt idx="1630">
                  <c:v>-0.82000000000000739</c:v>
                </c:pt>
                <c:pt idx="1631">
                  <c:v>-0.47999999999998977</c:v>
                </c:pt>
                <c:pt idx="1632">
                  <c:v>3.9999999999992042E-2</c:v>
                </c:pt>
                <c:pt idx="1633">
                  <c:v>0</c:v>
                </c:pt>
                <c:pt idx="1634">
                  <c:v>9.0000000000003411E-2</c:v>
                </c:pt>
                <c:pt idx="1635">
                  <c:v>0</c:v>
                </c:pt>
                <c:pt idx="1636">
                  <c:v>-0.81000000000000227</c:v>
                </c:pt>
                <c:pt idx="1637">
                  <c:v>-0.53999999999999915</c:v>
                </c:pt>
                <c:pt idx="1638">
                  <c:v>1.3099999999999952</c:v>
                </c:pt>
                <c:pt idx="1639">
                  <c:v>-1.2099999999999937</c:v>
                </c:pt>
                <c:pt idx="1640">
                  <c:v>0</c:v>
                </c:pt>
                <c:pt idx="1641">
                  <c:v>0.73000000000000398</c:v>
                </c:pt>
                <c:pt idx="1642">
                  <c:v>0</c:v>
                </c:pt>
                <c:pt idx="1643">
                  <c:v>-1.1300000000000026</c:v>
                </c:pt>
                <c:pt idx="1644">
                  <c:v>0.80999999999999517</c:v>
                </c:pt>
                <c:pt idx="1645">
                  <c:v>0.37000000000000455</c:v>
                </c:pt>
                <c:pt idx="1646">
                  <c:v>-0.48000000000000398</c:v>
                </c:pt>
                <c:pt idx="1647">
                  <c:v>0</c:v>
                </c:pt>
                <c:pt idx="1648">
                  <c:v>1.1000000000000085</c:v>
                </c:pt>
                <c:pt idx="1649">
                  <c:v>0</c:v>
                </c:pt>
                <c:pt idx="1650">
                  <c:v>-1.5800000000000054</c:v>
                </c:pt>
                <c:pt idx="1651">
                  <c:v>0.88999999999999346</c:v>
                </c:pt>
                <c:pt idx="1652">
                  <c:v>0.46999999999999886</c:v>
                </c:pt>
                <c:pt idx="1653">
                  <c:v>-0.59999999999999432</c:v>
                </c:pt>
                <c:pt idx="1654">
                  <c:v>0</c:v>
                </c:pt>
                <c:pt idx="1655">
                  <c:v>1.5900000000000034</c:v>
                </c:pt>
                <c:pt idx="1656">
                  <c:v>0</c:v>
                </c:pt>
                <c:pt idx="1657">
                  <c:v>0</c:v>
                </c:pt>
                <c:pt idx="1658">
                  <c:v>-1.5900000000000034</c:v>
                </c:pt>
                <c:pt idx="1659">
                  <c:v>-0.54999999999999716</c:v>
                </c:pt>
                <c:pt idx="1660">
                  <c:v>-1.5900000000000034</c:v>
                </c:pt>
                <c:pt idx="1661">
                  <c:v>0</c:v>
                </c:pt>
                <c:pt idx="1662">
                  <c:v>0.38000000000000256</c:v>
                </c:pt>
                <c:pt idx="1663">
                  <c:v>0</c:v>
                </c:pt>
                <c:pt idx="1664">
                  <c:v>0.36999999999999744</c:v>
                </c:pt>
                <c:pt idx="1665">
                  <c:v>1.0400000000000063</c:v>
                </c:pt>
                <c:pt idx="1666">
                  <c:v>-1.3000000000000043</c:v>
                </c:pt>
                <c:pt idx="1667">
                  <c:v>0.31000000000000227</c:v>
                </c:pt>
                <c:pt idx="1668">
                  <c:v>0</c:v>
                </c:pt>
                <c:pt idx="1669">
                  <c:v>0.63999999999999346</c:v>
                </c:pt>
                <c:pt idx="1670">
                  <c:v>0</c:v>
                </c:pt>
                <c:pt idx="1671">
                  <c:v>1.230000000000004</c:v>
                </c:pt>
                <c:pt idx="1672">
                  <c:v>-0.48000000000000398</c:v>
                </c:pt>
                <c:pt idx="1673">
                  <c:v>-0.5</c:v>
                </c:pt>
                <c:pt idx="1674">
                  <c:v>-0.88999999999999346</c:v>
                </c:pt>
                <c:pt idx="1675">
                  <c:v>0</c:v>
                </c:pt>
                <c:pt idx="1676">
                  <c:v>-3.0000000000001137E-2</c:v>
                </c:pt>
                <c:pt idx="1677">
                  <c:v>0</c:v>
                </c:pt>
                <c:pt idx="1678">
                  <c:v>0.76999999999999602</c:v>
                </c:pt>
                <c:pt idx="1679">
                  <c:v>1.6400000000000077</c:v>
                </c:pt>
                <c:pt idx="1680">
                  <c:v>0.10999999999999943</c:v>
                </c:pt>
                <c:pt idx="1681">
                  <c:v>0.98999999999999488</c:v>
                </c:pt>
                <c:pt idx="1682">
                  <c:v>0</c:v>
                </c:pt>
                <c:pt idx="1683">
                  <c:v>-2.230000000000004</c:v>
                </c:pt>
                <c:pt idx="1684">
                  <c:v>0</c:v>
                </c:pt>
                <c:pt idx="1685">
                  <c:v>-1.0999999999999943</c:v>
                </c:pt>
                <c:pt idx="1686">
                  <c:v>-0.57999999999999829</c:v>
                </c:pt>
                <c:pt idx="1687">
                  <c:v>-1.3100000000000023</c:v>
                </c:pt>
                <c:pt idx="1688">
                  <c:v>0.36999999999999744</c:v>
                </c:pt>
                <c:pt idx="1689">
                  <c:v>0</c:v>
                </c:pt>
                <c:pt idx="1690">
                  <c:v>0.84000000000000341</c:v>
                </c:pt>
                <c:pt idx="1691">
                  <c:v>0</c:v>
                </c:pt>
                <c:pt idx="1692">
                  <c:v>3.0000000000001137E-2</c:v>
                </c:pt>
                <c:pt idx="1693">
                  <c:v>0.84999999999999432</c:v>
                </c:pt>
                <c:pt idx="1694">
                  <c:v>-1.009999999999998</c:v>
                </c:pt>
                <c:pt idx="1695">
                  <c:v>-2.6099999999999994</c:v>
                </c:pt>
                <c:pt idx="1696">
                  <c:v>0</c:v>
                </c:pt>
                <c:pt idx="1697">
                  <c:v>-0.22999999999999687</c:v>
                </c:pt>
                <c:pt idx="1698">
                  <c:v>0</c:v>
                </c:pt>
                <c:pt idx="1699">
                  <c:v>0</c:v>
                </c:pt>
                <c:pt idx="1700">
                  <c:v>-0.44000000000000483</c:v>
                </c:pt>
                <c:pt idx="1701">
                  <c:v>-0.78999999999999915</c:v>
                </c:pt>
                <c:pt idx="1702">
                  <c:v>9.9999999999980105E-3</c:v>
                </c:pt>
                <c:pt idx="1703">
                  <c:v>0</c:v>
                </c:pt>
                <c:pt idx="1704">
                  <c:v>4.0000000000006253E-2</c:v>
                </c:pt>
                <c:pt idx="1705">
                  <c:v>0</c:v>
                </c:pt>
                <c:pt idx="1706">
                  <c:v>0.31999999999999318</c:v>
                </c:pt>
                <c:pt idx="1707">
                  <c:v>0.64000000000000057</c:v>
                </c:pt>
                <c:pt idx="1708">
                  <c:v>3.1400000000000006</c:v>
                </c:pt>
                <c:pt idx="1709">
                  <c:v>-0.1699999999999946</c:v>
                </c:pt>
                <c:pt idx="1710">
                  <c:v>0</c:v>
                </c:pt>
                <c:pt idx="1711">
                  <c:v>-0.14000000000000057</c:v>
                </c:pt>
                <c:pt idx="1712">
                  <c:v>0</c:v>
                </c:pt>
                <c:pt idx="1713">
                  <c:v>-1.1600000000000037</c:v>
                </c:pt>
                <c:pt idx="1714">
                  <c:v>0.28999999999999915</c:v>
                </c:pt>
                <c:pt idx="1715">
                  <c:v>0.10000000000000142</c:v>
                </c:pt>
                <c:pt idx="1716">
                  <c:v>0.39000000000000057</c:v>
                </c:pt>
                <c:pt idx="1717">
                  <c:v>0</c:v>
                </c:pt>
                <c:pt idx="1718">
                  <c:v>3.9999999999999147E-2</c:v>
                </c:pt>
                <c:pt idx="1719">
                  <c:v>0</c:v>
                </c:pt>
                <c:pt idx="1720">
                  <c:v>-0.40999999999999659</c:v>
                </c:pt>
                <c:pt idx="1721">
                  <c:v>-0.98000000000000398</c:v>
                </c:pt>
                <c:pt idx="1722">
                  <c:v>-0.15999999999999659</c:v>
                </c:pt>
                <c:pt idx="1723">
                  <c:v>0.29999999999999716</c:v>
                </c:pt>
                <c:pt idx="1724">
                  <c:v>0</c:v>
                </c:pt>
                <c:pt idx="1725">
                  <c:v>0.39999999999999858</c:v>
                </c:pt>
                <c:pt idx="1726">
                  <c:v>0</c:v>
                </c:pt>
                <c:pt idx="1727">
                  <c:v>0</c:v>
                </c:pt>
                <c:pt idx="1728">
                  <c:v>-1.6400000000000006</c:v>
                </c:pt>
                <c:pt idx="1729">
                  <c:v>0.24000000000000199</c:v>
                </c:pt>
                <c:pt idx="1730">
                  <c:v>1.3299999999999983</c:v>
                </c:pt>
                <c:pt idx="1731">
                  <c:v>0</c:v>
                </c:pt>
                <c:pt idx="1732">
                  <c:v>-0.21000000000000085</c:v>
                </c:pt>
                <c:pt idx="1733">
                  <c:v>0</c:v>
                </c:pt>
                <c:pt idx="1734">
                  <c:v>0.85000000000000142</c:v>
                </c:pt>
                <c:pt idx="1735">
                  <c:v>-1.2399999999999949</c:v>
                </c:pt>
                <c:pt idx="1736">
                  <c:v>-0.20000000000000284</c:v>
                </c:pt>
                <c:pt idx="1737">
                  <c:v>-1.2100000000000009</c:v>
                </c:pt>
                <c:pt idx="1738">
                  <c:v>0</c:v>
                </c:pt>
                <c:pt idx="1739">
                  <c:v>0.25</c:v>
                </c:pt>
                <c:pt idx="1740">
                  <c:v>0</c:v>
                </c:pt>
                <c:pt idx="1741">
                  <c:v>-0.85999999999999943</c:v>
                </c:pt>
                <c:pt idx="1742">
                  <c:v>0.56000000000000227</c:v>
                </c:pt>
                <c:pt idx="1743">
                  <c:v>0</c:v>
                </c:pt>
                <c:pt idx="1744">
                  <c:v>-0.23000000000000398</c:v>
                </c:pt>
                <c:pt idx="1745">
                  <c:v>0</c:v>
                </c:pt>
                <c:pt idx="1746">
                  <c:v>0.89000000000000057</c:v>
                </c:pt>
                <c:pt idx="1747">
                  <c:v>0</c:v>
                </c:pt>
                <c:pt idx="1748">
                  <c:v>-0.65999999999999659</c:v>
                </c:pt>
                <c:pt idx="1749">
                  <c:v>0.28000000000000114</c:v>
                </c:pt>
                <c:pt idx="1750">
                  <c:v>0.72999999999999687</c:v>
                </c:pt>
                <c:pt idx="1751">
                  <c:v>0.40999999999999659</c:v>
                </c:pt>
                <c:pt idx="1752">
                  <c:v>0</c:v>
                </c:pt>
                <c:pt idx="1753">
                  <c:v>-1.1899999999999977</c:v>
                </c:pt>
                <c:pt idx="1754">
                  <c:v>0</c:v>
                </c:pt>
                <c:pt idx="1755">
                  <c:v>-0.64000000000000057</c:v>
                </c:pt>
                <c:pt idx="1756">
                  <c:v>0.27000000000000313</c:v>
                </c:pt>
                <c:pt idx="1757">
                  <c:v>-0.91000000000000369</c:v>
                </c:pt>
                <c:pt idx="1758">
                  <c:v>-0.14999999999999858</c:v>
                </c:pt>
                <c:pt idx="1759">
                  <c:v>0</c:v>
                </c:pt>
                <c:pt idx="1760">
                  <c:v>-0.64000000000000057</c:v>
                </c:pt>
                <c:pt idx="1761">
                  <c:v>0</c:v>
                </c:pt>
                <c:pt idx="1762">
                  <c:v>-1.5300000000000011</c:v>
                </c:pt>
                <c:pt idx="1763">
                  <c:v>0.63000000000000256</c:v>
                </c:pt>
                <c:pt idx="1764">
                  <c:v>0.14999999999999858</c:v>
                </c:pt>
                <c:pt idx="1765">
                  <c:v>0.57999999999999829</c:v>
                </c:pt>
                <c:pt idx="1766">
                  <c:v>0</c:v>
                </c:pt>
                <c:pt idx="1767">
                  <c:v>1.3800000000000026</c:v>
                </c:pt>
                <c:pt idx="1768">
                  <c:v>0</c:v>
                </c:pt>
                <c:pt idx="1769">
                  <c:v>0.36999999999999744</c:v>
                </c:pt>
                <c:pt idx="1770">
                  <c:v>0.17000000000000171</c:v>
                </c:pt>
                <c:pt idx="1771">
                  <c:v>0</c:v>
                </c:pt>
                <c:pt idx="1772">
                  <c:v>-2.1199999999999974</c:v>
                </c:pt>
                <c:pt idx="1773">
                  <c:v>0</c:v>
                </c:pt>
                <c:pt idx="1774">
                  <c:v>1.2899999999999991</c:v>
                </c:pt>
                <c:pt idx="1775">
                  <c:v>0</c:v>
                </c:pt>
                <c:pt idx="1776">
                  <c:v>-0.10000000000000142</c:v>
                </c:pt>
                <c:pt idx="1777">
                  <c:v>-0.53000000000000114</c:v>
                </c:pt>
                <c:pt idx="1778">
                  <c:v>0</c:v>
                </c:pt>
                <c:pt idx="1779">
                  <c:v>-4.9999999999997158E-2</c:v>
                </c:pt>
                <c:pt idx="1780">
                  <c:v>0</c:v>
                </c:pt>
                <c:pt idx="1781">
                  <c:v>0.89000000000000057</c:v>
                </c:pt>
                <c:pt idx="1782">
                  <c:v>0</c:v>
                </c:pt>
                <c:pt idx="1783">
                  <c:v>-1.1300000000000026</c:v>
                </c:pt>
                <c:pt idx="1784">
                  <c:v>-0.96000000000000085</c:v>
                </c:pt>
                <c:pt idx="1785">
                  <c:v>1.730000000000004</c:v>
                </c:pt>
                <c:pt idx="1786">
                  <c:v>1.2199999999999989</c:v>
                </c:pt>
                <c:pt idx="1787">
                  <c:v>0</c:v>
                </c:pt>
                <c:pt idx="1788">
                  <c:v>0.42999999999999972</c:v>
                </c:pt>
                <c:pt idx="1789">
                  <c:v>0</c:v>
                </c:pt>
                <c:pt idx="1790">
                  <c:v>1.4600000000000009</c:v>
                </c:pt>
                <c:pt idx="1791">
                  <c:v>0.99000000000000199</c:v>
                </c:pt>
                <c:pt idx="1792">
                  <c:v>-2.7100000000000009</c:v>
                </c:pt>
                <c:pt idx="1793">
                  <c:v>0.26999999999999602</c:v>
                </c:pt>
                <c:pt idx="1794">
                  <c:v>0</c:v>
                </c:pt>
                <c:pt idx="1795">
                  <c:v>0.89999999999999858</c:v>
                </c:pt>
                <c:pt idx="1796">
                  <c:v>0</c:v>
                </c:pt>
                <c:pt idx="1797">
                  <c:v>0</c:v>
                </c:pt>
                <c:pt idx="1798">
                  <c:v>8.00000000000054E-2</c:v>
                </c:pt>
                <c:pt idx="1799">
                  <c:v>-1.1400000000000006</c:v>
                </c:pt>
                <c:pt idx="1800">
                  <c:v>1.4600000000000009</c:v>
                </c:pt>
                <c:pt idx="1801">
                  <c:v>0</c:v>
                </c:pt>
                <c:pt idx="1802">
                  <c:v>-0.24000000000000199</c:v>
                </c:pt>
                <c:pt idx="1803">
                  <c:v>0</c:v>
                </c:pt>
                <c:pt idx="1804">
                  <c:v>1.5799999999999983</c:v>
                </c:pt>
                <c:pt idx="1805">
                  <c:v>0.71000000000000085</c:v>
                </c:pt>
                <c:pt idx="1806">
                  <c:v>2.019999999999996</c:v>
                </c:pt>
                <c:pt idx="1807">
                  <c:v>-0.26999999999999602</c:v>
                </c:pt>
                <c:pt idx="1808">
                  <c:v>0</c:v>
                </c:pt>
                <c:pt idx="1809">
                  <c:v>-2.8999999999999986</c:v>
                </c:pt>
                <c:pt idx="1810">
                  <c:v>0</c:v>
                </c:pt>
                <c:pt idx="1811">
                  <c:v>1.019999999999996</c:v>
                </c:pt>
                <c:pt idx="1812">
                  <c:v>1.9400000000000048</c:v>
                </c:pt>
                <c:pt idx="1813">
                  <c:v>-1.6600000000000037</c:v>
                </c:pt>
                <c:pt idx="1814">
                  <c:v>0.87000000000000455</c:v>
                </c:pt>
                <c:pt idx="1815">
                  <c:v>0</c:v>
                </c:pt>
                <c:pt idx="1816">
                  <c:v>0.75999999999999801</c:v>
                </c:pt>
                <c:pt idx="1817">
                  <c:v>0</c:v>
                </c:pt>
                <c:pt idx="1818">
                  <c:v>-0.32999999999999829</c:v>
                </c:pt>
                <c:pt idx="1819">
                  <c:v>0.59999999999999432</c:v>
                </c:pt>
                <c:pt idx="1820">
                  <c:v>-1.7199999999999989</c:v>
                </c:pt>
                <c:pt idx="1821">
                  <c:v>-3.0000000000001137E-2</c:v>
                </c:pt>
                <c:pt idx="1822">
                  <c:v>0</c:v>
                </c:pt>
                <c:pt idx="1823">
                  <c:v>-0.51999999999999602</c:v>
                </c:pt>
                <c:pt idx="1824">
                  <c:v>0</c:v>
                </c:pt>
                <c:pt idx="18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8-4441-8C14-EA52C33EE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186495"/>
        <c:axId val="1253713983"/>
      </c:barChart>
      <c:catAx>
        <c:axId val="133318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Период (день)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713983"/>
        <c:crosses val="autoZero"/>
        <c:auto val="1"/>
        <c:lblAlgn val="ctr"/>
        <c:lblOffset val="100"/>
        <c:noMultiLvlLbl val="0"/>
      </c:catAx>
      <c:valAx>
        <c:axId val="125371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Изменение, $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8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Ускорение изменения цены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'Кейс1-Исмаилова Нубар'!$H$4:$H$1828</c:f>
              <c:numCache>
                <c:formatCode>General</c:formatCode>
                <c:ptCount val="1825"/>
                <c:pt idx="0">
                  <c:v>-0.58999999999999631</c:v>
                </c:pt>
                <c:pt idx="1">
                  <c:v>1.2800000000000011</c:v>
                </c:pt>
                <c:pt idx="2">
                  <c:v>2.5500000000000043</c:v>
                </c:pt>
                <c:pt idx="3">
                  <c:v>-2.5500000000000043</c:v>
                </c:pt>
                <c:pt idx="4">
                  <c:v>-1.0000000000005116E-2</c:v>
                </c:pt>
                <c:pt idx="5">
                  <c:v>1.5600000000000094</c:v>
                </c:pt>
                <c:pt idx="6">
                  <c:v>-1.3300000000000054</c:v>
                </c:pt>
                <c:pt idx="7">
                  <c:v>-2.1000000000000014</c:v>
                </c:pt>
                <c:pt idx="8">
                  <c:v>1.8800000000000026</c:v>
                </c:pt>
                <c:pt idx="9">
                  <c:v>-1.009999999999998</c:v>
                </c:pt>
                <c:pt idx="10">
                  <c:v>1.009999999999998</c:v>
                </c:pt>
                <c:pt idx="11">
                  <c:v>-0.83999999999999631</c:v>
                </c:pt>
                <c:pt idx="12">
                  <c:v>2.4699999999999918</c:v>
                </c:pt>
                <c:pt idx="13">
                  <c:v>0.85000000000000853</c:v>
                </c:pt>
                <c:pt idx="14">
                  <c:v>-0.21000000000000796</c:v>
                </c:pt>
                <c:pt idx="15">
                  <c:v>-2.269999999999996</c:v>
                </c:pt>
                <c:pt idx="16">
                  <c:v>-1.0499999999999972</c:v>
                </c:pt>
                <c:pt idx="17">
                  <c:v>1.0499999999999972</c:v>
                </c:pt>
                <c:pt idx="18">
                  <c:v>-1.0100000000000051</c:v>
                </c:pt>
                <c:pt idx="19">
                  <c:v>1.4400000000000119</c:v>
                </c:pt>
                <c:pt idx="20">
                  <c:v>1.1399999999999864</c:v>
                </c:pt>
                <c:pt idx="21">
                  <c:v>-1.9999999999999858</c:v>
                </c:pt>
                <c:pt idx="22">
                  <c:v>0.42999999999999261</c:v>
                </c:pt>
                <c:pt idx="23">
                  <c:v>-0.23000000000000398</c:v>
                </c:pt>
                <c:pt idx="24">
                  <c:v>0.23000000000000398</c:v>
                </c:pt>
                <c:pt idx="25">
                  <c:v>-0.54000000000000625</c:v>
                </c:pt>
                <c:pt idx="26">
                  <c:v>0.27000000000001023</c:v>
                </c:pt>
                <c:pt idx="27">
                  <c:v>-4.3299999999999983</c:v>
                </c:pt>
                <c:pt idx="28">
                  <c:v>6.0799999999999912</c:v>
                </c:pt>
                <c:pt idx="29">
                  <c:v>-1.4799999999999969</c:v>
                </c:pt>
                <c:pt idx="30">
                  <c:v>4.9999999999997158E-2</c:v>
                </c:pt>
                <c:pt idx="31">
                  <c:v>-4.9999999999997158E-2</c:v>
                </c:pt>
                <c:pt idx="32">
                  <c:v>-3.7299999999999969</c:v>
                </c:pt>
                <c:pt idx="33">
                  <c:v>7.0999999999999943</c:v>
                </c:pt>
                <c:pt idx="34">
                  <c:v>-6.019999999999996</c:v>
                </c:pt>
                <c:pt idx="35">
                  <c:v>5.1099999999999994</c:v>
                </c:pt>
                <c:pt idx="36">
                  <c:v>-2.4600000000000009</c:v>
                </c:pt>
                <c:pt idx="37">
                  <c:v>0.56000000000000227</c:v>
                </c:pt>
                <c:pt idx="38">
                  <c:v>-0.56000000000000227</c:v>
                </c:pt>
                <c:pt idx="39">
                  <c:v>-0.94000000000000483</c:v>
                </c:pt>
                <c:pt idx="40">
                  <c:v>-0.4199999999999946</c:v>
                </c:pt>
                <c:pt idx="41">
                  <c:v>3.5799999999999983</c:v>
                </c:pt>
                <c:pt idx="42">
                  <c:v>-2.2199999999999989</c:v>
                </c:pt>
                <c:pt idx="43">
                  <c:v>0</c:v>
                </c:pt>
                <c:pt idx="44">
                  <c:v>-2.6799999999999997</c:v>
                </c:pt>
                <c:pt idx="45">
                  <c:v>2.6799999999999997</c:v>
                </c:pt>
                <c:pt idx="46">
                  <c:v>0.61000000000000654</c:v>
                </c:pt>
                <c:pt idx="47">
                  <c:v>-0.18000000000000682</c:v>
                </c:pt>
                <c:pt idx="48">
                  <c:v>-0.59000000000000341</c:v>
                </c:pt>
                <c:pt idx="49">
                  <c:v>-0.15999999999999659</c:v>
                </c:pt>
                <c:pt idx="50">
                  <c:v>0.32000000000000028</c:v>
                </c:pt>
                <c:pt idx="51">
                  <c:v>0.41000000000000369</c:v>
                </c:pt>
                <c:pt idx="52">
                  <c:v>-0.41000000000000369</c:v>
                </c:pt>
                <c:pt idx="53">
                  <c:v>0.5</c:v>
                </c:pt>
                <c:pt idx="54">
                  <c:v>2.4499999999999957</c:v>
                </c:pt>
                <c:pt idx="55">
                  <c:v>-2.6799999999999926</c:v>
                </c:pt>
                <c:pt idx="56">
                  <c:v>-0.53000000000000824</c:v>
                </c:pt>
                <c:pt idx="57">
                  <c:v>0.26000000000000512</c:v>
                </c:pt>
                <c:pt idx="58">
                  <c:v>0.17000000000000171</c:v>
                </c:pt>
                <c:pt idx="59">
                  <c:v>-0.17000000000000171</c:v>
                </c:pt>
                <c:pt idx="60">
                  <c:v>-0.71999999999999886</c:v>
                </c:pt>
                <c:pt idx="61">
                  <c:v>-0.54999999999999716</c:v>
                </c:pt>
                <c:pt idx="62">
                  <c:v>1.3799999999999955</c:v>
                </c:pt>
                <c:pt idx="63">
                  <c:v>0.61999999999999744</c:v>
                </c:pt>
                <c:pt idx="64">
                  <c:v>-0.72999999999999687</c:v>
                </c:pt>
                <c:pt idx="65">
                  <c:v>-0.15999999999999659</c:v>
                </c:pt>
                <c:pt idx="66">
                  <c:v>0.15999999999999659</c:v>
                </c:pt>
                <c:pt idx="67">
                  <c:v>1.009999999999998</c:v>
                </c:pt>
                <c:pt idx="68">
                  <c:v>-0.22999999999999687</c:v>
                </c:pt>
                <c:pt idx="69">
                  <c:v>0.40999999999999659</c:v>
                </c:pt>
                <c:pt idx="70">
                  <c:v>-2.6899999999999977</c:v>
                </c:pt>
                <c:pt idx="71">
                  <c:v>1.5</c:v>
                </c:pt>
                <c:pt idx="72">
                  <c:v>0.95999999999999375</c:v>
                </c:pt>
                <c:pt idx="73">
                  <c:v>-0.95999999999999375</c:v>
                </c:pt>
                <c:pt idx="74">
                  <c:v>1.2600000000000051</c:v>
                </c:pt>
                <c:pt idx="75">
                  <c:v>-1.3500000000000085</c:v>
                </c:pt>
                <c:pt idx="76">
                  <c:v>-0.80999999999998806</c:v>
                </c:pt>
                <c:pt idx="77">
                  <c:v>1.1299999999999812</c:v>
                </c:pt>
                <c:pt idx="78">
                  <c:v>-0.22999999999998977</c:v>
                </c:pt>
                <c:pt idx="79">
                  <c:v>-3.9999999999992042E-2</c:v>
                </c:pt>
                <c:pt idx="80">
                  <c:v>3.9999999999992042E-2</c:v>
                </c:pt>
                <c:pt idx="81">
                  <c:v>0.39000000000000057</c:v>
                </c:pt>
                <c:pt idx="82">
                  <c:v>0.25999999999999091</c:v>
                </c:pt>
                <c:pt idx="83">
                  <c:v>-2.7899999999999849</c:v>
                </c:pt>
                <c:pt idx="84">
                  <c:v>3.6399999999999864</c:v>
                </c:pt>
                <c:pt idx="85">
                  <c:v>-1.4999999999999929</c:v>
                </c:pt>
                <c:pt idx="86">
                  <c:v>0.92000000000000171</c:v>
                </c:pt>
                <c:pt idx="87">
                  <c:v>-0.92000000000000171</c:v>
                </c:pt>
                <c:pt idx="88">
                  <c:v>-0.75</c:v>
                </c:pt>
                <c:pt idx="89">
                  <c:v>-1.4599999999999937</c:v>
                </c:pt>
                <c:pt idx="90">
                  <c:v>0.87999999999999545</c:v>
                </c:pt>
                <c:pt idx="91">
                  <c:v>2.9899999999999949</c:v>
                </c:pt>
                <c:pt idx="92">
                  <c:v>-1.6599999999999966</c:v>
                </c:pt>
                <c:pt idx="93">
                  <c:v>2.519999999999996</c:v>
                </c:pt>
                <c:pt idx="94">
                  <c:v>-2.519999999999996</c:v>
                </c:pt>
                <c:pt idx="95">
                  <c:v>0.14000000000000057</c:v>
                </c:pt>
                <c:pt idx="96">
                  <c:v>0</c:v>
                </c:pt>
                <c:pt idx="97">
                  <c:v>0.32000000000000739</c:v>
                </c:pt>
                <c:pt idx="98">
                  <c:v>-1.0200000000000102</c:v>
                </c:pt>
                <c:pt idx="99">
                  <c:v>0.56000000000000227</c:v>
                </c:pt>
                <c:pt idx="100">
                  <c:v>0</c:v>
                </c:pt>
                <c:pt idx="101">
                  <c:v>1.4899999999999949</c:v>
                </c:pt>
                <c:pt idx="102">
                  <c:v>-1.4899999999999949</c:v>
                </c:pt>
                <c:pt idx="103">
                  <c:v>0.99000000000000909</c:v>
                </c:pt>
                <c:pt idx="104">
                  <c:v>-0.97000000000001307</c:v>
                </c:pt>
                <c:pt idx="105">
                  <c:v>0.73999999999999488</c:v>
                </c:pt>
                <c:pt idx="106">
                  <c:v>-0.75999999999999091</c:v>
                </c:pt>
                <c:pt idx="107">
                  <c:v>-0.35999999999999943</c:v>
                </c:pt>
                <c:pt idx="108">
                  <c:v>0.35999999999999943</c:v>
                </c:pt>
                <c:pt idx="109">
                  <c:v>0.90000000000000568</c:v>
                </c:pt>
                <c:pt idx="110">
                  <c:v>-1.1099999999999994</c:v>
                </c:pt>
                <c:pt idx="111">
                  <c:v>0.64999999999999147</c:v>
                </c:pt>
                <c:pt idx="112">
                  <c:v>0.21999999999999886</c:v>
                </c:pt>
                <c:pt idx="113">
                  <c:v>-0.65999999999999659</c:v>
                </c:pt>
                <c:pt idx="114">
                  <c:v>-6.0000000000002274E-2</c:v>
                </c:pt>
                <c:pt idx="115">
                  <c:v>6.0000000000002274E-2</c:v>
                </c:pt>
                <c:pt idx="116">
                  <c:v>1.1200000000000045</c:v>
                </c:pt>
                <c:pt idx="117">
                  <c:v>-1.1500000000000057</c:v>
                </c:pt>
                <c:pt idx="118">
                  <c:v>-0.93999999999999773</c:v>
                </c:pt>
                <c:pt idx="119">
                  <c:v>1.5499999999999972</c:v>
                </c:pt>
                <c:pt idx="120">
                  <c:v>-0.57999999999999829</c:v>
                </c:pt>
                <c:pt idx="121">
                  <c:v>2</c:v>
                </c:pt>
                <c:pt idx="122">
                  <c:v>-2</c:v>
                </c:pt>
                <c:pt idx="123">
                  <c:v>-0.48999999999999488</c:v>
                </c:pt>
                <c:pt idx="124">
                  <c:v>0.44999999999998863</c:v>
                </c:pt>
                <c:pt idx="125">
                  <c:v>0.24000000000000909</c:v>
                </c:pt>
                <c:pt idx="126">
                  <c:v>0.69999999999998863</c:v>
                </c:pt>
                <c:pt idx="127">
                  <c:v>-0.89999999999999147</c:v>
                </c:pt>
                <c:pt idx="128">
                  <c:v>-1.2299999999999898</c:v>
                </c:pt>
                <c:pt idx="129">
                  <c:v>1.2299999999999898</c:v>
                </c:pt>
                <c:pt idx="130">
                  <c:v>0.15999999999999659</c:v>
                </c:pt>
                <c:pt idx="131">
                  <c:v>0.21999999999999886</c:v>
                </c:pt>
                <c:pt idx="132">
                  <c:v>1.4300000000000068</c:v>
                </c:pt>
                <c:pt idx="133">
                  <c:v>-1.769999999999996</c:v>
                </c:pt>
                <c:pt idx="134">
                  <c:v>-4.0000000000006253E-2</c:v>
                </c:pt>
                <c:pt idx="135">
                  <c:v>0</c:v>
                </c:pt>
                <c:pt idx="136">
                  <c:v>-1.75</c:v>
                </c:pt>
                <c:pt idx="137">
                  <c:v>1.75</c:v>
                </c:pt>
                <c:pt idx="138">
                  <c:v>-1.4000000000000057</c:v>
                </c:pt>
                <c:pt idx="139">
                  <c:v>2.1600000000000108</c:v>
                </c:pt>
                <c:pt idx="140">
                  <c:v>0.81999999999999318</c:v>
                </c:pt>
                <c:pt idx="141">
                  <c:v>-1.5799999999999983</c:v>
                </c:pt>
                <c:pt idx="142">
                  <c:v>-0.35000000000000853</c:v>
                </c:pt>
                <c:pt idx="143">
                  <c:v>0.35000000000000853</c:v>
                </c:pt>
                <c:pt idx="144">
                  <c:v>1.0300000000000011</c:v>
                </c:pt>
                <c:pt idx="145">
                  <c:v>-3.2099999999999937</c:v>
                </c:pt>
                <c:pt idx="146">
                  <c:v>0.78999999999999204</c:v>
                </c:pt>
                <c:pt idx="147">
                  <c:v>1.480000000000004</c:v>
                </c:pt>
                <c:pt idx="148">
                  <c:v>-9.0000000000003411E-2</c:v>
                </c:pt>
                <c:pt idx="149">
                  <c:v>-5.3100000000000023</c:v>
                </c:pt>
                <c:pt idx="150">
                  <c:v>5.3100000000000023</c:v>
                </c:pt>
                <c:pt idx="151">
                  <c:v>0.86999999999999034</c:v>
                </c:pt>
                <c:pt idx="152">
                  <c:v>2.0700000000000216</c:v>
                </c:pt>
                <c:pt idx="153">
                  <c:v>-1.0500000000000114</c:v>
                </c:pt>
                <c:pt idx="154">
                  <c:v>-1.8000000000000114</c:v>
                </c:pt>
                <c:pt idx="155">
                  <c:v>-8.99999999999892E-2</c:v>
                </c:pt>
                <c:pt idx="156">
                  <c:v>-8.99999999999892E-2</c:v>
                </c:pt>
                <c:pt idx="157">
                  <c:v>8.99999999999892E-2</c:v>
                </c:pt>
                <c:pt idx="158">
                  <c:v>-0.46999999999999886</c:v>
                </c:pt>
                <c:pt idx="159">
                  <c:v>1.1599999999999966</c:v>
                </c:pt>
                <c:pt idx="160">
                  <c:v>0.56000000000000227</c:v>
                </c:pt>
                <c:pt idx="161">
                  <c:v>-0.93999999999999773</c:v>
                </c:pt>
                <c:pt idx="162">
                  <c:v>-0.31000000000000227</c:v>
                </c:pt>
                <c:pt idx="163">
                  <c:v>-2.6200000000000045</c:v>
                </c:pt>
                <c:pt idx="164">
                  <c:v>2.6200000000000045</c:v>
                </c:pt>
                <c:pt idx="165">
                  <c:v>-0.67000000000000171</c:v>
                </c:pt>
                <c:pt idx="166">
                  <c:v>-1.7800000000000011</c:v>
                </c:pt>
                <c:pt idx="167">
                  <c:v>3.3599999999999994</c:v>
                </c:pt>
                <c:pt idx="168">
                  <c:v>-1.7499999999999858</c:v>
                </c:pt>
                <c:pt idx="169">
                  <c:v>0.8399999999999892</c:v>
                </c:pt>
                <c:pt idx="170">
                  <c:v>-1.7000000000000028</c:v>
                </c:pt>
                <c:pt idx="171">
                  <c:v>1.7000000000000028</c:v>
                </c:pt>
                <c:pt idx="172">
                  <c:v>1.769999999999996</c:v>
                </c:pt>
                <c:pt idx="173">
                  <c:v>-0.79999999999999716</c:v>
                </c:pt>
                <c:pt idx="174">
                  <c:v>-1.1499999999999915</c:v>
                </c:pt>
                <c:pt idx="175">
                  <c:v>-0.58000000000001251</c:v>
                </c:pt>
                <c:pt idx="176">
                  <c:v>0.76000000000000512</c:v>
                </c:pt>
                <c:pt idx="177">
                  <c:v>-0.92000000000000171</c:v>
                </c:pt>
                <c:pt idx="178">
                  <c:v>0.92000000000000171</c:v>
                </c:pt>
                <c:pt idx="179">
                  <c:v>-0.93999999999999773</c:v>
                </c:pt>
                <c:pt idx="180">
                  <c:v>-0.20000000000000284</c:v>
                </c:pt>
                <c:pt idx="181">
                  <c:v>-0.53000000000000114</c:v>
                </c:pt>
                <c:pt idx="182">
                  <c:v>0.23000000000000398</c:v>
                </c:pt>
                <c:pt idx="183">
                  <c:v>1.4399999999999977</c:v>
                </c:pt>
                <c:pt idx="184">
                  <c:v>3.4000000000000057</c:v>
                </c:pt>
                <c:pt idx="185">
                  <c:v>-3.4000000000000057</c:v>
                </c:pt>
                <c:pt idx="186">
                  <c:v>1.8499999999999943</c:v>
                </c:pt>
                <c:pt idx="187">
                  <c:v>-0.80999999999998806</c:v>
                </c:pt>
                <c:pt idx="188">
                  <c:v>-2.1600000000000108</c:v>
                </c:pt>
                <c:pt idx="189">
                  <c:v>2.5400000000000063</c:v>
                </c:pt>
                <c:pt idx="190">
                  <c:v>-1.4200000000000017</c:v>
                </c:pt>
                <c:pt idx="191">
                  <c:v>0.43999999999999773</c:v>
                </c:pt>
                <c:pt idx="192">
                  <c:v>-0.43999999999999773</c:v>
                </c:pt>
                <c:pt idx="193">
                  <c:v>-0.84999999999999432</c:v>
                </c:pt>
                <c:pt idx="194">
                  <c:v>1.0499999999999829</c:v>
                </c:pt>
                <c:pt idx="195">
                  <c:v>1.2400000000000091</c:v>
                </c:pt>
                <c:pt idx="196">
                  <c:v>-2.1699999999999875</c:v>
                </c:pt>
                <c:pt idx="197">
                  <c:v>0.72999999999998977</c:v>
                </c:pt>
                <c:pt idx="198">
                  <c:v>-0.85000000000000853</c:v>
                </c:pt>
                <c:pt idx="199">
                  <c:v>0.85000000000000853</c:v>
                </c:pt>
                <c:pt idx="200">
                  <c:v>0</c:v>
                </c:pt>
                <c:pt idx="201">
                  <c:v>0.87000000000000455</c:v>
                </c:pt>
                <c:pt idx="202">
                  <c:v>-1.9699999999999989</c:v>
                </c:pt>
                <c:pt idx="203">
                  <c:v>2.6599999999999824</c:v>
                </c:pt>
                <c:pt idx="204">
                  <c:v>-1.5599999999999881</c:v>
                </c:pt>
                <c:pt idx="205">
                  <c:v>0.72000000000001307</c:v>
                </c:pt>
                <c:pt idx="206">
                  <c:v>-0.72000000000001307</c:v>
                </c:pt>
                <c:pt idx="207">
                  <c:v>-1.0000000000005116E-2</c:v>
                </c:pt>
                <c:pt idx="208">
                  <c:v>2.0700000000000074</c:v>
                </c:pt>
                <c:pt idx="209">
                  <c:v>-1.960000000000008</c:v>
                </c:pt>
                <c:pt idx="210">
                  <c:v>-0.69999999999998863</c:v>
                </c:pt>
                <c:pt idx="211">
                  <c:v>0.59999999999999432</c:v>
                </c:pt>
                <c:pt idx="212">
                  <c:v>-1.6800000000000068</c:v>
                </c:pt>
                <c:pt idx="213">
                  <c:v>1.6800000000000068</c:v>
                </c:pt>
                <c:pt idx="214">
                  <c:v>0.10000000000000853</c:v>
                </c:pt>
                <c:pt idx="215">
                  <c:v>1.7599999999999909</c:v>
                </c:pt>
                <c:pt idx="216">
                  <c:v>-0.79999999999999716</c:v>
                </c:pt>
                <c:pt idx="217">
                  <c:v>-0.31000000000000227</c:v>
                </c:pt>
                <c:pt idx="218">
                  <c:v>-0.75</c:v>
                </c:pt>
                <c:pt idx="219">
                  <c:v>1.3599999999999994</c:v>
                </c:pt>
                <c:pt idx="220">
                  <c:v>-1.3599999999999994</c:v>
                </c:pt>
                <c:pt idx="221">
                  <c:v>-0.10000000000000853</c:v>
                </c:pt>
                <c:pt idx="222">
                  <c:v>-0.27999999999998693</c:v>
                </c:pt>
                <c:pt idx="223">
                  <c:v>0.53999999999999204</c:v>
                </c:pt>
                <c:pt idx="224">
                  <c:v>0.63000000000000966</c:v>
                </c:pt>
                <c:pt idx="225">
                  <c:v>-0.79000000000000625</c:v>
                </c:pt>
                <c:pt idx="226">
                  <c:v>1.6700000000000017</c:v>
                </c:pt>
                <c:pt idx="227">
                  <c:v>-1.6700000000000017</c:v>
                </c:pt>
                <c:pt idx="228">
                  <c:v>1.4899999999999949</c:v>
                </c:pt>
                <c:pt idx="229">
                  <c:v>-3</c:v>
                </c:pt>
                <c:pt idx="230">
                  <c:v>2.3100000000000023</c:v>
                </c:pt>
                <c:pt idx="231">
                  <c:v>0.29000000000000625</c:v>
                </c:pt>
                <c:pt idx="232">
                  <c:v>-1.0900000000000034</c:v>
                </c:pt>
                <c:pt idx="233">
                  <c:v>1.0900000000000034</c:v>
                </c:pt>
                <c:pt idx="234">
                  <c:v>-1.0900000000000034</c:v>
                </c:pt>
                <c:pt idx="235">
                  <c:v>0.10999999999999943</c:v>
                </c:pt>
                <c:pt idx="236">
                  <c:v>-0.18999999999999773</c:v>
                </c:pt>
                <c:pt idx="237">
                  <c:v>0.84000000000000341</c:v>
                </c:pt>
                <c:pt idx="238">
                  <c:v>0.19999999999998863</c:v>
                </c:pt>
                <c:pt idx="239">
                  <c:v>-0.95999999999999375</c:v>
                </c:pt>
                <c:pt idx="240">
                  <c:v>0.23000000000000398</c:v>
                </c:pt>
                <c:pt idx="241">
                  <c:v>-0.23000000000000398</c:v>
                </c:pt>
                <c:pt idx="242">
                  <c:v>0.56999999999999318</c:v>
                </c:pt>
                <c:pt idx="243">
                  <c:v>0.64000000000001478</c:v>
                </c:pt>
                <c:pt idx="244">
                  <c:v>-2.9700000000000131</c:v>
                </c:pt>
                <c:pt idx="245">
                  <c:v>3.6500000000000057</c:v>
                </c:pt>
                <c:pt idx="246">
                  <c:v>-1.8900000000000006</c:v>
                </c:pt>
                <c:pt idx="247">
                  <c:v>0.10999999999999943</c:v>
                </c:pt>
                <c:pt idx="248">
                  <c:v>-0.10999999999999943</c:v>
                </c:pt>
                <c:pt idx="249">
                  <c:v>1</c:v>
                </c:pt>
                <c:pt idx="250">
                  <c:v>-3.980000000000004</c:v>
                </c:pt>
                <c:pt idx="251">
                  <c:v>3.1000000000000085</c:v>
                </c:pt>
                <c:pt idx="252">
                  <c:v>0.59999999999999432</c:v>
                </c:pt>
                <c:pt idx="253">
                  <c:v>-0.71999999999999886</c:v>
                </c:pt>
                <c:pt idx="254">
                  <c:v>0.57999999999999829</c:v>
                </c:pt>
                <c:pt idx="255">
                  <c:v>-0.57999999999999829</c:v>
                </c:pt>
                <c:pt idx="256">
                  <c:v>-0.17000000000000171</c:v>
                </c:pt>
                <c:pt idx="257">
                  <c:v>-2.9200000000000017</c:v>
                </c:pt>
                <c:pt idx="258">
                  <c:v>1.1500000000000057</c:v>
                </c:pt>
                <c:pt idx="259">
                  <c:v>4.3100000000000023</c:v>
                </c:pt>
                <c:pt idx="260">
                  <c:v>-2.3700000000000045</c:v>
                </c:pt>
                <c:pt idx="261">
                  <c:v>0.70999999999999375</c:v>
                </c:pt>
                <c:pt idx="262">
                  <c:v>-0.70999999999999375</c:v>
                </c:pt>
                <c:pt idx="263">
                  <c:v>2.1600000000000108</c:v>
                </c:pt>
                <c:pt idx="264">
                  <c:v>-5.0500000000000114</c:v>
                </c:pt>
                <c:pt idx="265">
                  <c:v>3.1299999999999955</c:v>
                </c:pt>
                <c:pt idx="266">
                  <c:v>-0.8399999999999892</c:v>
                </c:pt>
                <c:pt idx="267">
                  <c:v>0.59999999999999432</c:v>
                </c:pt>
                <c:pt idx="268">
                  <c:v>-2.0000000000010232E-2</c:v>
                </c:pt>
                <c:pt idx="269">
                  <c:v>2.0000000000010232E-2</c:v>
                </c:pt>
                <c:pt idx="270">
                  <c:v>-8.99999999999892E-2</c:v>
                </c:pt>
                <c:pt idx="271">
                  <c:v>-2.3500000000000227</c:v>
                </c:pt>
                <c:pt idx="272">
                  <c:v>3.0400000000000205</c:v>
                </c:pt>
                <c:pt idx="273">
                  <c:v>-3.4100000000000108</c:v>
                </c:pt>
                <c:pt idx="274">
                  <c:v>2.8100000000000023</c:v>
                </c:pt>
                <c:pt idx="275">
                  <c:v>0.62999999999999545</c:v>
                </c:pt>
                <c:pt idx="276">
                  <c:v>-0.62999999999999545</c:v>
                </c:pt>
                <c:pt idx="277">
                  <c:v>1.5799999999999983</c:v>
                </c:pt>
                <c:pt idx="278">
                  <c:v>-1.5799999999999983</c:v>
                </c:pt>
                <c:pt idx="279">
                  <c:v>0</c:v>
                </c:pt>
                <c:pt idx="280">
                  <c:v>0</c:v>
                </c:pt>
                <c:pt idx="281">
                  <c:v>-8.4399999999999977</c:v>
                </c:pt>
                <c:pt idx="282">
                  <c:v>8.4399999999999977</c:v>
                </c:pt>
                <c:pt idx="283">
                  <c:v>0</c:v>
                </c:pt>
                <c:pt idx="284">
                  <c:v>-3.7399999999999949</c:v>
                </c:pt>
                <c:pt idx="285">
                  <c:v>3.039999999999992</c:v>
                </c:pt>
                <c:pt idx="286">
                  <c:v>1.8599999999999994</c:v>
                </c:pt>
                <c:pt idx="287">
                  <c:v>-1.3699999999999903</c:v>
                </c:pt>
                <c:pt idx="288">
                  <c:v>0.20999999999999375</c:v>
                </c:pt>
                <c:pt idx="289">
                  <c:v>3.230000000000004</c:v>
                </c:pt>
                <c:pt idx="290">
                  <c:v>-3.230000000000004</c:v>
                </c:pt>
                <c:pt idx="291">
                  <c:v>2.3199999999999932</c:v>
                </c:pt>
                <c:pt idx="292">
                  <c:v>-1.8299999999999841</c:v>
                </c:pt>
                <c:pt idx="293">
                  <c:v>-2.0500000000000114</c:v>
                </c:pt>
                <c:pt idx="294">
                  <c:v>2.3999999999999915</c:v>
                </c:pt>
                <c:pt idx="295">
                  <c:v>-0.8399999999999892</c:v>
                </c:pt>
                <c:pt idx="296">
                  <c:v>-0.51999999999999602</c:v>
                </c:pt>
                <c:pt idx="297">
                  <c:v>0.51999999999999602</c:v>
                </c:pt>
                <c:pt idx="298">
                  <c:v>-0.62000000000000455</c:v>
                </c:pt>
                <c:pt idx="299">
                  <c:v>0.94000000000001194</c:v>
                </c:pt>
                <c:pt idx="300">
                  <c:v>1.1299999999999955</c:v>
                </c:pt>
                <c:pt idx="301">
                  <c:v>-2.8599999999999994</c:v>
                </c:pt>
                <c:pt idx="302">
                  <c:v>1.4099999999999966</c:v>
                </c:pt>
                <c:pt idx="303">
                  <c:v>-2.2400000000000091</c:v>
                </c:pt>
                <c:pt idx="304">
                  <c:v>2.2400000000000091</c:v>
                </c:pt>
                <c:pt idx="305">
                  <c:v>2.4099999999999966</c:v>
                </c:pt>
                <c:pt idx="306">
                  <c:v>-0.68999999999999773</c:v>
                </c:pt>
                <c:pt idx="307">
                  <c:v>-0.64999999999999147</c:v>
                </c:pt>
                <c:pt idx="308">
                  <c:v>-1.0700000000000074</c:v>
                </c:pt>
                <c:pt idx="309">
                  <c:v>0</c:v>
                </c:pt>
                <c:pt idx="310">
                  <c:v>1.5999999999999943</c:v>
                </c:pt>
                <c:pt idx="311">
                  <c:v>-1.5999999999999943</c:v>
                </c:pt>
                <c:pt idx="312">
                  <c:v>0.52000000000001023</c:v>
                </c:pt>
                <c:pt idx="313">
                  <c:v>4.9999999999982947E-2</c:v>
                </c:pt>
                <c:pt idx="314">
                  <c:v>-0.31999999999999318</c:v>
                </c:pt>
                <c:pt idx="315">
                  <c:v>-1.75</c:v>
                </c:pt>
                <c:pt idx="316">
                  <c:v>1.5</c:v>
                </c:pt>
                <c:pt idx="317">
                  <c:v>0.65999999999999659</c:v>
                </c:pt>
                <c:pt idx="318">
                  <c:v>-0.65999999999999659</c:v>
                </c:pt>
                <c:pt idx="319">
                  <c:v>1.0100000000000051</c:v>
                </c:pt>
                <c:pt idx="320">
                  <c:v>-0.18000000000000682</c:v>
                </c:pt>
                <c:pt idx="321">
                  <c:v>0.81000000000000227</c:v>
                </c:pt>
                <c:pt idx="322">
                  <c:v>-2.1099999999999994</c:v>
                </c:pt>
                <c:pt idx="323">
                  <c:v>0.46999999999999886</c:v>
                </c:pt>
                <c:pt idx="324">
                  <c:v>-0.89000000000000057</c:v>
                </c:pt>
                <c:pt idx="325">
                  <c:v>0.89000000000000057</c:v>
                </c:pt>
                <c:pt idx="326">
                  <c:v>3.0600000000000023</c:v>
                </c:pt>
                <c:pt idx="327">
                  <c:v>-1.7199999999999989</c:v>
                </c:pt>
                <c:pt idx="328">
                  <c:v>-1.8800000000000097</c:v>
                </c:pt>
                <c:pt idx="329">
                  <c:v>2.3900000000000006</c:v>
                </c:pt>
                <c:pt idx="330">
                  <c:v>-1.8499999999999943</c:v>
                </c:pt>
                <c:pt idx="331">
                  <c:v>1.6000000000000085</c:v>
                </c:pt>
                <c:pt idx="332">
                  <c:v>-1.6000000000000085</c:v>
                </c:pt>
                <c:pt idx="333">
                  <c:v>0</c:v>
                </c:pt>
                <c:pt idx="334">
                  <c:v>1.4200000000000017</c:v>
                </c:pt>
                <c:pt idx="335">
                  <c:v>-1.9699999999999989</c:v>
                </c:pt>
                <c:pt idx="336">
                  <c:v>-0.58000000000001251</c:v>
                </c:pt>
                <c:pt idx="337">
                  <c:v>2.1300000000000097</c:v>
                </c:pt>
                <c:pt idx="338">
                  <c:v>-2.6799999999999926</c:v>
                </c:pt>
                <c:pt idx="339">
                  <c:v>1.6799999999999926</c:v>
                </c:pt>
                <c:pt idx="340">
                  <c:v>2.1299999999999955</c:v>
                </c:pt>
                <c:pt idx="341">
                  <c:v>-0.40999999999999659</c:v>
                </c:pt>
                <c:pt idx="342">
                  <c:v>-2.4399999999999977</c:v>
                </c:pt>
                <c:pt idx="343">
                  <c:v>0.78000000000000114</c:v>
                </c:pt>
                <c:pt idx="344">
                  <c:v>-6.0000000000002274E-2</c:v>
                </c:pt>
                <c:pt idx="345">
                  <c:v>1.4899999999999949</c:v>
                </c:pt>
                <c:pt idx="346">
                  <c:v>-1.4899999999999949</c:v>
                </c:pt>
                <c:pt idx="347">
                  <c:v>-0.93999999999999773</c:v>
                </c:pt>
                <c:pt idx="348">
                  <c:v>0.87999999999999545</c:v>
                </c:pt>
                <c:pt idx="349">
                  <c:v>2.0700000000000074</c:v>
                </c:pt>
                <c:pt idx="350">
                  <c:v>8.99999999999892E-2</c:v>
                </c:pt>
                <c:pt idx="351">
                  <c:v>-2.0999999999999943</c:v>
                </c:pt>
                <c:pt idx="352">
                  <c:v>-1.019999999999996</c:v>
                </c:pt>
                <c:pt idx="353">
                  <c:v>1.019999999999996</c:v>
                </c:pt>
                <c:pt idx="354">
                  <c:v>-1.9300000000000068</c:v>
                </c:pt>
                <c:pt idx="355">
                  <c:v>2.1800000000000068</c:v>
                </c:pt>
                <c:pt idx="356">
                  <c:v>1.0000000000005116E-2</c:v>
                </c:pt>
                <c:pt idx="357">
                  <c:v>3.0099999999999909</c:v>
                </c:pt>
                <c:pt idx="358">
                  <c:v>-3.269999999999996</c:v>
                </c:pt>
                <c:pt idx="359">
                  <c:v>2.4200000000000017</c:v>
                </c:pt>
                <c:pt idx="360">
                  <c:v>-2.4200000000000017</c:v>
                </c:pt>
                <c:pt idx="361">
                  <c:v>-3.4500000000000028</c:v>
                </c:pt>
                <c:pt idx="362">
                  <c:v>5.210000000000008</c:v>
                </c:pt>
                <c:pt idx="363">
                  <c:v>-3.8100000000000023</c:v>
                </c:pt>
                <c:pt idx="364">
                  <c:v>1.5300000000000011</c:v>
                </c:pt>
                <c:pt idx="365">
                  <c:v>0.51999999999999602</c:v>
                </c:pt>
                <c:pt idx="366">
                  <c:v>0.84999999999999432</c:v>
                </c:pt>
                <c:pt idx="367">
                  <c:v>-0.84999999999999432</c:v>
                </c:pt>
                <c:pt idx="368">
                  <c:v>0</c:v>
                </c:pt>
                <c:pt idx="369">
                  <c:v>3.0000000000001137E-2</c:v>
                </c:pt>
                <c:pt idx="370">
                  <c:v>0.59999999999999432</c:v>
                </c:pt>
                <c:pt idx="371">
                  <c:v>-1.7199999999999847</c:v>
                </c:pt>
                <c:pt idx="372">
                  <c:v>1.0899999999999892</c:v>
                </c:pt>
                <c:pt idx="373">
                  <c:v>4.4499999999999886</c:v>
                </c:pt>
                <c:pt idx="374">
                  <c:v>-4.4499999999999886</c:v>
                </c:pt>
                <c:pt idx="375">
                  <c:v>7.5300000000000011</c:v>
                </c:pt>
                <c:pt idx="376">
                  <c:v>-0.45000000000000284</c:v>
                </c:pt>
                <c:pt idx="377">
                  <c:v>-10.129999999999995</c:v>
                </c:pt>
                <c:pt idx="378">
                  <c:v>11.129999999999995</c:v>
                </c:pt>
                <c:pt idx="379">
                  <c:v>-8.0799999999999983</c:v>
                </c:pt>
                <c:pt idx="380">
                  <c:v>3.4900000000000091</c:v>
                </c:pt>
                <c:pt idx="381">
                  <c:v>-3.4900000000000091</c:v>
                </c:pt>
                <c:pt idx="382">
                  <c:v>4.3799999999999955</c:v>
                </c:pt>
                <c:pt idx="383">
                  <c:v>-19.209999999999994</c:v>
                </c:pt>
                <c:pt idx="384">
                  <c:v>11.950000000000003</c:v>
                </c:pt>
                <c:pt idx="385">
                  <c:v>6.2599999999999909</c:v>
                </c:pt>
                <c:pt idx="386">
                  <c:v>-3.3799999999999955</c:v>
                </c:pt>
                <c:pt idx="387">
                  <c:v>-6.0900000000000034</c:v>
                </c:pt>
                <c:pt idx="388">
                  <c:v>6.0900000000000034</c:v>
                </c:pt>
                <c:pt idx="389">
                  <c:v>-6.7999999999999972</c:v>
                </c:pt>
                <c:pt idx="390">
                  <c:v>5.2299999999999898</c:v>
                </c:pt>
                <c:pt idx="391">
                  <c:v>9.6900000000000119</c:v>
                </c:pt>
                <c:pt idx="392">
                  <c:v>-6.4000000000000057</c:v>
                </c:pt>
                <c:pt idx="393">
                  <c:v>-1.7199999999999989</c:v>
                </c:pt>
                <c:pt idx="394">
                  <c:v>7.4500000000000028</c:v>
                </c:pt>
                <c:pt idx="395">
                  <c:v>-7.4500000000000028</c:v>
                </c:pt>
                <c:pt idx="396">
                  <c:v>-1.1099999999999994</c:v>
                </c:pt>
                <c:pt idx="397">
                  <c:v>4.9699999999999989</c:v>
                </c:pt>
                <c:pt idx="398">
                  <c:v>-4.5499999999999972</c:v>
                </c:pt>
                <c:pt idx="399">
                  <c:v>2.6899999999999977</c:v>
                </c:pt>
                <c:pt idx="400">
                  <c:v>-2</c:v>
                </c:pt>
                <c:pt idx="401">
                  <c:v>-8.6500000000000057</c:v>
                </c:pt>
                <c:pt idx="402">
                  <c:v>8.6500000000000057</c:v>
                </c:pt>
                <c:pt idx="403">
                  <c:v>-3.2999999999999972</c:v>
                </c:pt>
                <c:pt idx="404">
                  <c:v>6.8599999999999994</c:v>
                </c:pt>
                <c:pt idx="405">
                  <c:v>-10.840000000000003</c:v>
                </c:pt>
                <c:pt idx="406">
                  <c:v>6.0699999999999932</c:v>
                </c:pt>
                <c:pt idx="407">
                  <c:v>1.210000000000008</c:v>
                </c:pt>
                <c:pt idx="408">
                  <c:v>3.9700000000000131</c:v>
                </c:pt>
                <c:pt idx="409">
                  <c:v>-3.9700000000000131</c:v>
                </c:pt>
                <c:pt idx="410">
                  <c:v>-1.3100000000000023</c:v>
                </c:pt>
                <c:pt idx="411">
                  <c:v>-4.2800000000000011</c:v>
                </c:pt>
                <c:pt idx="412">
                  <c:v>5.25</c:v>
                </c:pt>
                <c:pt idx="413">
                  <c:v>2.6400000000000006</c:v>
                </c:pt>
                <c:pt idx="414">
                  <c:v>-2.2999999999999972</c:v>
                </c:pt>
                <c:pt idx="415">
                  <c:v>-4.1299999999999955</c:v>
                </c:pt>
                <c:pt idx="416">
                  <c:v>4.1299999999999955</c:v>
                </c:pt>
                <c:pt idx="417">
                  <c:v>6.2999999999999972</c:v>
                </c:pt>
                <c:pt idx="418">
                  <c:v>-2.5599999999999881</c:v>
                </c:pt>
                <c:pt idx="419">
                  <c:v>-1.1600000000000108</c:v>
                </c:pt>
                <c:pt idx="420">
                  <c:v>-2.5799999999999983</c:v>
                </c:pt>
                <c:pt idx="421">
                  <c:v>0</c:v>
                </c:pt>
                <c:pt idx="422">
                  <c:v>1.3999999999999915</c:v>
                </c:pt>
                <c:pt idx="423">
                  <c:v>-1.3999999999999915</c:v>
                </c:pt>
                <c:pt idx="424">
                  <c:v>-5.6999999999999886</c:v>
                </c:pt>
                <c:pt idx="425">
                  <c:v>5.7199999999999847</c:v>
                </c:pt>
                <c:pt idx="426">
                  <c:v>1.3100000000000023</c:v>
                </c:pt>
                <c:pt idx="427">
                  <c:v>-2.3599999999999994</c:v>
                </c:pt>
                <c:pt idx="428">
                  <c:v>1.0300000000000011</c:v>
                </c:pt>
                <c:pt idx="429">
                  <c:v>-3.2600000000000051</c:v>
                </c:pt>
                <c:pt idx="430">
                  <c:v>3.2600000000000051</c:v>
                </c:pt>
                <c:pt idx="431">
                  <c:v>3.0200000000000102</c:v>
                </c:pt>
                <c:pt idx="432">
                  <c:v>-3.680000000000021</c:v>
                </c:pt>
                <c:pt idx="433">
                  <c:v>4.1700000000000159</c:v>
                </c:pt>
                <c:pt idx="434">
                  <c:v>-4.3900000000000006</c:v>
                </c:pt>
                <c:pt idx="435">
                  <c:v>0.87999999999999545</c:v>
                </c:pt>
                <c:pt idx="436">
                  <c:v>0.59000000000000341</c:v>
                </c:pt>
                <c:pt idx="437">
                  <c:v>-0.59000000000000341</c:v>
                </c:pt>
                <c:pt idx="438">
                  <c:v>-2.6500000000000057</c:v>
                </c:pt>
                <c:pt idx="439">
                  <c:v>7.960000000000008</c:v>
                </c:pt>
                <c:pt idx="440">
                  <c:v>-4.980000000000004</c:v>
                </c:pt>
                <c:pt idx="441">
                  <c:v>1.2199999999999989</c:v>
                </c:pt>
                <c:pt idx="442">
                  <c:v>-1.5499999999999972</c:v>
                </c:pt>
                <c:pt idx="443">
                  <c:v>-6.6400000000000006</c:v>
                </c:pt>
                <c:pt idx="444">
                  <c:v>6.6400000000000006</c:v>
                </c:pt>
                <c:pt idx="445">
                  <c:v>-3.3400000000000034</c:v>
                </c:pt>
                <c:pt idx="446">
                  <c:v>9.1000000000000085</c:v>
                </c:pt>
                <c:pt idx="447">
                  <c:v>-5.1099999999999994</c:v>
                </c:pt>
                <c:pt idx="448">
                  <c:v>3.7199999999999847</c:v>
                </c:pt>
                <c:pt idx="449">
                  <c:v>-4.3699999999999903</c:v>
                </c:pt>
                <c:pt idx="450">
                  <c:v>3.5499999999999972</c:v>
                </c:pt>
                <c:pt idx="451">
                  <c:v>-3.5499999999999972</c:v>
                </c:pt>
                <c:pt idx="452">
                  <c:v>-1.7599999999999909</c:v>
                </c:pt>
                <c:pt idx="453">
                  <c:v>-0.88000000000000966</c:v>
                </c:pt>
                <c:pt idx="454">
                  <c:v>5.1799999999999926</c:v>
                </c:pt>
                <c:pt idx="455">
                  <c:v>-2.1199999999999903</c:v>
                </c:pt>
                <c:pt idx="456">
                  <c:v>-0.42000000000000171</c:v>
                </c:pt>
                <c:pt idx="457">
                  <c:v>-2.3100000000000023</c:v>
                </c:pt>
                <c:pt idx="458">
                  <c:v>2.3100000000000023</c:v>
                </c:pt>
                <c:pt idx="459">
                  <c:v>2.230000000000004</c:v>
                </c:pt>
                <c:pt idx="460">
                  <c:v>-1.9000000000000057</c:v>
                </c:pt>
                <c:pt idx="461">
                  <c:v>2.980000000000004</c:v>
                </c:pt>
                <c:pt idx="462">
                  <c:v>-4.5400000000000063</c:v>
                </c:pt>
                <c:pt idx="463">
                  <c:v>1.230000000000004</c:v>
                </c:pt>
                <c:pt idx="464">
                  <c:v>-0.57999999999999829</c:v>
                </c:pt>
                <c:pt idx="465">
                  <c:v>0.57999999999999829</c:v>
                </c:pt>
                <c:pt idx="466">
                  <c:v>0</c:v>
                </c:pt>
                <c:pt idx="467">
                  <c:v>0.88000000000000966</c:v>
                </c:pt>
                <c:pt idx="468">
                  <c:v>0.73999999999998067</c:v>
                </c:pt>
                <c:pt idx="469">
                  <c:v>0.47000000000001307</c:v>
                </c:pt>
                <c:pt idx="470">
                  <c:v>-2.0900000000000034</c:v>
                </c:pt>
                <c:pt idx="471">
                  <c:v>-0.56000000000000227</c:v>
                </c:pt>
                <c:pt idx="472">
                  <c:v>0.56000000000000227</c:v>
                </c:pt>
                <c:pt idx="473">
                  <c:v>1.1400000000000006</c:v>
                </c:pt>
                <c:pt idx="474">
                  <c:v>1.25</c:v>
                </c:pt>
                <c:pt idx="475">
                  <c:v>-2.8100000000000023</c:v>
                </c:pt>
                <c:pt idx="476">
                  <c:v>-0.36999999999999034</c:v>
                </c:pt>
                <c:pt idx="477">
                  <c:v>0.78999999999999204</c:v>
                </c:pt>
                <c:pt idx="478">
                  <c:v>0.18999999999999773</c:v>
                </c:pt>
                <c:pt idx="479">
                  <c:v>-0.18999999999999773</c:v>
                </c:pt>
                <c:pt idx="480">
                  <c:v>-2</c:v>
                </c:pt>
                <c:pt idx="481">
                  <c:v>-1.6000000000000085</c:v>
                </c:pt>
                <c:pt idx="482">
                  <c:v>5.8400000000000176</c:v>
                </c:pt>
                <c:pt idx="483">
                  <c:v>-10.240000000000009</c:v>
                </c:pt>
                <c:pt idx="484">
                  <c:v>8</c:v>
                </c:pt>
                <c:pt idx="485">
                  <c:v>0.92999999999999261</c:v>
                </c:pt>
                <c:pt idx="486">
                  <c:v>-0.92999999999999261</c:v>
                </c:pt>
                <c:pt idx="487">
                  <c:v>0</c:v>
                </c:pt>
                <c:pt idx="488">
                  <c:v>-4.269999999999996</c:v>
                </c:pt>
                <c:pt idx="489">
                  <c:v>3.7999999999999972</c:v>
                </c:pt>
                <c:pt idx="490">
                  <c:v>3.789999999999992</c:v>
                </c:pt>
                <c:pt idx="491">
                  <c:v>-3.3199999999999932</c:v>
                </c:pt>
                <c:pt idx="492">
                  <c:v>2.3700000000000045</c:v>
                </c:pt>
                <c:pt idx="493">
                  <c:v>-2.3700000000000045</c:v>
                </c:pt>
                <c:pt idx="494">
                  <c:v>2.2199999999999989</c:v>
                </c:pt>
                <c:pt idx="495">
                  <c:v>-4.2299999999999898</c:v>
                </c:pt>
                <c:pt idx="496">
                  <c:v>-1.8800000000000097</c:v>
                </c:pt>
                <c:pt idx="497">
                  <c:v>6.4299999999999926</c:v>
                </c:pt>
                <c:pt idx="498">
                  <c:v>-2.539999999999992</c:v>
                </c:pt>
                <c:pt idx="499">
                  <c:v>-8.75</c:v>
                </c:pt>
                <c:pt idx="500">
                  <c:v>8.75</c:v>
                </c:pt>
                <c:pt idx="501">
                  <c:v>0</c:v>
                </c:pt>
                <c:pt idx="502">
                  <c:v>-1.2399999999999949</c:v>
                </c:pt>
                <c:pt idx="503">
                  <c:v>5.5499999999999972</c:v>
                </c:pt>
                <c:pt idx="504">
                  <c:v>-2.1500000000000057</c:v>
                </c:pt>
                <c:pt idx="505">
                  <c:v>-2.1599999999999966</c:v>
                </c:pt>
                <c:pt idx="506">
                  <c:v>-0.68999999999999773</c:v>
                </c:pt>
                <c:pt idx="507">
                  <c:v>0.68999999999999773</c:v>
                </c:pt>
                <c:pt idx="508">
                  <c:v>-8.4000000000000057</c:v>
                </c:pt>
                <c:pt idx="509">
                  <c:v>9.1500000000000057</c:v>
                </c:pt>
                <c:pt idx="510">
                  <c:v>-1.3999999999999915</c:v>
                </c:pt>
                <c:pt idx="511">
                  <c:v>2.4499999999999886</c:v>
                </c:pt>
                <c:pt idx="512">
                  <c:v>-1.7999999999999972</c:v>
                </c:pt>
                <c:pt idx="513">
                  <c:v>4.8900000000000006</c:v>
                </c:pt>
                <c:pt idx="514">
                  <c:v>-4.8900000000000006</c:v>
                </c:pt>
                <c:pt idx="515">
                  <c:v>1.6400000000000006</c:v>
                </c:pt>
                <c:pt idx="516">
                  <c:v>-3.3100000000000023</c:v>
                </c:pt>
                <c:pt idx="517">
                  <c:v>-4.3400000000000034</c:v>
                </c:pt>
                <c:pt idx="518">
                  <c:v>5.2800000000000011</c:v>
                </c:pt>
                <c:pt idx="519">
                  <c:v>0.73000000000000398</c:v>
                </c:pt>
                <c:pt idx="520">
                  <c:v>2.1200000000000045</c:v>
                </c:pt>
                <c:pt idx="521">
                  <c:v>-2.1200000000000045</c:v>
                </c:pt>
                <c:pt idx="522">
                  <c:v>-2.0900000000000034</c:v>
                </c:pt>
                <c:pt idx="523">
                  <c:v>4.3800000000000097</c:v>
                </c:pt>
                <c:pt idx="524">
                  <c:v>-3.210000000000008</c:v>
                </c:pt>
                <c:pt idx="525">
                  <c:v>3.1200000000000045</c:v>
                </c:pt>
                <c:pt idx="526">
                  <c:v>-2.2000000000000028</c:v>
                </c:pt>
                <c:pt idx="527">
                  <c:v>-4.7199999999999989</c:v>
                </c:pt>
                <c:pt idx="528">
                  <c:v>4.7199999999999989</c:v>
                </c:pt>
                <c:pt idx="529">
                  <c:v>0.54999999999999716</c:v>
                </c:pt>
                <c:pt idx="530">
                  <c:v>-4.4399999999999977</c:v>
                </c:pt>
                <c:pt idx="531">
                  <c:v>1.9300000000000068</c:v>
                </c:pt>
                <c:pt idx="532">
                  <c:v>2.4399999999999835</c:v>
                </c:pt>
                <c:pt idx="533">
                  <c:v>-0.47999999999998977</c:v>
                </c:pt>
                <c:pt idx="534">
                  <c:v>1.75</c:v>
                </c:pt>
                <c:pt idx="535">
                  <c:v>-1.75</c:v>
                </c:pt>
                <c:pt idx="536">
                  <c:v>-0.3399999999999892</c:v>
                </c:pt>
                <c:pt idx="537">
                  <c:v>1.8399999999999892</c:v>
                </c:pt>
                <c:pt idx="538">
                  <c:v>0.8399999999999892</c:v>
                </c:pt>
                <c:pt idx="539">
                  <c:v>-4.4999999999999858</c:v>
                </c:pt>
                <c:pt idx="540">
                  <c:v>2.1599999999999966</c:v>
                </c:pt>
                <c:pt idx="541">
                  <c:v>-2.6200000000000045</c:v>
                </c:pt>
                <c:pt idx="542">
                  <c:v>2.6200000000000045</c:v>
                </c:pt>
                <c:pt idx="543">
                  <c:v>-3.0099999999999909</c:v>
                </c:pt>
                <c:pt idx="544">
                  <c:v>4.6299999999999812</c:v>
                </c:pt>
                <c:pt idx="545">
                  <c:v>0.73000000000001819</c:v>
                </c:pt>
                <c:pt idx="546">
                  <c:v>-2.0000000000000142</c:v>
                </c:pt>
                <c:pt idx="547">
                  <c:v>-0.34999999999999432</c:v>
                </c:pt>
                <c:pt idx="548">
                  <c:v>-0.12999999999999545</c:v>
                </c:pt>
                <c:pt idx="549">
                  <c:v>0.12999999999999545</c:v>
                </c:pt>
                <c:pt idx="550">
                  <c:v>3.039999999999992</c:v>
                </c:pt>
                <c:pt idx="551">
                  <c:v>-3.9799999999999898</c:v>
                </c:pt>
                <c:pt idx="552">
                  <c:v>-1.25</c:v>
                </c:pt>
                <c:pt idx="553">
                  <c:v>2.4899999999999949</c:v>
                </c:pt>
                <c:pt idx="554">
                  <c:v>-0.29999999999999716</c:v>
                </c:pt>
                <c:pt idx="555">
                  <c:v>3.7700000000000102</c:v>
                </c:pt>
                <c:pt idx="556">
                  <c:v>-3.7700000000000102</c:v>
                </c:pt>
                <c:pt idx="557">
                  <c:v>-5.3200000000000074</c:v>
                </c:pt>
                <c:pt idx="558">
                  <c:v>3.3300000000000125</c:v>
                </c:pt>
                <c:pt idx="559">
                  <c:v>-1.0100000000000051</c:v>
                </c:pt>
                <c:pt idx="560">
                  <c:v>3.2000000000000028</c:v>
                </c:pt>
                <c:pt idx="561">
                  <c:v>-0.20000000000000284</c:v>
                </c:pt>
                <c:pt idx="562">
                  <c:v>5.9999999999988063E-2</c:v>
                </c:pt>
                <c:pt idx="563">
                  <c:v>-5.9999999999988063E-2</c:v>
                </c:pt>
                <c:pt idx="564">
                  <c:v>0</c:v>
                </c:pt>
                <c:pt idx="565">
                  <c:v>-4.8499999999999943</c:v>
                </c:pt>
                <c:pt idx="566">
                  <c:v>6.3900000000000006</c:v>
                </c:pt>
                <c:pt idx="567">
                  <c:v>1.6899999999999835</c:v>
                </c:pt>
                <c:pt idx="568">
                  <c:v>-3.2299999999999898</c:v>
                </c:pt>
                <c:pt idx="569">
                  <c:v>0.9100000000000108</c:v>
                </c:pt>
                <c:pt idx="570">
                  <c:v>-0.9100000000000108</c:v>
                </c:pt>
                <c:pt idx="571">
                  <c:v>-0.34000000000000341</c:v>
                </c:pt>
                <c:pt idx="572">
                  <c:v>1.3799999999999955</c:v>
                </c:pt>
                <c:pt idx="573">
                  <c:v>-4.1999999999999886</c:v>
                </c:pt>
                <c:pt idx="574">
                  <c:v>3.0099999999999909</c:v>
                </c:pt>
                <c:pt idx="575">
                  <c:v>0.15000000000000568</c:v>
                </c:pt>
                <c:pt idx="576">
                  <c:v>0.58000000000001251</c:v>
                </c:pt>
                <c:pt idx="577">
                  <c:v>-0.58000000000001251</c:v>
                </c:pt>
                <c:pt idx="578">
                  <c:v>-1.460000000000008</c:v>
                </c:pt>
                <c:pt idx="579">
                  <c:v>0.15000000000000568</c:v>
                </c:pt>
                <c:pt idx="580">
                  <c:v>1.9500000000000028</c:v>
                </c:pt>
                <c:pt idx="581">
                  <c:v>-5.5900000000000034</c:v>
                </c:pt>
                <c:pt idx="582">
                  <c:v>4.9500000000000028</c:v>
                </c:pt>
                <c:pt idx="583">
                  <c:v>-1.8999999999999915</c:v>
                </c:pt>
                <c:pt idx="584">
                  <c:v>1.8999999999999915</c:v>
                </c:pt>
                <c:pt idx="585">
                  <c:v>1.7399999999999949</c:v>
                </c:pt>
                <c:pt idx="586">
                  <c:v>1.960000000000008</c:v>
                </c:pt>
                <c:pt idx="587">
                  <c:v>-4.5300000000000011</c:v>
                </c:pt>
                <c:pt idx="588">
                  <c:v>-1.0400000000000063</c:v>
                </c:pt>
                <c:pt idx="589">
                  <c:v>1.8700000000000045</c:v>
                </c:pt>
                <c:pt idx="590">
                  <c:v>4.1400000000000006</c:v>
                </c:pt>
                <c:pt idx="591">
                  <c:v>-4.1400000000000006</c:v>
                </c:pt>
                <c:pt idx="592">
                  <c:v>2.8200000000000074</c:v>
                </c:pt>
                <c:pt idx="593">
                  <c:v>-1.4700000000000131</c:v>
                </c:pt>
                <c:pt idx="594">
                  <c:v>-0.66999999999998749</c:v>
                </c:pt>
                <c:pt idx="595">
                  <c:v>3.4899999999999807</c:v>
                </c:pt>
                <c:pt idx="596">
                  <c:v>-4.1699999999999875</c:v>
                </c:pt>
                <c:pt idx="597">
                  <c:v>-1.4699999999999989</c:v>
                </c:pt>
                <c:pt idx="598">
                  <c:v>1.4699999999999989</c:v>
                </c:pt>
                <c:pt idx="599">
                  <c:v>-1.8499999999999943</c:v>
                </c:pt>
                <c:pt idx="600">
                  <c:v>-7.000000000000739E-2</c:v>
                </c:pt>
                <c:pt idx="601">
                  <c:v>3.6800000000000068</c:v>
                </c:pt>
                <c:pt idx="602">
                  <c:v>-5.2500000000000142</c:v>
                </c:pt>
                <c:pt idx="603">
                  <c:v>3.4900000000000091</c:v>
                </c:pt>
                <c:pt idx="604">
                  <c:v>-9.9999999999994316E-2</c:v>
                </c:pt>
                <c:pt idx="605">
                  <c:v>9.9999999999994316E-2</c:v>
                </c:pt>
                <c:pt idx="606">
                  <c:v>-2.7099999999999937</c:v>
                </c:pt>
                <c:pt idx="607">
                  <c:v>5.4199999999999875</c:v>
                </c:pt>
                <c:pt idx="608">
                  <c:v>-2.6899999999999977</c:v>
                </c:pt>
                <c:pt idx="609">
                  <c:v>-0.56999999999999318</c:v>
                </c:pt>
                <c:pt idx="610">
                  <c:v>0.54999999999999716</c:v>
                </c:pt>
                <c:pt idx="611">
                  <c:v>0.65000000000000568</c:v>
                </c:pt>
                <c:pt idx="612">
                  <c:v>-0.65000000000000568</c:v>
                </c:pt>
                <c:pt idx="613">
                  <c:v>0.81000000000000227</c:v>
                </c:pt>
                <c:pt idx="614">
                  <c:v>1.6499999999999915</c:v>
                </c:pt>
                <c:pt idx="615">
                  <c:v>-2.789999999999992</c:v>
                </c:pt>
                <c:pt idx="616">
                  <c:v>-0.88000000000000966</c:v>
                </c:pt>
                <c:pt idx="617">
                  <c:v>1.210000000000008</c:v>
                </c:pt>
                <c:pt idx="618">
                  <c:v>-1.3099999999999881</c:v>
                </c:pt>
                <c:pt idx="619">
                  <c:v>1.3099999999999881</c:v>
                </c:pt>
                <c:pt idx="620">
                  <c:v>1.8199999999999932</c:v>
                </c:pt>
                <c:pt idx="621">
                  <c:v>-0.11999999999999034</c:v>
                </c:pt>
                <c:pt idx="622">
                  <c:v>-3.6200000000000045</c:v>
                </c:pt>
                <c:pt idx="623">
                  <c:v>6.3599999999999994</c:v>
                </c:pt>
                <c:pt idx="624">
                  <c:v>-4.4399999999999977</c:v>
                </c:pt>
                <c:pt idx="625">
                  <c:v>-0.78000000000000114</c:v>
                </c:pt>
                <c:pt idx="626">
                  <c:v>0.78000000000000114</c:v>
                </c:pt>
                <c:pt idx="627">
                  <c:v>-3</c:v>
                </c:pt>
                <c:pt idx="628">
                  <c:v>-9.9999999999909051E-3</c:v>
                </c:pt>
                <c:pt idx="629">
                  <c:v>3.7399999999999807</c:v>
                </c:pt>
                <c:pt idx="630">
                  <c:v>1.8900000000000148</c:v>
                </c:pt>
                <c:pt idx="631">
                  <c:v>-2.6200000000000045</c:v>
                </c:pt>
                <c:pt idx="632">
                  <c:v>-3.2900000000000063</c:v>
                </c:pt>
                <c:pt idx="633">
                  <c:v>3.2900000000000063</c:v>
                </c:pt>
                <c:pt idx="634">
                  <c:v>1.0200000000000102</c:v>
                </c:pt>
                <c:pt idx="635">
                  <c:v>-2.2700000000000102</c:v>
                </c:pt>
                <c:pt idx="636">
                  <c:v>-2.6800000000000068</c:v>
                </c:pt>
                <c:pt idx="637">
                  <c:v>2.3100000000000023</c:v>
                </c:pt>
                <c:pt idx="638">
                  <c:v>1.6200000000000045</c:v>
                </c:pt>
                <c:pt idx="639">
                  <c:v>-0.32999999999999829</c:v>
                </c:pt>
                <c:pt idx="640">
                  <c:v>0.32999999999999829</c:v>
                </c:pt>
                <c:pt idx="641">
                  <c:v>1.0900000000000034</c:v>
                </c:pt>
                <c:pt idx="642">
                  <c:v>-3.9899999999999949</c:v>
                </c:pt>
                <c:pt idx="643">
                  <c:v>2.8999999999999915</c:v>
                </c:pt>
                <c:pt idx="644">
                  <c:v>-1.480000000000004</c:v>
                </c:pt>
                <c:pt idx="645">
                  <c:v>1.5700000000000074</c:v>
                </c:pt>
                <c:pt idx="646">
                  <c:v>0.46999999999998465</c:v>
                </c:pt>
                <c:pt idx="647">
                  <c:v>-0.55999999999998806</c:v>
                </c:pt>
                <c:pt idx="648">
                  <c:v>0.85999999999999943</c:v>
                </c:pt>
                <c:pt idx="649">
                  <c:v>1.6600000000000108</c:v>
                </c:pt>
                <c:pt idx="650">
                  <c:v>-1.9400000000000119</c:v>
                </c:pt>
                <c:pt idx="651">
                  <c:v>-1.7800000000000011</c:v>
                </c:pt>
                <c:pt idx="652">
                  <c:v>1.2000000000000028</c:v>
                </c:pt>
                <c:pt idx="653">
                  <c:v>-3.0300000000000011</c:v>
                </c:pt>
                <c:pt idx="654">
                  <c:v>3.0300000000000011</c:v>
                </c:pt>
                <c:pt idx="655">
                  <c:v>-2.6200000000000045</c:v>
                </c:pt>
                <c:pt idx="656">
                  <c:v>0.34000000000001762</c:v>
                </c:pt>
                <c:pt idx="657">
                  <c:v>1.6499999999999773</c:v>
                </c:pt>
                <c:pt idx="658">
                  <c:v>0.38000000000000966</c:v>
                </c:pt>
                <c:pt idx="659">
                  <c:v>0.25</c:v>
                </c:pt>
                <c:pt idx="660">
                  <c:v>1.9099999999999966</c:v>
                </c:pt>
                <c:pt idx="661">
                  <c:v>-1.9099999999999966</c:v>
                </c:pt>
                <c:pt idx="662">
                  <c:v>2.480000000000004</c:v>
                </c:pt>
                <c:pt idx="663">
                  <c:v>-0.78000000000000114</c:v>
                </c:pt>
                <c:pt idx="664">
                  <c:v>-2.9500000000000028</c:v>
                </c:pt>
                <c:pt idx="665">
                  <c:v>-0.45000000000000284</c:v>
                </c:pt>
                <c:pt idx="666">
                  <c:v>1.7000000000000028</c:v>
                </c:pt>
                <c:pt idx="667">
                  <c:v>0.85999999999999943</c:v>
                </c:pt>
                <c:pt idx="668">
                  <c:v>-0.85999999999999943</c:v>
                </c:pt>
                <c:pt idx="669">
                  <c:v>0.87000000000000455</c:v>
                </c:pt>
                <c:pt idx="670">
                  <c:v>1.3799999999999955</c:v>
                </c:pt>
                <c:pt idx="671">
                  <c:v>-2.7399999999999949</c:v>
                </c:pt>
                <c:pt idx="672">
                  <c:v>2.3799999999999812</c:v>
                </c:pt>
                <c:pt idx="673">
                  <c:v>-1.8899999999999864</c:v>
                </c:pt>
                <c:pt idx="674">
                  <c:v>-0.11999999999999034</c:v>
                </c:pt>
                <c:pt idx="675">
                  <c:v>0.11999999999999034</c:v>
                </c:pt>
                <c:pt idx="676">
                  <c:v>0</c:v>
                </c:pt>
                <c:pt idx="677">
                  <c:v>-0.56000000000000227</c:v>
                </c:pt>
                <c:pt idx="678">
                  <c:v>0.10000000000000853</c:v>
                </c:pt>
                <c:pt idx="679">
                  <c:v>2.1899999999999835</c:v>
                </c:pt>
                <c:pt idx="680">
                  <c:v>-1.7299999999999898</c:v>
                </c:pt>
                <c:pt idx="681">
                  <c:v>-3.289999999999992</c:v>
                </c:pt>
                <c:pt idx="682">
                  <c:v>3.289999999999992</c:v>
                </c:pt>
                <c:pt idx="683">
                  <c:v>0</c:v>
                </c:pt>
                <c:pt idx="684">
                  <c:v>-4.0500000000000114</c:v>
                </c:pt>
                <c:pt idx="685">
                  <c:v>4.8400000000000176</c:v>
                </c:pt>
                <c:pt idx="686">
                  <c:v>-0.63000000000000966</c:v>
                </c:pt>
                <c:pt idx="687">
                  <c:v>-0.15999999999999659</c:v>
                </c:pt>
                <c:pt idx="688">
                  <c:v>0.92000000000000171</c:v>
                </c:pt>
                <c:pt idx="689">
                  <c:v>-0.92000000000000171</c:v>
                </c:pt>
                <c:pt idx="690">
                  <c:v>0.42000000000000171</c:v>
                </c:pt>
                <c:pt idx="691">
                  <c:v>1.9299999999999926</c:v>
                </c:pt>
                <c:pt idx="692">
                  <c:v>-1.4899999999999949</c:v>
                </c:pt>
                <c:pt idx="693">
                  <c:v>0.72000000000001307</c:v>
                </c:pt>
                <c:pt idx="694">
                  <c:v>-1.5800000000000125</c:v>
                </c:pt>
                <c:pt idx="695">
                  <c:v>0.34999999999999432</c:v>
                </c:pt>
                <c:pt idx="696">
                  <c:v>-0.34999999999999432</c:v>
                </c:pt>
                <c:pt idx="697">
                  <c:v>0</c:v>
                </c:pt>
                <c:pt idx="698">
                  <c:v>-0.71999999999999886</c:v>
                </c:pt>
                <c:pt idx="699">
                  <c:v>1.5</c:v>
                </c:pt>
                <c:pt idx="700">
                  <c:v>0.17999999999999261</c:v>
                </c:pt>
                <c:pt idx="701">
                  <c:v>-0.95999999999999375</c:v>
                </c:pt>
                <c:pt idx="702">
                  <c:v>0.35000000000000853</c:v>
                </c:pt>
                <c:pt idx="703">
                  <c:v>-0.35000000000000853</c:v>
                </c:pt>
                <c:pt idx="704">
                  <c:v>-1.7600000000000051</c:v>
                </c:pt>
                <c:pt idx="705">
                  <c:v>1.6800000000000068</c:v>
                </c:pt>
                <c:pt idx="706">
                  <c:v>0.93999999999999773</c:v>
                </c:pt>
                <c:pt idx="707">
                  <c:v>-1.769999999999996</c:v>
                </c:pt>
                <c:pt idx="708">
                  <c:v>0.90999999999999659</c:v>
                </c:pt>
                <c:pt idx="709">
                  <c:v>-1.7600000000000051</c:v>
                </c:pt>
                <c:pt idx="710">
                  <c:v>1.7600000000000051</c:v>
                </c:pt>
                <c:pt idx="711">
                  <c:v>0.98000000000000398</c:v>
                </c:pt>
                <c:pt idx="712">
                  <c:v>-3.5900000000000034</c:v>
                </c:pt>
                <c:pt idx="713">
                  <c:v>2.1400000000000006</c:v>
                </c:pt>
                <c:pt idx="714">
                  <c:v>-2</c:v>
                </c:pt>
                <c:pt idx="715">
                  <c:v>2.4699999999999989</c:v>
                </c:pt>
                <c:pt idx="716">
                  <c:v>0.70999999999999375</c:v>
                </c:pt>
                <c:pt idx="717">
                  <c:v>-0.70999999999999375</c:v>
                </c:pt>
                <c:pt idx="718">
                  <c:v>3.0600000000000023</c:v>
                </c:pt>
                <c:pt idx="719">
                  <c:v>-1.7600000000000051</c:v>
                </c:pt>
                <c:pt idx="720">
                  <c:v>-1.7299999999999898</c:v>
                </c:pt>
                <c:pt idx="721">
                  <c:v>2.1299999999999812</c:v>
                </c:pt>
                <c:pt idx="722">
                  <c:v>-1.6999999999999886</c:v>
                </c:pt>
                <c:pt idx="723">
                  <c:v>0.40000000000000568</c:v>
                </c:pt>
                <c:pt idx="724">
                  <c:v>-0.40000000000000568</c:v>
                </c:pt>
                <c:pt idx="725">
                  <c:v>-1.0600000000000023</c:v>
                </c:pt>
                <c:pt idx="726">
                  <c:v>0.54999999999999716</c:v>
                </c:pt>
                <c:pt idx="727">
                  <c:v>0.39000000000001478</c:v>
                </c:pt>
                <c:pt idx="728">
                  <c:v>-2.0200000000000102</c:v>
                </c:pt>
                <c:pt idx="729">
                  <c:v>2.1400000000000006</c:v>
                </c:pt>
                <c:pt idx="730">
                  <c:v>-3.0000000000001137E-2</c:v>
                </c:pt>
                <c:pt idx="731">
                  <c:v>3.0000000000001137E-2</c:v>
                </c:pt>
                <c:pt idx="732">
                  <c:v>0</c:v>
                </c:pt>
                <c:pt idx="733">
                  <c:v>-2.3299999999999983</c:v>
                </c:pt>
                <c:pt idx="734">
                  <c:v>3.6400000000000006</c:v>
                </c:pt>
                <c:pt idx="735">
                  <c:v>-0.38000000000000966</c:v>
                </c:pt>
                <c:pt idx="736">
                  <c:v>-0.92999999999999261</c:v>
                </c:pt>
                <c:pt idx="737">
                  <c:v>0.37999999999999545</c:v>
                </c:pt>
                <c:pt idx="738">
                  <c:v>-1.3799999999999955</c:v>
                </c:pt>
                <c:pt idx="739">
                  <c:v>2.3100000000000023</c:v>
                </c:pt>
                <c:pt idx="740">
                  <c:v>-0.62000000000000455</c:v>
                </c:pt>
                <c:pt idx="741">
                  <c:v>-0.20999999999999375</c:v>
                </c:pt>
                <c:pt idx="742">
                  <c:v>1.0900000000000034</c:v>
                </c:pt>
                <c:pt idx="743">
                  <c:v>-1.5700000000000074</c:v>
                </c:pt>
                <c:pt idx="744">
                  <c:v>0.76999999999999602</c:v>
                </c:pt>
                <c:pt idx="745">
                  <c:v>-0.76999999999999602</c:v>
                </c:pt>
                <c:pt idx="746">
                  <c:v>-2.9399999999999977</c:v>
                </c:pt>
                <c:pt idx="747">
                  <c:v>2.0499999999999972</c:v>
                </c:pt>
                <c:pt idx="748">
                  <c:v>-7.000000000000739E-2</c:v>
                </c:pt>
                <c:pt idx="749">
                  <c:v>1.9100000000000108</c:v>
                </c:pt>
                <c:pt idx="750">
                  <c:v>-0.95000000000000284</c:v>
                </c:pt>
                <c:pt idx="751">
                  <c:v>-1.8699999999999903</c:v>
                </c:pt>
                <c:pt idx="752">
                  <c:v>1.8699999999999903</c:v>
                </c:pt>
                <c:pt idx="753">
                  <c:v>-3.5</c:v>
                </c:pt>
                <c:pt idx="754">
                  <c:v>-0.30000000000001137</c:v>
                </c:pt>
                <c:pt idx="755">
                  <c:v>4.5700000000000216</c:v>
                </c:pt>
                <c:pt idx="756">
                  <c:v>-2.3100000000000165</c:v>
                </c:pt>
                <c:pt idx="757">
                  <c:v>1.5400000000000063</c:v>
                </c:pt>
                <c:pt idx="758">
                  <c:v>0.95000000000000284</c:v>
                </c:pt>
                <c:pt idx="759">
                  <c:v>-0.95000000000000284</c:v>
                </c:pt>
                <c:pt idx="760">
                  <c:v>1.8400000000000034</c:v>
                </c:pt>
                <c:pt idx="761">
                  <c:v>-0.53000000000001535</c:v>
                </c:pt>
                <c:pt idx="762">
                  <c:v>-2.2499999999999858</c:v>
                </c:pt>
                <c:pt idx="763">
                  <c:v>0.39000000000000057</c:v>
                </c:pt>
                <c:pt idx="764">
                  <c:v>0.54999999999999716</c:v>
                </c:pt>
                <c:pt idx="765">
                  <c:v>3.6500000000000057</c:v>
                </c:pt>
                <c:pt idx="766">
                  <c:v>-3.6500000000000057</c:v>
                </c:pt>
                <c:pt idx="767">
                  <c:v>0.25</c:v>
                </c:pt>
                <c:pt idx="768">
                  <c:v>-0.42000000000000171</c:v>
                </c:pt>
                <c:pt idx="769">
                  <c:v>1.539999999999992</c:v>
                </c:pt>
                <c:pt idx="770">
                  <c:v>-9.9999999999766942E-3</c:v>
                </c:pt>
                <c:pt idx="771">
                  <c:v>-1.3600000000000136</c:v>
                </c:pt>
                <c:pt idx="772">
                  <c:v>4.7199999999999989</c:v>
                </c:pt>
                <c:pt idx="773">
                  <c:v>-4.7199999999999989</c:v>
                </c:pt>
                <c:pt idx="774">
                  <c:v>0.29999999999999716</c:v>
                </c:pt>
                <c:pt idx="775">
                  <c:v>-0.31000000000000227</c:v>
                </c:pt>
                <c:pt idx="776">
                  <c:v>2.0000000000010232E-2</c:v>
                </c:pt>
                <c:pt idx="777">
                  <c:v>-1.0000000000005116E-2</c:v>
                </c:pt>
                <c:pt idx="778">
                  <c:v>0</c:v>
                </c:pt>
                <c:pt idx="779">
                  <c:v>-0.90999999999999659</c:v>
                </c:pt>
                <c:pt idx="780">
                  <c:v>0.90999999999999659</c:v>
                </c:pt>
                <c:pt idx="781">
                  <c:v>1.75</c:v>
                </c:pt>
                <c:pt idx="782">
                  <c:v>-3.0000000000001137E-2</c:v>
                </c:pt>
                <c:pt idx="783">
                  <c:v>-2.8200000000000074</c:v>
                </c:pt>
                <c:pt idx="784">
                  <c:v>1.5200000000000102</c:v>
                </c:pt>
                <c:pt idx="785">
                  <c:v>-0.42000000000000171</c:v>
                </c:pt>
                <c:pt idx="786">
                  <c:v>-1.6499999999999915</c:v>
                </c:pt>
                <c:pt idx="787">
                  <c:v>1.6499999999999915</c:v>
                </c:pt>
                <c:pt idx="788">
                  <c:v>-8.0000000000012506E-2</c:v>
                </c:pt>
                <c:pt idx="789">
                  <c:v>-1.589999999999975</c:v>
                </c:pt>
                <c:pt idx="790">
                  <c:v>-0.24000000000002331</c:v>
                </c:pt>
                <c:pt idx="791">
                  <c:v>2.5000000000000142</c:v>
                </c:pt>
                <c:pt idx="792">
                  <c:v>-0.59000000000000341</c:v>
                </c:pt>
                <c:pt idx="793">
                  <c:v>0.78000000000000114</c:v>
                </c:pt>
                <c:pt idx="794">
                  <c:v>-0.78000000000000114</c:v>
                </c:pt>
                <c:pt idx="795">
                  <c:v>-1.5900000000000034</c:v>
                </c:pt>
                <c:pt idx="796">
                  <c:v>-1.1299999999999955</c:v>
                </c:pt>
                <c:pt idx="797">
                  <c:v>3.1599999999999966</c:v>
                </c:pt>
                <c:pt idx="798">
                  <c:v>1.5700000000000074</c:v>
                </c:pt>
                <c:pt idx="799">
                  <c:v>-2.0100000000000051</c:v>
                </c:pt>
                <c:pt idx="800">
                  <c:v>-1.1299999999999955</c:v>
                </c:pt>
                <c:pt idx="801">
                  <c:v>1.1299999999999955</c:v>
                </c:pt>
                <c:pt idx="802">
                  <c:v>-3.9400000000000119</c:v>
                </c:pt>
                <c:pt idx="803">
                  <c:v>0.85000000000002274</c:v>
                </c:pt>
                <c:pt idx="804">
                  <c:v>2.9899999999999807</c:v>
                </c:pt>
                <c:pt idx="805">
                  <c:v>2.9000000000000057</c:v>
                </c:pt>
                <c:pt idx="806">
                  <c:v>-2.7999999999999972</c:v>
                </c:pt>
                <c:pt idx="807">
                  <c:v>1.8100000000000023</c:v>
                </c:pt>
                <c:pt idx="808">
                  <c:v>-1.8100000000000023</c:v>
                </c:pt>
                <c:pt idx="809">
                  <c:v>0.55000000000001137</c:v>
                </c:pt>
                <c:pt idx="810">
                  <c:v>-1.7000000000000171</c:v>
                </c:pt>
                <c:pt idx="811">
                  <c:v>-0.56999999999999318</c:v>
                </c:pt>
                <c:pt idx="812">
                  <c:v>0.92999999999999261</c:v>
                </c:pt>
                <c:pt idx="813">
                  <c:v>0.79000000000000625</c:v>
                </c:pt>
                <c:pt idx="814">
                  <c:v>1.0499999999999972</c:v>
                </c:pt>
                <c:pt idx="815">
                  <c:v>-1.0499999999999972</c:v>
                </c:pt>
                <c:pt idx="816">
                  <c:v>-0.21999999999999886</c:v>
                </c:pt>
                <c:pt idx="817">
                  <c:v>2.1500000000000057</c:v>
                </c:pt>
                <c:pt idx="818">
                  <c:v>-2.8900000000000148</c:v>
                </c:pt>
                <c:pt idx="819">
                  <c:v>0.71000000000000796</c:v>
                </c:pt>
                <c:pt idx="820">
                  <c:v>0.25</c:v>
                </c:pt>
                <c:pt idx="821">
                  <c:v>0.24000000000000909</c:v>
                </c:pt>
                <c:pt idx="822">
                  <c:v>-0.24000000000000909</c:v>
                </c:pt>
                <c:pt idx="823">
                  <c:v>1.0600000000000023</c:v>
                </c:pt>
                <c:pt idx="824">
                  <c:v>0.43999999999999773</c:v>
                </c:pt>
                <c:pt idx="825">
                  <c:v>-4.1899999999999977</c:v>
                </c:pt>
                <c:pt idx="826">
                  <c:v>3.3599999999999852</c:v>
                </c:pt>
                <c:pt idx="827">
                  <c:v>-0.66999999999998749</c:v>
                </c:pt>
                <c:pt idx="828">
                  <c:v>-2.8999999999999915</c:v>
                </c:pt>
                <c:pt idx="829">
                  <c:v>2.8999999999999915</c:v>
                </c:pt>
                <c:pt idx="830">
                  <c:v>0</c:v>
                </c:pt>
                <c:pt idx="831">
                  <c:v>-1.3400000000000034</c:v>
                </c:pt>
                <c:pt idx="832">
                  <c:v>3.3200000000000074</c:v>
                </c:pt>
                <c:pt idx="833">
                  <c:v>-0.31000000000000227</c:v>
                </c:pt>
                <c:pt idx="834">
                  <c:v>-1.6700000000000017</c:v>
                </c:pt>
                <c:pt idx="835">
                  <c:v>0.37999999999999545</c:v>
                </c:pt>
                <c:pt idx="836">
                  <c:v>-0.37999999999999545</c:v>
                </c:pt>
                <c:pt idx="837">
                  <c:v>-0.43000000000000682</c:v>
                </c:pt>
                <c:pt idx="838">
                  <c:v>1.2400000000000091</c:v>
                </c:pt>
                <c:pt idx="839">
                  <c:v>-2.0499999999999972</c:v>
                </c:pt>
                <c:pt idx="840">
                  <c:v>0.11999999999999034</c:v>
                </c:pt>
                <c:pt idx="841">
                  <c:v>1.1200000000000045</c:v>
                </c:pt>
                <c:pt idx="842">
                  <c:v>-3.0799999999999983</c:v>
                </c:pt>
                <c:pt idx="843">
                  <c:v>3.0799999999999983</c:v>
                </c:pt>
                <c:pt idx="844">
                  <c:v>2.3100000000000023</c:v>
                </c:pt>
                <c:pt idx="845">
                  <c:v>-3.480000000000004</c:v>
                </c:pt>
                <c:pt idx="846">
                  <c:v>3.5600000000000023</c:v>
                </c:pt>
                <c:pt idx="847">
                  <c:v>-1.1899999999999977</c:v>
                </c:pt>
                <c:pt idx="848">
                  <c:v>-1.2000000000000028</c:v>
                </c:pt>
                <c:pt idx="849">
                  <c:v>-0.87000000000000455</c:v>
                </c:pt>
                <c:pt idx="850">
                  <c:v>0.87000000000000455</c:v>
                </c:pt>
                <c:pt idx="851">
                  <c:v>0</c:v>
                </c:pt>
                <c:pt idx="852">
                  <c:v>1.6099999999999994</c:v>
                </c:pt>
                <c:pt idx="853">
                  <c:v>-4.9399999999999977</c:v>
                </c:pt>
                <c:pt idx="854">
                  <c:v>3.019999999999996</c:v>
                </c:pt>
                <c:pt idx="855">
                  <c:v>0.31000000000000227</c:v>
                </c:pt>
                <c:pt idx="856">
                  <c:v>0.18000000000000682</c:v>
                </c:pt>
                <c:pt idx="857">
                  <c:v>-0.18000000000000682</c:v>
                </c:pt>
                <c:pt idx="858">
                  <c:v>-1.4099999999999966</c:v>
                </c:pt>
                <c:pt idx="859">
                  <c:v>3.269999999999996</c:v>
                </c:pt>
                <c:pt idx="860">
                  <c:v>-1.5500000000000114</c:v>
                </c:pt>
                <c:pt idx="861">
                  <c:v>0.50000000000001421</c:v>
                </c:pt>
                <c:pt idx="862">
                  <c:v>-0.81000000000000227</c:v>
                </c:pt>
                <c:pt idx="863">
                  <c:v>-0.95000000000000284</c:v>
                </c:pt>
                <c:pt idx="864">
                  <c:v>0.95000000000000284</c:v>
                </c:pt>
                <c:pt idx="865">
                  <c:v>2.0700000000000074</c:v>
                </c:pt>
                <c:pt idx="866">
                  <c:v>-2.0700000000000074</c:v>
                </c:pt>
                <c:pt idx="867">
                  <c:v>-1.9999999999996021E-2</c:v>
                </c:pt>
                <c:pt idx="868">
                  <c:v>2.1699999999999875</c:v>
                </c:pt>
                <c:pt idx="869">
                  <c:v>-2.1499999999999915</c:v>
                </c:pt>
                <c:pt idx="870">
                  <c:v>-0.85999999999999943</c:v>
                </c:pt>
                <c:pt idx="871">
                  <c:v>0.85999999999999943</c:v>
                </c:pt>
                <c:pt idx="872">
                  <c:v>1.8200000000000074</c:v>
                </c:pt>
                <c:pt idx="873">
                  <c:v>-0.92000000000001592</c:v>
                </c:pt>
                <c:pt idx="874">
                  <c:v>0.19000000000001194</c:v>
                </c:pt>
                <c:pt idx="875">
                  <c:v>-2.5100000000000051</c:v>
                </c:pt>
                <c:pt idx="876">
                  <c:v>1.4200000000000017</c:v>
                </c:pt>
                <c:pt idx="877">
                  <c:v>-1.269999999999996</c:v>
                </c:pt>
                <c:pt idx="878">
                  <c:v>1.269999999999996</c:v>
                </c:pt>
                <c:pt idx="879">
                  <c:v>1.5900000000000034</c:v>
                </c:pt>
                <c:pt idx="880">
                  <c:v>-1.9500000000000028</c:v>
                </c:pt>
                <c:pt idx="881">
                  <c:v>0.60999999999999943</c:v>
                </c:pt>
                <c:pt idx="882">
                  <c:v>1.1599999999999966</c:v>
                </c:pt>
                <c:pt idx="883">
                  <c:v>-1.4099999999999966</c:v>
                </c:pt>
                <c:pt idx="884">
                  <c:v>1.75</c:v>
                </c:pt>
                <c:pt idx="885">
                  <c:v>-1.75</c:v>
                </c:pt>
                <c:pt idx="886">
                  <c:v>0.95000000000000284</c:v>
                </c:pt>
                <c:pt idx="887">
                  <c:v>-1.6000000000000085</c:v>
                </c:pt>
                <c:pt idx="888">
                  <c:v>1.710000000000008</c:v>
                </c:pt>
                <c:pt idx="889">
                  <c:v>-0.68000000000000682</c:v>
                </c:pt>
                <c:pt idx="890">
                  <c:v>-0.37999999999999545</c:v>
                </c:pt>
                <c:pt idx="891">
                  <c:v>1.25</c:v>
                </c:pt>
                <c:pt idx="892">
                  <c:v>-1.25</c:v>
                </c:pt>
                <c:pt idx="893">
                  <c:v>-0.42999999999999261</c:v>
                </c:pt>
                <c:pt idx="894">
                  <c:v>-1.4400000000000119</c:v>
                </c:pt>
                <c:pt idx="895">
                  <c:v>3.9300000000000068</c:v>
                </c:pt>
                <c:pt idx="896">
                  <c:v>-0.85999999999999943</c:v>
                </c:pt>
                <c:pt idx="897">
                  <c:v>-1.2000000000000028</c:v>
                </c:pt>
                <c:pt idx="898">
                  <c:v>-0.82000000000000739</c:v>
                </c:pt>
                <c:pt idx="899">
                  <c:v>0.82000000000000739</c:v>
                </c:pt>
                <c:pt idx="900">
                  <c:v>1</c:v>
                </c:pt>
                <c:pt idx="901">
                  <c:v>0.40999999999999659</c:v>
                </c:pt>
                <c:pt idx="902">
                  <c:v>-2.9499999999999886</c:v>
                </c:pt>
                <c:pt idx="903">
                  <c:v>1.8999999999999915</c:v>
                </c:pt>
                <c:pt idx="904">
                  <c:v>-0.35999999999999943</c:v>
                </c:pt>
                <c:pt idx="905">
                  <c:v>-0.67000000000000171</c:v>
                </c:pt>
                <c:pt idx="906">
                  <c:v>0.67000000000000171</c:v>
                </c:pt>
                <c:pt idx="907">
                  <c:v>-1.4399999999999977</c:v>
                </c:pt>
                <c:pt idx="908">
                  <c:v>-0.21999999999999886</c:v>
                </c:pt>
                <c:pt idx="909">
                  <c:v>2.6899999999999977</c:v>
                </c:pt>
                <c:pt idx="910">
                  <c:v>-0.21000000000000796</c:v>
                </c:pt>
                <c:pt idx="911">
                  <c:v>-0.81999999999999318</c:v>
                </c:pt>
                <c:pt idx="912">
                  <c:v>-0.54000000000000625</c:v>
                </c:pt>
                <c:pt idx="913">
                  <c:v>0.54000000000000625</c:v>
                </c:pt>
                <c:pt idx="914">
                  <c:v>-0.45999999999999375</c:v>
                </c:pt>
                <c:pt idx="915">
                  <c:v>-0.88000000000000966</c:v>
                </c:pt>
                <c:pt idx="916">
                  <c:v>1.9500000000000028</c:v>
                </c:pt>
                <c:pt idx="917">
                  <c:v>0.34000000000000341</c:v>
                </c:pt>
                <c:pt idx="918">
                  <c:v>-0.95000000000000284</c:v>
                </c:pt>
                <c:pt idx="919">
                  <c:v>0.18000000000000682</c:v>
                </c:pt>
                <c:pt idx="920">
                  <c:v>-0.18000000000000682</c:v>
                </c:pt>
                <c:pt idx="921">
                  <c:v>0.48999999999999488</c:v>
                </c:pt>
                <c:pt idx="922">
                  <c:v>1.0000000000005116E-2</c:v>
                </c:pt>
                <c:pt idx="923">
                  <c:v>1.4099999999999966</c:v>
                </c:pt>
                <c:pt idx="924">
                  <c:v>6.0000000000002274E-2</c:v>
                </c:pt>
                <c:pt idx="925">
                  <c:v>-1.9699999999999989</c:v>
                </c:pt>
                <c:pt idx="926">
                  <c:v>1.2199999999999989</c:v>
                </c:pt>
                <c:pt idx="927">
                  <c:v>-1.2199999999999989</c:v>
                </c:pt>
                <c:pt idx="928">
                  <c:v>0</c:v>
                </c:pt>
                <c:pt idx="929">
                  <c:v>0.81000000000000227</c:v>
                </c:pt>
                <c:pt idx="930">
                  <c:v>-1.4899999999999949</c:v>
                </c:pt>
                <c:pt idx="931">
                  <c:v>1.3199999999999932</c:v>
                </c:pt>
                <c:pt idx="932">
                  <c:v>-0.64000000000000057</c:v>
                </c:pt>
                <c:pt idx="933">
                  <c:v>-0.21000000000000796</c:v>
                </c:pt>
                <c:pt idx="934">
                  <c:v>0.21000000000000796</c:v>
                </c:pt>
                <c:pt idx="935">
                  <c:v>1.5700000000000074</c:v>
                </c:pt>
                <c:pt idx="936">
                  <c:v>-1.8500000000000085</c:v>
                </c:pt>
                <c:pt idx="937">
                  <c:v>1.8199999999999932</c:v>
                </c:pt>
                <c:pt idx="938">
                  <c:v>-0.8399999999999892</c:v>
                </c:pt>
                <c:pt idx="939">
                  <c:v>-0.70000000000000284</c:v>
                </c:pt>
                <c:pt idx="940">
                  <c:v>0.64000000000000057</c:v>
                </c:pt>
                <c:pt idx="941">
                  <c:v>-0.64000000000000057</c:v>
                </c:pt>
                <c:pt idx="942">
                  <c:v>-0.31000000000000227</c:v>
                </c:pt>
                <c:pt idx="943">
                  <c:v>-1.6499999999999915</c:v>
                </c:pt>
                <c:pt idx="944">
                  <c:v>2.3199999999999932</c:v>
                </c:pt>
                <c:pt idx="945">
                  <c:v>7.9999999999998295E-2</c:v>
                </c:pt>
                <c:pt idx="946">
                  <c:v>-0.43999999999999773</c:v>
                </c:pt>
                <c:pt idx="947">
                  <c:v>-0.31999999999999318</c:v>
                </c:pt>
                <c:pt idx="948">
                  <c:v>0.31999999999999318</c:v>
                </c:pt>
                <c:pt idx="949">
                  <c:v>1.75</c:v>
                </c:pt>
                <c:pt idx="950">
                  <c:v>0.48999999999999488</c:v>
                </c:pt>
                <c:pt idx="951">
                  <c:v>-4.2599999999999909</c:v>
                </c:pt>
                <c:pt idx="952">
                  <c:v>1.1399999999999864</c:v>
                </c:pt>
                <c:pt idx="953">
                  <c:v>0.88000000000000966</c:v>
                </c:pt>
                <c:pt idx="954">
                  <c:v>-1.9599999999999937</c:v>
                </c:pt>
                <c:pt idx="955">
                  <c:v>1.9599999999999937</c:v>
                </c:pt>
                <c:pt idx="956">
                  <c:v>0.45000000000000284</c:v>
                </c:pt>
                <c:pt idx="957">
                  <c:v>-5.3900000000000148</c:v>
                </c:pt>
                <c:pt idx="958">
                  <c:v>2.9200000000000159</c:v>
                </c:pt>
                <c:pt idx="959">
                  <c:v>2.5499999999999972</c:v>
                </c:pt>
                <c:pt idx="960">
                  <c:v>-0.53000000000000114</c:v>
                </c:pt>
                <c:pt idx="961">
                  <c:v>3.0600000000000023</c:v>
                </c:pt>
                <c:pt idx="962">
                  <c:v>-3.0600000000000023</c:v>
                </c:pt>
                <c:pt idx="963">
                  <c:v>0</c:v>
                </c:pt>
                <c:pt idx="964">
                  <c:v>-2.1899999999999977</c:v>
                </c:pt>
                <c:pt idx="965">
                  <c:v>1.3599999999999994</c:v>
                </c:pt>
                <c:pt idx="966">
                  <c:v>5.6299999999999955</c:v>
                </c:pt>
                <c:pt idx="967">
                  <c:v>-4.7999999999999972</c:v>
                </c:pt>
                <c:pt idx="968">
                  <c:v>-1.019999999999996</c:v>
                </c:pt>
                <c:pt idx="969">
                  <c:v>1.019999999999996</c:v>
                </c:pt>
                <c:pt idx="970">
                  <c:v>9.9999999999909051E-3</c:v>
                </c:pt>
                <c:pt idx="971">
                  <c:v>1.6800000000000068</c:v>
                </c:pt>
                <c:pt idx="972">
                  <c:v>-0.68999999999999773</c:v>
                </c:pt>
                <c:pt idx="973">
                  <c:v>-1.2299999999999898</c:v>
                </c:pt>
                <c:pt idx="974">
                  <c:v>0.22999999999998977</c:v>
                </c:pt>
                <c:pt idx="975">
                  <c:v>-3.6300000000000097</c:v>
                </c:pt>
                <c:pt idx="976">
                  <c:v>3.6300000000000097</c:v>
                </c:pt>
                <c:pt idx="977">
                  <c:v>-0.90999999999999659</c:v>
                </c:pt>
                <c:pt idx="978">
                  <c:v>2.3999999999999915</c:v>
                </c:pt>
                <c:pt idx="979">
                  <c:v>-3.7599999999999909</c:v>
                </c:pt>
                <c:pt idx="980">
                  <c:v>4.5100000000000051</c:v>
                </c:pt>
                <c:pt idx="981">
                  <c:v>-2.2400000000000091</c:v>
                </c:pt>
                <c:pt idx="982">
                  <c:v>-3.0100000000000051</c:v>
                </c:pt>
                <c:pt idx="983">
                  <c:v>3.0100000000000051</c:v>
                </c:pt>
                <c:pt idx="984">
                  <c:v>-1.3900000000000006</c:v>
                </c:pt>
                <c:pt idx="985">
                  <c:v>0.79999999999999716</c:v>
                </c:pt>
                <c:pt idx="986">
                  <c:v>2.5800000000000125</c:v>
                </c:pt>
                <c:pt idx="987">
                  <c:v>-3.8400000000000176</c:v>
                </c:pt>
                <c:pt idx="988">
                  <c:v>1.8500000000000085</c:v>
                </c:pt>
                <c:pt idx="989">
                  <c:v>0.35000000000000853</c:v>
                </c:pt>
                <c:pt idx="990">
                  <c:v>-0.35000000000000853</c:v>
                </c:pt>
                <c:pt idx="991">
                  <c:v>-3.5800000000000125</c:v>
                </c:pt>
                <c:pt idx="992">
                  <c:v>1.4700000000000131</c:v>
                </c:pt>
                <c:pt idx="993">
                  <c:v>2.6000000000000085</c:v>
                </c:pt>
                <c:pt idx="994">
                  <c:v>-0.49000000000000909</c:v>
                </c:pt>
                <c:pt idx="995">
                  <c:v>0</c:v>
                </c:pt>
                <c:pt idx="996">
                  <c:v>2.519999999999996</c:v>
                </c:pt>
                <c:pt idx="997">
                  <c:v>-2.519999999999996</c:v>
                </c:pt>
                <c:pt idx="998">
                  <c:v>4.0000000000006253E-2</c:v>
                </c:pt>
                <c:pt idx="999">
                  <c:v>-1.7900000000000063</c:v>
                </c:pt>
                <c:pt idx="1000">
                  <c:v>-1.9000000000000057</c:v>
                </c:pt>
                <c:pt idx="1001">
                  <c:v>6.6200000000000045</c:v>
                </c:pt>
                <c:pt idx="1002">
                  <c:v>-2.9699999999999989</c:v>
                </c:pt>
                <c:pt idx="1003">
                  <c:v>1.6299999999999955</c:v>
                </c:pt>
                <c:pt idx="1004">
                  <c:v>-1.6299999999999955</c:v>
                </c:pt>
                <c:pt idx="1005">
                  <c:v>0.25</c:v>
                </c:pt>
                <c:pt idx="1006">
                  <c:v>-1.7999999999999972</c:v>
                </c:pt>
                <c:pt idx="1007">
                  <c:v>1.5499999999999972</c:v>
                </c:pt>
                <c:pt idx="1008">
                  <c:v>-1.9699999999999989</c:v>
                </c:pt>
                <c:pt idx="1009">
                  <c:v>1.9699999999999989</c:v>
                </c:pt>
                <c:pt idx="1010">
                  <c:v>-0.37000000000000455</c:v>
                </c:pt>
                <c:pt idx="1011">
                  <c:v>0.37000000000000455</c:v>
                </c:pt>
                <c:pt idx="1012">
                  <c:v>1.6300000000000097</c:v>
                </c:pt>
                <c:pt idx="1013">
                  <c:v>-0.1600000000000108</c:v>
                </c:pt>
                <c:pt idx="1014">
                  <c:v>-3.3700000000000045</c:v>
                </c:pt>
                <c:pt idx="1015">
                  <c:v>-5.9999999999988063E-2</c:v>
                </c:pt>
                <c:pt idx="1016">
                  <c:v>1.9599999999999937</c:v>
                </c:pt>
                <c:pt idx="1017">
                  <c:v>-0.96999999999999886</c:v>
                </c:pt>
                <c:pt idx="1018">
                  <c:v>0.96999999999999886</c:v>
                </c:pt>
                <c:pt idx="1019">
                  <c:v>-0.78000000000000114</c:v>
                </c:pt>
                <c:pt idx="1020">
                  <c:v>-2.1899999999999977</c:v>
                </c:pt>
                <c:pt idx="1021">
                  <c:v>2.9899999999999949</c:v>
                </c:pt>
                <c:pt idx="1022">
                  <c:v>1.8500000000000085</c:v>
                </c:pt>
                <c:pt idx="1023">
                  <c:v>-1.8700000000000045</c:v>
                </c:pt>
                <c:pt idx="1024">
                  <c:v>7.9999999999998295E-2</c:v>
                </c:pt>
                <c:pt idx="1025">
                  <c:v>-7.9999999999998295E-2</c:v>
                </c:pt>
                <c:pt idx="1026">
                  <c:v>-2.6800000000000068</c:v>
                </c:pt>
                <c:pt idx="1027">
                  <c:v>3.5000000000000142</c:v>
                </c:pt>
                <c:pt idx="1028">
                  <c:v>1.2999999999999829</c:v>
                </c:pt>
                <c:pt idx="1029">
                  <c:v>-2.2799999999999869</c:v>
                </c:pt>
                <c:pt idx="1030">
                  <c:v>0.15999999999999659</c:v>
                </c:pt>
                <c:pt idx="1031">
                  <c:v>1.1099999999999994</c:v>
                </c:pt>
                <c:pt idx="1032">
                  <c:v>-1.1099999999999994</c:v>
                </c:pt>
                <c:pt idx="1033">
                  <c:v>1.0700000000000074</c:v>
                </c:pt>
                <c:pt idx="1034">
                  <c:v>-0.43000000000000682</c:v>
                </c:pt>
                <c:pt idx="1035">
                  <c:v>-0.92000000000000171</c:v>
                </c:pt>
                <c:pt idx="1036">
                  <c:v>-1.9999999999996021E-2</c:v>
                </c:pt>
                <c:pt idx="1037">
                  <c:v>0.29999999999999716</c:v>
                </c:pt>
                <c:pt idx="1038">
                  <c:v>2.5499999999999972</c:v>
                </c:pt>
                <c:pt idx="1039">
                  <c:v>-2.5499999999999972</c:v>
                </c:pt>
                <c:pt idx="1040">
                  <c:v>0</c:v>
                </c:pt>
                <c:pt idx="1041">
                  <c:v>-1.5300000000000011</c:v>
                </c:pt>
                <c:pt idx="1042">
                  <c:v>-0.76000000000000512</c:v>
                </c:pt>
                <c:pt idx="1043">
                  <c:v>2.1600000000000108</c:v>
                </c:pt>
                <c:pt idx="1044">
                  <c:v>0.12999999999999545</c:v>
                </c:pt>
                <c:pt idx="1045">
                  <c:v>-1.269999999999996</c:v>
                </c:pt>
                <c:pt idx="1046">
                  <c:v>1.269999999999996</c:v>
                </c:pt>
                <c:pt idx="1047">
                  <c:v>0</c:v>
                </c:pt>
                <c:pt idx="1048">
                  <c:v>2.3499999999999943</c:v>
                </c:pt>
                <c:pt idx="1049">
                  <c:v>-2.9399999999999977</c:v>
                </c:pt>
                <c:pt idx="1050">
                  <c:v>2.210000000000008</c:v>
                </c:pt>
                <c:pt idx="1051">
                  <c:v>-1.6200000000000045</c:v>
                </c:pt>
                <c:pt idx="1052">
                  <c:v>-2.9399999999999977</c:v>
                </c:pt>
                <c:pt idx="1053">
                  <c:v>2.9399999999999977</c:v>
                </c:pt>
                <c:pt idx="1054">
                  <c:v>1.3700000000000045</c:v>
                </c:pt>
                <c:pt idx="1055">
                  <c:v>-2.2300000000000182</c:v>
                </c:pt>
                <c:pt idx="1056">
                  <c:v>1.4400000000000261</c:v>
                </c:pt>
                <c:pt idx="1057">
                  <c:v>0.20999999999997954</c:v>
                </c:pt>
                <c:pt idx="1058">
                  <c:v>-0.78999999999999204</c:v>
                </c:pt>
                <c:pt idx="1059">
                  <c:v>-0.31000000000000227</c:v>
                </c:pt>
                <c:pt idx="1060">
                  <c:v>0.31000000000000227</c:v>
                </c:pt>
                <c:pt idx="1061">
                  <c:v>0</c:v>
                </c:pt>
                <c:pt idx="1062">
                  <c:v>0.1600000000000108</c:v>
                </c:pt>
                <c:pt idx="1063">
                  <c:v>1.3699999999999761</c:v>
                </c:pt>
                <c:pt idx="1064">
                  <c:v>-2.1599999999999824</c:v>
                </c:pt>
                <c:pt idx="1065">
                  <c:v>0.62999999999999545</c:v>
                </c:pt>
                <c:pt idx="1066">
                  <c:v>1.5700000000000074</c:v>
                </c:pt>
                <c:pt idx="1067">
                  <c:v>-1.5700000000000074</c:v>
                </c:pt>
                <c:pt idx="1068">
                  <c:v>-0.54000000000000625</c:v>
                </c:pt>
                <c:pt idx="1069">
                  <c:v>1.3000000000000114</c:v>
                </c:pt>
                <c:pt idx="1070">
                  <c:v>1.6699999999999875</c:v>
                </c:pt>
                <c:pt idx="1071">
                  <c:v>-1.8899999999999864</c:v>
                </c:pt>
                <c:pt idx="1072">
                  <c:v>-0.54000000000000625</c:v>
                </c:pt>
                <c:pt idx="1073">
                  <c:v>-1.2000000000000028</c:v>
                </c:pt>
                <c:pt idx="1074">
                  <c:v>1.2000000000000028</c:v>
                </c:pt>
                <c:pt idx="1075">
                  <c:v>1.0499999999999972</c:v>
                </c:pt>
                <c:pt idx="1076">
                  <c:v>-3.0699999999999932</c:v>
                </c:pt>
                <c:pt idx="1077">
                  <c:v>9.9999999999994316E-2</c:v>
                </c:pt>
                <c:pt idx="1078">
                  <c:v>0.28000000000000114</c:v>
                </c:pt>
                <c:pt idx="1079">
                  <c:v>1.6400000000000006</c:v>
                </c:pt>
                <c:pt idx="1080">
                  <c:v>0.48999999999999488</c:v>
                </c:pt>
                <c:pt idx="1081">
                  <c:v>-0.48999999999999488</c:v>
                </c:pt>
                <c:pt idx="1082">
                  <c:v>0.62000000000000455</c:v>
                </c:pt>
                <c:pt idx="1083">
                  <c:v>-0.18999999999999773</c:v>
                </c:pt>
                <c:pt idx="1084">
                  <c:v>1.9799999999999898</c:v>
                </c:pt>
                <c:pt idx="1085">
                  <c:v>-1.8199999999999932</c:v>
                </c:pt>
                <c:pt idx="1086">
                  <c:v>-0.59000000000000341</c:v>
                </c:pt>
                <c:pt idx="1087">
                  <c:v>7.9999999999998295E-2</c:v>
                </c:pt>
                <c:pt idx="1088">
                  <c:v>-7.9999999999998295E-2</c:v>
                </c:pt>
                <c:pt idx="1089">
                  <c:v>0.93999999999999773</c:v>
                </c:pt>
                <c:pt idx="1090">
                  <c:v>-2.1299999999999955</c:v>
                </c:pt>
                <c:pt idx="1091">
                  <c:v>2.5699999999999932</c:v>
                </c:pt>
                <c:pt idx="1092">
                  <c:v>-0.19999999999998863</c:v>
                </c:pt>
                <c:pt idx="1093">
                  <c:v>-1.1800000000000068</c:v>
                </c:pt>
                <c:pt idx="1094">
                  <c:v>-0.93000000000000682</c:v>
                </c:pt>
                <c:pt idx="1095">
                  <c:v>0.93000000000000682</c:v>
                </c:pt>
                <c:pt idx="1096">
                  <c:v>0</c:v>
                </c:pt>
                <c:pt idx="1097">
                  <c:v>0.17000000000000171</c:v>
                </c:pt>
                <c:pt idx="1098">
                  <c:v>0.57999999999999829</c:v>
                </c:pt>
                <c:pt idx="1099">
                  <c:v>-2.7900000000000063</c:v>
                </c:pt>
                <c:pt idx="1100">
                  <c:v>2.0400000000000063</c:v>
                </c:pt>
                <c:pt idx="1101">
                  <c:v>0.93000000000000682</c:v>
                </c:pt>
                <c:pt idx="1102">
                  <c:v>-0.93000000000000682</c:v>
                </c:pt>
                <c:pt idx="1103">
                  <c:v>1.269999999999996</c:v>
                </c:pt>
                <c:pt idx="1104">
                  <c:v>-1.6299999999999955</c:v>
                </c:pt>
                <c:pt idx="1105">
                  <c:v>0.14000000000000057</c:v>
                </c:pt>
                <c:pt idx="1106">
                  <c:v>1.9000000000000057</c:v>
                </c:pt>
                <c:pt idx="1107">
                  <c:v>-1.6800000000000068</c:v>
                </c:pt>
                <c:pt idx="1108">
                  <c:v>-1.230000000000004</c:v>
                </c:pt>
                <c:pt idx="1109">
                  <c:v>1.230000000000004</c:v>
                </c:pt>
                <c:pt idx="1110">
                  <c:v>-0.56000000000000227</c:v>
                </c:pt>
                <c:pt idx="1111">
                  <c:v>1.5300000000000011</c:v>
                </c:pt>
                <c:pt idx="1112">
                  <c:v>-1.2399999999999949</c:v>
                </c:pt>
                <c:pt idx="1113">
                  <c:v>-0.58000000000001251</c:v>
                </c:pt>
                <c:pt idx="1114">
                  <c:v>0.85000000000000853</c:v>
                </c:pt>
                <c:pt idx="1115">
                  <c:v>-8.99999999999892E-2</c:v>
                </c:pt>
                <c:pt idx="1116">
                  <c:v>8.99999999999892E-2</c:v>
                </c:pt>
                <c:pt idx="1117">
                  <c:v>-0.35999999999999943</c:v>
                </c:pt>
                <c:pt idx="1118">
                  <c:v>2.519999999999996</c:v>
                </c:pt>
                <c:pt idx="1119">
                  <c:v>-0.67000000000000171</c:v>
                </c:pt>
                <c:pt idx="1120">
                  <c:v>-1.7099999999999937</c:v>
                </c:pt>
                <c:pt idx="1121">
                  <c:v>0.21999999999999886</c:v>
                </c:pt>
                <c:pt idx="1122">
                  <c:v>1.7400000000000091</c:v>
                </c:pt>
                <c:pt idx="1123">
                  <c:v>-1.7400000000000091</c:v>
                </c:pt>
                <c:pt idx="1124">
                  <c:v>0.70999999999999375</c:v>
                </c:pt>
                <c:pt idx="1125">
                  <c:v>-2.3099999999999881</c:v>
                </c:pt>
                <c:pt idx="1126">
                  <c:v>0.79999999999998295</c:v>
                </c:pt>
                <c:pt idx="1127">
                  <c:v>-8.99999999999892E-2</c:v>
                </c:pt>
                <c:pt idx="1128">
                  <c:v>0.89000000000000057</c:v>
                </c:pt>
                <c:pt idx="1129">
                  <c:v>1.3100000000000023</c:v>
                </c:pt>
                <c:pt idx="1130">
                  <c:v>-1.3100000000000023</c:v>
                </c:pt>
                <c:pt idx="1131">
                  <c:v>0</c:v>
                </c:pt>
                <c:pt idx="1132">
                  <c:v>-0.25999999999999091</c:v>
                </c:pt>
                <c:pt idx="1133">
                  <c:v>2.069999999999979</c:v>
                </c:pt>
                <c:pt idx="1134">
                  <c:v>-1.8099999999999881</c:v>
                </c:pt>
                <c:pt idx="1135">
                  <c:v>0</c:v>
                </c:pt>
                <c:pt idx="1136">
                  <c:v>0.58000000000001251</c:v>
                </c:pt>
                <c:pt idx="1137">
                  <c:v>-0.58000000000001251</c:v>
                </c:pt>
                <c:pt idx="1138">
                  <c:v>1.4099999999999966</c:v>
                </c:pt>
                <c:pt idx="1139">
                  <c:v>-1.1400000000000006</c:v>
                </c:pt>
                <c:pt idx="1140">
                  <c:v>0.88000000000000966</c:v>
                </c:pt>
                <c:pt idx="1141">
                  <c:v>-0.83000000000001251</c:v>
                </c:pt>
                <c:pt idx="1142">
                  <c:v>-0.31999999999999318</c:v>
                </c:pt>
                <c:pt idx="1143">
                  <c:v>-0.45000000000000284</c:v>
                </c:pt>
                <c:pt idx="1144">
                  <c:v>0.45000000000000284</c:v>
                </c:pt>
                <c:pt idx="1145">
                  <c:v>-1.1999999999999886</c:v>
                </c:pt>
                <c:pt idx="1146">
                  <c:v>2.1399999999999864</c:v>
                </c:pt>
                <c:pt idx="1147">
                  <c:v>-2.1299999999999955</c:v>
                </c:pt>
                <c:pt idx="1148">
                  <c:v>1.8599999999999852</c:v>
                </c:pt>
                <c:pt idx="1149">
                  <c:v>-0.66999999999998749</c:v>
                </c:pt>
                <c:pt idx="1150">
                  <c:v>-0.25</c:v>
                </c:pt>
                <c:pt idx="1151">
                  <c:v>0.25</c:v>
                </c:pt>
                <c:pt idx="1152">
                  <c:v>-5.9999999999988063E-2</c:v>
                </c:pt>
                <c:pt idx="1153">
                  <c:v>-2.5100000000000193</c:v>
                </c:pt>
                <c:pt idx="1154">
                  <c:v>2.4900000000000091</c:v>
                </c:pt>
                <c:pt idx="1155">
                  <c:v>0.37000000000000455</c:v>
                </c:pt>
                <c:pt idx="1156">
                  <c:v>-0.29000000000000625</c:v>
                </c:pt>
                <c:pt idx="1157">
                  <c:v>2.9999999999986926E-2</c:v>
                </c:pt>
                <c:pt idx="1158">
                  <c:v>-2.9999999999986926E-2</c:v>
                </c:pt>
                <c:pt idx="1159">
                  <c:v>0.35000000000000853</c:v>
                </c:pt>
                <c:pt idx="1160">
                  <c:v>-0.43000000000000682</c:v>
                </c:pt>
                <c:pt idx="1161">
                  <c:v>0.90999999999999659</c:v>
                </c:pt>
                <c:pt idx="1162">
                  <c:v>-0.37000000000000455</c:v>
                </c:pt>
                <c:pt idx="1163">
                  <c:v>-0.45999999999999375</c:v>
                </c:pt>
                <c:pt idx="1164">
                  <c:v>-1.1199999999999903</c:v>
                </c:pt>
                <c:pt idx="1165">
                  <c:v>1.1199999999999903</c:v>
                </c:pt>
                <c:pt idx="1166">
                  <c:v>-0.77000000000001023</c:v>
                </c:pt>
                <c:pt idx="1167">
                  <c:v>-2.0199999999999818</c:v>
                </c:pt>
                <c:pt idx="1168">
                  <c:v>2.6799999999999926</c:v>
                </c:pt>
                <c:pt idx="1169">
                  <c:v>-0.82999999999999829</c:v>
                </c:pt>
                <c:pt idx="1170">
                  <c:v>0.93999999999999773</c:v>
                </c:pt>
                <c:pt idx="1171">
                  <c:v>0.44999999999998863</c:v>
                </c:pt>
                <c:pt idx="1172">
                  <c:v>-0.44999999999998863</c:v>
                </c:pt>
                <c:pt idx="1173">
                  <c:v>-0.12999999999999545</c:v>
                </c:pt>
                <c:pt idx="1174">
                  <c:v>0.72999999999998977</c:v>
                </c:pt>
                <c:pt idx="1175">
                  <c:v>-0.30999999999998806</c:v>
                </c:pt>
                <c:pt idx="1176">
                  <c:v>-1.3400000000000034</c:v>
                </c:pt>
                <c:pt idx="1177">
                  <c:v>1.0499999999999972</c:v>
                </c:pt>
                <c:pt idx="1178">
                  <c:v>0.89999999999999147</c:v>
                </c:pt>
                <c:pt idx="1179">
                  <c:v>-0.89999999999999147</c:v>
                </c:pt>
                <c:pt idx="1180">
                  <c:v>-1.0899999999999892</c:v>
                </c:pt>
                <c:pt idx="1181">
                  <c:v>1.6999999999999886</c:v>
                </c:pt>
                <c:pt idx="1182">
                  <c:v>9.9999999999909051E-3</c:v>
                </c:pt>
                <c:pt idx="1183">
                  <c:v>0.19000000000001194</c:v>
                </c:pt>
                <c:pt idx="1184">
                  <c:v>-0.81000000000000227</c:v>
                </c:pt>
                <c:pt idx="1185">
                  <c:v>-0.26999999999999602</c:v>
                </c:pt>
                <c:pt idx="1186">
                  <c:v>0.26999999999999602</c:v>
                </c:pt>
                <c:pt idx="1187">
                  <c:v>-0.73000000000000398</c:v>
                </c:pt>
                <c:pt idx="1188">
                  <c:v>-0.77999999999998693</c:v>
                </c:pt>
                <c:pt idx="1189">
                  <c:v>-0.17000000000001592</c:v>
                </c:pt>
                <c:pt idx="1190">
                  <c:v>2.6900000000000119</c:v>
                </c:pt>
                <c:pt idx="1191">
                  <c:v>-1.0100000000000051</c:v>
                </c:pt>
                <c:pt idx="1192">
                  <c:v>2.4200000000000017</c:v>
                </c:pt>
                <c:pt idx="1193">
                  <c:v>-2.4200000000000017</c:v>
                </c:pt>
                <c:pt idx="1194">
                  <c:v>0</c:v>
                </c:pt>
                <c:pt idx="1195">
                  <c:v>-0.6600000000000108</c:v>
                </c:pt>
                <c:pt idx="1196">
                  <c:v>-0.61999999999999034</c:v>
                </c:pt>
                <c:pt idx="1197">
                  <c:v>0.29000000000000625</c:v>
                </c:pt>
                <c:pt idx="1198">
                  <c:v>0.98999999999999488</c:v>
                </c:pt>
                <c:pt idx="1199">
                  <c:v>-2.7099999999999937</c:v>
                </c:pt>
                <c:pt idx="1200">
                  <c:v>2.7099999999999937</c:v>
                </c:pt>
                <c:pt idx="1201">
                  <c:v>-0.99000000000000909</c:v>
                </c:pt>
                <c:pt idx="1202">
                  <c:v>1.8000000000000114</c:v>
                </c:pt>
                <c:pt idx="1203">
                  <c:v>0.62999999999999545</c:v>
                </c:pt>
                <c:pt idx="1204">
                  <c:v>-1.4299999999999926</c:v>
                </c:pt>
                <c:pt idx="1205">
                  <c:v>-1.0000000000005116E-2</c:v>
                </c:pt>
                <c:pt idx="1206">
                  <c:v>2.2199999999999989</c:v>
                </c:pt>
                <c:pt idx="1207">
                  <c:v>-2.2199999999999989</c:v>
                </c:pt>
                <c:pt idx="1208">
                  <c:v>0.12999999999999545</c:v>
                </c:pt>
                <c:pt idx="1209">
                  <c:v>0.55000000000001137</c:v>
                </c:pt>
                <c:pt idx="1210">
                  <c:v>-0.63000000000000966</c:v>
                </c:pt>
                <c:pt idx="1211">
                  <c:v>-0.25</c:v>
                </c:pt>
                <c:pt idx="1212">
                  <c:v>0.20000000000000284</c:v>
                </c:pt>
                <c:pt idx="1213">
                  <c:v>1.9200000000000017</c:v>
                </c:pt>
                <c:pt idx="1214">
                  <c:v>-1.9200000000000017</c:v>
                </c:pt>
                <c:pt idx="1215">
                  <c:v>1.3400000000000034</c:v>
                </c:pt>
                <c:pt idx="1216">
                  <c:v>-1.3400000000000034</c:v>
                </c:pt>
                <c:pt idx="1217">
                  <c:v>0.67000000000000171</c:v>
                </c:pt>
                <c:pt idx="1218">
                  <c:v>-2.3000000000000114</c:v>
                </c:pt>
                <c:pt idx="1219">
                  <c:v>1.6300000000000097</c:v>
                </c:pt>
                <c:pt idx="1220">
                  <c:v>0.92000000000000171</c:v>
                </c:pt>
                <c:pt idx="1221">
                  <c:v>-0.92000000000000171</c:v>
                </c:pt>
                <c:pt idx="1222">
                  <c:v>-0.65999999999999659</c:v>
                </c:pt>
                <c:pt idx="1223">
                  <c:v>0.87999999999999545</c:v>
                </c:pt>
                <c:pt idx="1224">
                  <c:v>0.63000000000000966</c:v>
                </c:pt>
                <c:pt idx="1225">
                  <c:v>-1.0600000000000165</c:v>
                </c:pt>
                <c:pt idx="1226">
                  <c:v>0.21000000000000796</c:v>
                </c:pt>
                <c:pt idx="1227">
                  <c:v>1.8700000000000045</c:v>
                </c:pt>
                <c:pt idx="1228">
                  <c:v>-1.8700000000000045</c:v>
                </c:pt>
                <c:pt idx="1229">
                  <c:v>-0.60999999999999943</c:v>
                </c:pt>
                <c:pt idx="1230">
                  <c:v>1.7099999999999937</c:v>
                </c:pt>
                <c:pt idx="1231">
                  <c:v>-1.0999999999999943</c:v>
                </c:pt>
                <c:pt idx="1232">
                  <c:v>-0.75</c:v>
                </c:pt>
                <c:pt idx="1233">
                  <c:v>0.75</c:v>
                </c:pt>
                <c:pt idx="1234">
                  <c:v>-0.81000000000000227</c:v>
                </c:pt>
                <c:pt idx="1235">
                  <c:v>0.81000000000000227</c:v>
                </c:pt>
                <c:pt idx="1236">
                  <c:v>-0.84999999999999432</c:v>
                </c:pt>
                <c:pt idx="1237">
                  <c:v>1.4599999999999937</c:v>
                </c:pt>
                <c:pt idx="1238">
                  <c:v>-7.9999999999998295E-2</c:v>
                </c:pt>
                <c:pt idx="1239">
                  <c:v>-0.96000000000000796</c:v>
                </c:pt>
                <c:pt idx="1240">
                  <c:v>0.43000000000000682</c:v>
                </c:pt>
                <c:pt idx="1241">
                  <c:v>-0.26999999999999602</c:v>
                </c:pt>
                <c:pt idx="1242">
                  <c:v>0.26999999999999602</c:v>
                </c:pt>
                <c:pt idx="1243">
                  <c:v>-1.2999999999999972</c:v>
                </c:pt>
                <c:pt idx="1244">
                  <c:v>3.539999999999992</c:v>
                </c:pt>
                <c:pt idx="1245">
                  <c:v>-2.2299999999999898</c:v>
                </c:pt>
                <c:pt idx="1246">
                  <c:v>-2.75</c:v>
                </c:pt>
                <c:pt idx="1247">
                  <c:v>2.7399999999999949</c:v>
                </c:pt>
                <c:pt idx="1248">
                  <c:v>-0.18000000000000682</c:v>
                </c:pt>
                <c:pt idx="1249">
                  <c:v>0.18000000000000682</c:v>
                </c:pt>
                <c:pt idx="1250">
                  <c:v>-3.0100000000000051</c:v>
                </c:pt>
                <c:pt idx="1251">
                  <c:v>3.5500000000000114</c:v>
                </c:pt>
                <c:pt idx="1252">
                  <c:v>0.10999999999999943</c:v>
                </c:pt>
                <c:pt idx="1253">
                  <c:v>-1.5000000000000142</c:v>
                </c:pt>
                <c:pt idx="1254">
                  <c:v>0.85000000000000853</c:v>
                </c:pt>
                <c:pt idx="1255">
                  <c:v>-1.3100000000000023</c:v>
                </c:pt>
                <c:pt idx="1256">
                  <c:v>1.3100000000000023</c:v>
                </c:pt>
                <c:pt idx="1257">
                  <c:v>-1.0999999999999943</c:v>
                </c:pt>
                <c:pt idx="1258">
                  <c:v>4.289999999999992</c:v>
                </c:pt>
                <c:pt idx="1259">
                  <c:v>-4.8100000000000023</c:v>
                </c:pt>
                <c:pt idx="1260">
                  <c:v>-1.1299999999999955</c:v>
                </c:pt>
                <c:pt idx="1261">
                  <c:v>2.75</c:v>
                </c:pt>
                <c:pt idx="1262">
                  <c:v>-0.53000000000000114</c:v>
                </c:pt>
                <c:pt idx="1263">
                  <c:v>0.53000000000000114</c:v>
                </c:pt>
                <c:pt idx="1264">
                  <c:v>0.14000000000000057</c:v>
                </c:pt>
                <c:pt idx="1265">
                  <c:v>1.9400000000000119</c:v>
                </c:pt>
                <c:pt idx="1266">
                  <c:v>-1.1200000000000188</c:v>
                </c:pt>
                <c:pt idx="1267">
                  <c:v>-0.31999999999999318</c:v>
                </c:pt>
                <c:pt idx="1268">
                  <c:v>-0.64000000000000057</c:v>
                </c:pt>
                <c:pt idx="1269">
                  <c:v>3.1700000000000017</c:v>
                </c:pt>
                <c:pt idx="1270">
                  <c:v>-3.1700000000000017</c:v>
                </c:pt>
                <c:pt idx="1271">
                  <c:v>-1.6400000000000006</c:v>
                </c:pt>
                <c:pt idx="1272">
                  <c:v>0.29999999999999716</c:v>
                </c:pt>
                <c:pt idx="1273">
                  <c:v>2.5300000000000011</c:v>
                </c:pt>
                <c:pt idx="1274">
                  <c:v>-2.7999999999999972</c:v>
                </c:pt>
                <c:pt idx="1275">
                  <c:v>1.6099999999999994</c:v>
                </c:pt>
                <c:pt idx="1276">
                  <c:v>-2.230000000000004</c:v>
                </c:pt>
                <c:pt idx="1277">
                  <c:v>2.230000000000004</c:v>
                </c:pt>
                <c:pt idx="1278">
                  <c:v>-0.54999999999999716</c:v>
                </c:pt>
                <c:pt idx="1279">
                  <c:v>-1.9599999999999937</c:v>
                </c:pt>
                <c:pt idx="1280">
                  <c:v>3.4699999999999847</c:v>
                </c:pt>
                <c:pt idx="1281">
                  <c:v>1.1400000000000006</c:v>
                </c:pt>
                <c:pt idx="1282">
                  <c:v>-2.0999999999999943</c:v>
                </c:pt>
                <c:pt idx="1283">
                  <c:v>2.5800000000000125</c:v>
                </c:pt>
                <c:pt idx="1284">
                  <c:v>-2.5800000000000125</c:v>
                </c:pt>
                <c:pt idx="1285">
                  <c:v>-1.9000000000000057</c:v>
                </c:pt>
                <c:pt idx="1286">
                  <c:v>0.89000000000000057</c:v>
                </c:pt>
                <c:pt idx="1287">
                  <c:v>2.4200000000000159</c:v>
                </c:pt>
                <c:pt idx="1288">
                  <c:v>-3.7900000000000205</c:v>
                </c:pt>
                <c:pt idx="1289">
                  <c:v>2.3800000000000097</c:v>
                </c:pt>
                <c:pt idx="1290">
                  <c:v>-3.2399999999999949</c:v>
                </c:pt>
                <c:pt idx="1291">
                  <c:v>3.2399999999999949</c:v>
                </c:pt>
                <c:pt idx="1292">
                  <c:v>0</c:v>
                </c:pt>
                <c:pt idx="1293">
                  <c:v>-1.1700000000000017</c:v>
                </c:pt>
                <c:pt idx="1294">
                  <c:v>1.1500000000000057</c:v>
                </c:pt>
                <c:pt idx="1295">
                  <c:v>-1.4900000000000091</c:v>
                </c:pt>
                <c:pt idx="1296">
                  <c:v>1.5100000000000051</c:v>
                </c:pt>
                <c:pt idx="1297">
                  <c:v>1.0700000000000074</c:v>
                </c:pt>
                <c:pt idx="1298">
                  <c:v>-1.0700000000000074</c:v>
                </c:pt>
                <c:pt idx="1299">
                  <c:v>-2.9200000000000017</c:v>
                </c:pt>
                <c:pt idx="1300">
                  <c:v>4.4399999999999977</c:v>
                </c:pt>
                <c:pt idx="1301">
                  <c:v>0.12000000000000455</c:v>
                </c:pt>
                <c:pt idx="1302">
                  <c:v>-1.9399999999999977</c:v>
                </c:pt>
                <c:pt idx="1303">
                  <c:v>0.29999999999999716</c:v>
                </c:pt>
                <c:pt idx="1304">
                  <c:v>1.5099999999999909</c:v>
                </c:pt>
                <c:pt idx="1305">
                  <c:v>-1.5099999999999909</c:v>
                </c:pt>
                <c:pt idx="1306">
                  <c:v>1.0600000000000023</c:v>
                </c:pt>
                <c:pt idx="1307">
                  <c:v>-1.3499999999999943</c:v>
                </c:pt>
                <c:pt idx="1308">
                  <c:v>1.2799999999999869</c:v>
                </c:pt>
                <c:pt idx="1309">
                  <c:v>-1.1299999999999955</c:v>
                </c:pt>
                <c:pt idx="1310">
                  <c:v>0.14000000000000057</c:v>
                </c:pt>
                <c:pt idx="1311">
                  <c:v>-1.3900000000000006</c:v>
                </c:pt>
                <c:pt idx="1312">
                  <c:v>1.3900000000000006</c:v>
                </c:pt>
                <c:pt idx="1313">
                  <c:v>1.0100000000000051</c:v>
                </c:pt>
                <c:pt idx="1314">
                  <c:v>-2.9300000000000068</c:v>
                </c:pt>
                <c:pt idx="1315">
                  <c:v>-0.21999999999999886</c:v>
                </c:pt>
                <c:pt idx="1316">
                  <c:v>2.5799999999999983</c:v>
                </c:pt>
                <c:pt idx="1317">
                  <c:v>-0.43999999999999773</c:v>
                </c:pt>
                <c:pt idx="1318">
                  <c:v>3.0000000000001137E-2</c:v>
                </c:pt>
                <c:pt idx="1319">
                  <c:v>-3.0000000000001137E-2</c:v>
                </c:pt>
                <c:pt idx="1320">
                  <c:v>1.6599999999999966</c:v>
                </c:pt>
                <c:pt idx="1321">
                  <c:v>-1.3299999999999983</c:v>
                </c:pt>
                <c:pt idx="1322">
                  <c:v>3.2600000000000051</c:v>
                </c:pt>
                <c:pt idx="1323">
                  <c:v>-2.9899999999999949</c:v>
                </c:pt>
                <c:pt idx="1324">
                  <c:v>-0.60000000000000853</c:v>
                </c:pt>
                <c:pt idx="1325">
                  <c:v>2.8299999999999983</c:v>
                </c:pt>
                <c:pt idx="1326">
                  <c:v>-2.8299999999999983</c:v>
                </c:pt>
                <c:pt idx="1327">
                  <c:v>-3.5</c:v>
                </c:pt>
                <c:pt idx="1328">
                  <c:v>3.0899999999999892</c:v>
                </c:pt>
                <c:pt idx="1329">
                  <c:v>3.0200000000000102</c:v>
                </c:pt>
                <c:pt idx="1330">
                  <c:v>-2.9599999999999937</c:v>
                </c:pt>
                <c:pt idx="1331">
                  <c:v>0.34999999999999432</c:v>
                </c:pt>
                <c:pt idx="1332">
                  <c:v>-4.8900000000000006</c:v>
                </c:pt>
                <c:pt idx="1333">
                  <c:v>4.8900000000000006</c:v>
                </c:pt>
                <c:pt idx="1334">
                  <c:v>0</c:v>
                </c:pt>
                <c:pt idx="1335">
                  <c:v>-0.25</c:v>
                </c:pt>
                <c:pt idx="1336">
                  <c:v>0.54000000000000625</c:v>
                </c:pt>
                <c:pt idx="1337">
                  <c:v>-1.7700000000000102</c:v>
                </c:pt>
                <c:pt idx="1338">
                  <c:v>1.480000000000004</c:v>
                </c:pt>
                <c:pt idx="1339">
                  <c:v>1.3799999999999955</c:v>
                </c:pt>
                <c:pt idx="1340">
                  <c:v>-1.3799999999999955</c:v>
                </c:pt>
                <c:pt idx="1341">
                  <c:v>1.6800000000000068</c:v>
                </c:pt>
                <c:pt idx="1342">
                  <c:v>-3.1500000000000057</c:v>
                </c:pt>
                <c:pt idx="1343">
                  <c:v>0.67999999999999261</c:v>
                </c:pt>
                <c:pt idx="1344">
                  <c:v>2.230000000000004</c:v>
                </c:pt>
                <c:pt idx="1345">
                  <c:v>-1.4399999999999977</c:v>
                </c:pt>
                <c:pt idx="1346">
                  <c:v>-4.3699999999999903</c:v>
                </c:pt>
                <c:pt idx="1347">
                  <c:v>4.3699999999999903</c:v>
                </c:pt>
                <c:pt idx="1348">
                  <c:v>-0.17000000000000171</c:v>
                </c:pt>
                <c:pt idx="1349">
                  <c:v>1.5999999999999943</c:v>
                </c:pt>
                <c:pt idx="1350">
                  <c:v>-0.75999999999999091</c:v>
                </c:pt>
                <c:pt idx="1351">
                  <c:v>-0.43999999999999773</c:v>
                </c:pt>
                <c:pt idx="1352">
                  <c:v>-0.23000000000000398</c:v>
                </c:pt>
                <c:pt idx="1353">
                  <c:v>2.019999999999996</c:v>
                </c:pt>
                <c:pt idx="1354">
                  <c:v>-2.019999999999996</c:v>
                </c:pt>
                <c:pt idx="1355">
                  <c:v>0.43000000000000682</c:v>
                </c:pt>
                <c:pt idx="1356">
                  <c:v>-0.71000000000000796</c:v>
                </c:pt>
                <c:pt idx="1357">
                  <c:v>0.98999999999999488</c:v>
                </c:pt>
                <c:pt idx="1358">
                  <c:v>-2.7099999999999937</c:v>
                </c:pt>
                <c:pt idx="1359">
                  <c:v>2</c:v>
                </c:pt>
                <c:pt idx="1360">
                  <c:v>-2.2599999999999909</c:v>
                </c:pt>
                <c:pt idx="1361">
                  <c:v>2.2599999999999909</c:v>
                </c:pt>
                <c:pt idx="1362">
                  <c:v>0</c:v>
                </c:pt>
                <c:pt idx="1363">
                  <c:v>0.32999999999999829</c:v>
                </c:pt>
                <c:pt idx="1364">
                  <c:v>-0.10000000000000853</c:v>
                </c:pt>
                <c:pt idx="1365">
                  <c:v>-1.8899999999999864</c:v>
                </c:pt>
                <c:pt idx="1366">
                  <c:v>1.6599999999999966</c:v>
                </c:pt>
                <c:pt idx="1367">
                  <c:v>2.1299999999999955</c:v>
                </c:pt>
                <c:pt idx="1368">
                  <c:v>-2.1299999999999955</c:v>
                </c:pt>
                <c:pt idx="1369">
                  <c:v>0.29000000000000625</c:v>
                </c:pt>
                <c:pt idx="1370">
                  <c:v>-0.79000000000000625</c:v>
                </c:pt>
                <c:pt idx="1371">
                  <c:v>1.6400000000000006</c:v>
                </c:pt>
                <c:pt idx="1372">
                  <c:v>0.15000000000000568</c:v>
                </c:pt>
                <c:pt idx="1373">
                  <c:v>-1.2900000000000063</c:v>
                </c:pt>
                <c:pt idx="1374">
                  <c:v>-2.2700000000000102</c:v>
                </c:pt>
                <c:pt idx="1375">
                  <c:v>2.2700000000000102</c:v>
                </c:pt>
                <c:pt idx="1376">
                  <c:v>-0.35999999999999943</c:v>
                </c:pt>
                <c:pt idx="1377">
                  <c:v>0.34000000000000341</c:v>
                </c:pt>
                <c:pt idx="1378">
                  <c:v>1.9999999999996021E-2</c:v>
                </c:pt>
                <c:pt idx="1379">
                  <c:v>-0.76999999999999602</c:v>
                </c:pt>
                <c:pt idx="1380">
                  <c:v>0.76999999999999602</c:v>
                </c:pt>
                <c:pt idx="1381">
                  <c:v>8.99999999999892E-2</c:v>
                </c:pt>
                <c:pt idx="1382">
                  <c:v>-8.99999999999892E-2</c:v>
                </c:pt>
                <c:pt idx="1383">
                  <c:v>1.8000000000000114</c:v>
                </c:pt>
                <c:pt idx="1384">
                  <c:v>-3.1400000000000148</c:v>
                </c:pt>
                <c:pt idx="1385">
                  <c:v>1.1099999999999994</c:v>
                </c:pt>
                <c:pt idx="1386">
                  <c:v>0.23000000000000398</c:v>
                </c:pt>
                <c:pt idx="1387">
                  <c:v>0</c:v>
                </c:pt>
                <c:pt idx="1388">
                  <c:v>7.000000000000739E-2</c:v>
                </c:pt>
                <c:pt idx="1389">
                  <c:v>-7.000000000000739E-2</c:v>
                </c:pt>
                <c:pt idx="1390">
                  <c:v>0.19999999999998863</c:v>
                </c:pt>
                <c:pt idx="1391">
                  <c:v>1.5200000000000102</c:v>
                </c:pt>
                <c:pt idx="1392">
                  <c:v>-2.039999999999992</c:v>
                </c:pt>
                <c:pt idx="1393">
                  <c:v>1.6099999999999994</c:v>
                </c:pt>
                <c:pt idx="1394">
                  <c:v>-1.2900000000000063</c:v>
                </c:pt>
                <c:pt idx="1395">
                  <c:v>-0.51000000000000512</c:v>
                </c:pt>
                <c:pt idx="1396">
                  <c:v>0.51000000000000512</c:v>
                </c:pt>
                <c:pt idx="1397">
                  <c:v>-0.71999999999999886</c:v>
                </c:pt>
                <c:pt idx="1398">
                  <c:v>1.2099999999999937</c:v>
                </c:pt>
                <c:pt idx="1399">
                  <c:v>-1.1899999999999977</c:v>
                </c:pt>
                <c:pt idx="1400">
                  <c:v>0.31000000000000227</c:v>
                </c:pt>
                <c:pt idx="1401">
                  <c:v>0.39000000000000057</c:v>
                </c:pt>
                <c:pt idx="1402">
                  <c:v>-0.20999999999999375</c:v>
                </c:pt>
                <c:pt idx="1403">
                  <c:v>0.20999999999999375</c:v>
                </c:pt>
                <c:pt idx="1404">
                  <c:v>1.3700000000000045</c:v>
                </c:pt>
                <c:pt idx="1405">
                  <c:v>-1.3700000000000045</c:v>
                </c:pt>
                <c:pt idx="1406">
                  <c:v>-0.49000000000000909</c:v>
                </c:pt>
                <c:pt idx="1407">
                  <c:v>1.3900000000000148</c:v>
                </c:pt>
                <c:pt idx="1408">
                  <c:v>-0.90000000000000568</c:v>
                </c:pt>
                <c:pt idx="1409">
                  <c:v>0.45000000000000284</c:v>
                </c:pt>
                <c:pt idx="1410">
                  <c:v>-0.45000000000000284</c:v>
                </c:pt>
                <c:pt idx="1411">
                  <c:v>0.70999999999999375</c:v>
                </c:pt>
                <c:pt idx="1412">
                  <c:v>-0.70999999999999375</c:v>
                </c:pt>
                <c:pt idx="1413">
                  <c:v>1.3500000000000085</c:v>
                </c:pt>
                <c:pt idx="1414">
                  <c:v>-0.50000000000001421</c:v>
                </c:pt>
                <c:pt idx="1415">
                  <c:v>-0.84999999999999432</c:v>
                </c:pt>
                <c:pt idx="1416">
                  <c:v>-0.32999999999999829</c:v>
                </c:pt>
                <c:pt idx="1417">
                  <c:v>0.32999999999999829</c:v>
                </c:pt>
                <c:pt idx="1418">
                  <c:v>0.67999999999999261</c:v>
                </c:pt>
                <c:pt idx="1419">
                  <c:v>-1.6799999999999926</c:v>
                </c:pt>
                <c:pt idx="1420">
                  <c:v>1</c:v>
                </c:pt>
                <c:pt idx="1421">
                  <c:v>3.2800000000000011</c:v>
                </c:pt>
                <c:pt idx="1422">
                  <c:v>-3.2800000000000011</c:v>
                </c:pt>
                <c:pt idx="1423">
                  <c:v>2.2999999999999972</c:v>
                </c:pt>
                <c:pt idx="1424">
                  <c:v>-2.2999999999999972</c:v>
                </c:pt>
                <c:pt idx="1425">
                  <c:v>-1.3699999999999903</c:v>
                </c:pt>
                <c:pt idx="1426">
                  <c:v>3.8999999999999915</c:v>
                </c:pt>
                <c:pt idx="1427">
                  <c:v>-3.9100000000000108</c:v>
                </c:pt>
                <c:pt idx="1428">
                  <c:v>0.59000000000001762</c:v>
                </c:pt>
                <c:pt idx="1429">
                  <c:v>0.78999999999999204</c:v>
                </c:pt>
                <c:pt idx="1430">
                  <c:v>-1.769999999999996</c:v>
                </c:pt>
                <c:pt idx="1431">
                  <c:v>1.769999999999996</c:v>
                </c:pt>
                <c:pt idx="1432">
                  <c:v>0</c:v>
                </c:pt>
                <c:pt idx="1433">
                  <c:v>-0.67000000000000171</c:v>
                </c:pt>
                <c:pt idx="1434">
                  <c:v>-0.42000000000000171</c:v>
                </c:pt>
                <c:pt idx="1435">
                  <c:v>1.0300000000000011</c:v>
                </c:pt>
                <c:pt idx="1436">
                  <c:v>6.0000000000002274E-2</c:v>
                </c:pt>
                <c:pt idx="1437">
                  <c:v>-1.4599999999999937</c:v>
                </c:pt>
                <c:pt idx="1438">
                  <c:v>1.4599999999999937</c:v>
                </c:pt>
                <c:pt idx="1439">
                  <c:v>0.64000000000000057</c:v>
                </c:pt>
                <c:pt idx="1440">
                  <c:v>-1.8500000000000085</c:v>
                </c:pt>
                <c:pt idx="1441">
                  <c:v>1.3700000000000045</c:v>
                </c:pt>
                <c:pt idx="1442">
                  <c:v>-0.41999999999998749</c:v>
                </c:pt>
                <c:pt idx="1443">
                  <c:v>0.25999999999999091</c:v>
                </c:pt>
                <c:pt idx="1444">
                  <c:v>0.67999999999999261</c:v>
                </c:pt>
                <c:pt idx="1445">
                  <c:v>-0.67999999999999261</c:v>
                </c:pt>
                <c:pt idx="1446">
                  <c:v>-0.47999999999998977</c:v>
                </c:pt>
                <c:pt idx="1447">
                  <c:v>-1.1700000000000159</c:v>
                </c:pt>
                <c:pt idx="1448">
                  <c:v>1.230000000000004</c:v>
                </c:pt>
                <c:pt idx="1449">
                  <c:v>0.76999999999999602</c:v>
                </c:pt>
                <c:pt idx="1450">
                  <c:v>-0.34999999999999432</c:v>
                </c:pt>
                <c:pt idx="1451">
                  <c:v>1.4100000000000108</c:v>
                </c:pt>
                <c:pt idx="1452">
                  <c:v>-1.4100000000000108</c:v>
                </c:pt>
                <c:pt idx="1453">
                  <c:v>0.93999999999999773</c:v>
                </c:pt>
                <c:pt idx="1454">
                  <c:v>-2.8900000000000006</c:v>
                </c:pt>
                <c:pt idx="1455">
                  <c:v>1.8900000000000006</c:v>
                </c:pt>
                <c:pt idx="1456">
                  <c:v>-0.54999999999999716</c:v>
                </c:pt>
                <c:pt idx="1457">
                  <c:v>0.60999999999999943</c:v>
                </c:pt>
                <c:pt idx="1458">
                  <c:v>1.1599999999999966</c:v>
                </c:pt>
                <c:pt idx="1459">
                  <c:v>-1.1599999999999966</c:v>
                </c:pt>
                <c:pt idx="1460">
                  <c:v>0</c:v>
                </c:pt>
                <c:pt idx="1461">
                  <c:v>0.37000000000000455</c:v>
                </c:pt>
                <c:pt idx="1462">
                  <c:v>-7.000000000000739E-2</c:v>
                </c:pt>
                <c:pt idx="1463">
                  <c:v>-2.4599999999999937</c:v>
                </c:pt>
                <c:pt idx="1464">
                  <c:v>2.1599999999999966</c:v>
                </c:pt>
                <c:pt idx="1465">
                  <c:v>0.34000000000000341</c:v>
                </c:pt>
                <c:pt idx="1466">
                  <c:v>-0.34000000000000341</c:v>
                </c:pt>
                <c:pt idx="1467">
                  <c:v>-1.9099999999999966</c:v>
                </c:pt>
                <c:pt idx="1468">
                  <c:v>1.6299999999999955</c:v>
                </c:pt>
                <c:pt idx="1469">
                  <c:v>2.0300000000000011</c:v>
                </c:pt>
                <c:pt idx="1470">
                  <c:v>-2.4000000000000057</c:v>
                </c:pt>
                <c:pt idx="1471">
                  <c:v>0.65000000000000568</c:v>
                </c:pt>
                <c:pt idx="1472">
                  <c:v>-1.3400000000000034</c:v>
                </c:pt>
                <c:pt idx="1473">
                  <c:v>1.3400000000000034</c:v>
                </c:pt>
                <c:pt idx="1474">
                  <c:v>-0.15999999999999659</c:v>
                </c:pt>
                <c:pt idx="1475">
                  <c:v>-1.730000000000004</c:v>
                </c:pt>
                <c:pt idx="1476">
                  <c:v>1.9300000000000068</c:v>
                </c:pt>
                <c:pt idx="1477">
                  <c:v>0.62999999999999545</c:v>
                </c:pt>
                <c:pt idx="1478">
                  <c:v>-0.67000000000000171</c:v>
                </c:pt>
                <c:pt idx="1479">
                  <c:v>-0.98000000000000398</c:v>
                </c:pt>
                <c:pt idx="1480">
                  <c:v>0.98000000000000398</c:v>
                </c:pt>
                <c:pt idx="1481">
                  <c:v>0.20999999999999375</c:v>
                </c:pt>
                <c:pt idx="1482">
                  <c:v>0.92000000000001592</c:v>
                </c:pt>
                <c:pt idx="1483">
                  <c:v>-1.9600000000000222</c:v>
                </c:pt>
                <c:pt idx="1484">
                  <c:v>1.4400000000000261</c:v>
                </c:pt>
                <c:pt idx="1485">
                  <c:v>-0.61000000000001364</c:v>
                </c:pt>
                <c:pt idx="1486">
                  <c:v>0.40999999999999659</c:v>
                </c:pt>
                <c:pt idx="1487">
                  <c:v>-0.40999999999999659</c:v>
                </c:pt>
                <c:pt idx="1488">
                  <c:v>-0.35000000000000853</c:v>
                </c:pt>
                <c:pt idx="1489">
                  <c:v>0.26000000000001933</c:v>
                </c:pt>
                <c:pt idx="1490">
                  <c:v>1.2399999999999807</c:v>
                </c:pt>
                <c:pt idx="1491">
                  <c:v>-1.1799999999999926</c:v>
                </c:pt>
                <c:pt idx="1492">
                  <c:v>3.0000000000001137E-2</c:v>
                </c:pt>
                <c:pt idx="1493">
                  <c:v>0.93999999999999773</c:v>
                </c:pt>
                <c:pt idx="1494">
                  <c:v>-0.93999999999999773</c:v>
                </c:pt>
                <c:pt idx="1495">
                  <c:v>2.0000000000010232E-2</c:v>
                </c:pt>
                <c:pt idx="1496">
                  <c:v>0.54999999999998295</c:v>
                </c:pt>
                <c:pt idx="1497">
                  <c:v>-0.31999999999999318</c:v>
                </c:pt>
                <c:pt idx="1498">
                  <c:v>-0.81000000000000227</c:v>
                </c:pt>
                <c:pt idx="1499">
                  <c:v>0.56000000000000227</c:v>
                </c:pt>
                <c:pt idx="1500">
                  <c:v>2.1300000000000097</c:v>
                </c:pt>
                <c:pt idx="1501">
                  <c:v>-2.1300000000000097</c:v>
                </c:pt>
                <c:pt idx="1502">
                  <c:v>-0.26000000000000512</c:v>
                </c:pt>
                <c:pt idx="1503">
                  <c:v>0.77000000000001023</c:v>
                </c:pt>
                <c:pt idx="1504">
                  <c:v>-5.2000000000000028</c:v>
                </c:pt>
                <c:pt idx="1505">
                  <c:v>-0.32000000000000739</c:v>
                </c:pt>
                <c:pt idx="1506">
                  <c:v>5.0100000000000051</c:v>
                </c:pt>
                <c:pt idx="1507">
                  <c:v>-1.3700000000000045</c:v>
                </c:pt>
                <c:pt idx="1508">
                  <c:v>1.3700000000000045</c:v>
                </c:pt>
                <c:pt idx="1509">
                  <c:v>-1.009999999999998</c:v>
                </c:pt>
                <c:pt idx="1510">
                  <c:v>3.6000000000000014</c:v>
                </c:pt>
                <c:pt idx="1511">
                  <c:v>-4.6500000000000057</c:v>
                </c:pt>
                <c:pt idx="1512">
                  <c:v>3.3999999999999986</c:v>
                </c:pt>
                <c:pt idx="1513">
                  <c:v>-1.3399999999999963</c:v>
                </c:pt>
                <c:pt idx="1514">
                  <c:v>8.00000000000054E-2</c:v>
                </c:pt>
                <c:pt idx="1515">
                  <c:v>-8.00000000000054E-2</c:v>
                </c:pt>
                <c:pt idx="1516">
                  <c:v>-0.25</c:v>
                </c:pt>
                <c:pt idx="1517">
                  <c:v>1.3900000000000006</c:v>
                </c:pt>
                <c:pt idx="1518">
                  <c:v>1.0499999999999901</c:v>
                </c:pt>
                <c:pt idx="1519">
                  <c:v>-2.1899999999999906</c:v>
                </c:pt>
                <c:pt idx="1520">
                  <c:v>0</c:v>
                </c:pt>
                <c:pt idx="1521">
                  <c:v>-1.5899999999999963</c:v>
                </c:pt>
                <c:pt idx="1522">
                  <c:v>1.5899999999999963</c:v>
                </c:pt>
                <c:pt idx="1523">
                  <c:v>1.1199999999999974</c:v>
                </c:pt>
                <c:pt idx="1524">
                  <c:v>-3.0799999999999912</c:v>
                </c:pt>
                <c:pt idx="1525">
                  <c:v>2.8699999999999903</c:v>
                </c:pt>
                <c:pt idx="1526">
                  <c:v>-0.60999999999999233</c:v>
                </c:pt>
                <c:pt idx="1527">
                  <c:v>-0.30000000000000426</c:v>
                </c:pt>
                <c:pt idx="1528">
                  <c:v>-0.55000000000000426</c:v>
                </c:pt>
                <c:pt idx="1529">
                  <c:v>0.55000000000000426</c:v>
                </c:pt>
                <c:pt idx="1530">
                  <c:v>-1.4599999999999937</c:v>
                </c:pt>
                <c:pt idx="1531">
                  <c:v>-0.83000000000001251</c:v>
                </c:pt>
                <c:pt idx="1532">
                  <c:v>3.3300000000000125</c:v>
                </c:pt>
                <c:pt idx="1533">
                  <c:v>-1.960000000000008</c:v>
                </c:pt>
                <c:pt idx="1534">
                  <c:v>0.92000000000000171</c:v>
                </c:pt>
                <c:pt idx="1535">
                  <c:v>-1.1700000000000017</c:v>
                </c:pt>
                <c:pt idx="1536">
                  <c:v>1.1700000000000017</c:v>
                </c:pt>
                <c:pt idx="1537">
                  <c:v>1.9200000000000017</c:v>
                </c:pt>
                <c:pt idx="1538">
                  <c:v>-2.9200000000000017</c:v>
                </c:pt>
                <c:pt idx="1539">
                  <c:v>2.8299999999999983</c:v>
                </c:pt>
                <c:pt idx="1540">
                  <c:v>-0.71000000000000085</c:v>
                </c:pt>
                <c:pt idx="1541">
                  <c:v>-1.1199999999999974</c:v>
                </c:pt>
                <c:pt idx="1542">
                  <c:v>0.95000000000000284</c:v>
                </c:pt>
                <c:pt idx="1543">
                  <c:v>-0.95000000000000284</c:v>
                </c:pt>
                <c:pt idx="1544">
                  <c:v>1.720000000000006</c:v>
                </c:pt>
                <c:pt idx="1545">
                  <c:v>-2.2800000000000082</c:v>
                </c:pt>
                <c:pt idx="1546">
                  <c:v>-0.89000000000000057</c:v>
                </c:pt>
                <c:pt idx="1547">
                  <c:v>2.2600000000000051</c:v>
                </c:pt>
                <c:pt idx="1548">
                  <c:v>-0.81000000000000227</c:v>
                </c:pt>
                <c:pt idx="1549">
                  <c:v>0.13999999999999346</c:v>
                </c:pt>
                <c:pt idx="1550">
                  <c:v>-0.13999999999999346</c:v>
                </c:pt>
                <c:pt idx="1551">
                  <c:v>-9.9999999999980105E-3</c:v>
                </c:pt>
                <c:pt idx="1552">
                  <c:v>-1.0300000000000011</c:v>
                </c:pt>
                <c:pt idx="1553">
                  <c:v>0.65999999999999659</c:v>
                </c:pt>
                <c:pt idx="1554">
                  <c:v>0.72000000000000597</c:v>
                </c:pt>
                <c:pt idx="1555">
                  <c:v>-0.34000000000000341</c:v>
                </c:pt>
                <c:pt idx="1556">
                  <c:v>-1.2800000000000011</c:v>
                </c:pt>
                <c:pt idx="1557">
                  <c:v>1.2800000000000011</c:v>
                </c:pt>
                <c:pt idx="1558">
                  <c:v>0</c:v>
                </c:pt>
                <c:pt idx="1559">
                  <c:v>0.92999999999999972</c:v>
                </c:pt>
                <c:pt idx="1560">
                  <c:v>-1.8100000000000023</c:v>
                </c:pt>
                <c:pt idx="1561">
                  <c:v>0.68000000000000682</c:v>
                </c:pt>
                <c:pt idx="1562">
                  <c:v>0.19999999999999574</c:v>
                </c:pt>
                <c:pt idx="1563">
                  <c:v>1.8100000000000023</c:v>
                </c:pt>
                <c:pt idx="1564">
                  <c:v>-1.8100000000000023</c:v>
                </c:pt>
                <c:pt idx="1565">
                  <c:v>0.82999999999999119</c:v>
                </c:pt>
                <c:pt idx="1566">
                  <c:v>-1.3599999999999852</c:v>
                </c:pt>
                <c:pt idx="1567">
                  <c:v>1.019999999999996</c:v>
                </c:pt>
                <c:pt idx="1568">
                  <c:v>0.74999999999999289</c:v>
                </c:pt>
                <c:pt idx="1569">
                  <c:v>-1.2399999999999949</c:v>
                </c:pt>
                <c:pt idx="1570">
                  <c:v>0.68999999999999773</c:v>
                </c:pt>
                <c:pt idx="1571">
                  <c:v>-0.68999999999999773</c:v>
                </c:pt>
                <c:pt idx="1572">
                  <c:v>-0.32999999999999829</c:v>
                </c:pt>
                <c:pt idx="1573">
                  <c:v>3.5799999999999983</c:v>
                </c:pt>
                <c:pt idx="1574">
                  <c:v>-3.4299999999999926</c:v>
                </c:pt>
                <c:pt idx="1575">
                  <c:v>5.289999999999992</c:v>
                </c:pt>
                <c:pt idx="1576">
                  <c:v>-5.1099999999999994</c:v>
                </c:pt>
                <c:pt idx="1577">
                  <c:v>-1.3100000000000023</c:v>
                </c:pt>
                <c:pt idx="1578">
                  <c:v>1.3100000000000023</c:v>
                </c:pt>
                <c:pt idx="1579">
                  <c:v>3.0900000000000034</c:v>
                </c:pt>
                <c:pt idx="1580">
                  <c:v>-2.8200000000000074</c:v>
                </c:pt>
                <c:pt idx="1581">
                  <c:v>-0.26999999999999602</c:v>
                </c:pt>
                <c:pt idx="1582">
                  <c:v>-0.17000000000000171</c:v>
                </c:pt>
                <c:pt idx="1583">
                  <c:v>0.17000000000000171</c:v>
                </c:pt>
                <c:pt idx="1584">
                  <c:v>-6.3599999999999994</c:v>
                </c:pt>
                <c:pt idx="1585">
                  <c:v>6.3599999999999994</c:v>
                </c:pt>
                <c:pt idx="1586">
                  <c:v>-3.9099999999999966</c:v>
                </c:pt>
                <c:pt idx="1587">
                  <c:v>4.4399999999999977</c:v>
                </c:pt>
                <c:pt idx="1588">
                  <c:v>-7.000000000000739E-2</c:v>
                </c:pt>
                <c:pt idx="1589">
                  <c:v>-0.23999999999999488</c:v>
                </c:pt>
                <c:pt idx="1590">
                  <c:v>-0.21999999999999886</c:v>
                </c:pt>
                <c:pt idx="1591">
                  <c:v>-0.35999999999999943</c:v>
                </c:pt>
                <c:pt idx="1592">
                  <c:v>0.35999999999999943</c:v>
                </c:pt>
                <c:pt idx="1593">
                  <c:v>0.34000000000000341</c:v>
                </c:pt>
                <c:pt idx="1594">
                  <c:v>1.6799999999999926</c:v>
                </c:pt>
                <c:pt idx="1595">
                  <c:v>-2.5499999999999972</c:v>
                </c:pt>
                <c:pt idx="1596">
                  <c:v>0.53000000000000114</c:v>
                </c:pt>
                <c:pt idx="1597">
                  <c:v>0</c:v>
                </c:pt>
                <c:pt idx="1598">
                  <c:v>1.0300000000000011</c:v>
                </c:pt>
                <c:pt idx="1599">
                  <c:v>-1.0300000000000011</c:v>
                </c:pt>
                <c:pt idx="1600">
                  <c:v>0.39000000000000057</c:v>
                </c:pt>
                <c:pt idx="1601">
                  <c:v>-0.32999999999999829</c:v>
                </c:pt>
                <c:pt idx="1602">
                  <c:v>-1.8900000000000006</c:v>
                </c:pt>
                <c:pt idx="1603">
                  <c:v>3.6799999999999926</c:v>
                </c:pt>
                <c:pt idx="1604">
                  <c:v>-1.8499999999999943</c:v>
                </c:pt>
                <c:pt idx="1605">
                  <c:v>-1.4399999999999977</c:v>
                </c:pt>
                <c:pt idx="1606">
                  <c:v>1.4399999999999977</c:v>
                </c:pt>
                <c:pt idx="1607">
                  <c:v>-0.42999999999999261</c:v>
                </c:pt>
                <c:pt idx="1608">
                  <c:v>-0.20000000000001705</c:v>
                </c:pt>
                <c:pt idx="1609">
                  <c:v>2.2600000000000193</c:v>
                </c:pt>
                <c:pt idx="1610">
                  <c:v>-1.8600000000000136</c:v>
                </c:pt>
                <c:pt idx="1611">
                  <c:v>0.23000000000000398</c:v>
                </c:pt>
                <c:pt idx="1612">
                  <c:v>-0.14000000000000057</c:v>
                </c:pt>
                <c:pt idx="1613">
                  <c:v>0.14000000000000057</c:v>
                </c:pt>
                <c:pt idx="1614">
                  <c:v>-0.82999999999999829</c:v>
                </c:pt>
                <c:pt idx="1615">
                  <c:v>-0.68000000000000682</c:v>
                </c:pt>
                <c:pt idx="1616">
                  <c:v>2.6200000000000045</c:v>
                </c:pt>
                <c:pt idx="1617">
                  <c:v>-1.8900000000000006</c:v>
                </c:pt>
                <c:pt idx="1618">
                  <c:v>0.78000000000000114</c:v>
                </c:pt>
                <c:pt idx="1619">
                  <c:v>1.4300000000000068</c:v>
                </c:pt>
                <c:pt idx="1620">
                  <c:v>-1.4300000000000068</c:v>
                </c:pt>
                <c:pt idx="1621">
                  <c:v>2.4599999999999937</c:v>
                </c:pt>
                <c:pt idx="1622">
                  <c:v>-1.6399999999999864</c:v>
                </c:pt>
                <c:pt idx="1623">
                  <c:v>-1.5500000000000114</c:v>
                </c:pt>
                <c:pt idx="1624">
                  <c:v>-1.2399999999999949</c:v>
                </c:pt>
                <c:pt idx="1625">
                  <c:v>1.9699999999999989</c:v>
                </c:pt>
                <c:pt idx="1626">
                  <c:v>-1.0600000000000023</c:v>
                </c:pt>
                <c:pt idx="1627">
                  <c:v>1.0600000000000023</c:v>
                </c:pt>
                <c:pt idx="1628">
                  <c:v>-1.1299999999999955</c:v>
                </c:pt>
                <c:pt idx="1629">
                  <c:v>0.30999999999998806</c:v>
                </c:pt>
                <c:pt idx="1630">
                  <c:v>0.34000000000001762</c:v>
                </c:pt>
                <c:pt idx="1631">
                  <c:v>0.51999999999998181</c:v>
                </c:pt>
                <c:pt idx="1632">
                  <c:v>-3.9999999999992042E-2</c:v>
                </c:pt>
                <c:pt idx="1633">
                  <c:v>9.0000000000003411E-2</c:v>
                </c:pt>
                <c:pt idx="1634">
                  <c:v>-9.0000000000003411E-2</c:v>
                </c:pt>
                <c:pt idx="1635">
                  <c:v>-0.81000000000000227</c:v>
                </c:pt>
                <c:pt idx="1636">
                  <c:v>0.27000000000000313</c:v>
                </c:pt>
                <c:pt idx="1637">
                  <c:v>1.8499999999999943</c:v>
                </c:pt>
                <c:pt idx="1638">
                  <c:v>-2.5199999999999889</c:v>
                </c:pt>
                <c:pt idx="1639">
                  <c:v>1.2099999999999937</c:v>
                </c:pt>
                <c:pt idx="1640">
                  <c:v>0.73000000000000398</c:v>
                </c:pt>
                <c:pt idx="1641">
                  <c:v>-0.73000000000000398</c:v>
                </c:pt>
                <c:pt idx="1642">
                  <c:v>-1.1300000000000026</c:v>
                </c:pt>
                <c:pt idx="1643">
                  <c:v>1.9399999999999977</c:v>
                </c:pt>
                <c:pt idx="1644">
                  <c:v>-0.43999999999999062</c:v>
                </c:pt>
                <c:pt idx="1645">
                  <c:v>-0.85000000000000853</c:v>
                </c:pt>
                <c:pt idx="1646">
                  <c:v>0.48000000000000398</c:v>
                </c:pt>
                <c:pt idx="1647">
                  <c:v>1.1000000000000085</c:v>
                </c:pt>
                <c:pt idx="1648">
                  <c:v>-1.1000000000000085</c:v>
                </c:pt>
                <c:pt idx="1649">
                  <c:v>-1.5800000000000054</c:v>
                </c:pt>
                <c:pt idx="1650">
                  <c:v>2.4699999999999989</c:v>
                </c:pt>
                <c:pt idx="1651">
                  <c:v>-0.4199999999999946</c:v>
                </c:pt>
                <c:pt idx="1652">
                  <c:v>-1.0699999999999932</c:v>
                </c:pt>
                <c:pt idx="1653">
                  <c:v>0.59999999999999432</c:v>
                </c:pt>
                <c:pt idx="1654">
                  <c:v>1.5900000000000034</c:v>
                </c:pt>
                <c:pt idx="1655">
                  <c:v>-1.5900000000000034</c:v>
                </c:pt>
                <c:pt idx="1656">
                  <c:v>0</c:v>
                </c:pt>
                <c:pt idx="1657">
                  <c:v>-1.5900000000000034</c:v>
                </c:pt>
                <c:pt idx="1658">
                  <c:v>1.0400000000000063</c:v>
                </c:pt>
                <c:pt idx="1659">
                  <c:v>-1.0400000000000063</c:v>
                </c:pt>
                <c:pt idx="1660">
                  <c:v>1.5900000000000034</c:v>
                </c:pt>
                <c:pt idx="1661">
                  <c:v>0.38000000000000256</c:v>
                </c:pt>
                <c:pt idx="1662">
                  <c:v>-0.38000000000000256</c:v>
                </c:pt>
                <c:pt idx="1663">
                  <c:v>0.36999999999999744</c:v>
                </c:pt>
                <c:pt idx="1664">
                  <c:v>0.67000000000000881</c:v>
                </c:pt>
                <c:pt idx="1665">
                  <c:v>-2.3400000000000105</c:v>
                </c:pt>
                <c:pt idx="1666">
                  <c:v>1.6100000000000065</c:v>
                </c:pt>
                <c:pt idx="1667">
                  <c:v>-0.31000000000000227</c:v>
                </c:pt>
                <c:pt idx="1668">
                  <c:v>0.63999999999999346</c:v>
                </c:pt>
                <c:pt idx="1669">
                  <c:v>-0.63999999999999346</c:v>
                </c:pt>
                <c:pt idx="1670">
                  <c:v>1.230000000000004</c:v>
                </c:pt>
                <c:pt idx="1671">
                  <c:v>-1.710000000000008</c:v>
                </c:pt>
                <c:pt idx="1672">
                  <c:v>-1.9999999999996021E-2</c:v>
                </c:pt>
                <c:pt idx="1673">
                  <c:v>-0.38999999999999346</c:v>
                </c:pt>
                <c:pt idx="1674">
                  <c:v>0.88999999999999346</c:v>
                </c:pt>
                <c:pt idx="1675">
                  <c:v>-3.0000000000001137E-2</c:v>
                </c:pt>
                <c:pt idx="1676">
                  <c:v>3.0000000000001137E-2</c:v>
                </c:pt>
                <c:pt idx="1677">
                  <c:v>0.76999999999999602</c:v>
                </c:pt>
                <c:pt idx="1678">
                  <c:v>0.87000000000001165</c:v>
                </c:pt>
                <c:pt idx="1679">
                  <c:v>-1.5300000000000082</c:v>
                </c:pt>
                <c:pt idx="1680">
                  <c:v>0.87999999999999545</c:v>
                </c:pt>
                <c:pt idx="1681">
                  <c:v>-0.98999999999999488</c:v>
                </c:pt>
                <c:pt idx="1682">
                  <c:v>-2.230000000000004</c:v>
                </c:pt>
                <c:pt idx="1683">
                  <c:v>2.230000000000004</c:v>
                </c:pt>
                <c:pt idx="1684">
                  <c:v>-1.0999999999999943</c:v>
                </c:pt>
                <c:pt idx="1685">
                  <c:v>0.51999999999999602</c:v>
                </c:pt>
                <c:pt idx="1686">
                  <c:v>-0.73000000000000398</c:v>
                </c:pt>
                <c:pt idx="1687">
                  <c:v>1.6799999999999997</c:v>
                </c:pt>
                <c:pt idx="1688">
                  <c:v>-0.36999999999999744</c:v>
                </c:pt>
                <c:pt idx="1689">
                  <c:v>0.84000000000000341</c:v>
                </c:pt>
                <c:pt idx="1690">
                  <c:v>-0.84000000000000341</c:v>
                </c:pt>
                <c:pt idx="1691">
                  <c:v>3.0000000000001137E-2</c:v>
                </c:pt>
                <c:pt idx="1692">
                  <c:v>0.81999999999999318</c:v>
                </c:pt>
                <c:pt idx="1693">
                  <c:v>-1.8599999999999923</c:v>
                </c:pt>
                <c:pt idx="1694">
                  <c:v>-1.6000000000000014</c:v>
                </c:pt>
                <c:pt idx="1695">
                  <c:v>2.6099999999999994</c:v>
                </c:pt>
                <c:pt idx="1696">
                  <c:v>-0.22999999999999687</c:v>
                </c:pt>
                <c:pt idx="1697">
                  <c:v>0.22999999999999687</c:v>
                </c:pt>
                <c:pt idx="1698">
                  <c:v>0</c:v>
                </c:pt>
                <c:pt idx="1699">
                  <c:v>-0.44000000000000483</c:v>
                </c:pt>
                <c:pt idx="1700">
                  <c:v>-0.34999999999999432</c:v>
                </c:pt>
                <c:pt idx="1701">
                  <c:v>0.79999999999999716</c:v>
                </c:pt>
                <c:pt idx="1702">
                  <c:v>-9.9999999999980105E-3</c:v>
                </c:pt>
                <c:pt idx="1703">
                  <c:v>4.0000000000006253E-2</c:v>
                </c:pt>
                <c:pt idx="1704">
                  <c:v>-4.0000000000006253E-2</c:v>
                </c:pt>
                <c:pt idx="1705">
                  <c:v>0.31999999999999318</c:v>
                </c:pt>
                <c:pt idx="1706">
                  <c:v>0.32000000000000739</c:v>
                </c:pt>
                <c:pt idx="1707">
                  <c:v>2.5</c:v>
                </c:pt>
                <c:pt idx="1708">
                  <c:v>-3.3099999999999952</c:v>
                </c:pt>
                <c:pt idx="1709">
                  <c:v>0.1699999999999946</c:v>
                </c:pt>
                <c:pt idx="1710">
                  <c:v>-0.14000000000000057</c:v>
                </c:pt>
                <c:pt idx="1711">
                  <c:v>0.14000000000000057</c:v>
                </c:pt>
                <c:pt idx="1712">
                  <c:v>-1.1600000000000037</c:v>
                </c:pt>
                <c:pt idx="1713">
                  <c:v>1.4500000000000028</c:v>
                </c:pt>
                <c:pt idx="1714">
                  <c:v>-0.18999999999999773</c:v>
                </c:pt>
                <c:pt idx="1715">
                  <c:v>0.28999999999999915</c:v>
                </c:pt>
                <c:pt idx="1716">
                  <c:v>-0.39000000000000057</c:v>
                </c:pt>
                <c:pt idx="1717">
                  <c:v>3.9999999999999147E-2</c:v>
                </c:pt>
                <c:pt idx="1718">
                  <c:v>-3.9999999999999147E-2</c:v>
                </c:pt>
                <c:pt idx="1719">
                  <c:v>-0.40999999999999659</c:v>
                </c:pt>
                <c:pt idx="1720">
                  <c:v>-0.57000000000000739</c:v>
                </c:pt>
                <c:pt idx="1721">
                  <c:v>0.82000000000000739</c:v>
                </c:pt>
                <c:pt idx="1722">
                  <c:v>0.45999999999999375</c:v>
                </c:pt>
                <c:pt idx="1723">
                  <c:v>-0.29999999999999716</c:v>
                </c:pt>
                <c:pt idx="1724">
                  <c:v>0.39999999999999858</c:v>
                </c:pt>
                <c:pt idx="1725">
                  <c:v>-0.39999999999999858</c:v>
                </c:pt>
                <c:pt idx="1726">
                  <c:v>0</c:v>
                </c:pt>
                <c:pt idx="1727">
                  <c:v>-1.6400000000000006</c:v>
                </c:pt>
                <c:pt idx="1728">
                  <c:v>1.8800000000000026</c:v>
                </c:pt>
                <c:pt idx="1729">
                  <c:v>1.0899999999999963</c:v>
                </c:pt>
                <c:pt idx="1730">
                  <c:v>-1.3299999999999983</c:v>
                </c:pt>
                <c:pt idx="1731">
                  <c:v>-0.21000000000000085</c:v>
                </c:pt>
                <c:pt idx="1732">
                  <c:v>0.21000000000000085</c:v>
                </c:pt>
                <c:pt idx="1733">
                  <c:v>0.85000000000000142</c:v>
                </c:pt>
                <c:pt idx="1734">
                  <c:v>-2.0899999999999963</c:v>
                </c:pt>
                <c:pt idx="1735">
                  <c:v>1.039999999999992</c:v>
                </c:pt>
                <c:pt idx="1736">
                  <c:v>-1.009999999999998</c:v>
                </c:pt>
                <c:pt idx="1737">
                  <c:v>1.2100000000000009</c:v>
                </c:pt>
                <c:pt idx="1738">
                  <c:v>0.25</c:v>
                </c:pt>
                <c:pt idx="1739">
                  <c:v>-0.25</c:v>
                </c:pt>
                <c:pt idx="1740">
                  <c:v>-0.85999999999999943</c:v>
                </c:pt>
                <c:pt idx="1741">
                  <c:v>1.4200000000000017</c:v>
                </c:pt>
                <c:pt idx="1742">
                  <c:v>-0.56000000000000227</c:v>
                </c:pt>
                <c:pt idx="1743">
                  <c:v>-0.23000000000000398</c:v>
                </c:pt>
                <c:pt idx="1744">
                  <c:v>0.23000000000000398</c:v>
                </c:pt>
                <c:pt idx="1745">
                  <c:v>0.89000000000000057</c:v>
                </c:pt>
                <c:pt idx="1746">
                  <c:v>-0.89000000000000057</c:v>
                </c:pt>
                <c:pt idx="1747">
                  <c:v>-0.65999999999999659</c:v>
                </c:pt>
                <c:pt idx="1748">
                  <c:v>0.93999999999999773</c:v>
                </c:pt>
                <c:pt idx="1749">
                  <c:v>0.44999999999999574</c:v>
                </c:pt>
                <c:pt idx="1750">
                  <c:v>-0.32000000000000028</c:v>
                </c:pt>
                <c:pt idx="1751">
                  <c:v>-0.40999999999999659</c:v>
                </c:pt>
                <c:pt idx="1752">
                  <c:v>-1.1899999999999977</c:v>
                </c:pt>
                <c:pt idx="1753">
                  <c:v>1.1899999999999977</c:v>
                </c:pt>
                <c:pt idx="1754">
                  <c:v>-0.64000000000000057</c:v>
                </c:pt>
                <c:pt idx="1755">
                  <c:v>0.91000000000000369</c:v>
                </c:pt>
                <c:pt idx="1756">
                  <c:v>-1.1800000000000068</c:v>
                </c:pt>
                <c:pt idx="1757">
                  <c:v>0.76000000000000512</c:v>
                </c:pt>
                <c:pt idx="1758">
                  <c:v>0.14999999999999858</c:v>
                </c:pt>
                <c:pt idx="1759">
                  <c:v>-0.64000000000000057</c:v>
                </c:pt>
                <c:pt idx="1760">
                  <c:v>0.64000000000000057</c:v>
                </c:pt>
                <c:pt idx="1761">
                  <c:v>-1.5300000000000011</c:v>
                </c:pt>
                <c:pt idx="1762">
                  <c:v>2.1600000000000037</c:v>
                </c:pt>
                <c:pt idx="1763">
                  <c:v>-0.48000000000000398</c:v>
                </c:pt>
                <c:pt idx="1764">
                  <c:v>0.42999999999999972</c:v>
                </c:pt>
                <c:pt idx="1765">
                  <c:v>-0.57999999999999829</c:v>
                </c:pt>
                <c:pt idx="1766">
                  <c:v>1.3800000000000026</c:v>
                </c:pt>
                <c:pt idx="1767">
                  <c:v>-1.3800000000000026</c:v>
                </c:pt>
                <c:pt idx="1768">
                  <c:v>0.36999999999999744</c:v>
                </c:pt>
                <c:pt idx="1769">
                  <c:v>-0.19999999999999574</c:v>
                </c:pt>
                <c:pt idx="1770">
                  <c:v>-0.17000000000000171</c:v>
                </c:pt>
                <c:pt idx="1771">
                  <c:v>-2.1199999999999974</c:v>
                </c:pt>
                <c:pt idx="1772">
                  <c:v>2.1199999999999974</c:v>
                </c:pt>
                <c:pt idx="1773">
                  <c:v>1.2899999999999991</c:v>
                </c:pt>
                <c:pt idx="1774">
                  <c:v>-1.2899999999999991</c:v>
                </c:pt>
                <c:pt idx="1775">
                  <c:v>-0.10000000000000142</c:v>
                </c:pt>
                <c:pt idx="1776">
                  <c:v>-0.42999999999999972</c:v>
                </c:pt>
                <c:pt idx="1777">
                  <c:v>0.53000000000000114</c:v>
                </c:pt>
                <c:pt idx="1778">
                  <c:v>-4.9999999999997158E-2</c:v>
                </c:pt>
                <c:pt idx="1779">
                  <c:v>4.9999999999997158E-2</c:v>
                </c:pt>
                <c:pt idx="1780">
                  <c:v>0.89000000000000057</c:v>
                </c:pt>
                <c:pt idx="1781">
                  <c:v>-0.89000000000000057</c:v>
                </c:pt>
                <c:pt idx="1782">
                  <c:v>-1.1300000000000026</c:v>
                </c:pt>
                <c:pt idx="1783">
                  <c:v>0.17000000000000171</c:v>
                </c:pt>
                <c:pt idx="1784">
                  <c:v>2.6900000000000048</c:v>
                </c:pt>
                <c:pt idx="1785">
                  <c:v>-0.51000000000000512</c:v>
                </c:pt>
                <c:pt idx="1786">
                  <c:v>-1.2199999999999989</c:v>
                </c:pt>
                <c:pt idx="1787">
                  <c:v>0.42999999999999972</c:v>
                </c:pt>
                <c:pt idx="1788">
                  <c:v>-0.42999999999999972</c:v>
                </c:pt>
                <c:pt idx="1789">
                  <c:v>1.4600000000000009</c:v>
                </c:pt>
                <c:pt idx="1790">
                  <c:v>-0.46999999999999886</c:v>
                </c:pt>
                <c:pt idx="1791">
                  <c:v>-3.7000000000000028</c:v>
                </c:pt>
                <c:pt idx="1792">
                  <c:v>2.9799999999999969</c:v>
                </c:pt>
                <c:pt idx="1793">
                  <c:v>-0.26999999999999602</c:v>
                </c:pt>
                <c:pt idx="1794">
                  <c:v>0.89999999999999858</c:v>
                </c:pt>
                <c:pt idx="1795">
                  <c:v>-0.89999999999999858</c:v>
                </c:pt>
                <c:pt idx="1796">
                  <c:v>0</c:v>
                </c:pt>
                <c:pt idx="1797">
                  <c:v>8.00000000000054E-2</c:v>
                </c:pt>
                <c:pt idx="1798">
                  <c:v>-1.220000000000006</c:v>
                </c:pt>
                <c:pt idx="1799">
                  <c:v>2.6000000000000014</c:v>
                </c:pt>
                <c:pt idx="1800">
                  <c:v>-1.4600000000000009</c:v>
                </c:pt>
                <c:pt idx="1801">
                  <c:v>-0.24000000000000199</c:v>
                </c:pt>
                <c:pt idx="1802">
                  <c:v>0.24000000000000199</c:v>
                </c:pt>
                <c:pt idx="1803">
                  <c:v>1.5799999999999983</c:v>
                </c:pt>
                <c:pt idx="1804">
                  <c:v>-0.86999999999999744</c:v>
                </c:pt>
                <c:pt idx="1805">
                  <c:v>1.3099999999999952</c:v>
                </c:pt>
                <c:pt idx="1806">
                  <c:v>-2.289999999999992</c:v>
                </c:pt>
                <c:pt idx="1807">
                  <c:v>0.26999999999999602</c:v>
                </c:pt>
                <c:pt idx="1808">
                  <c:v>-2.8999999999999986</c:v>
                </c:pt>
                <c:pt idx="1809">
                  <c:v>2.8999999999999986</c:v>
                </c:pt>
                <c:pt idx="1810">
                  <c:v>1.019999999999996</c:v>
                </c:pt>
                <c:pt idx="1811">
                  <c:v>0.92000000000000881</c:v>
                </c:pt>
                <c:pt idx="1812">
                  <c:v>-3.6000000000000085</c:v>
                </c:pt>
                <c:pt idx="1813">
                  <c:v>2.5300000000000082</c:v>
                </c:pt>
                <c:pt idx="1814">
                  <c:v>-0.87000000000000455</c:v>
                </c:pt>
                <c:pt idx="1815">
                  <c:v>0.75999999999999801</c:v>
                </c:pt>
                <c:pt idx="1816">
                  <c:v>-0.75999999999999801</c:v>
                </c:pt>
                <c:pt idx="1817">
                  <c:v>-0.32999999999999829</c:v>
                </c:pt>
                <c:pt idx="1818">
                  <c:v>0.92999999999999261</c:v>
                </c:pt>
                <c:pt idx="1819">
                  <c:v>-2.3199999999999932</c:v>
                </c:pt>
                <c:pt idx="1820">
                  <c:v>1.6899999999999977</c:v>
                </c:pt>
                <c:pt idx="1821">
                  <c:v>3.0000000000001137E-2</c:v>
                </c:pt>
                <c:pt idx="1822">
                  <c:v>-0.51999999999999602</c:v>
                </c:pt>
                <c:pt idx="1823">
                  <c:v>0.51999999999999602</c:v>
                </c:pt>
                <c:pt idx="18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2-8040-AFAC-1BA0C9289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9196735"/>
        <c:axId val="1399194943"/>
      </c:lineChart>
      <c:catAx>
        <c:axId val="139919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Период (день)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94943"/>
        <c:crosses val="autoZero"/>
        <c:auto val="1"/>
        <c:lblAlgn val="ctr"/>
        <c:lblOffset val="100"/>
        <c:noMultiLvlLbl val="0"/>
      </c:catAx>
      <c:valAx>
        <c:axId val="13991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Ускорение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9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Темп роста цены (к начальному периоду)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'Кейс1-Исмаилова Нубар'!$J$2:$J$1828</c:f>
              <c:numCache>
                <c:formatCode>General</c:formatCode>
                <c:ptCount val="1827"/>
                <c:pt idx="0">
                  <c:v>100</c:v>
                </c:pt>
                <c:pt idx="1">
                  <c:v>98.870518906531331</c:v>
                </c:pt>
                <c:pt idx="2">
                  <c:v>96.77524963169094</c:v>
                </c:pt>
                <c:pt idx="3">
                  <c:v>96.77524963169094</c:v>
                </c:pt>
                <c:pt idx="4">
                  <c:v>100.94941889016205</c:v>
                </c:pt>
                <c:pt idx="5">
                  <c:v>100.94941889016205</c:v>
                </c:pt>
                <c:pt idx="6">
                  <c:v>100.93304959895235</c:v>
                </c:pt>
                <c:pt idx="7">
                  <c:v>103.4702897364544</c:v>
                </c:pt>
                <c:pt idx="8">
                  <c:v>103.8304141430676</c:v>
                </c:pt>
                <c:pt idx="9">
                  <c:v>100.75298739564576</c:v>
                </c:pt>
                <c:pt idx="10">
                  <c:v>100.75298739564576</c:v>
                </c:pt>
                <c:pt idx="11">
                  <c:v>99.099688983467004</c:v>
                </c:pt>
                <c:pt idx="12">
                  <c:v>99.099688983467004</c:v>
                </c:pt>
                <c:pt idx="13">
                  <c:v>97.724668521853005</c:v>
                </c:pt>
                <c:pt idx="14">
                  <c:v>100.39286298903257</c:v>
                </c:pt>
                <c:pt idx="15">
                  <c:v>104.45244720903584</c:v>
                </c:pt>
                <c:pt idx="16">
                  <c:v>108.16827631363562</c:v>
                </c:pt>
                <c:pt idx="17">
                  <c:v>108.16827631363562</c:v>
                </c:pt>
                <c:pt idx="18">
                  <c:v>106.44950073661809</c:v>
                </c:pt>
                <c:pt idx="19">
                  <c:v>106.44950073661809</c:v>
                </c:pt>
                <c:pt idx="20">
                  <c:v>104.79620232443934</c:v>
                </c:pt>
                <c:pt idx="21">
                  <c:v>105.50008184645606</c:v>
                </c:pt>
                <c:pt idx="22">
                  <c:v>108.07006056637746</c:v>
                </c:pt>
                <c:pt idx="23">
                  <c:v>107.36618104436077</c:v>
                </c:pt>
                <c:pt idx="24">
                  <c:v>107.36618104436077</c:v>
                </c:pt>
                <c:pt idx="25">
                  <c:v>106.98968734653789</c:v>
                </c:pt>
                <c:pt idx="26">
                  <c:v>106.98968734653789</c:v>
                </c:pt>
                <c:pt idx="27">
                  <c:v>106.10574562121458</c:v>
                </c:pt>
                <c:pt idx="28">
                  <c:v>105.66377475855295</c:v>
                </c:pt>
                <c:pt idx="29">
                  <c:v>98.133900802095269</c:v>
                </c:pt>
                <c:pt idx="30">
                  <c:v>100.55655590112949</c:v>
                </c:pt>
                <c:pt idx="31">
                  <c:v>100.55655590112949</c:v>
                </c:pt>
                <c:pt idx="32">
                  <c:v>100.63840235717791</c:v>
                </c:pt>
                <c:pt idx="33">
                  <c:v>100.63840235717791</c:v>
                </c:pt>
                <c:pt idx="34">
                  <c:v>94.532656735963329</c:v>
                </c:pt>
                <c:pt idx="35">
                  <c:v>100.04910787362905</c:v>
                </c:pt>
                <c:pt idx="36">
                  <c:v>95.711245703061053</c:v>
                </c:pt>
                <c:pt idx="37">
                  <c:v>99.738091340644942</c:v>
                </c:pt>
                <c:pt idx="38">
                  <c:v>99.738091340644942</c:v>
                </c:pt>
                <c:pt idx="39">
                  <c:v>100.65477164838764</c:v>
                </c:pt>
                <c:pt idx="40">
                  <c:v>100.65477164838764</c:v>
                </c:pt>
                <c:pt idx="41">
                  <c:v>99.116058274676703</c:v>
                </c:pt>
                <c:pt idx="42">
                  <c:v>96.889834670158763</c:v>
                </c:pt>
                <c:pt idx="43">
                  <c:v>100.5238173187101</c:v>
                </c:pt>
                <c:pt idx="44">
                  <c:v>100.5238173187101</c:v>
                </c:pt>
                <c:pt idx="45">
                  <c:v>100.5238173187101</c:v>
                </c:pt>
                <c:pt idx="46">
                  <c:v>96.136847274513002</c:v>
                </c:pt>
                <c:pt idx="47">
                  <c:v>96.136847274513002</c:v>
                </c:pt>
                <c:pt idx="48">
                  <c:v>97.13537403830415</c:v>
                </c:pt>
                <c:pt idx="49">
                  <c:v>97.839253560320842</c:v>
                </c:pt>
                <c:pt idx="50">
                  <c:v>97.577344900965784</c:v>
                </c:pt>
                <c:pt idx="51">
                  <c:v>97.053527582255683</c:v>
                </c:pt>
                <c:pt idx="52">
                  <c:v>97.053527582255683</c:v>
                </c:pt>
                <c:pt idx="53">
                  <c:v>97.724668521853005</c:v>
                </c:pt>
                <c:pt idx="54">
                  <c:v>97.724668521853005</c:v>
                </c:pt>
                <c:pt idx="55">
                  <c:v>98.543133082337533</c:v>
                </c:pt>
                <c:pt idx="56">
                  <c:v>103.37207398919625</c:v>
                </c:pt>
                <c:pt idx="57">
                  <c:v>103.8140448518579</c:v>
                </c:pt>
                <c:pt idx="58">
                  <c:v>103.38844328040595</c:v>
                </c:pt>
                <c:pt idx="59">
                  <c:v>103.38844328040595</c:v>
                </c:pt>
                <c:pt idx="60">
                  <c:v>103.66672123097069</c:v>
                </c:pt>
                <c:pt idx="61">
                  <c:v>103.66672123097069</c:v>
                </c:pt>
                <c:pt idx="62">
                  <c:v>102.48813226387297</c:v>
                </c:pt>
                <c:pt idx="63">
                  <c:v>100.40923228024225</c:v>
                </c:pt>
                <c:pt idx="64">
                  <c:v>100.58929448354885</c:v>
                </c:pt>
                <c:pt idx="65">
                  <c:v>101.78425274185628</c:v>
                </c:pt>
                <c:pt idx="66">
                  <c:v>101.78425274185628</c:v>
                </c:pt>
                <c:pt idx="67">
                  <c:v>101.52234408250122</c:v>
                </c:pt>
                <c:pt idx="68">
                  <c:v>101.52234408250122</c:v>
                </c:pt>
                <c:pt idx="69">
                  <c:v>103.17564249467999</c:v>
                </c:pt>
                <c:pt idx="70">
                  <c:v>104.45244720903584</c:v>
                </c:pt>
                <c:pt idx="71">
                  <c:v>106.40039286298904</c:v>
                </c:pt>
                <c:pt idx="72">
                  <c:v>103.94499918153544</c:v>
                </c:pt>
                <c:pt idx="73">
                  <c:v>103.94499918153544</c:v>
                </c:pt>
                <c:pt idx="74">
                  <c:v>105.51645113766573</c:v>
                </c:pt>
                <c:pt idx="75">
                  <c:v>105.51645113766573</c:v>
                </c:pt>
                <c:pt idx="76">
                  <c:v>107.57898183008675</c:v>
                </c:pt>
                <c:pt idx="77">
                  <c:v>107.43165820919953</c:v>
                </c:pt>
                <c:pt idx="78">
                  <c:v>105.95842200032739</c:v>
                </c:pt>
                <c:pt idx="79">
                  <c:v>106.33491569815025</c:v>
                </c:pt>
                <c:pt idx="80">
                  <c:v>106.33491569815025</c:v>
                </c:pt>
                <c:pt idx="81">
                  <c:v>106.2694385333115</c:v>
                </c:pt>
                <c:pt idx="82">
                  <c:v>106.2694385333115</c:v>
                </c:pt>
                <c:pt idx="83">
                  <c:v>106.90784089048944</c:v>
                </c:pt>
                <c:pt idx="84">
                  <c:v>107.97184481911933</c:v>
                </c:pt>
                <c:pt idx="85">
                  <c:v>104.46881650024554</c:v>
                </c:pt>
                <c:pt idx="86">
                  <c:v>106.92421018169911</c:v>
                </c:pt>
                <c:pt idx="87">
                  <c:v>106.92421018169911</c:v>
                </c:pt>
                <c:pt idx="88">
                  <c:v>108.43018497299066</c:v>
                </c:pt>
                <c:pt idx="89">
                  <c:v>108.43018497299066</c:v>
                </c:pt>
                <c:pt idx="90">
                  <c:v>107.20248813226385</c:v>
                </c:pt>
                <c:pt idx="91">
                  <c:v>103.58487477492224</c:v>
                </c:pt>
                <c:pt idx="92">
                  <c:v>101.40775904403338</c:v>
                </c:pt>
                <c:pt idx="93">
                  <c:v>104.12506138484203</c:v>
                </c:pt>
                <c:pt idx="94">
                  <c:v>104.12506138484203</c:v>
                </c:pt>
                <c:pt idx="95">
                  <c:v>108.25012276968407</c:v>
                </c:pt>
                <c:pt idx="96">
                  <c:v>108.25012276968407</c:v>
                </c:pt>
                <c:pt idx="97">
                  <c:v>108.47929284661973</c:v>
                </c:pt>
                <c:pt idx="98">
                  <c:v>108.7084629235554</c:v>
                </c:pt>
                <c:pt idx="99">
                  <c:v>109.46145031920118</c:v>
                </c:pt>
                <c:pt idx="100">
                  <c:v>108.5447700114585</c:v>
                </c:pt>
                <c:pt idx="101">
                  <c:v>108.5447700114585</c:v>
                </c:pt>
                <c:pt idx="102">
                  <c:v>108.5447700114585</c:v>
                </c:pt>
                <c:pt idx="103">
                  <c:v>110.98379440170238</c:v>
                </c:pt>
                <c:pt idx="104">
                  <c:v>110.98379440170238</c:v>
                </c:pt>
                <c:pt idx="105">
                  <c:v>112.60435423146178</c:v>
                </c:pt>
                <c:pt idx="106">
                  <c:v>112.63709281388114</c:v>
                </c:pt>
                <c:pt idx="107">
                  <c:v>113.88115894581763</c:v>
                </c:pt>
                <c:pt idx="108">
                  <c:v>113.88115894581763</c:v>
                </c:pt>
                <c:pt idx="109">
                  <c:v>113.29186446226878</c:v>
                </c:pt>
                <c:pt idx="110">
                  <c:v>113.29186446226878</c:v>
                </c:pt>
                <c:pt idx="111">
                  <c:v>114.76510067114094</c:v>
                </c:pt>
                <c:pt idx="112">
                  <c:v>114.42134555573745</c:v>
                </c:pt>
                <c:pt idx="113">
                  <c:v>115.14159436896382</c:v>
                </c:pt>
                <c:pt idx="114">
                  <c:v>116.22196758880338</c:v>
                </c:pt>
                <c:pt idx="115">
                  <c:v>116.22196758880338</c:v>
                </c:pt>
                <c:pt idx="116">
                  <c:v>116.12375184154524</c:v>
                </c:pt>
                <c:pt idx="117">
                  <c:v>116.12375184154524</c:v>
                </c:pt>
                <c:pt idx="118">
                  <c:v>117.9571124570306</c:v>
                </c:pt>
                <c:pt idx="119">
                  <c:v>117.90800458340154</c:v>
                </c:pt>
                <c:pt idx="120">
                  <c:v>116.32018333606156</c:v>
                </c:pt>
                <c:pt idx="121">
                  <c:v>117.2696022262236</c:v>
                </c:pt>
                <c:pt idx="122">
                  <c:v>117.2696022262236</c:v>
                </c:pt>
                <c:pt idx="123">
                  <c:v>120.54346046816174</c:v>
                </c:pt>
                <c:pt idx="124">
                  <c:v>120.54346046816174</c:v>
                </c:pt>
                <c:pt idx="125">
                  <c:v>119.7413651988869</c:v>
                </c:pt>
                <c:pt idx="126">
                  <c:v>119.67588803404811</c:v>
                </c:pt>
                <c:pt idx="127">
                  <c:v>120.00327385824194</c:v>
                </c:pt>
                <c:pt idx="128">
                  <c:v>121.47651006711409</c:v>
                </c:pt>
                <c:pt idx="129">
                  <c:v>121.47651006711409</c:v>
                </c:pt>
                <c:pt idx="130">
                  <c:v>119.46308724832215</c:v>
                </c:pt>
                <c:pt idx="131">
                  <c:v>119.46308724832215</c:v>
                </c:pt>
                <c:pt idx="132">
                  <c:v>119.7249959076772</c:v>
                </c:pt>
                <c:pt idx="133">
                  <c:v>120.34702897364542</c:v>
                </c:pt>
                <c:pt idx="134">
                  <c:v>123.30987068259944</c:v>
                </c:pt>
                <c:pt idx="135">
                  <c:v>123.37534784743821</c:v>
                </c:pt>
                <c:pt idx="136">
                  <c:v>123.37534784743821</c:v>
                </c:pt>
                <c:pt idx="137">
                  <c:v>123.37534784743821</c:v>
                </c:pt>
                <c:pt idx="138">
                  <c:v>120.51072188574234</c:v>
                </c:pt>
                <c:pt idx="139">
                  <c:v>120.51072188574234</c:v>
                </c:pt>
                <c:pt idx="140">
                  <c:v>118.21902111638565</c:v>
                </c:pt>
                <c:pt idx="141">
                  <c:v>119.46308724832215</c:v>
                </c:pt>
                <c:pt idx="142">
                  <c:v>122.04943525945326</c:v>
                </c:pt>
                <c:pt idx="143">
                  <c:v>122.04943525945326</c:v>
                </c:pt>
                <c:pt idx="144">
                  <c:v>121.47651006711409</c:v>
                </c:pt>
                <c:pt idx="145">
                  <c:v>121.47651006711409</c:v>
                </c:pt>
                <c:pt idx="146">
                  <c:v>123.16254706171222</c:v>
                </c:pt>
                <c:pt idx="147">
                  <c:v>119.59404157799966</c:v>
                </c:pt>
                <c:pt idx="148">
                  <c:v>117.31871009985267</c:v>
                </c:pt>
                <c:pt idx="149">
                  <c:v>117.46603372073989</c:v>
                </c:pt>
                <c:pt idx="150">
                  <c:v>117.46603372073989</c:v>
                </c:pt>
                <c:pt idx="151">
                  <c:v>108.77394008839416</c:v>
                </c:pt>
                <c:pt idx="152">
                  <c:v>108.77394008839416</c:v>
                </c:pt>
                <c:pt idx="153">
                  <c:v>110.19806842363724</c:v>
                </c:pt>
                <c:pt idx="154">
                  <c:v>115.0106400392863</c:v>
                </c:pt>
                <c:pt idx="155">
                  <c:v>118.10443607791782</c:v>
                </c:pt>
                <c:pt idx="156">
                  <c:v>118.25175969880503</c:v>
                </c:pt>
                <c:pt idx="157">
                  <c:v>118.25175969880503</c:v>
                </c:pt>
                <c:pt idx="158">
                  <c:v>118.10443607791782</c:v>
                </c:pt>
                <c:pt idx="159">
                  <c:v>118.10443607791782</c:v>
                </c:pt>
                <c:pt idx="160">
                  <c:v>117.33507939106238</c:v>
                </c:pt>
                <c:pt idx="161">
                  <c:v>118.46456048453102</c:v>
                </c:pt>
                <c:pt idx="162">
                  <c:v>120.51072188574234</c:v>
                </c:pt>
                <c:pt idx="163">
                  <c:v>121.01816991324277</c:v>
                </c:pt>
                <c:pt idx="164">
                  <c:v>121.01816991324277</c:v>
                </c:pt>
                <c:pt idx="165">
                  <c:v>116.72941561630381</c:v>
                </c:pt>
                <c:pt idx="166">
                  <c:v>116.72941561630381</c:v>
                </c:pt>
                <c:pt idx="167">
                  <c:v>115.63267310525454</c:v>
                </c:pt>
                <c:pt idx="168">
                  <c:v>111.62219675888032</c:v>
                </c:pt>
                <c:pt idx="169">
                  <c:v>113.11180225896219</c:v>
                </c:pt>
                <c:pt idx="170">
                  <c:v>111.73678179734819</c:v>
                </c:pt>
                <c:pt idx="171">
                  <c:v>111.73678179734819</c:v>
                </c:pt>
                <c:pt idx="172">
                  <c:v>108.95400229170076</c:v>
                </c:pt>
                <c:pt idx="173">
                  <c:v>108.95400229170076</c:v>
                </c:pt>
                <c:pt idx="174">
                  <c:v>111.85136683581601</c:v>
                </c:pt>
                <c:pt idx="175">
                  <c:v>113.43918808315598</c:v>
                </c:pt>
                <c:pt idx="176">
                  <c:v>113.14454084138157</c:v>
                </c:pt>
                <c:pt idx="177">
                  <c:v>111.90047470944506</c:v>
                </c:pt>
                <c:pt idx="178">
                  <c:v>111.90047470944506</c:v>
                </c:pt>
                <c:pt idx="179">
                  <c:v>110.39449991815353</c:v>
                </c:pt>
                <c:pt idx="180">
                  <c:v>110.39449991815353</c:v>
                </c:pt>
                <c:pt idx="181">
                  <c:v>108.85578654444261</c:v>
                </c:pt>
                <c:pt idx="182">
                  <c:v>106.98968734653789</c:v>
                </c:pt>
                <c:pt idx="183">
                  <c:v>104.25601571451955</c:v>
                </c:pt>
                <c:pt idx="184">
                  <c:v>101.89883778032411</c:v>
                </c:pt>
                <c:pt idx="185">
                  <c:v>101.89883778032411</c:v>
                </c:pt>
                <c:pt idx="186">
                  <c:v>107.46439679161892</c:v>
                </c:pt>
                <c:pt idx="187">
                  <c:v>107.46439679161892</c:v>
                </c:pt>
                <c:pt idx="188">
                  <c:v>110.49271566541168</c:v>
                </c:pt>
                <c:pt idx="189">
                  <c:v>112.19512195121952</c:v>
                </c:pt>
                <c:pt idx="190">
                  <c:v>110.36176133573417</c:v>
                </c:pt>
                <c:pt idx="191">
                  <c:v>112.68620068751022</c:v>
                </c:pt>
                <c:pt idx="192">
                  <c:v>112.68620068751022</c:v>
                </c:pt>
                <c:pt idx="193">
                  <c:v>113.40644950073661</c:v>
                </c:pt>
                <c:pt idx="194">
                  <c:v>113.40644950073661</c:v>
                </c:pt>
                <c:pt idx="195">
                  <c:v>112.01505974791293</c:v>
                </c:pt>
                <c:pt idx="196">
                  <c:v>112.34244557210671</c:v>
                </c:pt>
                <c:pt idx="197">
                  <c:v>114.69962350630216</c:v>
                </c:pt>
                <c:pt idx="198">
                  <c:v>113.50466524799477</c:v>
                </c:pt>
                <c:pt idx="199">
                  <c:v>113.50466524799477</c:v>
                </c:pt>
                <c:pt idx="200">
                  <c:v>112.11327549517105</c:v>
                </c:pt>
                <c:pt idx="201">
                  <c:v>112.11327549517105</c:v>
                </c:pt>
                <c:pt idx="202">
                  <c:v>112.11327549517105</c:v>
                </c:pt>
                <c:pt idx="203">
                  <c:v>113.53740383041414</c:v>
                </c:pt>
                <c:pt idx="204">
                  <c:v>111.73678179734819</c:v>
                </c:pt>
                <c:pt idx="205">
                  <c:v>114.29039122605988</c:v>
                </c:pt>
                <c:pt idx="206">
                  <c:v>114.29039122605988</c:v>
                </c:pt>
                <c:pt idx="207">
                  <c:v>115.46898019315763</c:v>
                </c:pt>
                <c:pt idx="208">
                  <c:v>115.46898019315763</c:v>
                </c:pt>
                <c:pt idx="209">
                  <c:v>115.45261090194793</c:v>
                </c:pt>
                <c:pt idx="210">
                  <c:v>118.82468489114422</c:v>
                </c:pt>
                <c:pt idx="211">
                  <c:v>118.98837780324112</c:v>
                </c:pt>
                <c:pt idx="212">
                  <c:v>118.00622033065969</c:v>
                </c:pt>
                <c:pt idx="213">
                  <c:v>118.00622033065969</c:v>
                </c:pt>
                <c:pt idx="214">
                  <c:v>115.25617940743165</c:v>
                </c:pt>
                <c:pt idx="215">
                  <c:v>115.25617940743165</c:v>
                </c:pt>
                <c:pt idx="216">
                  <c:v>115.41987231952857</c:v>
                </c:pt>
                <c:pt idx="217">
                  <c:v>118.46456048453102</c:v>
                </c:pt>
                <c:pt idx="218">
                  <c:v>120.19970535275823</c:v>
                </c:pt>
                <c:pt idx="219">
                  <c:v>121.42740219348502</c:v>
                </c:pt>
                <c:pt idx="220">
                  <c:v>121.42740219348502</c:v>
                </c:pt>
                <c:pt idx="221">
                  <c:v>123.65362579800293</c:v>
                </c:pt>
                <c:pt idx="222">
                  <c:v>123.65362579800293</c:v>
                </c:pt>
                <c:pt idx="223">
                  <c:v>123.48993288590604</c:v>
                </c:pt>
                <c:pt idx="224">
                  <c:v>122.8678998199378</c:v>
                </c:pt>
                <c:pt idx="225">
                  <c:v>123.12980847929285</c:v>
                </c:pt>
                <c:pt idx="226">
                  <c:v>124.42298248485841</c:v>
                </c:pt>
                <c:pt idx="227">
                  <c:v>124.42298248485841</c:v>
                </c:pt>
                <c:pt idx="228">
                  <c:v>127.15665411687674</c:v>
                </c:pt>
                <c:pt idx="229">
                  <c:v>127.15665411687674</c:v>
                </c:pt>
                <c:pt idx="230">
                  <c:v>129.59567850712062</c:v>
                </c:pt>
                <c:pt idx="231">
                  <c:v>127.12391553445734</c:v>
                </c:pt>
                <c:pt idx="232">
                  <c:v>128.43345883123257</c:v>
                </c:pt>
                <c:pt idx="233">
                  <c:v>130.21771157308888</c:v>
                </c:pt>
                <c:pt idx="234">
                  <c:v>130.21771157308888</c:v>
                </c:pt>
                <c:pt idx="235">
                  <c:v>132.00196431494516</c:v>
                </c:pt>
                <c:pt idx="236">
                  <c:v>132.00196431494516</c:v>
                </c:pt>
                <c:pt idx="237">
                  <c:v>132.18202651825175</c:v>
                </c:pt>
                <c:pt idx="238">
                  <c:v>132.05107218857424</c:v>
                </c:pt>
                <c:pt idx="239">
                  <c:v>133.29513832051072</c:v>
                </c:pt>
                <c:pt idx="240">
                  <c:v>134.86659027664101</c:v>
                </c:pt>
                <c:pt idx="241">
                  <c:v>134.86659027664101</c:v>
                </c:pt>
                <c:pt idx="242">
                  <c:v>135.2430839744639</c:v>
                </c:pt>
                <c:pt idx="243">
                  <c:v>135.2430839744639</c:v>
                </c:pt>
                <c:pt idx="244">
                  <c:v>136.17613357341628</c:v>
                </c:pt>
                <c:pt idx="245">
                  <c:v>138.15681780978883</c:v>
                </c:pt>
                <c:pt idx="246">
                  <c:v>135.2758225568833</c:v>
                </c:pt>
                <c:pt idx="247">
                  <c:v>138.36961859551479</c:v>
                </c:pt>
                <c:pt idx="248">
                  <c:v>138.36961859551479</c:v>
                </c:pt>
                <c:pt idx="249">
                  <c:v>138.54968079882138</c:v>
                </c:pt>
                <c:pt idx="250">
                  <c:v>138.54968079882138</c:v>
                </c:pt>
                <c:pt idx="251">
                  <c:v>140.18660991979047</c:v>
                </c:pt>
                <c:pt idx="252">
                  <c:v>135.30856113930264</c:v>
                </c:pt>
                <c:pt idx="253">
                  <c:v>135.50499263381894</c:v>
                </c:pt>
                <c:pt idx="254">
                  <c:v>136.68358160091668</c:v>
                </c:pt>
                <c:pt idx="255">
                  <c:v>136.68358160091668</c:v>
                </c:pt>
                <c:pt idx="256">
                  <c:v>137.63300049107872</c:v>
                </c:pt>
                <c:pt idx="257">
                  <c:v>137.63300049107872</c:v>
                </c:pt>
                <c:pt idx="258">
                  <c:v>137.35472254051396</c:v>
                </c:pt>
                <c:pt idx="259">
                  <c:v>132.29661155671957</c:v>
                </c:pt>
                <c:pt idx="260">
                  <c:v>129.12096906203959</c:v>
                </c:pt>
                <c:pt idx="261">
                  <c:v>133.00049107873627</c:v>
                </c:pt>
                <c:pt idx="262">
                  <c:v>133.00049107873627</c:v>
                </c:pt>
                <c:pt idx="263">
                  <c:v>134.16271075462433</c:v>
                </c:pt>
                <c:pt idx="264">
                  <c:v>134.16271075462433</c:v>
                </c:pt>
                <c:pt idx="265">
                  <c:v>137.69847765591749</c:v>
                </c:pt>
                <c:pt idx="266">
                  <c:v>132.9677524963169</c:v>
                </c:pt>
                <c:pt idx="267">
                  <c:v>133.36061548534948</c:v>
                </c:pt>
                <c:pt idx="268">
                  <c:v>132.37845801276805</c:v>
                </c:pt>
                <c:pt idx="269">
                  <c:v>132.37845801276805</c:v>
                </c:pt>
                <c:pt idx="270">
                  <c:v>132.34571943034865</c:v>
                </c:pt>
                <c:pt idx="271">
                  <c:v>132.34571943034865</c:v>
                </c:pt>
                <c:pt idx="272">
                  <c:v>132.19839580946143</c:v>
                </c:pt>
                <c:pt idx="273">
                  <c:v>128.20428875429693</c:v>
                </c:pt>
                <c:pt idx="274">
                  <c:v>129.18644622687839</c:v>
                </c:pt>
                <c:pt idx="275">
                  <c:v>124.58667539695529</c:v>
                </c:pt>
                <c:pt idx="276">
                  <c:v>124.58667539695529</c:v>
                </c:pt>
                <c:pt idx="277">
                  <c:v>125.61794074316582</c:v>
                </c:pt>
                <c:pt idx="278">
                  <c:v>125.61794074316582</c:v>
                </c:pt>
                <c:pt idx="279">
                  <c:v>128.20428875429693</c:v>
                </c:pt>
                <c:pt idx="280">
                  <c:v>128.20428875429693</c:v>
                </c:pt>
                <c:pt idx="281">
                  <c:v>128.20428875429693</c:v>
                </c:pt>
                <c:pt idx="282">
                  <c:v>128.20428875429693</c:v>
                </c:pt>
                <c:pt idx="283">
                  <c:v>114.38860697331805</c:v>
                </c:pt>
                <c:pt idx="284">
                  <c:v>114.38860697331805</c:v>
                </c:pt>
                <c:pt idx="285">
                  <c:v>114.38860697331805</c:v>
                </c:pt>
                <c:pt idx="286">
                  <c:v>108.26649206089375</c:v>
                </c:pt>
                <c:pt idx="287">
                  <c:v>107.1206416762154</c:v>
                </c:pt>
                <c:pt idx="288">
                  <c:v>109.01947945653951</c:v>
                </c:pt>
                <c:pt idx="289">
                  <c:v>108.67572434113602</c:v>
                </c:pt>
                <c:pt idx="290">
                  <c:v>108.67572434113602</c:v>
                </c:pt>
                <c:pt idx="291">
                  <c:v>113.9630054018661</c:v>
                </c:pt>
                <c:pt idx="292">
                  <c:v>113.9630054018661</c:v>
                </c:pt>
                <c:pt idx="293">
                  <c:v>117.76068096251431</c:v>
                </c:pt>
                <c:pt idx="294">
                  <c:v>118.56277623178917</c:v>
                </c:pt>
                <c:pt idx="295">
                  <c:v>116.00916680307742</c:v>
                </c:pt>
                <c:pt idx="296">
                  <c:v>117.38418726469142</c:v>
                </c:pt>
                <c:pt idx="297">
                  <c:v>117.38418726469142</c:v>
                </c:pt>
                <c:pt idx="298">
                  <c:v>116.53298412178752</c:v>
                </c:pt>
                <c:pt idx="299">
                  <c:v>116.53298412178752</c:v>
                </c:pt>
                <c:pt idx="300">
                  <c:v>115.51808806678669</c:v>
                </c:pt>
                <c:pt idx="301">
                  <c:v>116.04190538549682</c:v>
                </c:pt>
                <c:pt idx="302">
                  <c:v>118.41545261090194</c:v>
                </c:pt>
                <c:pt idx="303">
                  <c:v>116.10738255033557</c:v>
                </c:pt>
                <c:pt idx="304">
                  <c:v>116.10738255033557</c:v>
                </c:pt>
                <c:pt idx="305">
                  <c:v>112.44066131936485</c:v>
                </c:pt>
                <c:pt idx="306">
                  <c:v>112.44066131936485</c:v>
                </c:pt>
                <c:pt idx="307">
                  <c:v>116.38566050090029</c:v>
                </c:pt>
                <c:pt idx="308">
                  <c:v>119.20117858896708</c:v>
                </c:pt>
                <c:pt idx="309">
                  <c:v>120.95269274840399</c:v>
                </c:pt>
                <c:pt idx="310">
                  <c:v>120.95269274840399</c:v>
                </c:pt>
                <c:pt idx="311">
                  <c:v>120.95269274840399</c:v>
                </c:pt>
                <c:pt idx="312">
                  <c:v>123.57177934195447</c:v>
                </c:pt>
                <c:pt idx="313">
                  <c:v>123.57177934195447</c:v>
                </c:pt>
                <c:pt idx="314">
                  <c:v>124.42298248485841</c:v>
                </c:pt>
                <c:pt idx="315">
                  <c:v>125.35603208381076</c:v>
                </c:pt>
                <c:pt idx="316">
                  <c:v>125.76526436405302</c:v>
                </c:pt>
                <c:pt idx="317">
                  <c:v>123.30987068259944</c:v>
                </c:pt>
                <c:pt idx="318">
                  <c:v>123.30987068259944</c:v>
                </c:pt>
                <c:pt idx="319">
                  <c:v>124.390243902439</c:v>
                </c:pt>
                <c:pt idx="320">
                  <c:v>124.390243902439</c:v>
                </c:pt>
                <c:pt idx="321">
                  <c:v>126.04354231461777</c:v>
                </c:pt>
                <c:pt idx="322">
                  <c:v>127.40219348502208</c:v>
                </c:pt>
                <c:pt idx="323">
                  <c:v>130.08675724341134</c:v>
                </c:pt>
                <c:pt idx="324">
                  <c:v>129.3174005565559</c:v>
                </c:pt>
                <c:pt idx="325">
                  <c:v>129.3174005565559</c:v>
                </c:pt>
                <c:pt idx="326">
                  <c:v>127.86053363889343</c:v>
                </c:pt>
                <c:pt idx="327">
                  <c:v>127.86053363889343</c:v>
                </c:pt>
                <c:pt idx="328">
                  <c:v>132.86953674905877</c:v>
                </c:pt>
                <c:pt idx="329">
                  <c:v>135.06302177115731</c:v>
                </c:pt>
                <c:pt idx="330">
                  <c:v>134.17908004583401</c:v>
                </c:pt>
                <c:pt idx="331">
                  <c:v>137.20739891962677</c:v>
                </c:pt>
                <c:pt idx="332">
                  <c:v>137.20739891962677</c:v>
                </c:pt>
                <c:pt idx="333">
                  <c:v>139.82648551317726</c:v>
                </c:pt>
                <c:pt idx="334">
                  <c:v>139.82648551317726</c:v>
                </c:pt>
                <c:pt idx="335">
                  <c:v>139.82648551317726</c:v>
                </c:pt>
                <c:pt idx="336">
                  <c:v>142.15092486495337</c:v>
                </c:pt>
                <c:pt idx="337">
                  <c:v>141.25061384842036</c:v>
                </c:pt>
                <c:pt idx="338">
                  <c:v>139.40088394172531</c:v>
                </c:pt>
                <c:pt idx="339">
                  <c:v>141.03781306269437</c:v>
                </c:pt>
                <c:pt idx="340">
                  <c:v>138.28777213946637</c:v>
                </c:pt>
                <c:pt idx="341">
                  <c:v>138.28777213946637</c:v>
                </c:pt>
                <c:pt idx="342">
                  <c:v>141.77443116713044</c:v>
                </c:pt>
                <c:pt idx="343">
                  <c:v>144.58994925519724</c:v>
                </c:pt>
                <c:pt idx="344">
                  <c:v>143.4113602880995</c:v>
                </c:pt>
                <c:pt idx="345">
                  <c:v>143.50957603535767</c:v>
                </c:pt>
                <c:pt idx="346">
                  <c:v>143.50957603535767</c:v>
                </c:pt>
                <c:pt idx="347">
                  <c:v>145.94860042560157</c:v>
                </c:pt>
                <c:pt idx="348">
                  <c:v>145.94860042560157</c:v>
                </c:pt>
                <c:pt idx="349">
                  <c:v>144.40988705189065</c:v>
                </c:pt>
                <c:pt idx="350">
                  <c:v>144.31167130463248</c:v>
                </c:pt>
                <c:pt idx="351">
                  <c:v>147.60189883778031</c:v>
                </c:pt>
                <c:pt idx="352">
                  <c:v>151.03944999181533</c:v>
                </c:pt>
                <c:pt idx="353">
                  <c:v>151.03944999181533</c:v>
                </c:pt>
                <c:pt idx="354">
                  <c:v>149.3697822884269</c:v>
                </c:pt>
                <c:pt idx="355">
                  <c:v>149.3697822884269</c:v>
                </c:pt>
                <c:pt idx="356">
                  <c:v>146.21050908495661</c:v>
                </c:pt>
                <c:pt idx="357">
                  <c:v>146.61974136519888</c:v>
                </c:pt>
                <c:pt idx="358">
                  <c:v>147.04534293665083</c:v>
                </c:pt>
                <c:pt idx="359">
                  <c:v>152.39810116221966</c:v>
                </c:pt>
                <c:pt idx="360">
                  <c:v>152.39810116221966</c:v>
                </c:pt>
                <c:pt idx="361">
                  <c:v>156.3594696349648</c:v>
                </c:pt>
                <c:pt idx="362">
                  <c:v>156.3594696349648</c:v>
                </c:pt>
                <c:pt idx="363">
                  <c:v>150.71206416762152</c:v>
                </c:pt>
                <c:pt idx="364">
                  <c:v>153.59305942052708</c:v>
                </c:pt>
                <c:pt idx="365">
                  <c:v>150.23735472254052</c:v>
                </c:pt>
                <c:pt idx="366">
                  <c:v>149.38615157963659</c:v>
                </c:pt>
                <c:pt idx="367">
                  <c:v>149.38615157963659</c:v>
                </c:pt>
                <c:pt idx="368">
                  <c:v>150.77754133246029</c:v>
                </c:pt>
                <c:pt idx="369">
                  <c:v>150.77754133246029</c:v>
                </c:pt>
                <c:pt idx="370">
                  <c:v>150.77754133246029</c:v>
                </c:pt>
                <c:pt idx="371">
                  <c:v>150.82664920608937</c:v>
                </c:pt>
                <c:pt idx="372">
                  <c:v>151.85791455229986</c:v>
                </c:pt>
                <c:pt idx="373">
                  <c:v>150.07366181044361</c:v>
                </c:pt>
                <c:pt idx="374">
                  <c:v>150.07366181044361</c:v>
                </c:pt>
                <c:pt idx="375">
                  <c:v>157.35799639875592</c:v>
                </c:pt>
                <c:pt idx="376">
                  <c:v>157.35799639875592</c:v>
                </c:pt>
                <c:pt idx="377">
                  <c:v>169.68407267965296</c:v>
                </c:pt>
                <c:pt idx="378">
                  <c:v>181.27353085611389</c:v>
                </c:pt>
                <c:pt idx="379">
                  <c:v>176.28089703715827</c:v>
                </c:pt>
                <c:pt idx="380">
                  <c:v>189.50728433458829</c:v>
                </c:pt>
                <c:pt idx="381">
                  <c:v>189.50728433458829</c:v>
                </c:pt>
                <c:pt idx="382">
                  <c:v>195.22016696677034</c:v>
                </c:pt>
                <c:pt idx="383">
                  <c:v>195.22016696677034</c:v>
                </c:pt>
                <c:pt idx="384">
                  <c:v>202.38991651661479</c:v>
                </c:pt>
                <c:pt idx="385">
                  <c:v>178.11425765264363</c:v>
                </c:pt>
                <c:pt idx="386">
                  <c:v>173.39990178425276</c:v>
                </c:pt>
                <c:pt idx="387">
                  <c:v>178.93272221312816</c:v>
                </c:pt>
                <c:pt idx="388">
                  <c:v>178.93272221312816</c:v>
                </c:pt>
                <c:pt idx="389">
                  <c:v>168.96382386642657</c:v>
                </c:pt>
                <c:pt idx="390">
                  <c:v>168.96382386642657</c:v>
                </c:pt>
                <c:pt idx="391">
                  <c:v>157.83270584383695</c:v>
                </c:pt>
                <c:pt idx="392">
                  <c:v>155.26272712391551</c:v>
                </c:pt>
                <c:pt idx="393">
                  <c:v>168.5545915861843</c:v>
                </c:pt>
                <c:pt idx="394">
                  <c:v>171.37010967425107</c:v>
                </c:pt>
                <c:pt idx="395">
                  <c:v>171.37010967425107</c:v>
                </c:pt>
                <c:pt idx="396">
                  <c:v>183.5652316254706</c:v>
                </c:pt>
                <c:pt idx="397">
                  <c:v>183.5652316254706</c:v>
                </c:pt>
                <c:pt idx="398">
                  <c:v>181.74824030119495</c:v>
                </c:pt>
                <c:pt idx="399">
                  <c:v>188.06678670813554</c:v>
                </c:pt>
                <c:pt idx="400">
                  <c:v>186.93730561466688</c:v>
                </c:pt>
                <c:pt idx="401">
                  <c:v>190.211163856605</c:v>
                </c:pt>
                <c:pt idx="402">
                  <c:v>190.211163856605</c:v>
                </c:pt>
                <c:pt idx="403">
                  <c:v>176.0517269602226</c:v>
                </c:pt>
                <c:pt idx="404">
                  <c:v>176.0517269602226</c:v>
                </c:pt>
                <c:pt idx="405">
                  <c:v>170.64986086102471</c:v>
                </c:pt>
                <c:pt idx="406">
                  <c:v>176.47732853167457</c:v>
                </c:pt>
                <c:pt idx="407">
                  <c:v>164.5604845310198</c:v>
                </c:pt>
                <c:pt idx="408">
                  <c:v>162.57980029464721</c:v>
                </c:pt>
                <c:pt idx="409">
                  <c:v>162.57980029464721</c:v>
                </c:pt>
                <c:pt idx="410">
                  <c:v>169.07840890489442</c:v>
                </c:pt>
                <c:pt idx="411">
                  <c:v>169.07840890489442</c:v>
                </c:pt>
                <c:pt idx="412">
                  <c:v>166.93403175642493</c:v>
                </c:pt>
                <c:pt idx="413">
                  <c:v>157.78359797020789</c:v>
                </c:pt>
                <c:pt idx="414">
                  <c:v>157.22704206907841</c:v>
                </c:pt>
                <c:pt idx="415">
                  <c:v>160.99197904730724</c:v>
                </c:pt>
                <c:pt idx="416">
                  <c:v>160.99197904730724</c:v>
                </c:pt>
                <c:pt idx="417">
                  <c:v>154.23146177770502</c:v>
                </c:pt>
                <c:pt idx="418">
                  <c:v>154.23146177770502</c:v>
                </c:pt>
                <c:pt idx="419">
                  <c:v>164.54411523981008</c:v>
                </c:pt>
                <c:pt idx="420">
                  <c:v>170.66623015223442</c:v>
                </c:pt>
                <c:pt idx="421">
                  <c:v>174.8895072843346</c:v>
                </c:pt>
                <c:pt idx="422">
                  <c:v>174.8895072843346</c:v>
                </c:pt>
                <c:pt idx="423">
                  <c:v>174.8895072843346</c:v>
                </c:pt>
                <c:pt idx="424">
                  <c:v>177.18120805369125</c:v>
                </c:pt>
                <c:pt idx="425">
                  <c:v>177.18120805369125</c:v>
                </c:pt>
                <c:pt idx="426">
                  <c:v>167.85071206416762</c:v>
                </c:pt>
                <c:pt idx="427">
                  <c:v>167.88345064658699</c:v>
                </c:pt>
                <c:pt idx="428">
                  <c:v>170.06056637747585</c:v>
                </c:pt>
                <c:pt idx="429">
                  <c:v>168.37452938287771</c:v>
                </c:pt>
                <c:pt idx="430">
                  <c:v>168.37452938287771</c:v>
                </c:pt>
                <c:pt idx="431">
                  <c:v>163.03814044851856</c:v>
                </c:pt>
                <c:pt idx="432">
                  <c:v>163.03814044851856</c:v>
                </c:pt>
                <c:pt idx="433">
                  <c:v>167.98166639384516</c:v>
                </c:pt>
                <c:pt idx="434">
                  <c:v>166.90129317400556</c:v>
                </c:pt>
                <c:pt idx="435">
                  <c:v>172.64691438860694</c:v>
                </c:pt>
                <c:pt idx="436">
                  <c:v>171.20641676215419</c:v>
                </c:pt>
                <c:pt idx="437">
                  <c:v>171.20641676215419</c:v>
                </c:pt>
                <c:pt idx="438">
                  <c:v>172.17220494352594</c:v>
                </c:pt>
                <c:pt idx="439">
                  <c:v>172.17220494352594</c:v>
                </c:pt>
                <c:pt idx="440">
                  <c:v>167.83434277295791</c:v>
                </c:pt>
                <c:pt idx="441">
                  <c:v>176.52643640530366</c:v>
                </c:pt>
                <c:pt idx="442">
                  <c:v>177.06662301522343</c:v>
                </c:pt>
                <c:pt idx="443">
                  <c:v>179.60386315272547</c:v>
                </c:pt>
                <c:pt idx="444">
                  <c:v>179.60386315272547</c:v>
                </c:pt>
                <c:pt idx="445">
                  <c:v>168.73465378949092</c:v>
                </c:pt>
                <c:pt idx="446">
                  <c:v>168.73465378949092</c:v>
                </c:pt>
                <c:pt idx="447">
                  <c:v>163.26731052545423</c:v>
                </c:pt>
                <c:pt idx="448">
                  <c:v>172.69602226223603</c:v>
                </c:pt>
                <c:pt idx="449">
                  <c:v>173.76002619086594</c:v>
                </c:pt>
                <c:pt idx="450">
                  <c:v>180.91340644950071</c:v>
                </c:pt>
                <c:pt idx="451">
                  <c:v>180.91340644950071</c:v>
                </c:pt>
                <c:pt idx="452">
                  <c:v>186.72450482894089</c:v>
                </c:pt>
                <c:pt idx="453">
                  <c:v>186.72450482894089</c:v>
                </c:pt>
                <c:pt idx="454">
                  <c:v>183.84350957603536</c:v>
                </c:pt>
                <c:pt idx="455">
                  <c:v>179.52201669667701</c:v>
                </c:pt>
                <c:pt idx="456">
                  <c:v>183.67981666393842</c:v>
                </c:pt>
                <c:pt idx="457">
                  <c:v>184.36732689474545</c:v>
                </c:pt>
                <c:pt idx="458">
                  <c:v>184.36732689474545</c:v>
                </c:pt>
                <c:pt idx="459">
                  <c:v>180.5860206253069</c:v>
                </c:pt>
                <c:pt idx="460">
                  <c:v>180.5860206253069</c:v>
                </c:pt>
                <c:pt idx="461">
                  <c:v>184.23637256506791</c:v>
                </c:pt>
                <c:pt idx="462">
                  <c:v>184.77655917498771</c:v>
                </c:pt>
                <c:pt idx="463">
                  <c:v>190.19479456539528</c:v>
                </c:pt>
                <c:pt idx="464">
                  <c:v>188.18137174660333</c:v>
                </c:pt>
                <c:pt idx="465">
                  <c:v>188.18137174660333</c:v>
                </c:pt>
                <c:pt idx="466">
                  <c:v>187.2319528564413</c:v>
                </c:pt>
                <c:pt idx="467">
                  <c:v>187.2319528564413</c:v>
                </c:pt>
                <c:pt idx="468">
                  <c:v>187.2319528564413</c:v>
                </c:pt>
                <c:pt idx="469">
                  <c:v>188.67245048289411</c:v>
                </c:pt>
                <c:pt idx="470">
                  <c:v>191.32427565886397</c:v>
                </c:pt>
                <c:pt idx="471">
                  <c:v>194.7454575216893</c:v>
                </c:pt>
                <c:pt idx="472">
                  <c:v>194.7454575216893</c:v>
                </c:pt>
                <c:pt idx="473">
                  <c:v>193.82877721394664</c:v>
                </c:pt>
                <c:pt idx="474">
                  <c:v>193.82877721394664</c:v>
                </c:pt>
                <c:pt idx="475">
                  <c:v>195.69487641185134</c:v>
                </c:pt>
                <c:pt idx="476">
                  <c:v>199.60713701096742</c:v>
                </c:pt>
                <c:pt idx="477">
                  <c:v>198.9196267801604</c:v>
                </c:pt>
                <c:pt idx="478">
                  <c:v>197.62645277459484</c:v>
                </c:pt>
                <c:pt idx="479">
                  <c:v>197.62645277459484</c:v>
                </c:pt>
                <c:pt idx="480">
                  <c:v>197.93746930757899</c:v>
                </c:pt>
                <c:pt idx="481">
                  <c:v>197.93746930757899</c:v>
                </c:pt>
                <c:pt idx="482">
                  <c:v>194.66361106564085</c:v>
                </c:pt>
                <c:pt idx="483">
                  <c:v>188.77066623015222</c:v>
                </c:pt>
                <c:pt idx="484">
                  <c:v>192.43738746112294</c:v>
                </c:pt>
                <c:pt idx="485">
                  <c:v>179.34195449337042</c:v>
                </c:pt>
                <c:pt idx="486">
                  <c:v>179.34195449337042</c:v>
                </c:pt>
                <c:pt idx="487">
                  <c:v>180.86429857587166</c:v>
                </c:pt>
                <c:pt idx="488">
                  <c:v>180.86429857587166</c:v>
                </c:pt>
                <c:pt idx="489">
                  <c:v>180.86429857587166</c:v>
                </c:pt>
                <c:pt idx="490">
                  <c:v>173.87461122933377</c:v>
                </c:pt>
                <c:pt idx="491">
                  <c:v>173.10525454247829</c:v>
                </c:pt>
                <c:pt idx="492">
                  <c:v>178.53985922409555</c:v>
                </c:pt>
                <c:pt idx="493">
                  <c:v>178.53985922409555</c:v>
                </c:pt>
                <c:pt idx="494">
                  <c:v>182.41938124079226</c:v>
                </c:pt>
                <c:pt idx="495">
                  <c:v>182.41938124079226</c:v>
                </c:pt>
                <c:pt idx="496">
                  <c:v>186.05336388934356</c:v>
                </c:pt>
                <c:pt idx="497">
                  <c:v>182.76313635619576</c:v>
                </c:pt>
                <c:pt idx="498">
                  <c:v>176.39548207562612</c:v>
                </c:pt>
                <c:pt idx="499">
                  <c:v>180.55328204288753</c:v>
                </c:pt>
                <c:pt idx="500">
                  <c:v>180.55328204288753</c:v>
                </c:pt>
                <c:pt idx="501">
                  <c:v>166.23015223440825</c:v>
                </c:pt>
                <c:pt idx="502">
                  <c:v>166.23015223440825</c:v>
                </c:pt>
                <c:pt idx="503">
                  <c:v>166.23015223440825</c:v>
                </c:pt>
                <c:pt idx="504">
                  <c:v>164.20036012440659</c:v>
                </c:pt>
                <c:pt idx="505">
                  <c:v>171.25552463578327</c:v>
                </c:pt>
                <c:pt idx="506">
                  <c:v>174.79129153707643</c:v>
                </c:pt>
                <c:pt idx="507">
                  <c:v>174.79129153707643</c:v>
                </c:pt>
                <c:pt idx="508">
                  <c:v>173.66181044360778</c:v>
                </c:pt>
                <c:pt idx="509">
                  <c:v>173.66181044360778</c:v>
                </c:pt>
                <c:pt idx="510">
                  <c:v>159.91160582746767</c:v>
                </c:pt>
                <c:pt idx="511">
                  <c:v>161.13930266819446</c:v>
                </c:pt>
                <c:pt idx="512">
                  <c:v>160.07529873956457</c:v>
                </c:pt>
                <c:pt idx="513">
                  <c:v>163.0217711573089</c:v>
                </c:pt>
                <c:pt idx="514">
                  <c:v>163.0217711573089</c:v>
                </c:pt>
                <c:pt idx="515">
                  <c:v>171.0263545588476</c:v>
                </c:pt>
                <c:pt idx="516">
                  <c:v>171.0263545588476</c:v>
                </c:pt>
                <c:pt idx="517">
                  <c:v>173.71091831723686</c:v>
                </c:pt>
                <c:pt idx="518">
                  <c:v>170.97724668521852</c:v>
                </c:pt>
                <c:pt idx="519">
                  <c:v>161.13930266819446</c:v>
                </c:pt>
                <c:pt idx="520">
                  <c:v>159.94434440988704</c:v>
                </c:pt>
                <c:pt idx="521">
                  <c:v>159.94434440988704</c:v>
                </c:pt>
                <c:pt idx="522">
                  <c:v>163.41463414634146</c:v>
                </c:pt>
                <c:pt idx="523">
                  <c:v>163.41463414634146</c:v>
                </c:pt>
                <c:pt idx="524">
                  <c:v>159.99345228351612</c:v>
                </c:pt>
                <c:pt idx="525">
                  <c:v>163.74201997053527</c:v>
                </c:pt>
                <c:pt idx="526">
                  <c:v>162.23604517924372</c:v>
                </c:pt>
                <c:pt idx="527">
                  <c:v>165.83728924537567</c:v>
                </c:pt>
                <c:pt idx="528">
                  <c:v>165.83728924537567</c:v>
                </c:pt>
                <c:pt idx="529">
                  <c:v>158.1109837944017</c:v>
                </c:pt>
                <c:pt idx="530">
                  <c:v>158.1109837944017</c:v>
                </c:pt>
                <c:pt idx="531">
                  <c:v>159.01129481093469</c:v>
                </c:pt>
                <c:pt idx="532">
                  <c:v>152.64364053036502</c:v>
                </c:pt>
                <c:pt idx="533">
                  <c:v>149.43525945326567</c:v>
                </c:pt>
                <c:pt idx="534">
                  <c:v>150.2209854313308</c:v>
                </c:pt>
                <c:pt idx="535">
                  <c:v>150.2209854313308</c:v>
                </c:pt>
                <c:pt idx="536">
                  <c:v>153.08561139302668</c:v>
                </c:pt>
                <c:pt idx="537">
                  <c:v>153.08561139302668</c:v>
                </c:pt>
                <c:pt idx="538">
                  <c:v>152.52905549189722</c:v>
                </c:pt>
                <c:pt idx="539">
                  <c:v>154.98444917335078</c:v>
                </c:pt>
                <c:pt idx="540">
                  <c:v>158.81486331641838</c:v>
                </c:pt>
                <c:pt idx="541">
                  <c:v>155.2790964151252</c:v>
                </c:pt>
                <c:pt idx="542">
                  <c:v>155.2790964151252</c:v>
                </c:pt>
                <c:pt idx="543">
                  <c:v>150.99034211818628</c:v>
                </c:pt>
                <c:pt idx="544">
                  <c:v>150.99034211818628</c:v>
                </c:pt>
                <c:pt idx="545">
                  <c:v>146.06318546406939</c:v>
                </c:pt>
                <c:pt idx="546">
                  <c:v>148.71501064003928</c:v>
                </c:pt>
                <c:pt idx="547">
                  <c:v>152.56179407431659</c:v>
                </c:pt>
                <c:pt idx="548">
                  <c:v>153.13471926665574</c:v>
                </c:pt>
                <c:pt idx="549">
                  <c:v>153.13471926665574</c:v>
                </c:pt>
                <c:pt idx="550">
                  <c:v>152.92191848092978</c:v>
                </c:pt>
                <c:pt idx="551">
                  <c:v>152.92191848092978</c:v>
                </c:pt>
                <c:pt idx="552">
                  <c:v>157.89818300867572</c:v>
                </c:pt>
                <c:pt idx="553">
                  <c:v>156.3594696349648</c:v>
                </c:pt>
                <c:pt idx="554">
                  <c:v>152.77459486004255</c:v>
                </c:pt>
                <c:pt idx="555">
                  <c:v>153.26567359633324</c:v>
                </c:pt>
                <c:pt idx="556">
                  <c:v>153.26567359633324</c:v>
                </c:pt>
                <c:pt idx="557">
                  <c:v>159.43689638238666</c:v>
                </c:pt>
                <c:pt idx="558">
                  <c:v>159.43689638238666</c:v>
                </c:pt>
                <c:pt idx="559">
                  <c:v>150.72843345883123</c:v>
                </c:pt>
                <c:pt idx="560">
                  <c:v>147.47094450810278</c:v>
                </c:pt>
                <c:pt idx="561">
                  <c:v>142.5601571451956</c:v>
                </c:pt>
                <c:pt idx="562">
                  <c:v>142.88754296938944</c:v>
                </c:pt>
                <c:pt idx="563">
                  <c:v>142.88754296938944</c:v>
                </c:pt>
                <c:pt idx="564">
                  <c:v>142.98575871664755</c:v>
                </c:pt>
                <c:pt idx="565">
                  <c:v>142.98575871664755</c:v>
                </c:pt>
                <c:pt idx="566">
                  <c:v>142.98575871664755</c:v>
                </c:pt>
                <c:pt idx="567">
                  <c:v>135.0466524799476</c:v>
                </c:pt>
                <c:pt idx="568">
                  <c:v>137.56752332623998</c:v>
                </c:pt>
                <c:pt idx="569">
                  <c:v>142.85480438697002</c:v>
                </c:pt>
                <c:pt idx="570">
                  <c:v>142.85480438697002</c:v>
                </c:pt>
                <c:pt idx="571">
                  <c:v>144.34440988705188</c:v>
                </c:pt>
                <c:pt idx="572">
                  <c:v>144.34440988705188</c:v>
                </c:pt>
                <c:pt idx="573">
                  <c:v>143.7878539859224</c:v>
                </c:pt>
                <c:pt idx="574">
                  <c:v>145.49026027173022</c:v>
                </c:pt>
                <c:pt idx="575">
                  <c:v>140.31756424946801</c:v>
                </c:pt>
                <c:pt idx="576">
                  <c:v>140.07202488132262</c:v>
                </c:pt>
                <c:pt idx="577">
                  <c:v>140.07202488132262</c:v>
                </c:pt>
                <c:pt idx="578">
                  <c:v>141.02144377148468</c:v>
                </c:pt>
                <c:pt idx="579">
                  <c:v>141.02144377148468</c:v>
                </c:pt>
                <c:pt idx="580">
                  <c:v>138.63152725486984</c:v>
                </c:pt>
                <c:pt idx="581">
                  <c:v>136.48715010640038</c:v>
                </c:pt>
                <c:pt idx="582">
                  <c:v>137.53478474382058</c:v>
                </c:pt>
                <c:pt idx="583">
                  <c:v>129.43198559502372</c:v>
                </c:pt>
                <c:pt idx="584">
                  <c:v>129.43198559502372</c:v>
                </c:pt>
                <c:pt idx="585">
                  <c:v>126.32182026518251</c:v>
                </c:pt>
                <c:pt idx="586">
                  <c:v>126.32182026518251</c:v>
                </c:pt>
                <c:pt idx="587">
                  <c:v>129.17007693566867</c:v>
                </c:pt>
                <c:pt idx="588">
                  <c:v>135.22671468325422</c:v>
                </c:pt>
                <c:pt idx="589">
                  <c:v>133.86806351284989</c:v>
                </c:pt>
                <c:pt idx="590">
                  <c:v>130.80700605663773</c:v>
                </c:pt>
                <c:pt idx="591">
                  <c:v>130.80700605663773</c:v>
                </c:pt>
                <c:pt idx="592">
                  <c:v>137.58389261744966</c:v>
                </c:pt>
                <c:pt idx="593">
                  <c:v>137.58389261744966</c:v>
                </c:pt>
                <c:pt idx="594">
                  <c:v>142.20003273858242</c:v>
                </c:pt>
                <c:pt idx="595">
                  <c:v>144.40988705189065</c:v>
                </c:pt>
                <c:pt idx="596">
                  <c:v>145.52299885414962</c:v>
                </c:pt>
                <c:pt idx="597">
                  <c:v>152.34899328859061</c:v>
                </c:pt>
                <c:pt idx="598">
                  <c:v>152.34899328859061</c:v>
                </c:pt>
                <c:pt idx="599">
                  <c:v>149.94270748076605</c:v>
                </c:pt>
                <c:pt idx="600">
                  <c:v>149.94270748076605</c:v>
                </c:pt>
                <c:pt idx="601">
                  <c:v>146.91438860697329</c:v>
                </c:pt>
                <c:pt idx="602">
                  <c:v>143.77148469471271</c:v>
                </c:pt>
                <c:pt idx="603">
                  <c:v>146.65247994761827</c:v>
                </c:pt>
                <c:pt idx="604">
                  <c:v>140.9395973154362</c:v>
                </c:pt>
                <c:pt idx="605">
                  <c:v>140.9395973154362</c:v>
                </c:pt>
                <c:pt idx="606">
                  <c:v>140.77590440333933</c:v>
                </c:pt>
                <c:pt idx="607">
                  <c:v>140.77590440333933</c:v>
                </c:pt>
                <c:pt idx="608">
                  <c:v>136.33982648551319</c:v>
                </c:pt>
                <c:pt idx="609">
                  <c:v>140.77590440333933</c:v>
                </c:pt>
                <c:pt idx="610">
                  <c:v>140.80864298575869</c:v>
                </c:pt>
                <c:pt idx="611">
                  <c:v>139.90833196922571</c:v>
                </c:pt>
                <c:pt idx="612">
                  <c:v>139.90833196922571</c:v>
                </c:pt>
                <c:pt idx="613">
                  <c:v>140.97233589785563</c:v>
                </c:pt>
                <c:pt idx="614">
                  <c:v>140.97233589785563</c:v>
                </c:pt>
                <c:pt idx="615">
                  <c:v>142.29824848584056</c:v>
                </c:pt>
                <c:pt idx="616">
                  <c:v>146.32509412342444</c:v>
                </c:pt>
                <c:pt idx="617">
                  <c:v>145.78490751350466</c:v>
                </c:pt>
                <c:pt idx="618">
                  <c:v>143.80422327713208</c:v>
                </c:pt>
                <c:pt idx="619">
                  <c:v>143.80422327713208</c:v>
                </c:pt>
                <c:pt idx="620">
                  <c:v>141.65984612866262</c:v>
                </c:pt>
                <c:pt idx="621">
                  <c:v>141.65984612866262</c:v>
                </c:pt>
                <c:pt idx="622">
                  <c:v>144.63905712882632</c:v>
                </c:pt>
                <c:pt idx="623">
                  <c:v>147.42183663447372</c:v>
                </c:pt>
                <c:pt idx="624">
                  <c:v>144.27893272221311</c:v>
                </c:pt>
                <c:pt idx="625">
                  <c:v>151.54689801931576</c:v>
                </c:pt>
                <c:pt idx="626">
                  <c:v>151.54689801931576</c:v>
                </c:pt>
                <c:pt idx="627">
                  <c:v>150.27009330495989</c:v>
                </c:pt>
                <c:pt idx="628">
                  <c:v>150.27009330495989</c:v>
                </c:pt>
                <c:pt idx="629">
                  <c:v>145.35930594205269</c:v>
                </c:pt>
                <c:pt idx="630">
                  <c:v>140.43214928793583</c:v>
                </c:pt>
                <c:pt idx="631">
                  <c:v>141.62710754624322</c:v>
                </c:pt>
                <c:pt idx="632">
                  <c:v>145.9158618431822</c:v>
                </c:pt>
                <c:pt idx="633">
                  <c:v>145.9158618431822</c:v>
                </c:pt>
                <c:pt idx="634">
                  <c:v>140.53036503519397</c:v>
                </c:pt>
                <c:pt idx="635">
                  <c:v>140.53036503519397</c:v>
                </c:pt>
                <c:pt idx="636">
                  <c:v>142.20003273858242</c:v>
                </c:pt>
                <c:pt idx="637">
                  <c:v>140.1538713373711</c:v>
                </c:pt>
                <c:pt idx="638">
                  <c:v>133.72073989196267</c:v>
                </c:pt>
                <c:pt idx="639">
                  <c:v>131.06891471599278</c:v>
                </c:pt>
                <c:pt idx="640">
                  <c:v>131.06891471599278</c:v>
                </c:pt>
                <c:pt idx="641">
                  <c:v>130.52872810607298</c:v>
                </c:pt>
                <c:pt idx="642">
                  <c:v>130.52872810607298</c:v>
                </c:pt>
                <c:pt idx="643">
                  <c:v>132.31298084792928</c:v>
                </c:pt>
                <c:pt idx="644">
                  <c:v>127.56588639711902</c:v>
                </c:pt>
                <c:pt idx="645">
                  <c:v>127.56588639711902</c:v>
                </c:pt>
                <c:pt idx="646">
                  <c:v>125.1432312980848</c:v>
                </c:pt>
                <c:pt idx="647">
                  <c:v>125.29055491897201</c:v>
                </c:pt>
                <c:pt idx="648">
                  <c:v>126.20723522671466</c:v>
                </c:pt>
                <c:pt idx="649">
                  <c:v>126.20723522671466</c:v>
                </c:pt>
                <c:pt idx="650">
                  <c:v>127.61499427074806</c:v>
                </c:pt>
                <c:pt idx="651">
                  <c:v>131.74005565559011</c:v>
                </c:pt>
                <c:pt idx="652">
                  <c:v>132.68947454575218</c:v>
                </c:pt>
                <c:pt idx="653">
                  <c:v>130.72515960058928</c:v>
                </c:pt>
                <c:pt idx="654">
                  <c:v>130.72515960058928</c:v>
                </c:pt>
                <c:pt idx="655">
                  <c:v>125.76526436405302</c:v>
                </c:pt>
                <c:pt idx="656">
                  <c:v>125.76526436405302</c:v>
                </c:pt>
                <c:pt idx="657">
                  <c:v>121.47651006711409</c:v>
                </c:pt>
                <c:pt idx="658">
                  <c:v>117.74431167130463</c:v>
                </c:pt>
                <c:pt idx="659">
                  <c:v>116.71304632509411</c:v>
                </c:pt>
                <c:pt idx="660">
                  <c:v>116.30381404485183</c:v>
                </c:pt>
                <c:pt idx="661">
                  <c:v>116.30381404485183</c:v>
                </c:pt>
                <c:pt idx="662">
                  <c:v>119.43034866590274</c:v>
                </c:pt>
                <c:pt idx="663">
                  <c:v>119.43034866590274</c:v>
                </c:pt>
                <c:pt idx="664">
                  <c:v>123.48993288590604</c:v>
                </c:pt>
                <c:pt idx="665">
                  <c:v>126.27271239155344</c:v>
                </c:pt>
                <c:pt idx="666">
                  <c:v>124.22655099034212</c:v>
                </c:pt>
                <c:pt idx="667">
                  <c:v>121.44377148469469</c:v>
                </c:pt>
                <c:pt idx="668">
                  <c:v>121.44377148469469</c:v>
                </c:pt>
                <c:pt idx="669">
                  <c:v>122.85153052872811</c:v>
                </c:pt>
                <c:pt idx="670">
                  <c:v>122.85153052872811</c:v>
                </c:pt>
                <c:pt idx="671">
                  <c:v>124.27565886397119</c:v>
                </c:pt>
                <c:pt idx="672">
                  <c:v>127.95874938615157</c:v>
                </c:pt>
                <c:pt idx="673">
                  <c:v>127.15665411687674</c:v>
                </c:pt>
                <c:pt idx="674">
                  <c:v>130.25045015550825</c:v>
                </c:pt>
                <c:pt idx="675">
                  <c:v>130.25045015550825</c:v>
                </c:pt>
                <c:pt idx="676">
                  <c:v>130.05401866099197</c:v>
                </c:pt>
                <c:pt idx="677">
                  <c:v>130.05401866099197</c:v>
                </c:pt>
                <c:pt idx="678">
                  <c:v>130.05401866099197</c:v>
                </c:pt>
                <c:pt idx="679">
                  <c:v>129.13733835324931</c:v>
                </c:pt>
                <c:pt idx="680">
                  <c:v>128.38435095760354</c:v>
                </c:pt>
                <c:pt idx="681">
                  <c:v>131.21623833688</c:v>
                </c:pt>
                <c:pt idx="682">
                  <c:v>131.21623833688</c:v>
                </c:pt>
                <c:pt idx="683">
                  <c:v>125.83074152889179</c:v>
                </c:pt>
                <c:pt idx="684">
                  <c:v>125.83074152889179</c:v>
                </c:pt>
                <c:pt idx="685">
                  <c:v>125.83074152889179</c:v>
                </c:pt>
                <c:pt idx="686">
                  <c:v>119.20117858896708</c:v>
                </c:pt>
                <c:pt idx="687">
                  <c:v>120.49435259453264</c:v>
                </c:pt>
                <c:pt idx="688">
                  <c:v>120.7562612538877</c:v>
                </c:pt>
                <c:pt idx="689">
                  <c:v>120.7562612538877</c:v>
                </c:pt>
                <c:pt idx="690">
                  <c:v>122.26223604517924</c:v>
                </c:pt>
                <c:pt idx="691">
                  <c:v>122.26223604517924</c:v>
                </c:pt>
                <c:pt idx="692">
                  <c:v>122.94974627598624</c:v>
                </c:pt>
                <c:pt idx="693">
                  <c:v>126.79652971026354</c:v>
                </c:pt>
                <c:pt idx="694">
                  <c:v>128.20428875429693</c:v>
                </c:pt>
                <c:pt idx="695">
                  <c:v>130.79063676542805</c:v>
                </c:pt>
                <c:pt idx="696">
                  <c:v>130.79063676542805</c:v>
                </c:pt>
                <c:pt idx="697">
                  <c:v>131.36356195776722</c:v>
                </c:pt>
                <c:pt idx="698">
                  <c:v>131.36356195776722</c:v>
                </c:pt>
                <c:pt idx="699">
                  <c:v>131.36356195776722</c:v>
                </c:pt>
                <c:pt idx="700">
                  <c:v>130.18497299066948</c:v>
                </c:pt>
                <c:pt idx="701">
                  <c:v>131.46177770502536</c:v>
                </c:pt>
                <c:pt idx="702">
                  <c:v>133.03322966115564</c:v>
                </c:pt>
                <c:pt idx="703">
                  <c:v>133.03322966115564</c:v>
                </c:pt>
                <c:pt idx="704">
                  <c:v>133.60615485349484</c:v>
                </c:pt>
                <c:pt idx="705">
                  <c:v>133.60615485349484</c:v>
                </c:pt>
                <c:pt idx="706">
                  <c:v>130.72515960058928</c:v>
                </c:pt>
                <c:pt idx="707">
                  <c:v>130.59420527091177</c:v>
                </c:pt>
                <c:pt idx="708">
                  <c:v>132.00196431494516</c:v>
                </c:pt>
                <c:pt idx="709">
                  <c:v>130.51235881486332</c:v>
                </c:pt>
                <c:pt idx="710">
                  <c:v>130.51235881486332</c:v>
                </c:pt>
                <c:pt idx="711">
                  <c:v>127.63136356195777</c:v>
                </c:pt>
                <c:pt idx="712">
                  <c:v>127.63136356195777</c:v>
                </c:pt>
                <c:pt idx="713">
                  <c:v>129.23555410050744</c:v>
                </c:pt>
                <c:pt idx="714">
                  <c:v>124.96316909477821</c:v>
                </c:pt>
                <c:pt idx="715">
                  <c:v>124.19381240792274</c:v>
                </c:pt>
                <c:pt idx="716">
                  <c:v>120.15059747912915</c:v>
                </c:pt>
                <c:pt idx="717">
                  <c:v>120.15059747912915</c:v>
                </c:pt>
                <c:pt idx="718">
                  <c:v>121.31281715501719</c:v>
                </c:pt>
                <c:pt idx="719">
                  <c:v>121.31281715501719</c:v>
                </c:pt>
                <c:pt idx="720">
                  <c:v>126.32182026518251</c:v>
                </c:pt>
                <c:pt idx="721">
                  <c:v>128.44982812244231</c:v>
                </c:pt>
                <c:pt idx="722">
                  <c:v>127.74594860042561</c:v>
                </c:pt>
                <c:pt idx="723">
                  <c:v>130.52872810607298</c:v>
                </c:pt>
                <c:pt idx="724">
                  <c:v>130.52872810607298</c:v>
                </c:pt>
                <c:pt idx="725">
                  <c:v>131.18349975446063</c:v>
                </c:pt>
                <c:pt idx="726">
                  <c:v>131.18349975446063</c:v>
                </c:pt>
                <c:pt idx="727">
                  <c:v>129.4483548862334</c:v>
                </c:pt>
                <c:pt idx="728">
                  <c:v>128.61352103453919</c:v>
                </c:pt>
                <c:pt idx="729">
                  <c:v>128.41708954002291</c:v>
                </c:pt>
                <c:pt idx="730">
                  <c:v>124.91406122114913</c:v>
                </c:pt>
                <c:pt idx="731">
                  <c:v>124.91406122114913</c:v>
                </c:pt>
                <c:pt idx="732">
                  <c:v>124.86495334752006</c:v>
                </c:pt>
                <c:pt idx="733">
                  <c:v>124.86495334752006</c:v>
                </c:pt>
                <c:pt idx="734">
                  <c:v>124.86495334752006</c:v>
                </c:pt>
                <c:pt idx="735">
                  <c:v>121.05090849566213</c:v>
                </c:pt>
                <c:pt idx="736">
                  <c:v>123.1952856441316</c:v>
                </c:pt>
                <c:pt idx="737">
                  <c:v>124.71762972663282</c:v>
                </c:pt>
                <c:pt idx="738">
                  <c:v>124.71762972663282</c:v>
                </c:pt>
                <c:pt idx="739">
                  <c:v>125.33966279260108</c:v>
                </c:pt>
                <c:pt idx="740">
                  <c:v>123.702733671632</c:v>
                </c:pt>
                <c:pt idx="741">
                  <c:v>125.84711082010148</c:v>
                </c:pt>
                <c:pt idx="742">
                  <c:v>126.97659191357012</c:v>
                </c:pt>
                <c:pt idx="743">
                  <c:v>127.76231789163528</c:v>
                </c:pt>
                <c:pt idx="744">
                  <c:v>130.33229661155673</c:v>
                </c:pt>
                <c:pt idx="745">
                  <c:v>130.33229661155673</c:v>
                </c:pt>
                <c:pt idx="746">
                  <c:v>131.59273203470289</c:v>
                </c:pt>
                <c:pt idx="747">
                  <c:v>131.59273203470289</c:v>
                </c:pt>
                <c:pt idx="748">
                  <c:v>126.78016041905384</c:v>
                </c:pt>
                <c:pt idx="749">
                  <c:v>125.32329350139139</c:v>
                </c:pt>
                <c:pt idx="750">
                  <c:v>123.75184154526107</c:v>
                </c:pt>
                <c:pt idx="751">
                  <c:v>125.30692421018168</c:v>
                </c:pt>
                <c:pt idx="752">
                  <c:v>125.30692421018168</c:v>
                </c:pt>
                <c:pt idx="753">
                  <c:v>122.24586675396955</c:v>
                </c:pt>
                <c:pt idx="754">
                  <c:v>122.24586675396955</c:v>
                </c:pt>
                <c:pt idx="755">
                  <c:v>116.51661483057785</c:v>
                </c:pt>
                <c:pt idx="756">
                  <c:v>110.29628417089539</c:v>
                </c:pt>
                <c:pt idx="757">
                  <c:v>111.55671959404158</c:v>
                </c:pt>
                <c:pt idx="758">
                  <c:v>109.03584874774921</c:v>
                </c:pt>
                <c:pt idx="759">
                  <c:v>109.03584874774921</c:v>
                </c:pt>
                <c:pt idx="760">
                  <c:v>110.59093141266982</c:v>
                </c:pt>
                <c:pt idx="761">
                  <c:v>110.59093141266982</c:v>
                </c:pt>
                <c:pt idx="762">
                  <c:v>113.6028809952529</c:v>
                </c:pt>
                <c:pt idx="763">
                  <c:v>115.74725814372235</c:v>
                </c:pt>
                <c:pt idx="764">
                  <c:v>114.20854477001146</c:v>
                </c:pt>
                <c:pt idx="765">
                  <c:v>113.30823375347848</c:v>
                </c:pt>
                <c:pt idx="766">
                  <c:v>113.30823375347848</c:v>
                </c:pt>
                <c:pt idx="767">
                  <c:v>119.28302504501556</c:v>
                </c:pt>
                <c:pt idx="768">
                  <c:v>119.28302504501556</c:v>
                </c:pt>
                <c:pt idx="769">
                  <c:v>119.69225732525781</c:v>
                </c:pt>
                <c:pt idx="770">
                  <c:v>119.41397937469307</c:v>
                </c:pt>
                <c:pt idx="771">
                  <c:v>121.65657227042068</c:v>
                </c:pt>
                <c:pt idx="772">
                  <c:v>123.88279587493862</c:v>
                </c:pt>
                <c:pt idx="773">
                  <c:v>123.88279587493862</c:v>
                </c:pt>
                <c:pt idx="774">
                  <c:v>131.6091013259126</c:v>
                </c:pt>
                <c:pt idx="775">
                  <c:v>131.6091013259126</c:v>
                </c:pt>
                <c:pt idx="776">
                  <c:v>132.10018006220329</c:v>
                </c:pt>
                <c:pt idx="777">
                  <c:v>132.08381077099361</c:v>
                </c:pt>
                <c:pt idx="778">
                  <c:v>132.10018006220329</c:v>
                </c:pt>
                <c:pt idx="779">
                  <c:v>132.10018006220329</c:v>
                </c:pt>
                <c:pt idx="780">
                  <c:v>132.10018006220329</c:v>
                </c:pt>
                <c:pt idx="781">
                  <c:v>130.61057456212146</c:v>
                </c:pt>
                <c:pt idx="782">
                  <c:v>130.61057456212146</c:v>
                </c:pt>
                <c:pt idx="783">
                  <c:v>133.47520052381731</c:v>
                </c:pt>
                <c:pt idx="784">
                  <c:v>136.2907186118841</c:v>
                </c:pt>
                <c:pt idx="785">
                  <c:v>134.49009657881811</c:v>
                </c:pt>
                <c:pt idx="786">
                  <c:v>135.17760680962513</c:v>
                </c:pt>
                <c:pt idx="787">
                  <c:v>135.17760680962513</c:v>
                </c:pt>
                <c:pt idx="788">
                  <c:v>132.47667376002619</c:v>
                </c:pt>
                <c:pt idx="789">
                  <c:v>132.47667376002619</c:v>
                </c:pt>
                <c:pt idx="790">
                  <c:v>132.34571943034865</c:v>
                </c:pt>
                <c:pt idx="791">
                  <c:v>129.61204779833034</c:v>
                </c:pt>
                <c:pt idx="792">
                  <c:v>126.4855131772794</c:v>
                </c:pt>
                <c:pt idx="793">
                  <c:v>127.45130135865116</c:v>
                </c:pt>
                <c:pt idx="794">
                  <c:v>127.45130135865116</c:v>
                </c:pt>
                <c:pt idx="795">
                  <c:v>128.72810607300704</c:v>
                </c:pt>
                <c:pt idx="796">
                  <c:v>128.72810607300704</c:v>
                </c:pt>
                <c:pt idx="797">
                  <c:v>126.12538877066622</c:v>
                </c:pt>
                <c:pt idx="798">
                  <c:v>121.67294156163038</c:v>
                </c:pt>
                <c:pt idx="799">
                  <c:v>122.39319037485676</c:v>
                </c:pt>
                <c:pt idx="800">
                  <c:v>125.68341790800457</c:v>
                </c:pt>
                <c:pt idx="801">
                  <c:v>125.68341790800457</c:v>
                </c:pt>
                <c:pt idx="802">
                  <c:v>123.83368800130954</c:v>
                </c:pt>
                <c:pt idx="803">
                  <c:v>123.83368800130954</c:v>
                </c:pt>
                <c:pt idx="804">
                  <c:v>117.38418726469142</c:v>
                </c:pt>
                <c:pt idx="805">
                  <c:v>112.32607628089704</c:v>
                </c:pt>
                <c:pt idx="806">
                  <c:v>112.16238336880011</c:v>
                </c:pt>
                <c:pt idx="807">
                  <c:v>116.74578490751348</c:v>
                </c:pt>
                <c:pt idx="808">
                  <c:v>116.74578490751348</c:v>
                </c:pt>
                <c:pt idx="809">
                  <c:v>119.70862661646748</c:v>
                </c:pt>
                <c:pt idx="810">
                  <c:v>119.70862661646748</c:v>
                </c:pt>
                <c:pt idx="811">
                  <c:v>120.60893763300049</c:v>
                </c:pt>
                <c:pt idx="812">
                  <c:v>118.72646914388608</c:v>
                </c:pt>
                <c:pt idx="813">
                  <c:v>115.91095105581928</c:v>
                </c:pt>
                <c:pt idx="814">
                  <c:v>114.61777705025371</c:v>
                </c:pt>
                <c:pt idx="815">
                  <c:v>114.61777705025371</c:v>
                </c:pt>
                <c:pt idx="816">
                  <c:v>116.33655262727123</c:v>
                </c:pt>
                <c:pt idx="817">
                  <c:v>116.33655262727123</c:v>
                </c:pt>
                <c:pt idx="818">
                  <c:v>115.97642822065804</c:v>
                </c:pt>
                <c:pt idx="819">
                  <c:v>119.13570142412833</c:v>
                </c:pt>
                <c:pt idx="820">
                  <c:v>117.56424946799801</c:v>
                </c:pt>
                <c:pt idx="821">
                  <c:v>117.15501718775576</c:v>
                </c:pt>
                <c:pt idx="822">
                  <c:v>117.15501718775576</c:v>
                </c:pt>
                <c:pt idx="823">
                  <c:v>117.54788017678834</c:v>
                </c:pt>
                <c:pt idx="824">
                  <c:v>117.54788017678834</c:v>
                </c:pt>
                <c:pt idx="825">
                  <c:v>119.28302504501556</c:v>
                </c:pt>
                <c:pt idx="826">
                  <c:v>121.73841872646915</c:v>
                </c:pt>
                <c:pt idx="827">
                  <c:v>117.33507939106238</c:v>
                </c:pt>
                <c:pt idx="828">
                  <c:v>118.43182190211164</c:v>
                </c:pt>
                <c:pt idx="829">
                  <c:v>118.43182190211164</c:v>
                </c:pt>
                <c:pt idx="830">
                  <c:v>113.68472745130136</c:v>
                </c:pt>
                <c:pt idx="831">
                  <c:v>113.68472745130136</c:v>
                </c:pt>
                <c:pt idx="832">
                  <c:v>113.68472745130136</c:v>
                </c:pt>
                <c:pt idx="833">
                  <c:v>111.49124242920281</c:v>
                </c:pt>
                <c:pt idx="834">
                  <c:v>114.73236208872154</c:v>
                </c:pt>
                <c:pt idx="835">
                  <c:v>117.46603372073989</c:v>
                </c:pt>
                <c:pt idx="836">
                  <c:v>117.46603372073989</c:v>
                </c:pt>
                <c:pt idx="837">
                  <c:v>118.08806678670814</c:v>
                </c:pt>
                <c:pt idx="838">
                  <c:v>118.08806678670814</c:v>
                </c:pt>
                <c:pt idx="839">
                  <c:v>117.38418726469142</c:v>
                </c:pt>
                <c:pt idx="840">
                  <c:v>118.71009985267638</c:v>
                </c:pt>
                <c:pt idx="841">
                  <c:v>116.68030774267473</c:v>
                </c:pt>
                <c:pt idx="842">
                  <c:v>114.8469471271894</c:v>
                </c:pt>
                <c:pt idx="843">
                  <c:v>114.8469471271894</c:v>
                </c:pt>
                <c:pt idx="844">
                  <c:v>109.80520543460469</c:v>
                </c:pt>
                <c:pt idx="845">
                  <c:v>109.80520543460469</c:v>
                </c:pt>
                <c:pt idx="846">
                  <c:v>113.58651170404322</c:v>
                </c:pt>
                <c:pt idx="847">
                  <c:v>111.6713046325094</c:v>
                </c:pt>
                <c:pt idx="848">
                  <c:v>115.58356523162547</c:v>
                </c:pt>
                <c:pt idx="849">
                  <c:v>117.54788017678834</c:v>
                </c:pt>
                <c:pt idx="850">
                  <c:v>117.54788017678834</c:v>
                </c:pt>
                <c:pt idx="851">
                  <c:v>116.12375184154524</c:v>
                </c:pt>
                <c:pt idx="852">
                  <c:v>116.12375184154524</c:v>
                </c:pt>
                <c:pt idx="853">
                  <c:v>116.12375184154524</c:v>
                </c:pt>
                <c:pt idx="854">
                  <c:v>118.75920772630543</c:v>
                </c:pt>
                <c:pt idx="855">
                  <c:v>113.30823375347848</c:v>
                </c:pt>
                <c:pt idx="856">
                  <c:v>112.80078572597805</c:v>
                </c:pt>
                <c:pt idx="857">
                  <c:v>112.80078572597805</c:v>
                </c:pt>
                <c:pt idx="858">
                  <c:v>113.09543296775249</c:v>
                </c:pt>
                <c:pt idx="859">
                  <c:v>113.09543296775249</c:v>
                </c:pt>
                <c:pt idx="860">
                  <c:v>110.78736290718612</c:v>
                </c:pt>
                <c:pt idx="861">
                  <c:v>113.83205107218859</c:v>
                </c:pt>
                <c:pt idx="862">
                  <c:v>114.33949909968896</c:v>
                </c:pt>
                <c:pt idx="863">
                  <c:v>115.6654116876739</c:v>
                </c:pt>
                <c:pt idx="864">
                  <c:v>115.6654116876739</c:v>
                </c:pt>
                <c:pt idx="865">
                  <c:v>114.11032902275329</c:v>
                </c:pt>
                <c:pt idx="866">
                  <c:v>114.11032902275329</c:v>
                </c:pt>
                <c:pt idx="867">
                  <c:v>117.49877230315926</c:v>
                </c:pt>
                <c:pt idx="868">
                  <c:v>117.49877230315926</c:v>
                </c:pt>
                <c:pt idx="869">
                  <c:v>117.46603372073989</c:v>
                </c:pt>
                <c:pt idx="870">
                  <c:v>120.98543133082336</c:v>
                </c:pt>
                <c:pt idx="871">
                  <c:v>120.98543133082336</c:v>
                </c:pt>
                <c:pt idx="872">
                  <c:v>119.57767228678998</c:v>
                </c:pt>
                <c:pt idx="873">
                  <c:v>119.57767228678998</c:v>
                </c:pt>
                <c:pt idx="874">
                  <c:v>122.55688328695366</c:v>
                </c:pt>
                <c:pt idx="875">
                  <c:v>124.0301194958258</c:v>
                </c:pt>
                <c:pt idx="876">
                  <c:v>125.81437223768211</c:v>
                </c:pt>
                <c:pt idx="877">
                  <c:v>123.48993288590604</c:v>
                </c:pt>
                <c:pt idx="878">
                  <c:v>123.48993288590604</c:v>
                </c:pt>
                <c:pt idx="879">
                  <c:v>121.41103290227532</c:v>
                </c:pt>
                <c:pt idx="880">
                  <c:v>121.41103290227532</c:v>
                </c:pt>
                <c:pt idx="881">
                  <c:v>124.01375020461613</c:v>
                </c:pt>
                <c:pt idx="882">
                  <c:v>123.42445572106729</c:v>
                </c:pt>
                <c:pt idx="883">
                  <c:v>123.83368800130954</c:v>
                </c:pt>
                <c:pt idx="884">
                  <c:v>126.1417580618759</c:v>
                </c:pt>
                <c:pt idx="885">
                  <c:v>126.1417580618759</c:v>
                </c:pt>
                <c:pt idx="886">
                  <c:v>129.0063840235718</c:v>
                </c:pt>
                <c:pt idx="887">
                  <c:v>129.0063840235718</c:v>
                </c:pt>
                <c:pt idx="888">
                  <c:v>130.5614666884924</c:v>
                </c:pt>
                <c:pt idx="889">
                  <c:v>129.49746275986249</c:v>
                </c:pt>
                <c:pt idx="890">
                  <c:v>131.23260762808971</c:v>
                </c:pt>
                <c:pt idx="891">
                  <c:v>131.85464069405793</c:v>
                </c:pt>
                <c:pt idx="892">
                  <c:v>131.85464069405793</c:v>
                </c:pt>
                <c:pt idx="893">
                  <c:v>133.90080209526926</c:v>
                </c:pt>
                <c:pt idx="894">
                  <c:v>133.90080209526926</c:v>
                </c:pt>
                <c:pt idx="895">
                  <c:v>133.19692257325258</c:v>
                </c:pt>
                <c:pt idx="896">
                  <c:v>130.13586511704042</c:v>
                </c:pt>
                <c:pt idx="897">
                  <c:v>133.50793910623671</c:v>
                </c:pt>
                <c:pt idx="898">
                  <c:v>135.47225405139957</c:v>
                </c:pt>
                <c:pt idx="899">
                  <c:v>135.47225405139957</c:v>
                </c:pt>
                <c:pt idx="900">
                  <c:v>134.12997217220493</c:v>
                </c:pt>
                <c:pt idx="901">
                  <c:v>134.12997217220493</c:v>
                </c:pt>
                <c:pt idx="902">
                  <c:v>135.76690129317399</c:v>
                </c:pt>
                <c:pt idx="903">
                  <c:v>138.07497135374035</c:v>
                </c:pt>
                <c:pt idx="904">
                  <c:v>135.55410050744803</c:v>
                </c:pt>
                <c:pt idx="905">
                  <c:v>136.14339499099688</c:v>
                </c:pt>
                <c:pt idx="906">
                  <c:v>136.14339499099688</c:v>
                </c:pt>
                <c:pt idx="907">
                  <c:v>135.0466524799476</c:v>
                </c:pt>
                <c:pt idx="908">
                  <c:v>135.0466524799476</c:v>
                </c:pt>
                <c:pt idx="909">
                  <c:v>132.68947454575218</c:v>
                </c:pt>
                <c:pt idx="910">
                  <c:v>129.97217220494352</c:v>
                </c:pt>
                <c:pt idx="911">
                  <c:v>131.65820919954166</c:v>
                </c:pt>
                <c:pt idx="912">
                  <c:v>133.00049107873627</c:v>
                </c:pt>
                <c:pt idx="913">
                  <c:v>133.00049107873627</c:v>
                </c:pt>
                <c:pt idx="914">
                  <c:v>132.11654935341298</c:v>
                </c:pt>
                <c:pt idx="915">
                  <c:v>132.11654935341298</c:v>
                </c:pt>
                <c:pt idx="916">
                  <c:v>131.36356195776722</c:v>
                </c:pt>
                <c:pt idx="917">
                  <c:v>129.17007693566867</c:v>
                </c:pt>
                <c:pt idx="918">
                  <c:v>130.16860369945979</c:v>
                </c:pt>
                <c:pt idx="919">
                  <c:v>131.7236863643804</c:v>
                </c:pt>
                <c:pt idx="920">
                  <c:v>131.7236863643804</c:v>
                </c:pt>
                <c:pt idx="921">
                  <c:v>132.01833360615484</c:v>
                </c:pt>
                <c:pt idx="922">
                  <c:v>132.01833360615484</c:v>
                </c:pt>
                <c:pt idx="923">
                  <c:v>132.82042887542968</c:v>
                </c:pt>
                <c:pt idx="924">
                  <c:v>133.63889343591421</c:v>
                </c:pt>
                <c:pt idx="925">
                  <c:v>136.76542805696513</c:v>
                </c:pt>
                <c:pt idx="926">
                  <c:v>139.99017842527417</c:v>
                </c:pt>
                <c:pt idx="927">
                  <c:v>139.99017842527417</c:v>
                </c:pt>
                <c:pt idx="928">
                  <c:v>141.98723195285643</c:v>
                </c:pt>
                <c:pt idx="929">
                  <c:v>141.98723195285643</c:v>
                </c:pt>
                <c:pt idx="930">
                  <c:v>141.98723195285643</c:v>
                </c:pt>
                <c:pt idx="931">
                  <c:v>143.31314454084136</c:v>
                </c:pt>
                <c:pt idx="932">
                  <c:v>142.20003273858242</c:v>
                </c:pt>
                <c:pt idx="933">
                  <c:v>143.24766737600262</c:v>
                </c:pt>
                <c:pt idx="934">
                  <c:v>143.24766737600262</c:v>
                </c:pt>
                <c:pt idx="935">
                  <c:v>142.9039122605991</c:v>
                </c:pt>
                <c:pt idx="936">
                  <c:v>142.9039122605991</c:v>
                </c:pt>
                <c:pt idx="937">
                  <c:v>145.47389098052054</c:v>
                </c:pt>
                <c:pt idx="938">
                  <c:v>145.01555082664922</c:v>
                </c:pt>
                <c:pt idx="939">
                  <c:v>147.53642167294154</c:v>
                </c:pt>
                <c:pt idx="940">
                  <c:v>148.68227205761991</c:v>
                </c:pt>
                <c:pt idx="941">
                  <c:v>148.68227205761991</c:v>
                </c:pt>
                <c:pt idx="942">
                  <c:v>149.72990669504009</c:v>
                </c:pt>
                <c:pt idx="943">
                  <c:v>149.72990669504009</c:v>
                </c:pt>
                <c:pt idx="944">
                  <c:v>149.22245866753968</c:v>
                </c:pt>
                <c:pt idx="945">
                  <c:v>146.01407759044034</c:v>
                </c:pt>
                <c:pt idx="946">
                  <c:v>146.60337207398919</c:v>
                </c:pt>
                <c:pt idx="947">
                  <c:v>147.32362088721558</c:v>
                </c:pt>
                <c:pt idx="948">
                  <c:v>147.32362088721558</c:v>
                </c:pt>
                <c:pt idx="949">
                  <c:v>146.7998035685055</c:v>
                </c:pt>
                <c:pt idx="950">
                  <c:v>146.7998035685055</c:v>
                </c:pt>
                <c:pt idx="951">
                  <c:v>149.66442953020135</c:v>
                </c:pt>
                <c:pt idx="952">
                  <c:v>153.33115076117204</c:v>
                </c:pt>
                <c:pt idx="953">
                  <c:v>150.02455393681453</c:v>
                </c:pt>
                <c:pt idx="954">
                  <c:v>148.58405631036175</c:v>
                </c:pt>
                <c:pt idx="955">
                  <c:v>148.58405631036175</c:v>
                </c:pt>
                <c:pt idx="956">
                  <c:v>145.3756752332624</c:v>
                </c:pt>
                <c:pt idx="957">
                  <c:v>145.3756752332624</c:v>
                </c:pt>
                <c:pt idx="958">
                  <c:v>146.11229333769847</c:v>
                </c:pt>
                <c:pt idx="959">
                  <c:v>138.0258634801113</c:v>
                </c:pt>
                <c:pt idx="960">
                  <c:v>134.71926665575381</c:v>
                </c:pt>
                <c:pt idx="961">
                  <c:v>135.5868390898674</c:v>
                </c:pt>
                <c:pt idx="962">
                  <c:v>135.5868390898674</c:v>
                </c:pt>
                <c:pt idx="963">
                  <c:v>140.59584220003273</c:v>
                </c:pt>
                <c:pt idx="964">
                  <c:v>140.59584220003273</c:v>
                </c:pt>
                <c:pt idx="965">
                  <c:v>140.59584220003273</c:v>
                </c:pt>
                <c:pt idx="966">
                  <c:v>137.01096742511049</c:v>
                </c:pt>
                <c:pt idx="967">
                  <c:v>135.65231625470616</c:v>
                </c:pt>
                <c:pt idx="968">
                  <c:v>143.50957603535767</c:v>
                </c:pt>
                <c:pt idx="969">
                  <c:v>143.50957603535767</c:v>
                </c:pt>
                <c:pt idx="970">
                  <c:v>141.83990833196921</c:v>
                </c:pt>
                <c:pt idx="971">
                  <c:v>141.83990833196921</c:v>
                </c:pt>
                <c:pt idx="972">
                  <c:v>141.8562776231789</c:v>
                </c:pt>
                <c:pt idx="973">
                  <c:v>144.62268783761661</c:v>
                </c:pt>
                <c:pt idx="974">
                  <c:v>146.25961695858567</c:v>
                </c:pt>
                <c:pt idx="975">
                  <c:v>145.8831232607628</c:v>
                </c:pt>
                <c:pt idx="976">
                  <c:v>145.8831232607628</c:v>
                </c:pt>
                <c:pt idx="977">
                  <c:v>139.94107055164511</c:v>
                </c:pt>
                <c:pt idx="978">
                  <c:v>139.94107055164511</c:v>
                </c:pt>
                <c:pt idx="979">
                  <c:v>138.45146505156325</c:v>
                </c:pt>
                <c:pt idx="980">
                  <c:v>140.89048944180715</c:v>
                </c:pt>
                <c:pt idx="981">
                  <c:v>137.17466033720737</c:v>
                </c:pt>
                <c:pt idx="982">
                  <c:v>140.84138156817809</c:v>
                </c:pt>
                <c:pt idx="983">
                  <c:v>140.84138156817809</c:v>
                </c:pt>
                <c:pt idx="984">
                  <c:v>135.91422491406121</c:v>
                </c:pt>
                <c:pt idx="985">
                  <c:v>135.91422491406121</c:v>
                </c:pt>
                <c:pt idx="986">
                  <c:v>133.63889343591421</c:v>
                </c:pt>
                <c:pt idx="987">
                  <c:v>132.67310525454246</c:v>
                </c:pt>
                <c:pt idx="988">
                  <c:v>135.93059420527092</c:v>
                </c:pt>
                <c:pt idx="989">
                  <c:v>132.90227533147814</c:v>
                </c:pt>
                <c:pt idx="990">
                  <c:v>132.90227533147814</c:v>
                </c:pt>
                <c:pt idx="991">
                  <c:v>133.47520052381731</c:v>
                </c:pt>
                <c:pt idx="992">
                  <c:v>133.47520052381731</c:v>
                </c:pt>
                <c:pt idx="993">
                  <c:v>127.61499427074806</c:v>
                </c:pt>
                <c:pt idx="994">
                  <c:v>124.16107382550334</c:v>
                </c:pt>
                <c:pt idx="995">
                  <c:v>124.96316909477821</c:v>
                </c:pt>
                <c:pt idx="996">
                  <c:v>124.96316909477821</c:v>
                </c:pt>
                <c:pt idx="997">
                  <c:v>124.96316909477821</c:v>
                </c:pt>
                <c:pt idx="998">
                  <c:v>129.08823047962022</c:v>
                </c:pt>
                <c:pt idx="999">
                  <c:v>129.08823047962022</c:v>
                </c:pt>
                <c:pt idx="1000">
                  <c:v>129.15370764445899</c:v>
                </c:pt>
                <c:pt idx="1001">
                  <c:v>126.28908168276314</c:v>
                </c:pt>
                <c:pt idx="1002">
                  <c:v>120.31429039122605</c:v>
                </c:pt>
                <c:pt idx="1003">
                  <c:v>125.17596988050417</c:v>
                </c:pt>
                <c:pt idx="1004">
                  <c:v>125.17596988050417</c:v>
                </c:pt>
                <c:pt idx="1005">
                  <c:v>127.84416434768373</c:v>
                </c:pt>
                <c:pt idx="1006">
                  <c:v>127.84416434768373</c:v>
                </c:pt>
                <c:pt idx="1007">
                  <c:v>128.25339662792598</c:v>
                </c:pt>
                <c:pt idx="1008">
                  <c:v>125.71615649042396</c:v>
                </c:pt>
                <c:pt idx="1009">
                  <c:v>125.71615649042396</c:v>
                </c:pt>
                <c:pt idx="1010">
                  <c:v>122.49140612211491</c:v>
                </c:pt>
                <c:pt idx="1011">
                  <c:v>122.49140612211491</c:v>
                </c:pt>
                <c:pt idx="1012">
                  <c:v>121.88574234735634</c:v>
                </c:pt>
                <c:pt idx="1013">
                  <c:v>121.88574234735634</c:v>
                </c:pt>
                <c:pt idx="1014">
                  <c:v>124.55393681453593</c:v>
                </c:pt>
                <c:pt idx="1015">
                  <c:v>126.96022262236045</c:v>
                </c:pt>
                <c:pt idx="1016">
                  <c:v>123.85005729251921</c:v>
                </c:pt>
                <c:pt idx="1017">
                  <c:v>120.64167621541988</c:v>
                </c:pt>
                <c:pt idx="1018">
                  <c:v>120.64167621541988</c:v>
                </c:pt>
                <c:pt idx="1019">
                  <c:v>119.05385496807988</c:v>
                </c:pt>
                <c:pt idx="1020">
                  <c:v>119.05385496807988</c:v>
                </c:pt>
                <c:pt idx="1021">
                  <c:v>117.777050253724</c:v>
                </c:pt>
                <c:pt idx="1022">
                  <c:v>112.91537076444591</c:v>
                </c:pt>
                <c:pt idx="1023">
                  <c:v>112.94810934686528</c:v>
                </c:pt>
                <c:pt idx="1024">
                  <c:v>116.00916680307742</c:v>
                </c:pt>
                <c:pt idx="1025">
                  <c:v>116.00916680307742</c:v>
                </c:pt>
                <c:pt idx="1026">
                  <c:v>116.14012113275496</c:v>
                </c:pt>
                <c:pt idx="1027">
                  <c:v>116.14012113275496</c:v>
                </c:pt>
                <c:pt idx="1028">
                  <c:v>111.75315108855786</c:v>
                </c:pt>
                <c:pt idx="1029">
                  <c:v>113.09543296775249</c:v>
                </c:pt>
                <c:pt idx="1030">
                  <c:v>116.56572270420689</c:v>
                </c:pt>
                <c:pt idx="1031">
                  <c:v>116.30381404485183</c:v>
                </c:pt>
                <c:pt idx="1032">
                  <c:v>116.30381404485183</c:v>
                </c:pt>
                <c:pt idx="1033">
                  <c:v>118.1208053691275</c:v>
                </c:pt>
                <c:pt idx="1034">
                  <c:v>118.1208053691275</c:v>
                </c:pt>
                <c:pt idx="1035">
                  <c:v>119.8723195285644</c:v>
                </c:pt>
                <c:pt idx="1036">
                  <c:v>120.91995416598462</c:v>
                </c:pt>
                <c:pt idx="1037">
                  <c:v>120.46161401211329</c:v>
                </c:pt>
                <c:pt idx="1038">
                  <c:v>119.97053527582256</c:v>
                </c:pt>
                <c:pt idx="1039">
                  <c:v>119.97053527582256</c:v>
                </c:pt>
                <c:pt idx="1040">
                  <c:v>124.14470453429367</c:v>
                </c:pt>
                <c:pt idx="1041">
                  <c:v>124.14470453429367</c:v>
                </c:pt>
                <c:pt idx="1042">
                  <c:v>124.14470453429367</c:v>
                </c:pt>
                <c:pt idx="1043">
                  <c:v>121.64020297921098</c:v>
                </c:pt>
                <c:pt idx="1044">
                  <c:v>117.89163529219184</c:v>
                </c:pt>
                <c:pt idx="1045">
                  <c:v>117.67883450646586</c:v>
                </c:pt>
                <c:pt idx="1046">
                  <c:v>117.67883450646586</c:v>
                </c:pt>
                <c:pt idx="1047">
                  <c:v>115.59993452283517</c:v>
                </c:pt>
                <c:pt idx="1048">
                  <c:v>115.59993452283517</c:v>
                </c:pt>
                <c:pt idx="1049">
                  <c:v>115.59993452283517</c:v>
                </c:pt>
                <c:pt idx="1050">
                  <c:v>119.44671795711245</c:v>
                </c:pt>
                <c:pt idx="1051">
                  <c:v>118.48092977574069</c:v>
                </c:pt>
                <c:pt idx="1052">
                  <c:v>121.13275495171058</c:v>
                </c:pt>
                <c:pt idx="1053">
                  <c:v>121.13275495171058</c:v>
                </c:pt>
                <c:pt idx="1054">
                  <c:v>116.32018333606156</c:v>
                </c:pt>
                <c:pt idx="1055">
                  <c:v>116.32018333606156</c:v>
                </c:pt>
                <c:pt idx="1056">
                  <c:v>118.56277623178917</c:v>
                </c:pt>
                <c:pt idx="1057">
                  <c:v>117.15501718775576</c:v>
                </c:pt>
                <c:pt idx="1058">
                  <c:v>118.10443607791782</c:v>
                </c:pt>
                <c:pt idx="1059">
                  <c:v>119.39761008348337</c:v>
                </c:pt>
                <c:pt idx="1060">
                  <c:v>119.39761008348337</c:v>
                </c:pt>
                <c:pt idx="1061">
                  <c:v>118.89016205598296</c:v>
                </c:pt>
                <c:pt idx="1062">
                  <c:v>118.89016205598296</c:v>
                </c:pt>
                <c:pt idx="1063">
                  <c:v>118.89016205598296</c:v>
                </c:pt>
                <c:pt idx="1064">
                  <c:v>119.15207071533803</c:v>
                </c:pt>
                <c:pt idx="1065">
                  <c:v>121.65657227042068</c:v>
                </c:pt>
                <c:pt idx="1066">
                  <c:v>120.62530692421016</c:v>
                </c:pt>
                <c:pt idx="1067">
                  <c:v>120.62530692421016</c:v>
                </c:pt>
                <c:pt idx="1068">
                  <c:v>123.1952856441316</c:v>
                </c:pt>
                <c:pt idx="1069">
                  <c:v>123.1952856441316</c:v>
                </c:pt>
                <c:pt idx="1070">
                  <c:v>122.31134391880832</c:v>
                </c:pt>
                <c:pt idx="1071">
                  <c:v>123.5554100507448</c:v>
                </c:pt>
                <c:pt idx="1072">
                  <c:v>127.53314781469962</c:v>
                </c:pt>
                <c:pt idx="1073">
                  <c:v>128.41708954002291</c:v>
                </c:pt>
                <c:pt idx="1074">
                  <c:v>128.41708954002291</c:v>
                </c:pt>
                <c:pt idx="1075">
                  <c:v>126.45277459486005</c:v>
                </c:pt>
                <c:pt idx="1076">
                  <c:v>126.45277459486005</c:v>
                </c:pt>
                <c:pt idx="1077">
                  <c:v>128.17155017187753</c:v>
                </c:pt>
                <c:pt idx="1078">
                  <c:v>124.86495334752006</c:v>
                </c:pt>
                <c:pt idx="1079">
                  <c:v>121.72204943525944</c:v>
                </c:pt>
                <c:pt idx="1080">
                  <c:v>119.03748567687018</c:v>
                </c:pt>
                <c:pt idx="1081">
                  <c:v>119.03748567687018</c:v>
                </c:pt>
                <c:pt idx="1082">
                  <c:v>119.83958094614502</c:v>
                </c:pt>
                <c:pt idx="1083">
                  <c:v>119.83958094614502</c:v>
                </c:pt>
                <c:pt idx="1084">
                  <c:v>120.85447700114584</c:v>
                </c:pt>
                <c:pt idx="1085">
                  <c:v>121.55835652316256</c:v>
                </c:pt>
                <c:pt idx="1086">
                  <c:v>125.50335570469797</c:v>
                </c:pt>
                <c:pt idx="1087">
                  <c:v>126.46914388606973</c:v>
                </c:pt>
                <c:pt idx="1088">
                  <c:v>126.46914388606973</c:v>
                </c:pt>
                <c:pt idx="1089">
                  <c:v>126.60009821574725</c:v>
                </c:pt>
                <c:pt idx="1090">
                  <c:v>126.60009821574725</c:v>
                </c:pt>
                <c:pt idx="1091">
                  <c:v>128.13881158945816</c:v>
                </c:pt>
                <c:pt idx="1092">
                  <c:v>126.19086593550499</c:v>
                </c:pt>
                <c:pt idx="1093">
                  <c:v>128.44982812244231</c:v>
                </c:pt>
                <c:pt idx="1094">
                  <c:v>130.38140448518581</c:v>
                </c:pt>
                <c:pt idx="1095">
                  <c:v>130.38140448518581</c:v>
                </c:pt>
                <c:pt idx="1096">
                  <c:v>128.85906040268455</c:v>
                </c:pt>
                <c:pt idx="1097">
                  <c:v>128.85906040268455</c:v>
                </c:pt>
                <c:pt idx="1098">
                  <c:v>128.85906040268455</c:v>
                </c:pt>
                <c:pt idx="1099">
                  <c:v>129.13733835324931</c:v>
                </c:pt>
                <c:pt idx="1100">
                  <c:v>130.3650351939761</c:v>
                </c:pt>
                <c:pt idx="1101">
                  <c:v>127.0256997871992</c:v>
                </c:pt>
                <c:pt idx="1102">
                  <c:v>127.0256997871992</c:v>
                </c:pt>
                <c:pt idx="1103">
                  <c:v>128.54804386970045</c:v>
                </c:pt>
                <c:pt idx="1104">
                  <c:v>128.54804386970045</c:v>
                </c:pt>
                <c:pt idx="1105">
                  <c:v>130.62694385333114</c:v>
                </c:pt>
                <c:pt idx="1106">
                  <c:v>130.03764936978229</c:v>
                </c:pt>
                <c:pt idx="1107">
                  <c:v>129.67752496316908</c:v>
                </c:pt>
                <c:pt idx="1108">
                  <c:v>132.42756588639713</c:v>
                </c:pt>
                <c:pt idx="1109">
                  <c:v>132.42756588639713</c:v>
                </c:pt>
                <c:pt idx="1110">
                  <c:v>130.41414306760518</c:v>
                </c:pt>
                <c:pt idx="1111">
                  <c:v>130.41414306760518</c:v>
                </c:pt>
                <c:pt idx="1112">
                  <c:v>129.49746275986249</c:v>
                </c:pt>
                <c:pt idx="1113">
                  <c:v>131.08528400720246</c:v>
                </c:pt>
                <c:pt idx="1114">
                  <c:v>130.64331314454083</c:v>
                </c:pt>
                <c:pt idx="1115">
                  <c:v>129.25192339171713</c:v>
                </c:pt>
                <c:pt idx="1116">
                  <c:v>129.25192339171713</c:v>
                </c:pt>
                <c:pt idx="1117">
                  <c:v>129.10459977082994</c:v>
                </c:pt>
                <c:pt idx="1118">
                  <c:v>129.10459977082994</c:v>
                </c:pt>
                <c:pt idx="1119">
                  <c:v>128.51530528728105</c:v>
                </c:pt>
                <c:pt idx="1120">
                  <c:v>132.05107218857424</c:v>
                </c:pt>
                <c:pt idx="1121">
                  <c:v>134.49009657881811</c:v>
                </c:pt>
                <c:pt idx="1122">
                  <c:v>134.12997217220493</c:v>
                </c:pt>
                <c:pt idx="1123">
                  <c:v>134.12997217220493</c:v>
                </c:pt>
                <c:pt idx="1124">
                  <c:v>136.9782288426911</c:v>
                </c:pt>
                <c:pt idx="1125">
                  <c:v>136.9782288426911</c:v>
                </c:pt>
                <c:pt idx="1126">
                  <c:v>138.14044851857915</c:v>
                </c:pt>
                <c:pt idx="1127">
                  <c:v>135.52136192502863</c:v>
                </c:pt>
                <c:pt idx="1128">
                  <c:v>134.21181862825338</c:v>
                </c:pt>
                <c:pt idx="1129">
                  <c:v>132.75495171059092</c:v>
                </c:pt>
                <c:pt idx="1130">
                  <c:v>132.75495171059092</c:v>
                </c:pt>
                <c:pt idx="1131">
                  <c:v>134.8993288590604</c:v>
                </c:pt>
                <c:pt idx="1132">
                  <c:v>134.8993288590604</c:v>
                </c:pt>
                <c:pt idx="1133">
                  <c:v>134.8993288590604</c:v>
                </c:pt>
                <c:pt idx="1134">
                  <c:v>134.47372728760845</c:v>
                </c:pt>
                <c:pt idx="1135">
                  <c:v>137.43656899656241</c:v>
                </c:pt>
                <c:pt idx="1136">
                  <c:v>137.43656899656241</c:v>
                </c:pt>
                <c:pt idx="1137">
                  <c:v>137.43656899656241</c:v>
                </c:pt>
                <c:pt idx="1138">
                  <c:v>138.38598788672451</c:v>
                </c:pt>
                <c:pt idx="1139">
                  <c:v>138.38598788672451</c:v>
                </c:pt>
                <c:pt idx="1140">
                  <c:v>140.69405794729087</c:v>
                </c:pt>
                <c:pt idx="1141">
                  <c:v>141.13602880995253</c:v>
                </c:pt>
                <c:pt idx="1142">
                  <c:v>143.01849729906695</c:v>
                </c:pt>
                <c:pt idx="1143">
                  <c:v>143.54231461777704</c:v>
                </c:pt>
                <c:pt idx="1144">
                  <c:v>143.54231461777704</c:v>
                </c:pt>
                <c:pt idx="1145">
                  <c:v>142.80569651334096</c:v>
                </c:pt>
                <c:pt idx="1146">
                  <c:v>142.80569651334096</c:v>
                </c:pt>
                <c:pt idx="1147">
                  <c:v>140.84138156817809</c:v>
                </c:pt>
                <c:pt idx="1148">
                  <c:v>142.38009494188901</c:v>
                </c:pt>
                <c:pt idx="1149">
                  <c:v>140.43214928793583</c:v>
                </c:pt>
                <c:pt idx="1150">
                  <c:v>141.52889179898509</c:v>
                </c:pt>
                <c:pt idx="1151">
                  <c:v>141.52889179898509</c:v>
                </c:pt>
                <c:pt idx="1152">
                  <c:v>141.11965951874282</c:v>
                </c:pt>
                <c:pt idx="1153">
                  <c:v>141.11965951874282</c:v>
                </c:pt>
                <c:pt idx="1154">
                  <c:v>141.02144377148468</c:v>
                </c:pt>
                <c:pt idx="1155">
                  <c:v>136.81453593059422</c:v>
                </c:pt>
                <c:pt idx="1156">
                  <c:v>136.68358160091668</c:v>
                </c:pt>
                <c:pt idx="1157">
                  <c:v>137.15829104599771</c:v>
                </c:pt>
                <c:pt idx="1158">
                  <c:v>137.15829104599771</c:v>
                </c:pt>
                <c:pt idx="1159">
                  <c:v>137.20739891962677</c:v>
                </c:pt>
                <c:pt idx="1160">
                  <c:v>137.20739891962677</c:v>
                </c:pt>
                <c:pt idx="1161">
                  <c:v>137.78032411196594</c:v>
                </c:pt>
                <c:pt idx="1162">
                  <c:v>137.64936978228843</c:v>
                </c:pt>
                <c:pt idx="1163">
                  <c:v>139.00802095269273</c:v>
                </c:pt>
                <c:pt idx="1164">
                  <c:v>139.76100834833852</c:v>
                </c:pt>
                <c:pt idx="1165">
                  <c:v>139.76100834833852</c:v>
                </c:pt>
                <c:pt idx="1166">
                  <c:v>137.92764773285319</c:v>
                </c:pt>
                <c:pt idx="1167">
                  <c:v>137.92764773285319</c:v>
                </c:pt>
                <c:pt idx="1168">
                  <c:v>136.66721230970697</c:v>
                </c:pt>
                <c:pt idx="1169">
                  <c:v>132.10018006220329</c:v>
                </c:pt>
                <c:pt idx="1170">
                  <c:v>131.9201178588967</c:v>
                </c:pt>
                <c:pt idx="1171">
                  <c:v>130.38140448518581</c:v>
                </c:pt>
                <c:pt idx="1172">
                  <c:v>130.38140448518581</c:v>
                </c:pt>
                <c:pt idx="1173">
                  <c:v>131.11802258962186</c:v>
                </c:pt>
                <c:pt idx="1174">
                  <c:v>131.11802258962186</c:v>
                </c:pt>
                <c:pt idx="1175">
                  <c:v>130.90522180389587</c:v>
                </c:pt>
                <c:pt idx="1176">
                  <c:v>131.8873792764773</c:v>
                </c:pt>
                <c:pt idx="1177">
                  <c:v>132.36208872155834</c:v>
                </c:pt>
                <c:pt idx="1178">
                  <c:v>130.64331314454083</c:v>
                </c:pt>
                <c:pt idx="1179">
                  <c:v>130.64331314454083</c:v>
                </c:pt>
                <c:pt idx="1180">
                  <c:v>132.11654935341298</c:v>
                </c:pt>
                <c:pt idx="1181">
                  <c:v>132.11654935341298</c:v>
                </c:pt>
                <c:pt idx="1182">
                  <c:v>130.33229661155673</c:v>
                </c:pt>
                <c:pt idx="1183">
                  <c:v>131.33082337534785</c:v>
                </c:pt>
                <c:pt idx="1184">
                  <c:v>132.34571943034865</c:v>
                </c:pt>
                <c:pt idx="1185">
                  <c:v>133.67163201833358</c:v>
                </c:pt>
                <c:pt idx="1186">
                  <c:v>133.67163201833358</c:v>
                </c:pt>
                <c:pt idx="1187">
                  <c:v>133.22966115567198</c:v>
                </c:pt>
                <c:pt idx="1188">
                  <c:v>133.22966115567198</c:v>
                </c:pt>
                <c:pt idx="1189">
                  <c:v>132.03470289736455</c:v>
                </c:pt>
                <c:pt idx="1190">
                  <c:v>129.56293992470128</c:v>
                </c:pt>
                <c:pt idx="1191">
                  <c:v>126.81289900147323</c:v>
                </c:pt>
                <c:pt idx="1192">
                  <c:v>128.466197413652</c:v>
                </c:pt>
                <c:pt idx="1193">
                  <c:v>128.466197413652</c:v>
                </c:pt>
                <c:pt idx="1194">
                  <c:v>132.42756588639713</c:v>
                </c:pt>
                <c:pt idx="1195">
                  <c:v>132.42756588639713</c:v>
                </c:pt>
                <c:pt idx="1196">
                  <c:v>132.42756588639713</c:v>
                </c:pt>
                <c:pt idx="1197">
                  <c:v>131.34719266655753</c:v>
                </c:pt>
                <c:pt idx="1198">
                  <c:v>129.25192339171713</c:v>
                </c:pt>
                <c:pt idx="1199">
                  <c:v>127.63136356195777</c:v>
                </c:pt>
                <c:pt idx="1200">
                  <c:v>127.63136356195777</c:v>
                </c:pt>
                <c:pt idx="1201">
                  <c:v>123.1952856441316</c:v>
                </c:pt>
                <c:pt idx="1202">
                  <c:v>123.1952856441316</c:v>
                </c:pt>
                <c:pt idx="1203">
                  <c:v>121.57472581437223</c:v>
                </c:pt>
                <c:pt idx="1204">
                  <c:v>122.90063840235716</c:v>
                </c:pt>
                <c:pt idx="1205">
                  <c:v>125.25781633655262</c:v>
                </c:pt>
                <c:pt idx="1206">
                  <c:v>125.27418562776231</c:v>
                </c:pt>
                <c:pt idx="1207">
                  <c:v>125.27418562776231</c:v>
                </c:pt>
                <c:pt idx="1208">
                  <c:v>128.90816827631363</c:v>
                </c:pt>
                <c:pt idx="1209">
                  <c:v>128.90816827631363</c:v>
                </c:pt>
                <c:pt idx="1210">
                  <c:v>129.12096906203959</c:v>
                </c:pt>
                <c:pt idx="1211">
                  <c:v>130.23408086429856</c:v>
                </c:pt>
                <c:pt idx="1212">
                  <c:v>130.31592732034701</c:v>
                </c:pt>
                <c:pt idx="1213">
                  <c:v>129.9885414961532</c:v>
                </c:pt>
                <c:pt idx="1214">
                  <c:v>129.9885414961532</c:v>
                </c:pt>
                <c:pt idx="1215">
                  <c:v>133.13144540841378</c:v>
                </c:pt>
                <c:pt idx="1216">
                  <c:v>133.13144540841378</c:v>
                </c:pt>
                <c:pt idx="1217">
                  <c:v>135.32493043051235</c:v>
                </c:pt>
                <c:pt idx="1218">
                  <c:v>135.32493043051235</c:v>
                </c:pt>
                <c:pt idx="1219">
                  <c:v>136.42167294156161</c:v>
                </c:pt>
                <c:pt idx="1220">
                  <c:v>133.75347847438204</c:v>
                </c:pt>
                <c:pt idx="1221">
                  <c:v>133.75347847438204</c:v>
                </c:pt>
                <c:pt idx="1222">
                  <c:v>135.25945326567359</c:v>
                </c:pt>
                <c:pt idx="1223">
                  <c:v>135.25945326567359</c:v>
                </c:pt>
                <c:pt idx="1224">
                  <c:v>134.17908004583401</c:v>
                </c:pt>
                <c:pt idx="1225">
                  <c:v>134.53920445244719</c:v>
                </c:pt>
                <c:pt idx="1226">
                  <c:v>135.93059420527092</c:v>
                </c:pt>
                <c:pt idx="1227">
                  <c:v>135.5868390898674</c:v>
                </c:pt>
                <c:pt idx="1228">
                  <c:v>135.5868390898674</c:v>
                </c:pt>
                <c:pt idx="1229">
                  <c:v>138.64789654607955</c:v>
                </c:pt>
                <c:pt idx="1230">
                  <c:v>138.64789654607955</c:v>
                </c:pt>
                <c:pt idx="1231">
                  <c:v>137.64936978228843</c:v>
                </c:pt>
                <c:pt idx="1232">
                  <c:v>139.44999181535437</c:v>
                </c:pt>
                <c:pt idx="1233">
                  <c:v>139.44999181535437</c:v>
                </c:pt>
                <c:pt idx="1234">
                  <c:v>138.2222949746276</c:v>
                </c:pt>
                <c:pt idx="1235">
                  <c:v>138.2222949746276</c:v>
                </c:pt>
                <c:pt idx="1236">
                  <c:v>136.89638238664264</c:v>
                </c:pt>
                <c:pt idx="1237">
                  <c:v>136.89638238664264</c:v>
                </c:pt>
                <c:pt idx="1238">
                  <c:v>135.50499263381894</c:v>
                </c:pt>
                <c:pt idx="1239">
                  <c:v>136.50351939761006</c:v>
                </c:pt>
                <c:pt idx="1240">
                  <c:v>137.3710918317237</c:v>
                </c:pt>
                <c:pt idx="1241">
                  <c:v>136.66721230970697</c:v>
                </c:pt>
                <c:pt idx="1242">
                  <c:v>136.66721230970697</c:v>
                </c:pt>
                <c:pt idx="1243">
                  <c:v>136.22524144704533</c:v>
                </c:pt>
                <c:pt idx="1244">
                  <c:v>136.22524144704533</c:v>
                </c:pt>
                <c:pt idx="1245">
                  <c:v>134.09723358978556</c:v>
                </c:pt>
                <c:pt idx="1246">
                  <c:v>137.76395482075625</c:v>
                </c:pt>
                <c:pt idx="1247">
                  <c:v>137.78032411196594</c:v>
                </c:pt>
                <c:pt idx="1248">
                  <c:v>133.29513832051072</c:v>
                </c:pt>
                <c:pt idx="1249">
                  <c:v>133.29513832051072</c:v>
                </c:pt>
                <c:pt idx="1250">
                  <c:v>133.00049107873627</c:v>
                </c:pt>
                <c:pt idx="1251">
                  <c:v>133.00049107873627</c:v>
                </c:pt>
                <c:pt idx="1252">
                  <c:v>128.07333442461939</c:v>
                </c:pt>
                <c:pt idx="1253">
                  <c:v>128.95727614994271</c:v>
                </c:pt>
                <c:pt idx="1254">
                  <c:v>130.0212800785726</c:v>
                </c:pt>
                <c:pt idx="1255">
                  <c:v>128.62989032574887</c:v>
                </c:pt>
                <c:pt idx="1256">
                  <c:v>128.62989032574887</c:v>
                </c:pt>
                <c:pt idx="1257">
                  <c:v>126.4855131772794</c:v>
                </c:pt>
                <c:pt idx="1258">
                  <c:v>126.4855131772794</c:v>
                </c:pt>
                <c:pt idx="1259">
                  <c:v>124.68489114421347</c:v>
                </c:pt>
                <c:pt idx="1260">
                  <c:v>129.90669504010475</c:v>
                </c:pt>
                <c:pt idx="1261">
                  <c:v>127.25486986413488</c:v>
                </c:pt>
                <c:pt idx="1262">
                  <c:v>122.75331478146995</c:v>
                </c:pt>
                <c:pt idx="1263">
                  <c:v>122.75331478146995</c:v>
                </c:pt>
                <c:pt idx="1264">
                  <c:v>121.88574234735634</c:v>
                </c:pt>
                <c:pt idx="1265">
                  <c:v>121.88574234735634</c:v>
                </c:pt>
                <c:pt idx="1266">
                  <c:v>122.11491242429202</c:v>
                </c:pt>
                <c:pt idx="1267">
                  <c:v>125.51972499590769</c:v>
                </c:pt>
                <c:pt idx="1268">
                  <c:v>127.09117695203798</c:v>
                </c:pt>
                <c:pt idx="1269">
                  <c:v>128.13881158945816</c:v>
                </c:pt>
                <c:pt idx="1270">
                  <c:v>128.13881158945816</c:v>
                </c:pt>
                <c:pt idx="1271">
                  <c:v>133.32787690293011</c:v>
                </c:pt>
                <c:pt idx="1272">
                  <c:v>133.32787690293011</c:v>
                </c:pt>
                <c:pt idx="1273">
                  <c:v>130.64331314454083</c:v>
                </c:pt>
                <c:pt idx="1274">
                  <c:v>128.44982812244231</c:v>
                </c:pt>
                <c:pt idx="1275">
                  <c:v>130.39777377639547</c:v>
                </c:pt>
                <c:pt idx="1276">
                  <c:v>127.76231789163528</c:v>
                </c:pt>
                <c:pt idx="1277">
                  <c:v>127.76231789163528</c:v>
                </c:pt>
                <c:pt idx="1278">
                  <c:v>124.11196595187425</c:v>
                </c:pt>
                <c:pt idx="1279">
                  <c:v>124.11196595187425</c:v>
                </c:pt>
                <c:pt idx="1280">
                  <c:v>123.2116549353413</c:v>
                </c:pt>
                <c:pt idx="1281">
                  <c:v>119.10296284170896</c:v>
                </c:pt>
                <c:pt idx="1282">
                  <c:v>120.67441479783925</c:v>
                </c:pt>
                <c:pt idx="1283">
                  <c:v>124.11196595187425</c:v>
                </c:pt>
                <c:pt idx="1284">
                  <c:v>124.11196595187425</c:v>
                </c:pt>
                <c:pt idx="1285">
                  <c:v>128.33524308397446</c:v>
                </c:pt>
                <c:pt idx="1286">
                  <c:v>128.33524308397446</c:v>
                </c:pt>
                <c:pt idx="1287">
                  <c:v>125.22507775413322</c:v>
                </c:pt>
                <c:pt idx="1288">
                  <c:v>123.57177934195447</c:v>
                </c:pt>
                <c:pt idx="1289">
                  <c:v>125.87984940252088</c:v>
                </c:pt>
                <c:pt idx="1290">
                  <c:v>121.98395809461448</c:v>
                </c:pt>
                <c:pt idx="1291">
                  <c:v>121.98395809461448</c:v>
                </c:pt>
                <c:pt idx="1292">
                  <c:v>116.68030774267473</c:v>
                </c:pt>
                <c:pt idx="1293">
                  <c:v>116.68030774267473</c:v>
                </c:pt>
                <c:pt idx="1294">
                  <c:v>116.68030774267473</c:v>
                </c:pt>
                <c:pt idx="1295">
                  <c:v>114.76510067114094</c:v>
                </c:pt>
                <c:pt idx="1296">
                  <c:v>114.73236208872154</c:v>
                </c:pt>
                <c:pt idx="1297">
                  <c:v>112.26059911605826</c:v>
                </c:pt>
                <c:pt idx="1298">
                  <c:v>112.26059911605826</c:v>
                </c:pt>
                <c:pt idx="1299">
                  <c:v>114.01211327549517</c:v>
                </c:pt>
                <c:pt idx="1300">
                  <c:v>114.01211327549517</c:v>
                </c:pt>
                <c:pt idx="1301">
                  <c:v>109.2322802422655</c:v>
                </c:pt>
                <c:pt idx="1302">
                  <c:v>111.72041250613849</c:v>
                </c:pt>
                <c:pt idx="1303">
                  <c:v>114.40497626452775</c:v>
                </c:pt>
                <c:pt idx="1304">
                  <c:v>113.91389752823702</c:v>
                </c:pt>
                <c:pt idx="1305">
                  <c:v>113.91389752823702</c:v>
                </c:pt>
                <c:pt idx="1306">
                  <c:v>116.38566050090029</c:v>
                </c:pt>
                <c:pt idx="1307">
                  <c:v>116.38566050090029</c:v>
                </c:pt>
                <c:pt idx="1308">
                  <c:v>118.1208053691275</c:v>
                </c:pt>
                <c:pt idx="1309">
                  <c:v>117.64609592404649</c:v>
                </c:pt>
                <c:pt idx="1310">
                  <c:v>119.26665575380586</c:v>
                </c:pt>
                <c:pt idx="1311">
                  <c:v>119.03748567687018</c:v>
                </c:pt>
                <c:pt idx="1312">
                  <c:v>119.03748567687018</c:v>
                </c:pt>
                <c:pt idx="1313">
                  <c:v>116.76215419872318</c:v>
                </c:pt>
                <c:pt idx="1314">
                  <c:v>116.76215419872318</c:v>
                </c:pt>
                <c:pt idx="1315">
                  <c:v>118.41545261090194</c:v>
                </c:pt>
                <c:pt idx="1316">
                  <c:v>115.27254869864134</c:v>
                </c:pt>
                <c:pt idx="1317">
                  <c:v>111.76952037976756</c:v>
                </c:pt>
                <c:pt idx="1318">
                  <c:v>112.48976919299393</c:v>
                </c:pt>
                <c:pt idx="1319">
                  <c:v>112.48976919299393</c:v>
                </c:pt>
                <c:pt idx="1320">
                  <c:v>112.538877066623</c:v>
                </c:pt>
                <c:pt idx="1321">
                  <c:v>112.538877066623</c:v>
                </c:pt>
                <c:pt idx="1322">
                  <c:v>115.25617940743165</c:v>
                </c:pt>
                <c:pt idx="1323">
                  <c:v>115.79636601735143</c:v>
                </c:pt>
                <c:pt idx="1324">
                  <c:v>121.67294156163038</c:v>
                </c:pt>
                <c:pt idx="1325">
                  <c:v>122.65509903421182</c:v>
                </c:pt>
                <c:pt idx="1326">
                  <c:v>122.65509903421182</c:v>
                </c:pt>
                <c:pt idx="1327">
                  <c:v>127.28760844655427</c:v>
                </c:pt>
                <c:pt idx="1328">
                  <c:v>127.28760844655427</c:v>
                </c:pt>
                <c:pt idx="1329">
                  <c:v>121.55835652316256</c:v>
                </c:pt>
                <c:pt idx="1330">
                  <c:v>120.88721558356521</c:v>
                </c:pt>
                <c:pt idx="1331">
                  <c:v>125.15960058929447</c:v>
                </c:pt>
                <c:pt idx="1332">
                  <c:v>124.58667539695529</c:v>
                </c:pt>
                <c:pt idx="1333">
                  <c:v>124.58667539695529</c:v>
                </c:pt>
                <c:pt idx="1334">
                  <c:v>116.58209199541658</c:v>
                </c:pt>
                <c:pt idx="1335">
                  <c:v>116.58209199541658</c:v>
                </c:pt>
                <c:pt idx="1336">
                  <c:v>116.58209199541658</c:v>
                </c:pt>
                <c:pt idx="1337">
                  <c:v>116.17285971517433</c:v>
                </c:pt>
                <c:pt idx="1338">
                  <c:v>116.64756916025536</c:v>
                </c:pt>
                <c:pt idx="1339">
                  <c:v>114.22491406122116</c:v>
                </c:pt>
                <c:pt idx="1340">
                  <c:v>114.22491406122116</c:v>
                </c:pt>
                <c:pt idx="1341">
                  <c:v>116.48387624815844</c:v>
                </c:pt>
                <c:pt idx="1342">
                  <c:v>116.48387624815844</c:v>
                </c:pt>
                <c:pt idx="1343">
                  <c:v>119.23391717138647</c:v>
                </c:pt>
                <c:pt idx="1344">
                  <c:v>116.82763136356196</c:v>
                </c:pt>
                <c:pt idx="1345">
                  <c:v>115.53445735799639</c:v>
                </c:pt>
                <c:pt idx="1346">
                  <c:v>117.89163529219184</c:v>
                </c:pt>
                <c:pt idx="1347">
                  <c:v>117.89163529219184</c:v>
                </c:pt>
                <c:pt idx="1348">
                  <c:v>110.73825503355705</c:v>
                </c:pt>
                <c:pt idx="1349">
                  <c:v>110.73825503355705</c:v>
                </c:pt>
                <c:pt idx="1350">
                  <c:v>110.45997708299231</c:v>
                </c:pt>
                <c:pt idx="1351">
                  <c:v>112.80078572597805</c:v>
                </c:pt>
                <c:pt idx="1352">
                  <c:v>113.89752823702733</c:v>
                </c:pt>
                <c:pt idx="1353">
                  <c:v>114.27402193485021</c:v>
                </c:pt>
                <c:pt idx="1354">
                  <c:v>114.27402193485021</c:v>
                </c:pt>
                <c:pt idx="1355">
                  <c:v>117.58061875920771</c:v>
                </c:pt>
                <c:pt idx="1356">
                  <c:v>117.58061875920771</c:v>
                </c:pt>
                <c:pt idx="1357">
                  <c:v>118.28449828122443</c:v>
                </c:pt>
                <c:pt idx="1358">
                  <c:v>117.82615812735308</c:v>
                </c:pt>
                <c:pt idx="1359">
                  <c:v>118.98837780324112</c:v>
                </c:pt>
                <c:pt idx="1360">
                  <c:v>115.71451956130299</c:v>
                </c:pt>
                <c:pt idx="1361">
                  <c:v>115.71451956130299</c:v>
                </c:pt>
                <c:pt idx="1362">
                  <c:v>112.01505974791293</c:v>
                </c:pt>
                <c:pt idx="1363">
                  <c:v>112.01505974791293</c:v>
                </c:pt>
                <c:pt idx="1364">
                  <c:v>112.01505974791293</c:v>
                </c:pt>
                <c:pt idx="1365">
                  <c:v>112.55524635783271</c:v>
                </c:pt>
                <c:pt idx="1366">
                  <c:v>112.93174005565558</c:v>
                </c:pt>
                <c:pt idx="1367">
                  <c:v>110.21443771484694</c:v>
                </c:pt>
                <c:pt idx="1368">
                  <c:v>110.21443771484694</c:v>
                </c:pt>
                <c:pt idx="1369">
                  <c:v>113.70109674251103</c:v>
                </c:pt>
                <c:pt idx="1370">
                  <c:v>113.70109674251103</c:v>
                </c:pt>
                <c:pt idx="1371">
                  <c:v>114.17580618759206</c:v>
                </c:pt>
                <c:pt idx="1372">
                  <c:v>113.35734162710753</c:v>
                </c:pt>
                <c:pt idx="1373">
                  <c:v>115.22344082501228</c:v>
                </c:pt>
                <c:pt idx="1374">
                  <c:v>117.33507939106238</c:v>
                </c:pt>
                <c:pt idx="1375">
                  <c:v>117.33507939106238</c:v>
                </c:pt>
                <c:pt idx="1376">
                  <c:v>113.61925028646257</c:v>
                </c:pt>
                <c:pt idx="1377">
                  <c:v>113.61925028646257</c:v>
                </c:pt>
                <c:pt idx="1378">
                  <c:v>113.02995580291373</c:v>
                </c:pt>
                <c:pt idx="1379">
                  <c:v>112.99721722049433</c:v>
                </c:pt>
                <c:pt idx="1380">
                  <c:v>112.99721722049433</c:v>
                </c:pt>
                <c:pt idx="1381">
                  <c:v>111.73678179734819</c:v>
                </c:pt>
                <c:pt idx="1382">
                  <c:v>111.73678179734819</c:v>
                </c:pt>
                <c:pt idx="1383">
                  <c:v>111.88410541823536</c:v>
                </c:pt>
                <c:pt idx="1384">
                  <c:v>111.88410541823536</c:v>
                </c:pt>
                <c:pt idx="1385">
                  <c:v>114.8305778359797</c:v>
                </c:pt>
                <c:pt idx="1386">
                  <c:v>112.63709281388114</c:v>
                </c:pt>
                <c:pt idx="1387">
                  <c:v>112.26059911605826</c:v>
                </c:pt>
                <c:pt idx="1388">
                  <c:v>112.26059911605826</c:v>
                </c:pt>
                <c:pt idx="1389">
                  <c:v>112.26059911605826</c:v>
                </c:pt>
                <c:pt idx="1390">
                  <c:v>112.37518415452612</c:v>
                </c:pt>
                <c:pt idx="1391">
                  <c:v>112.37518415452612</c:v>
                </c:pt>
                <c:pt idx="1392">
                  <c:v>112.70256997871991</c:v>
                </c:pt>
                <c:pt idx="1393">
                  <c:v>115.51808806678669</c:v>
                </c:pt>
                <c:pt idx="1394">
                  <c:v>114.9942707480766</c:v>
                </c:pt>
                <c:pt idx="1395">
                  <c:v>117.10590931412671</c:v>
                </c:pt>
                <c:pt idx="1396">
                  <c:v>117.10590931412671</c:v>
                </c:pt>
                <c:pt idx="1397">
                  <c:v>116.27107546243248</c:v>
                </c:pt>
                <c:pt idx="1398">
                  <c:v>116.27107546243248</c:v>
                </c:pt>
                <c:pt idx="1399">
                  <c:v>115.09248649533474</c:v>
                </c:pt>
                <c:pt idx="1400">
                  <c:v>115.89458176460958</c:v>
                </c:pt>
                <c:pt idx="1401">
                  <c:v>114.74873137993123</c:v>
                </c:pt>
                <c:pt idx="1402">
                  <c:v>114.11032902275329</c:v>
                </c:pt>
                <c:pt idx="1403">
                  <c:v>114.11032902275329</c:v>
                </c:pt>
                <c:pt idx="1404">
                  <c:v>113.76657390734981</c:v>
                </c:pt>
                <c:pt idx="1405">
                  <c:v>113.76657390734981</c:v>
                </c:pt>
                <c:pt idx="1406">
                  <c:v>116.00916680307742</c:v>
                </c:pt>
                <c:pt idx="1407">
                  <c:v>116.00916680307742</c:v>
                </c:pt>
                <c:pt idx="1408">
                  <c:v>115.20707153380256</c:v>
                </c:pt>
                <c:pt idx="1409">
                  <c:v>116.68030774267473</c:v>
                </c:pt>
                <c:pt idx="1410">
                  <c:v>116.68030774267473</c:v>
                </c:pt>
                <c:pt idx="1411">
                  <c:v>117.4169258471108</c:v>
                </c:pt>
                <c:pt idx="1412">
                  <c:v>117.4169258471108</c:v>
                </c:pt>
                <c:pt idx="1413">
                  <c:v>118.57914552299884</c:v>
                </c:pt>
                <c:pt idx="1414">
                  <c:v>118.57914552299884</c:v>
                </c:pt>
                <c:pt idx="1415">
                  <c:v>120.78899983630708</c:v>
                </c:pt>
                <c:pt idx="1416">
                  <c:v>122.18038958913078</c:v>
                </c:pt>
                <c:pt idx="1417">
                  <c:v>122.18038958913078</c:v>
                </c:pt>
                <c:pt idx="1418">
                  <c:v>121.64020297921098</c:v>
                </c:pt>
                <c:pt idx="1419">
                  <c:v>121.64020297921098</c:v>
                </c:pt>
                <c:pt idx="1420">
                  <c:v>122.75331478146995</c:v>
                </c:pt>
                <c:pt idx="1421">
                  <c:v>121.1163856605009</c:v>
                </c:pt>
                <c:pt idx="1422">
                  <c:v>121.1163856605009</c:v>
                </c:pt>
                <c:pt idx="1423">
                  <c:v>126.4855131772794</c:v>
                </c:pt>
                <c:pt idx="1424">
                  <c:v>126.4855131772794</c:v>
                </c:pt>
                <c:pt idx="1425">
                  <c:v>130.25045015550825</c:v>
                </c:pt>
                <c:pt idx="1426">
                  <c:v>130.25045015550825</c:v>
                </c:pt>
                <c:pt idx="1427">
                  <c:v>128.00785725978065</c:v>
                </c:pt>
                <c:pt idx="1428">
                  <c:v>132.14928793583238</c:v>
                </c:pt>
                <c:pt idx="1429">
                  <c:v>129.89032574889507</c:v>
                </c:pt>
                <c:pt idx="1430">
                  <c:v>128.5971517433295</c:v>
                </c:pt>
                <c:pt idx="1431">
                  <c:v>128.5971517433295</c:v>
                </c:pt>
                <c:pt idx="1432">
                  <c:v>125.69978719921428</c:v>
                </c:pt>
                <c:pt idx="1433">
                  <c:v>125.69978719921428</c:v>
                </c:pt>
                <c:pt idx="1434">
                  <c:v>125.69978719921428</c:v>
                </c:pt>
                <c:pt idx="1435">
                  <c:v>124.60304468816501</c:v>
                </c:pt>
                <c:pt idx="1436">
                  <c:v>122.81879194630872</c:v>
                </c:pt>
                <c:pt idx="1437">
                  <c:v>122.72057619905057</c:v>
                </c:pt>
                <c:pt idx="1438">
                  <c:v>122.72057619905057</c:v>
                </c:pt>
                <c:pt idx="1439">
                  <c:v>120.33065968243575</c:v>
                </c:pt>
                <c:pt idx="1440">
                  <c:v>120.33065968243575</c:v>
                </c:pt>
                <c:pt idx="1441">
                  <c:v>121.37829431985597</c:v>
                </c:pt>
                <c:pt idx="1442">
                  <c:v>119.39761008348337</c:v>
                </c:pt>
                <c:pt idx="1443">
                  <c:v>119.65951874283843</c:v>
                </c:pt>
                <c:pt idx="1444">
                  <c:v>119.23391717138647</c:v>
                </c:pt>
                <c:pt idx="1445">
                  <c:v>119.23391717138647</c:v>
                </c:pt>
                <c:pt idx="1446">
                  <c:v>120.34702897364542</c:v>
                </c:pt>
                <c:pt idx="1447">
                  <c:v>120.34702897364542</c:v>
                </c:pt>
                <c:pt idx="1448">
                  <c:v>119.56130299558029</c:v>
                </c:pt>
                <c:pt idx="1449">
                  <c:v>116.86036994598132</c:v>
                </c:pt>
                <c:pt idx="1450">
                  <c:v>116.17285971517433</c:v>
                </c:pt>
                <c:pt idx="1451">
                  <c:v>116.74578490751348</c:v>
                </c:pt>
                <c:pt idx="1452">
                  <c:v>116.74578490751348</c:v>
                </c:pt>
                <c:pt idx="1453">
                  <c:v>119.05385496807988</c:v>
                </c:pt>
                <c:pt idx="1454">
                  <c:v>119.05385496807988</c:v>
                </c:pt>
                <c:pt idx="1455">
                  <c:v>120.59256834179079</c:v>
                </c:pt>
                <c:pt idx="1456">
                  <c:v>117.40055655590112</c:v>
                </c:pt>
                <c:pt idx="1457">
                  <c:v>117.30234080864297</c:v>
                </c:pt>
                <c:pt idx="1458">
                  <c:v>116.30381404485183</c:v>
                </c:pt>
                <c:pt idx="1459">
                  <c:v>116.30381404485183</c:v>
                </c:pt>
                <c:pt idx="1460">
                  <c:v>118.20265182517595</c:v>
                </c:pt>
                <c:pt idx="1461">
                  <c:v>118.20265182517595</c:v>
                </c:pt>
                <c:pt idx="1462">
                  <c:v>118.20265182517595</c:v>
                </c:pt>
                <c:pt idx="1463">
                  <c:v>118.80831559993452</c:v>
                </c:pt>
                <c:pt idx="1464">
                  <c:v>119.29939433622523</c:v>
                </c:pt>
                <c:pt idx="1465">
                  <c:v>115.76362743493205</c:v>
                </c:pt>
                <c:pt idx="1466">
                  <c:v>115.76362743493205</c:v>
                </c:pt>
                <c:pt idx="1467">
                  <c:v>116.32018333606156</c:v>
                </c:pt>
                <c:pt idx="1468">
                  <c:v>116.32018333606156</c:v>
                </c:pt>
                <c:pt idx="1469">
                  <c:v>113.19364871501065</c:v>
                </c:pt>
                <c:pt idx="1470">
                  <c:v>112.73530856113932</c:v>
                </c:pt>
                <c:pt idx="1471">
                  <c:v>115.59993452283517</c:v>
                </c:pt>
                <c:pt idx="1472">
                  <c:v>114.53593059420525</c:v>
                </c:pt>
                <c:pt idx="1473">
                  <c:v>114.53593059420525</c:v>
                </c:pt>
                <c:pt idx="1474">
                  <c:v>112.34244557210671</c:v>
                </c:pt>
                <c:pt idx="1475">
                  <c:v>112.34244557210671</c:v>
                </c:pt>
                <c:pt idx="1476">
                  <c:v>112.08053691275165</c:v>
                </c:pt>
                <c:pt idx="1477">
                  <c:v>108.98674087412014</c:v>
                </c:pt>
                <c:pt idx="1478">
                  <c:v>109.0522180389589</c:v>
                </c:pt>
                <c:pt idx="1479">
                  <c:v>110.14896055000818</c:v>
                </c:pt>
                <c:pt idx="1480">
                  <c:v>110.14896055000818</c:v>
                </c:pt>
                <c:pt idx="1481">
                  <c:v>108.5447700114585</c:v>
                </c:pt>
                <c:pt idx="1482">
                  <c:v>108.5447700114585</c:v>
                </c:pt>
                <c:pt idx="1483">
                  <c:v>108.88852512686201</c:v>
                </c:pt>
                <c:pt idx="1484">
                  <c:v>110.73825503355705</c:v>
                </c:pt>
                <c:pt idx="1485">
                  <c:v>109.37960386315271</c:v>
                </c:pt>
                <c:pt idx="1486">
                  <c:v>110.37813062694386</c:v>
                </c:pt>
                <c:pt idx="1487">
                  <c:v>110.37813062694386</c:v>
                </c:pt>
                <c:pt idx="1488">
                  <c:v>111.04927156654117</c:v>
                </c:pt>
                <c:pt idx="1489">
                  <c:v>111.04927156654117</c:v>
                </c:pt>
                <c:pt idx="1490">
                  <c:v>110.47634637420198</c:v>
                </c:pt>
                <c:pt idx="1491">
                  <c:v>110.32902275331477</c:v>
                </c:pt>
                <c:pt idx="1492">
                  <c:v>112.21149124242919</c:v>
                </c:pt>
                <c:pt idx="1493">
                  <c:v>112.16238336880011</c:v>
                </c:pt>
                <c:pt idx="1494">
                  <c:v>112.16238336880011</c:v>
                </c:pt>
                <c:pt idx="1495">
                  <c:v>113.70109674251103</c:v>
                </c:pt>
                <c:pt idx="1496">
                  <c:v>113.70109674251103</c:v>
                </c:pt>
                <c:pt idx="1497">
                  <c:v>113.73383532493042</c:v>
                </c:pt>
                <c:pt idx="1498">
                  <c:v>114.66688492388279</c:v>
                </c:pt>
                <c:pt idx="1499">
                  <c:v>115.07611720412505</c:v>
                </c:pt>
                <c:pt idx="1500">
                  <c:v>114.15943689638237</c:v>
                </c:pt>
                <c:pt idx="1501">
                  <c:v>114.15943689638237</c:v>
                </c:pt>
                <c:pt idx="1502">
                  <c:v>117.64609592404649</c:v>
                </c:pt>
                <c:pt idx="1503">
                  <c:v>117.64609592404649</c:v>
                </c:pt>
                <c:pt idx="1504">
                  <c:v>117.22049435259451</c:v>
                </c:pt>
                <c:pt idx="1505">
                  <c:v>118.05532820428874</c:v>
                </c:pt>
                <c:pt idx="1506">
                  <c:v>110.37813062694386</c:v>
                </c:pt>
                <c:pt idx="1507">
                  <c:v>102.17711573088886</c:v>
                </c:pt>
                <c:pt idx="1508">
                  <c:v>102.17711573088886</c:v>
                </c:pt>
                <c:pt idx="1509">
                  <c:v>99.934522835161232</c:v>
                </c:pt>
                <c:pt idx="1510">
                  <c:v>99.934522835161232</c:v>
                </c:pt>
                <c:pt idx="1511">
                  <c:v>98.28122442298249</c:v>
                </c:pt>
                <c:pt idx="1512">
                  <c:v>102.52087084629235</c:v>
                </c:pt>
                <c:pt idx="1513">
                  <c:v>99.148796857096073</c:v>
                </c:pt>
                <c:pt idx="1514">
                  <c:v>101.34228187919463</c:v>
                </c:pt>
                <c:pt idx="1515">
                  <c:v>101.34228187919463</c:v>
                </c:pt>
                <c:pt idx="1516">
                  <c:v>101.47323620887217</c:v>
                </c:pt>
                <c:pt idx="1517">
                  <c:v>101.47323620887217</c:v>
                </c:pt>
                <c:pt idx="1518">
                  <c:v>101.06400392862989</c:v>
                </c:pt>
                <c:pt idx="1519">
                  <c:v>102.93010312653462</c:v>
                </c:pt>
                <c:pt idx="1520">
                  <c:v>106.51497790145686</c:v>
                </c:pt>
                <c:pt idx="1521">
                  <c:v>106.51497790145686</c:v>
                </c:pt>
                <c:pt idx="1522">
                  <c:v>106.51497790145686</c:v>
                </c:pt>
                <c:pt idx="1523">
                  <c:v>103.91226059911605</c:v>
                </c:pt>
                <c:pt idx="1524">
                  <c:v>103.91226059911605</c:v>
                </c:pt>
                <c:pt idx="1525">
                  <c:v>105.74562121460139</c:v>
                </c:pt>
                <c:pt idx="1526">
                  <c:v>102.53724013750205</c:v>
                </c:pt>
                <c:pt idx="1527">
                  <c:v>104.02684563758389</c:v>
                </c:pt>
                <c:pt idx="1528">
                  <c:v>104.51792437387462</c:v>
                </c:pt>
                <c:pt idx="1529">
                  <c:v>104.51792437387462</c:v>
                </c:pt>
                <c:pt idx="1530">
                  <c:v>103.61761335734161</c:v>
                </c:pt>
                <c:pt idx="1531">
                  <c:v>103.61761335734161</c:v>
                </c:pt>
                <c:pt idx="1532">
                  <c:v>101.22769684072679</c:v>
                </c:pt>
                <c:pt idx="1533">
                  <c:v>97.479129153707632</c:v>
                </c:pt>
                <c:pt idx="1534">
                  <c:v>99.181535439515471</c:v>
                </c:pt>
                <c:pt idx="1535">
                  <c:v>97.675560648223922</c:v>
                </c:pt>
                <c:pt idx="1536">
                  <c:v>97.675560648223922</c:v>
                </c:pt>
                <c:pt idx="1537">
                  <c:v>95.760353576690122</c:v>
                </c:pt>
                <c:pt idx="1538">
                  <c:v>95.760353576690122</c:v>
                </c:pt>
                <c:pt idx="1539">
                  <c:v>98.903257488950729</c:v>
                </c:pt>
                <c:pt idx="1540">
                  <c:v>97.266328367981671</c:v>
                </c:pt>
                <c:pt idx="1541">
                  <c:v>100.26190865935504</c:v>
                </c:pt>
                <c:pt idx="1542">
                  <c:v>102.09526927484038</c:v>
                </c:pt>
                <c:pt idx="1543">
                  <c:v>102.09526927484038</c:v>
                </c:pt>
                <c:pt idx="1544">
                  <c:v>103.65035193976099</c:v>
                </c:pt>
                <c:pt idx="1545">
                  <c:v>103.65035193976099</c:v>
                </c:pt>
                <c:pt idx="1546">
                  <c:v>106.46587002782779</c:v>
                </c:pt>
                <c:pt idx="1547">
                  <c:v>105.54918972008511</c:v>
                </c:pt>
                <c:pt idx="1548">
                  <c:v>103.17564249467999</c:v>
                </c:pt>
                <c:pt idx="1549">
                  <c:v>104.50155508266492</c:v>
                </c:pt>
                <c:pt idx="1550">
                  <c:v>104.50155508266492</c:v>
                </c:pt>
                <c:pt idx="1551">
                  <c:v>104.73072515960058</c:v>
                </c:pt>
                <c:pt idx="1552">
                  <c:v>104.73072515960058</c:v>
                </c:pt>
                <c:pt idx="1553">
                  <c:v>104.71435586839088</c:v>
                </c:pt>
                <c:pt idx="1554">
                  <c:v>103.01194958258306</c:v>
                </c:pt>
                <c:pt idx="1555">
                  <c:v>102.38991651661482</c:v>
                </c:pt>
                <c:pt idx="1556">
                  <c:v>102.9464724177443</c:v>
                </c:pt>
                <c:pt idx="1557">
                  <c:v>102.9464724177443</c:v>
                </c:pt>
                <c:pt idx="1558">
                  <c:v>100.8512031429039</c:v>
                </c:pt>
                <c:pt idx="1559">
                  <c:v>100.8512031429039</c:v>
                </c:pt>
                <c:pt idx="1560">
                  <c:v>100.8512031429039</c:v>
                </c:pt>
                <c:pt idx="1561">
                  <c:v>102.37354722540513</c:v>
                </c:pt>
                <c:pt idx="1562">
                  <c:v>100.93304959895235</c:v>
                </c:pt>
                <c:pt idx="1563">
                  <c:v>100.60566377475854</c:v>
                </c:pt>
                <c:pt idx="1564">
                  <c:v>100.60566377475854</c:v>
                </c:pt>
                <c:pt idx="1565">
                  <c:v>103.56850548371254</c:v>
                </c:pt>
                <c:pt idx="1566">
                  <c:v>103.56850548371254</c:v>
                </c:pt>
                <c:pt idx="1567">
                  <c:v>104.92715665411687</c:v>
                </c:pt>
                <c:pt idx="1568">
                  <c:v>104.05958422000327</c:v>
                </c:pt>
                <c:pt idx="1569">
                  <c:v>104.86167948927812</c:v>
                </c:pt>
                <c:pt idx="1570">
                  <c:v>106.89147159927974</c:v>
                </c:pt>
                <c:pt idx="1571">
                  <c:v>106.89147159927974</c:v>
                </c:pt>
                <c:pt idx="1572">
                  <c:v>108.02095269274838</c:v>
                </c:pt>
                <c:pt idx="1573">
                  <c:v>108.02095269274838</c:v>
                </c:pt>
                <c:pt idx="1574">
                  <c:v>107.48076608282859</c:v>
                </c:pt>
                <c:pt idx="1575">
                  <c:v>112.80078572597805</c:v>
                </c:pt>
                <c:pt idx="1576">
                  <c:v>112.50613848420363</c:v>
                </c:pt>
                <c:pt idx="1577">
                  <c:v>120.87084629235554</c:v>
                </c:pt>
                <c:pt idx="1578">
                  <c:v>120.87084629235554</c:v>
                </c:pt>
                <c:pt idx="1579">
                  <c:v>118.72646914388608</c:v>
                </c:pt>
                <c:pt idx="1580">
                  <c:v>118.72646914388608</c:v>
                </c:pt>
                <c:pt idx="1581">
                  <c:v>123.78458012768047</c:v>
                </c:pt>
                <c:pt idx="1582">
                  <c:v>124.22655099034212</c:v>
                </c:pt>
                <c:pt idx="1583">
                  <c:v>124.22655099034212</c:v>
                </c:pt>
                <c:pt idx="1584">
                  <c:v>123.94827303977738</c:v>
                </c:pt>
                <c:pt idx="1585">
                  <c:v>123.94827303977738</c:v>
                </c:pt>
                <c:pt idx="1586">
                  <c:v>113.53740383041414</c:v>
                </c:pt>
                <c:pt idx="1587">
                  <c:v>113.53740383041414</c:v>
                </c:pt>
                <c:pt idx="1588">
                  <c:v>107.13701096742511</c:v>
                </c:pt>
                <c:pt idx="1589">
                  <c:v>108.00458340153871</c:v>
                </c:pt>
                <c:pt idx="1590">
                  <c:v>108.75757079718447</c:v>
                </c:pt>
                <c:pt idx="1591">
                  <c:v>109.11769520379767</c:v>
                </c:pt>
                <c:pt idx="1592">
                  <c:v>109.11769520379767</c:v>
                </c:pt>
                <c:pt idx="1593">
                  <c:v>108.52840072024881</c:v>
                </c:pt>
                <c:pt idx="1594">
                  <c:v>108.52840072024881</c:v>
                </c:pt>
                <c:pt idx="1595">
                  <c:v>109.0849566213783</c:v>
                </c:pt>
                <c:pt idx="1596">
                  <c:v>112.39155344573579</c:v>
                </c:pt>
                <c:pt idx="1597">
                  <c:v>111.52398101162217</c:v>
                </c:pt>
                <c:pt idx="1598">
                  <c:v>111.52398101162217</c:v>
                </c:pt>
                <c:pt idx="1599">
                  <c:v>111.52398101162217</c:v>
                </c:pt>
                <c:pt idx="1600">
                  <c:v>113.21001800622032</c:v>
                </c:pt>
                <c:pt idx="1601">
                  <c:v>113.21001800622032</c:v>
                </c:pt>
                <c:pt idx="1602">
                  <c:v>113.84842036339826</c:v>
                </c:pt>
                <c:pt idx="1603">
                  <c:v>113.94663611065641</c:v>
                </c:pt>
                <c:pt idx="1604">
                  <c:v>110.95105581928301</c:v>
                </c:pt>
                <c:pt idx="1605">
                  <c:v>113.97937469307577</c:v>
                </c:pt>
                <c:pt idx="1606">
                  <c:v>113.97937469307577</c:v>
                </c:pt>
                <c:pt idx="1607">
                  <c:v>111.62219675888032</c:v>
                </c:pt>
                <c:pt idx="1608">
                  <c:v>111.62219675888032</c:v>
                </c:pt>
                <c:pt idx="1609">
                  <c:v>110.91831723686366</c:v>
                </c:pt>
                <c:pt idx="1610">
                  <c:v>109.88705189065313</c:v>
                </c:pt>
                <c:pt idx="1611">
                  <c:v>112.55524635783271</c:v>
                </c:pt>
                <c:pt idx="1612">
                  <c:v>112.17875266000981</c:v>
                </c:pt>
                <c:pt idx="1613">
                  <c:v>112.17875266000981</c:v>
                </c:pt>
                <c:pt idx="1614">
                  <c:v>111.94958258307415</c:v>
                </c:pt>
                <c:pt idx="1615">
                  <c:v>111.94958258307415</c:v>
                </c:pt>
                <c:pt idx="1616">
                  <c:v>110.59093141266982</c:v>
                </c:pt>
                <c:pt idx="1617">
                  <c:v>108.11916844000653</c:v>
                </c:pt>
                <c:pt idx="1618">
                  <c:v>109.93615976428219</c:v>
                </c:pt>
                <c:pt idx="1619">
                  <c:v>108.65935504992632</c:v>
                </c:pt>
                <c:pt idx="1620">
                  <c:v>108.65935504992632</c:v>
                </c:pt>
                <c:pt idx="1621">
                  <c:v>111.0001636929121</c:v>
                </c:pt>
                <c:pt idx="1622">
                  <c:v>111.0001636929121</c:v>
                </c:pt>
                <c:pt idx="1623">
                  <c:v>115.02700933049597</c:v>
                </c:pt>
                <c:pt idx="1624">
                  <c:v>116.36929120969062</c:v>
                </c:pt>
                <c:pt idx="1625">
                  <c:v>115.17433295138319</c:v>
                </c:pt>
                <c:pt idx="1626">
                  <c:v>111.94958258307415</c:v>
                </c:pt>
                <c:pt idx="1627">
                  <c:v>111.94958258307415</c:v>
                </c:pt>
                <c:pt idx="1628">
                  <c:v>110.21443771484694</c:v>
                </c:pt>
                <c:pt idx="1629">
                  <c:v>110.21443771484694</c:v>
                </c:pt>
                <c:pt idx="1630">
                  <c:v>108.36470780815191</c:v>
                </c:pt>
                <c:pt idx="1631">
                  <c:v>107.02242592895726</c:v>
                </c:pt>
                <c:pt idx="1632">
                  <c:v>106.23669995089213</c:v>
                </c:pt>
                <c:pt idx="1633">
                  <c:v>106.30217711573088</c:v>
                </c:pt>
                <c:pt idx="1634">
                  <c:v>106.30217711573088</c:v>
                </c:pt>
                <c:pt idx="1635">
                  <c:v>106.44950073661809</c:v>
                </c:pt>
                <c:pt idx="1636">
                  <c:v>106.44950073661809</c:v>
                </c:pt>
                <c:pt idx="1637">
                  <c:v>105.12358814863316</c:v>
                </c:pt>
                <c:pt idx="1638">
                  <c:v>104.23964642330988</c:v>
                </c:pt>
                <c:pt idx="1639">
                  <c:v>106.38402357177932</c:v>
                </c:pt>
                <c:pt idx="1640">
                  <c:v>104.40333933540677</c:v>
                </c:pt>
                <c:pt idx="1641">
                  <c:v>104.40333933540677</c:v>
                </c:pt>
                <c:pt idx="1642">
                  <c:v>105.59829759371419</c:v>
                </c:pt>
                <c:pt idx="1643">
                  <c:v>105.59829759371419</c:v>
                </c:pt>
                <c:pt idx="1644">
                  <c:v>103.74856768701915</c:v>
                </c:pt>
                <c:pt idx="1645">
                  <c:v>105.07448027500408</c:v>
                </c:pt>
                <c:pt idx="1646">
                  <c:v>105.68014404976265</c:v>
                </c:pt>
                <c:pt idx="1647">
                  <c:v>104.89441807169749</c:v>
                </c:pt>
                <c:pt idx="1648">
                  <c:v>104.89441807169749</c:v>
                </c:pt>
                <c:pt idx="1649">
                  <c:v>106.69504010476348</c:v>
                </c:pt>
                <c:pt idx="1650">
                  <c:v>106.69504010476348</c:v>
                </c:pt>
                <c:pt idx="1651">
                  <c:v>104.10869209363234</c:v>
                </c:pt>
                <c:pt idx="1652">
                  <c:v>105.56555901129481</c:v>
                </c:pt>
                <c:pt idx="1653">
                  <c:v>106.33491569815025</c:v>
                </c:pt>
                <c:pt idx="1654">
                  <c:v>105.35275822556882</c:v>
                </c:pt>
                <c:pt idx="1655">
                  <c:v>105.35275822556882</c:v>
                </c:pt>
                <c:pt idx="1656">
                  <c:v>107.95547552790966</c:v>
                </c:pt>
                <c:pt idx="1657">
                  <c:v>107.95547552790966</c:v>
                </c:pt>
                <c:pt idx="1658">
                  <c:v>107.95547552790966</c:v>
                </c:pt>
                <c:pt idx="1659">
                  <c:v>105.35275822556882</c:v>
                </c:pt>
                <c:pt idx="1660">
                  <c:v>104.45244720903584</c:v>
                </c:pt>
                <c:pt idx="1661">
                  <c:v>101.84972990669503</c:v>
                </c:pt>
                <c:pt idx="1662">
                  <c:v>101.84972990669503</c:v>
                </c:pt>
                <c:pt idx="1663">
                  <c:v>102.47176297266327</c:v>
                </c:pt>
                <c:pt idx="1664">
                  <c:v>102.47176297266327</c:v>
                </c:pt>
                <c:pt idx="1665">
                  <c:v>103.07742674742182</c:v>
                </c:pt>
                <c:pt idx="1666">
                  <c:v>104.77983303322966</c:v>
                </c:pt>
                <c:pt idx="1667">
                  <c:v>102.65182517596986</c:v>
                </c:pt>
                <c:pt idx="1668">
                  <c:v>103.15927320347029</c:v>
                </c:pt>
                <c:pt idx="1669">
                  <c:v>103.15927320347029</c:v>
                </c:pt>
                <c:pt idx="1670">
                  <c:v>104.20690784089048</c:v>
                </c:pt>
                <c:pt idx="1671">
                  <c:v>104.20690784089048</c:v>
                </c:pt>
                <c:pt idx="1672">
                  <c:v>106.22033065968243</c:v>
                </c:pt>
                <c:pt idx="1673">
                  <c:v>105.43460468161727</c:v>
                </c:pt>
                <c:pt idx="1674">
                  <c:v>104.61614012113274</c:v>
                </c:pt>
                <c:pt idx="1675">
                  <c:v>103.15927320347029</c:v>
                </c:pt>
                <c:pt idx="1676">
                  <c:v>103.15927320347029</c:v>
                </c:pt>
                <c:pt idx="1677">
                  <c:v>103.11016532984121</c:v>
                </c:pt>
                <c:pt idx="1678">
                  <c:v>103.11016532984121</c:v>
                </c:pt>
                <c:pt idx="1679">
                  <c:v>104.37060075298739</c:v>
                </c:pt>
                <c:pt idx="1680">
                  <c:v>107.05516451137666</c:v>
                </c:pt>
                <c:pt idx="1681">
                  <c:v>107.23522671468326</c:v>
                </c:pt>
                <c:pt idx="1682">
                  <c:v>108.85578654444261</c:v>
                </c:pt>
                <c:pt idx="1683">
                  <c:v>108.85578654444261</c:v>
                </c:pt>
                <c:pt idx="1684">
                  <c:v>105.20543460468161</c:v>
                </c:pt>
                <c:pt idx="1685">
                  <c:v>105.20543460468161</c:v>
                </c:pt>
                <c:pt idx="1686">
                  <c:v>103.40481257161565</c:v>
                </c:pt>
                <c:pt idx="1687">
                  <c:v>102.4553936814536</c:v>
                </c:pt>
                <c:pt idx="1688">
                  <c:v>100.31101653298411</c:v>
                </c:pt>
                <c:pt idx="1689">
                  <c:v>100.91668030774265</c:v>
                </c:pt>
                <c:pt idx="1690">
                  <c:v>100.91668030774265</c:v>
                </c:pt>
                <c:pt idx="1691">
                  <c:v>102.29170076935668</c:v>
                </c:pt>
                <c:pt idx="1692">
                  <c:v>102.29170076935668</c:v>
                </c:pt>
                <c:pt idx="1693">
                  <c:v>102.34080864298576</c:v>
                </c:pt>
                <c:pt idx="1694">
                  <c:v>103.73219839580945</c:v>
                </c:pt>
                <c:pt idx="1695">
                  <c:v>102.07889998363071</c:v>
                </c:pt>
                <c:pt idx="1696">
                  <c:v>97.806514977901443</c:v>
                </c:pt>
                <c:pt idx="1697">
                  <c:v>97.806514977901443</c:v>
                </c:pt>
                <c:pt idx="1698">
                  <c:v>97.430021280078577</c:v>
                </c:pt>
                <c:pt idx="1699">
                  <c:v>97.430021280078577</c:v>
                </c:pt>
                <c:pt idx="1700">
                  <c:v>97.430021280078577</c:v>
                </c:pt>
                <c:pt idx="1701">
                  <c:v>96.709772466852172</c:v>
                </c:pt>
                <c:pt idx="1702">
                  <c:v>95.416598461286611</c:v>
                </c:pt>
                <c:pt idx="1703">
                  <c:v>95.43296775249631</c:v>
                </c:pt>
                <c:pt idx="1704">
                  <c:v>95.43296775249631</c:v>
                </c:pt>
                <c:pt idx="1705">
                  <c:v>95.498444917335078</c:v>
                </c:pt>
                <c:pt idx="1706">
                  <c:v>95.498444917335078</c:v>
                </c:pt>
                <c:pt idx="1707">
                  <c:v>96.022262236045165</c:v>
                </c:pt>
                <c:pt idx="1708">
                  <c:v>97.069896873465368</c:v>
                </c:pt>
                <c:pt idx="1709">
                  <c:v>102.20985431330823</c:v>
                </c:pt>
                <c:pt idx="1710">
                  <c:v>101.9315763627435</c:v>
                </c:pt>
                <c:pt idx="1711">
                  <c:v>101.9315763627435</c:v>
                </c:pt>
                <c:pt idx="1712">
                  <c:v>101.70240628580783</c:v>
                </c:pt>
                <c:pt idx="1713">
                  <c:v>101.70240628580783</c:v>
                </c:pt>
                <c:pt idx="1714">
                  <c:v>99.80356850548371</c:v>
                </c:pt>
                <c:pt idx="1715">
                  <c:v>100.27827795056474</c:v>
                </c:pt>
                <c:pt idx="1716">
                  <c:v>100.44197086266165</c:v>
                </c:pt>
                <c:pt idx="1717">
                  <c:v>101.08037321983959</c:v>
                </c:pt>
                <c:pt idx="1718">
                  <c:v>101.08037321983959</c:v>
                </c:pt>
                <c:pt idx="1719">
                  <c:v>101.14585038467834</c:v>
                </c:pt>
                <c:pt idx="1720">
                  <c:v>101.14585038467834</c:v>
                </c:pt>
                <c:pt idx="1721">
                  <c:v>100.47470944508103</c:v>
                </c:pt>
                <c:pt idx="1722">
                  <c:v>98.870518906531331</c:v>
                </c:pt>
                <c:pt idx="1723">
                  <c:v>98.608610247176301</c:v>
                </c:pt>
                <c:pt idx="1724">
                  <c:v>99.099688983467004</c:v>
                </c:pt>
                <c:pt idx="1725">
                  <c:v>99.099688983467004</c:v>
                </c:pt>
                <c:pt idx="1726">
                  <c:v>99.754460631854641</c:v>
                </c:pt>
                <c:pt idx="1727">
                  <c:v>99.754460631854641</c:v>
                </c:pt>
                <c:pt idx="1728">
                  <c:v>99.754460631854641</c:v>
                </c:pt>
                <c:pt idx="1729">
                  <c:v>97.069896873465368</c:v>
                </c:pt>
                <c:pt idx="1730">
                  <c:v>97.462759862497947</c:v>
                </c:pt>
                <c:pt idx="1731">
                  <c:v>99.63987559338679</c:v>
                </c:pt>
                <c:pt idx="1732">
                  <c:v>99.63987559338679</c:v>
                </c:pt>
                <c:pt idx="1733">
                  <c:v>99.296120477983294</c:v>
                </c:pt>
                <c:pt idx="1734">
                  <c:v>99.296120477983294</c:v>
                </c:pt>
                <c:pt idx="1735">
                  <c:v>100.68751023080699</c:v>
                </c:pt>
                <c:pt idx="1736">
                  <c:v>98.65771812080537</c:v>
                </c:pt>
                <c:pt idx="1737">
                  <c:v>98.330332296611559</c:v>
                </c:pt>
                <c:pt idx="1738">
                  <c:v>96.349648060238991</c:v>
                </c:pt>
                <c:pt idx="1739">
                  <c:v>96.349648060238991</c:v>
                </c:pt>
                <c:pt idx="1740">
                  <c:v>96.758880340481241</c:v>
                </c:pt>
                <c:pt idx="1741">
                  <c:v>96.758880340481241</c:v>
                </c:pt>
                <c:pt idx="1742">
                  <c:v>95.351121296447857</c:v>
                </c:pt>
                <c:pt idx="1743">
                  <c:v>96.267801604190538</c:v>
                </c:pt>
                <c:pt idx="1744">
                  <c:v>96.267801604190538</c:v>
                </c:pt>
                <c:pt idx="1745">
                  <c:v>95.891307906367658</c:v>
                </c:pt>
                <c:pt idx="1746">
                  <c:v>95.891307906367658</c:v>
                </c:pt>
                <c:pt idx="1747">
                  <c:v>97.34817482403011</c:v>
                </c:pt>
                <c:pt idx="1748">
                  <c:v>97.34817482403011</c:v>
                </c:pt>
                <c:pt idx="1749">
                  <c:v>96.267801604190538</c:v>
                </c:pt>
                <c:pt idx="1750">
                  <c:v>96.726141758061885</c:v>
                </c:pt>
                <c:pt idx="1751">
                  <c:v>97.921100016369294</c:v>
                </c:pt>
                <c:pt idx="1752">
                  <c:v>98.592240955966588</c:v>
                </c:pt>
                <c:pt idx="1753">
                  <c:v>98.592240955966588</c:v>
                </c:pt>
                <c:pt idx="1754">
                  <c:v>96.644295302013418</c:v>
                </c:pt>
                <c:pt idx="1755">
                  <c:v>96.644295302013418</c:v>
                </c:pt>
                <c:pt idx="1756">
                  <c:v>95.596660664593216</c:v>
                </c:pt>
                <c:pt idx="1757">
                  <c:v>96.038631527254864</c:v>
                </c:pt>
                <c:pt idx="1758">
                  <c:v>94.549026027173014</c:v>
                </c:pt>
                <c:pt idx="1759">
                  <c:v>94.303486659027655</c:v>
                </c:pt>
                <c:pt idx="1760">
                  <c:v>94.303486659027655</c:v>
                </c:pt>
                <c:pt idx="1761">
                  <c:v>93.255852021607453</c:v>
                </c:pt>
                <c:pt idx="1762">
                  <c:v>93.255852021607453</c:v>
                </c:pt>
                <c:pt idx="1763">
                  <c:v>90.751350466524798</c:v>
                </c:pt>
                <c:pt idx="1764">
                  <c:v>91.782615812735301</c:v>
                </c:pt>
                <c:pt idx="1765">
                  <c:v>92.02815518088066</c:v>
                </c:pt>
                <c:pt idx="1766">
                  <c:v>92.97757407104271</c:v>
                </c:pt>
                <c:pt idx="1767">
                  <c:v>92.97757407104271</c:v>
                </c:pt>
                <c:pt idx="1768">
                  <c:v>95.236536257980021</c:v>
                </c:pt>
                <c:pt idx="1769">
                  <c:v>95.236536257980021</c:v>
                </c:pt>
                <c:pt idx="1770">
                  <c:v>95.84220003273856</c:v>
                </c:pt>
                <c:pt idx="1771">
                  <c:v>96.120477983303317</c:v>
                </c:pt>
                <c:pt idx="1772">
                  <c:v>96.120477983303317</c:v>
                </c:pt>
                <c:pt idx="1773">
                  <c:v>92.650188246848913</c:v>
                </c:pt>
                <c:pt idx="1774">
                  <c:v>92.650188246848913</c:v>
                </c:pt>
                <c:pt idx="1775">
                  <c:v>94.761826812899002</c:v>
                </c:pt>
                <c:pt idx="1776">
                  <c:v>94.761826812899002</c:v>
                </c:pt>
                <c:pt idx="1777">
                  <c:v>94.598133900802083</c:v>
                </c:pt>
                <c:pt idx="1778">
                  <c:v>93.730561466688485</c:v>
                </c:pt>
                <c:pt idx="1779">
                  <c:v>93.730561466688485</c:v>
                </c:pt>
                <c:pt idx="1780">
                  <c:v>93.648715010640032</c:v>
                </c:pt>
                <c:pt idx="1781">
                  <c:v>93.648715010640032</c:v>
                </c:pt>
                <c:pt idx="1782">
                  <c:v>95.105581928302499</c:v>
                </c:pt>
                <c:pt idx="1783">
                  <c:v>95.105581928302499</c:v>
                </c:pt>
                <c:pt idx="1784">
                  <c:v>93.255852021607453</c:v>
                </c:pt>
                <c:pt idx="1785">
                  <c:v>91.684400065477149</c:v>
                </c:pt>
                <c:pt idx="1786">
                  <c:v>94.516287444753644</c:v>
                </c:pt>
                <c:pt idx="1787">
                  <c:v>96.513340972335897</c:v>
                </c:pt>
                <c:pt idx="1788">
                  <c:v>96.513340972335897</c:v>
                </c:pt>
                <c:pt idx="1789">
                  <c:v>97.217220494352588</c:v>
                </c:pt>
                <c:pt idx="1790">
                  <c:v>97.217220494352588</c:v>
                </c:pt>
                <c:pt idx="1791">
                  <c:v>99.607137010967421</c:v>
                </c:pt>
                <c:pt idx="1792">
                  <c:v>101.22769684072679</c:v>
                </c:pt>
                <c:pt idx="1793">
                  <c:v>96.791618922900639</c:v>
                </c:pt>
                <c:pt idx="1794">
                  <c:v>97.233589785562273</c:v>
                </c:pt>
                <c:pt idx="1795">
                  <c:v>97.233589785562273</c:v>
                </c:pt>
                <c:pt idx="1796">
                  <c:v>98.706825994434439</c:v>
                </c:pt>
                <c:pt idx="1797">
                  <c:v>98.706825994434439</c:v>
                </c:pt>
                <c:pt idx="1798">
                  <c:v>98.706825994434439</c:v>
                </c:pt>
                <c:pt idx="1799">
                  <c:v>98.837780324111975</c:v>
                </c:pt>
                <c:pt idx="1800">
                  <c:v>96.97168112620723</c:v>
                </c:pt>
                <c:pt idx="1801">
                  <c:v>99.361597642822062</c:v>
                </c:pt>
                <c:pt idx="1802">
                  <c:v>99.361597642822062</c:v>
                </c:pt>
                <c:pt idx="1803">
                  <c:v>98.968734653789497</c:v>
                </c:pt>
                <c:pt idx="1804">
                  <c:v>98.968734653789497</c:v>
                </c:pt>
                <c:pt idx="1805">
                  <c:v>101.55508266492059</c:v>
                </c:pt>
                <c:pt idx="1806">
                  <c:v>102.71730234080864</c:v>
                </c:pt>
                <c:pt idx="1807">
                  <c:v>106.02389916516614</c:v>
                </c:pt>
                <c:pt idx="1808">
                  <c:v>105.58192830250451</c:v>
                </c:pt>
                <c:pt idx="1809">
                  <c:v>105.58192830250451</c:v>
                </c:pt>
                <c:pt idx="1810">
                  <c:v>100.83483385169423</c:v>
                </c:pt>
                <c:pt idx="1811">
                  <c:v>100.83483385169423</c:v>
                </c:pt>
                <c:pt idx="1812">
                  <c:v>102.50450155508265</c:v>
                </c:pt>
                <c:pt idx="1813">
                  <c:v>105.68014404976265</c:v>
                </c:pt>
                <c:pt idx="1814">
                  <c:v>102.962841708954</c:v>
                </c:pt>
                <c:pt idx="1815">
                  <c:v>104.38697004419708</c:v>
                </c:pt>
                <c:pt idx="1816">
                  <c:v>104.38697004419708</c:v>
                </c:pt>
                <c:pt idx="1817">
                  <c:v>105.63103617613356</c:v>
                </c:pt>
                <c:pt idx="1818">
                  <c:v>105.63103617613356</c:v>
                </c:pt>
                <c:pt idx="1819">
                  <c:v>105.09084956621378</c:v>
                </c:pt>
                <c:pt idx="1820">
                  <c:v>106.07300703879521</c:v>
                </c:pt>
                <c:pt idx="1821">
                  <c:v>103.25748895072842</c:v>
                </c:pt>
                <c:pt idx="1822">
                  <c:v>103.20838107709935</c:v>
                </c:pt>
                <c:pt idx="1823">
                  <c:v>103.20838107709935</c:v>
                </c:pt>
                <c:pt idx="1824">
                  <c:v>102.35717793419545</c:v>
                </c:pt>
                <c:pt idx="1825">
                  <c:v>102.35717793419545</c:v>
                </c:pt>
                <c:pt idx="1826">
                  <c:v>102.35717793419545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55-3D45-88AE-96D7C9D32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8762943"/>
        <c:axId val="1258765631"/>
      </c:lineChart>
      <c:catAx>
        <c:axId val="125876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Период (день)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765631"/>
        <c:crosses val="autoZero"/>
        <c:auto val="1"/>
        <c:lblAlgn val="ctr"/>
        <c:lblOffset val="100"/>
        <c:noMultiLvlLbl val="0"/>
      </c:catAx>
      <c:valAx>
        <c:axId val="125876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Темп роста, %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76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Темп</a:t>
            </a:r>
            <a:r>
              <a:rPr lang="ru-RU" baseline="0"/>
              <a:t> роста цены к предыдущему дню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'Кейс1-Исмаилова Нубар'!$K$3:$K$1828</c:f>
              <c:numCache>
                <c:formatCode>General</c:formatCode>
                <c:ptCount val="1826"/>
                <c:pt idx="0">
                  <c:v>-1.129481093468665</c:v>
                </c:pt>
                <c:pt idx="1">
                  <c:v>-2.1192052980132492</c:v>
                </c:pt>
                <c:pt idx="2">
                  <c:v>0</c:v>
                </c:pt>
                <c:pt idx="3">
                  <c:v>4.3132611637347829</c:v>
                </c:pt>
                <c:pt idx="4">
                  <c:v>0</c:v>
                </c:pt>
                <c:pt idx="5">
                  <c:v>-1.6215339711378451E-2</c:v>
                </c:pt>
                <c:pt idx="6">
                  <c:v>2.5137852740837019</c:v>
                </c:pt>
                <c:pt idx="7">
                  <c:v>0.34804619522226243</c:v>
                </c:pt>
                <c:pt idx="8">
                  <c:v>-2.9638972095223148</c:v>
                </c:pt>
                <c:pt idx="9">
                  <c:v>0</c:v>
                </c:pt>
                <c:pt idx="10">
                  <c:v>-1.6409423233143761</c:v>
                </c:pt>
                <c:pt idx="11">
                  <c:v>0</c:v>
                </c:pt>
                <c:pt idx="12">
                  <c:v>-1.3875123885034646</c:v>
                </c:pt>
                <c:pt idx="13">
                  <c:v>2.7303182579564433</c:v>
                </c:pt>
                <c:pt idx="14">
                  <c:v>4.0436980270667</c:v>
                </c:pt>
                <c:pt idx="15">
                  <c:v>3.5574361385362741</c:v>
                </c:pt>
                <c:pt idx="16">
                  <c:v>0</c:v>
                </c:pt>
                <c:pt idx="17">
                  <c:v>-1.5889830508474478</c:v>
                </c:pt>
                <c:pt idx="18">
                  <c:v>0</c:v>
                </c:pt>
                <c:pt idx="19">
                  <c:v>-1.5531293249269607</c:v>
                </c:pt>
                <c:pt idx="20">
                  <c:v>0.67166510465479501</c:v>
                </c:pt>
                <c:pt idx="21">
                  <c:v>2.4359968968192369</c:v>
                </c:pt>
                <c:pt idx="22">
                  <c:v>-0.65131778249014616</c:v>
                </c:pt>
                <c:pt idx="23">
                  <c:v>0</c:v>
                </c:pt>
                <c:pt idx="24">
                  <c:v>-0.3506632108553176</c:v>
                </c:pt>
                <c:pt idx="25">
                  <c:v>0</c:v>
                </c:pt>
                <c:pt idx="26">
                  <c:v>-0.82619339045288953</c:v>
                </c:pt>
                <c:pt idx="27">
                  <c:v>-0.41653810552297887</c:v>
                </c:pt>
                <c:pt idx="28">
                  <c:v>-7.1262587141750489</c:v>
                </c:pt>
                <c:pt idx="29">
                  <c:v>2.4687239366138369</c:v>
                </c:pt>
                <c:pt idx="30">
                  <c:v>0</c:v>
                </c:pt>
                <c:pt idx="31">
                  <c:v>8.1393455966138895E-2</c:v>
                </c:pt>
                <c:pt idx="32">
                  <c:v>0</c:v>
                </c:pt>
                <c:pt idx="33">
                  <c:v>-6.067013662979825</c:v>
                </c:pt>
                <c:pt idx="34">
                  <c:v>5.8354978354978382</c:v>
                </c:pt>
                <c:pt idx="35">
                  <c:v>-4.3357329842931946</c:v>
                </c:pt>
                <c:pt idx="36">
                  <c:v>4.2072857875833813</c:v>
                </c:pt>
                <c:pt idx="37">
                  <c:v>0</c:v>
                </c:pt>
                <c:pt idx="38">
                  <c:v>0.91908747743312258</c:v>
                </c:pt>
                <c:pt idx="39">
                  <c:v>0</c:v>
                </c:pt>
                <c:pt idx="40">
                  <c:v>-1.5287038542852627</c:v>
                </c:pt>
                <c:pt idx="41">
                  <c:v>-2.2460776218001688</c:v>
                </c:pt>
                <c:pt idx="42">
                  <c:v>3.7506335529650325</c:v>
                </c:pt>
                <c:pt idx="43">
                  <c:v>0</c:v>
                </c:pt>
                <c:pt idx="44">
                  <c:v>0</c:v>
                </c:pt>
                <c:pt idx="45">
                  <c:v>-4.3641100797915611</c:v>
                </c:pt>
                <c:pt idx="46">
                  <c:v>0</c:v>
                </c:pt>
                <c:pt idx="47">
                  <c:v>1.0386514558147653</c:v>
                </c:pt>
                <c:pt idx="48">
                  <c:v>0.72463768115942351</c:v>
                </c:pt>
                <c:pt idx="49">
                  <c:v>-0.26769282248619852</c:v>
                </c:pt>
                <c:pt idx="50">
                  <c:v>-0.53682268075826434</c:v>
                </c:pt>
                <c:pt idx="51">
                  <c:v>0</c:v>
                </c:pt>
                <c:pt idx="52">
                  <c:v>0.69151627593186937</c:v>
                </c:pt>
                <c:pt idx="53">
                  <c:v>0</c:v>
                </c:pt>
                <c:pt idx="54">
                  <c:v>0.83752093802345051</c:v>
                </c:pt>
                <c:pt idx="55">
                  <c:v>4.9003322259136173</c:v>
                </c:pt>
                <c:pt idx="56">
                  <c:v>0.42755344418052843</c:v>
                </c:pt>
                <c:pt idx="57">
                  <c:v>-0.40996531062756913</c:v>
                </c:pt>
                <c:pt idx="58">
                  <c:v>0</c:v>
                </c:pt>
                <c:pt idx="59">
                  <c:v>0.26915769474351592</c:v>
                </c:pt>
                <c:pt idx="60">
                  <c:v>0</c:v>
                </c:pt>
                <c:pt idx="61">
                  <c:v>-1.13690194220748</c:v>
                </c:pt>
                <c:pt idx="62">
                  <c:v>-2.0284299632646441</c:v>
                </c:pt>
                <c:pt idx="63">
                  <c:v>0.17932833387674929</c:v>
                </c:pt>
                <c:pt idx="64">
                  <c:v>1.1879576891781873</c:v>
                </c:pt>
                <c:pt idx="65">
                  <c:v>0</c:v>
                </c:pt>
                <c:pt idx="66">
                  <c:v>-0.25731746542295708</c:v>
                </c:pt>
                <c:pt idx="67">
                  <c:v>0</c:v>
                </c:pt>
                <c:pt idx="68">
                  <c:v>1.6285069332473423</c:v>
                </c:pt>
                <c:pt idx="69">
                  <c:v>1.2375059495478347</c:v>
                </c:pt>
                <c:pt idx="70">
                  <c:v>1.8649114558846547</c:v>
                </c:pt>
                <c:pt idx="71">
                  <c:v>-2.3076923076923106</c:v>
                </c:pt>
                <c:pt idx="72">
                  <c:v>0</c:v>
                </c:pt>
                <c:pt idx="73">
                  <c:v>1.5118110236220339</c:v>
                </c:pt>
                <c:pt idx="74">
                  <c:v>0</c:v>
                </c:pt>
                <c:pt idx="75">
                  <c:v>1.9547005895128811</c:v>
                </c:pt>
                <c:pt idx="76">
                  <c:v>-0.13694461351186904</c:v>
                </c:pt>
                <c:pt idx="77">
                  <c:v>-1.3713240895931622</c:v>
                </c:pt>
                <c:pt idx="78">
                  <c:v>0.35532210721456181</c:v>
                </c:pt>
                <c:pt idx="79">
                  <c:v>0</c:v>
                </c:pt>
                <c:pt idx="80">
                  <c:v>-6.1576354679793166E-2</c:v>
                </c:pt>
                <c:pt idx="81">
                  <c:v>0</c:v>
                </c:pt>
                <c:pt idx="82">
                  <c:v>0.60073937153419799</c:v>
                </c:pt>
                <c:pt idx="83">
                  <c:v>0.99525340682895536</c:v>
                </c:pt>
                <c:pt idx="84">
                  <c:v>-3.2443905397210315</c:v>
                </c:pt>
                <c:pt idx="85">
                  <c:v>2.3503603885929092</c:v>
                </c:pt>
                <c:pt idx="86">
                  <c:v>0</c:v>
                </c:pt>
                <c:pt idx="87">
                  <c:v>1.4084507042253502</c:v>
                </c:pt>
                <c:pt idx="88">
                  <c:v>0</c:v>
                </c:pt>
                <c:pt idx="89">
                  <c:v>-1.1322463768115965</c:v>
                </c:pt>
                <c:pt idx="90">
                  <c:v>-3.3745610016796324</c:v>
                </c:pt>
                <c:pt idx="91">
                  <c:v>-2.1017699115044253</c:v>
                </c:pt>
                <c:pt idx="92">
                  <c:v>2.6795803066989476</c:v>
                </c:pt>
                <c:pt idx="93">
                  <c:v>0</c:v>
                </c:pt>
                <c:pt idx="94">
                  <c:v>3.9616412513755694</c:v>
                </c:pt>
                <c:pt idx="95">
                  <c:v>0</c:v>
                </c:pt>
                <c:pt idx="96">
                  <c:v>0.21170421896266056</c:v>
                </c:pt>
                <c:pt idx="97">
                  <c:v>0.21125697902519835</c:v>
                </c:pt>
                <c:pt idx="98">
                  <c:v>0.69266676705317387</c:v>
                </c:pt>
                <c:pt idx="99">
                  <c:v>-0.83744579033946387</c:v>
                </c:pt>
                <c:pt idx="100">
                  <c:v>0</c:v>
                </c:pt>
                <c:pt idx="101">
                  <c:v>0</c:v>
                </c:pt>
                <c:pt idx="102">
                  <c:v>2.2470215653747516</c:v>
                </c:pt>
                <c:pt idx="103">
                  <c:v>0</c:v>
                </c:pt>
                <c:pt idx="104">
                  <c:v>1.4601769911504636</c:v>
                </c:pt>
                <c:pt idx="105">
                  <c:v>2.9073993312977997E-2</c:v>
                </c:pt>
                <c:pt idx="106">
                  <c:v>1.1044906263624421</c:v>
                </c:pt>
                <c:pt idx="107">
                  <c:v>0</c:v>
                </c:pt>
                <c:pt idx="108">
                  <c:v>-0.51746442432082373</c:v>
                </c:pt>
                <c:pt idx="109">
                  <c:v>0</c:v>
                </c:pt>
                <c:pt idx="110">
                  <c:v>1.3003901170351106</c:v>
                </c:pt>
                <c:pt idx="111">
                  <c:v>-0.2995293110825803</c:v>
                </c:pt>
                <c:pt idx="112">
                  <c:v>0.6294706723891208</c:v>
                </c:pt>
                <c:pt idx="113">
                  <c:v>0.93829968723342372</c:v>
                </c:pt>
                <c:pt idx="114">
                  <c:v>0</c:v>
                </c:pt>
                <c:pt idx="115">
                  <c:v>-8.4507042253523235E-2</c:v>
                </c:pt>
                <c:pt idx="116">
                  <c:v>0</c:v>
                </c:pt>
                <c:pt idx="117">
                  <c:v>1.5787989850577944</c:v>
                </c:pt>
                <c:pt idx="118">
                  <c:v>-4.1631973355538143E-2</c:v>
                </c:pt>
                <c:pt idx="119">
                  <c:v>-1.3466611134249629</c:v>
                </c:pt>
                <c:pt idx="120">
                  <c:v>0.81621165212495406</c:v>
                </c:pt>
                <c:pt idx="121">
                  <c:v>0</c:v>
                </c:pt>
                <c:pt idx="122">
                  <c:v>2.7917364600781758</c:v>
                </c:pt>
                <c:pt idx="123">
                  <c:v>0</c:v>
                </c:pt>
                <c:pt idx="124">
                  <c:v>-0.66539923954371805</c:v>
                </c:pt>
                <c:pt idx="125">
                  <c:v>-5.4682159945329545E-2</c:v>
                </c:pt>
                <c:pt idx="126">
                  <c:v>0.27356038845576247</c:v>
                </c:pt>
                <c:pt idx="127">
                  <c:v>1.2276633474287202</c:v>
                </c:pt>
                <c:pt idx="128">
                  <c:v>0</c:v>
                </c:pt>
                <c:pt idx="129">
                  <c:v>-1.6574585635358963</c:v>
                </c:pt>
                <c:pt idx="130">
                  <c:v>0</c:v>
                </c:pt>
                <c:pt idx="131">
                  <c:v>0.21923814743765035</c:v>
                </c:pt>
                <c:pt idx="132">
                  <c:v>0.51955154498222189</c:v>
                </c:pt>
                <c:pt idx="133">
                  <c:v>2.4619151251360272</c:v>
                </c:pt>
                <c:pt idx="134">
                  <c:v>5.3099694676772558E-2</c:v>
                </c:pt>
                <c:pt idx="135">
                  <c:v>0</c:v>
                </c:pt>
                <c:pt idx="136">
                  <c:v>0</c:v>
                </c:pt>
                <c:pt idx="137">
                  <c:v>-2.3218787315908207</c:v>
                </c:pt>
                <c:pt idx="138">
                  <c:v>0</c:v>
                </c:pt>
                <c:pt idx="139">
                  <c:v>-1.9016571583808872</c:v>
                </c:pt>
                <c:pt idx="140">
                  <c:v>1.0523400720022336</c:v>
                </c:pt>
                <c:pt idx="141">
                  <c:v>2.1649767059468417</c:v>
                </c:pt>
                <c:pt idx="142">
                  <c:v>0</c:v>
                </c:pt>
                <c:pt idx="143">
                  <c:v>-0.46942060085838344</c:v>
                </c:pt>
                <c:pt idx="144">
                  <c:v>0</c:v>
                </c:pt>
                <c:pt idx="145">
                  <c:v>1.3879531060503991</c:v>
                </c:pt>
                <c:pt idx="146">
                  <c:v>-2.8973950026581541</c:v>
                </c:pt>
                <c:pt idx="147">
                  <c:v>-1.9025458527237915</c:v>
                </c:pt>
                <c:pt idx="148">
                  <c:v>0.12557555462537895</c:v>
                </c:pt>
                <c:pt idx="149">
                  <c:v>0</c:v>
                </c:pt>
                <c:pt idx="150">
                  <c:v>-7.3996655518394627</c:v>
                </c:pt>
                <c:pt idx="151">
                  <c:v>0</c:v>
                </c:pt>
                <c:pt idx="152">
                  <c:v>1.3092550790067659</c:v>
                </c:pt>
                <c:pt idx="153">
                  <c:v>4.3672014260249803</c:v>
                </c:pt>
                <c:pt idx="154">
                  <c:v>2.6900085397096429</c:v>
                </c:pt>
                <c:pt idx="155">
                  <c:v>0.12474012474010809</c:v>
                </c:pt>
                <c:pt idx="156">
                  <c:v>0</c:v>
                </c:pt>
                <c:pt idx="157">
                  <c:v>-0.1245847176079562</c:v>
                </c:pt>
                <c:pt idx="158">
                  <c:v>0</c:v>
                </c:pt>
                <c:pt idx="159">
                  <c:v>-0.65142065142065331</c:v>
                </c:pt>
                <c:pt idx="160">
                  <c:v>0.96261160714286031</c:v>
                </c:pt>
                <c:pt idx="161">
                  <c:v>1.727235042144537</c:v>
                </c:pt>
                <c:pt idx="162">
                  <c:v>0.42108122792718916</c:v>
                </c:pt>
                <c:pt idx="163">
                  <c:v>0</c:v>
                </c:pt>
                <c:pt idx="164">
                  <c:v>-3.5438928716353346</c:v>
                </c:pt>
                <c:pt idx="165">
                  <c:v>0</c:v>
                </c:pt>
                <c:pt idx="166">
                  <c:v>-0.93955966905062693</c:v>
                </c:pt>
                <c:pt idx="167">
                  <c:v>-3.4682899207248097</c:v>
                </c:pt>
                <c:pt idx="168">
                  <c:v>1.3345065258835609</c:v>
                </c:pt>
                <c:pt idx="169">
                  <c:v>-1.2156295224312386</c:v>
                </c:pt>
                <c:pt idx="170">
                  <c:v>0</c:v>
                </c:pt>
                <c:pt idx="171">
                  <c:v>-2.4904775857017336</c:v>
                </c:pt>
                <c:pt idx="172">
                  <c:v>0</c:v>
                </c:pt>
                <c:pt idx="173">
                  <c:v>2.6592548076922906</c:v>
                </c:pt>
                <c:pt idx="174">
                  <c:v>1.4195814429972087</c:v>
                </c:pt>
                <c:pt idx="175">
                  <c:v>-0.25974025974024872</c:v>
                </c:pt>
                <c:pt idx="176">
                  <c:v>-1.0995370370370461</c:v>
                </c:pt>
                <c:pt idx="177">
                  <c:v>0</c:v>
                </c:pt>
                <c:pt idx="178">
                  <c:v>-1.3458162668227081</c:v>
                </c:pt>
                <c:pt idx="179">
                  <c:v>0</c:v>
                </c:pt>
                <c:pt idx="180">
                  <c:v>-1.393831553973901</c:v>
                </c:pt>
                <c:pt idx="181">
                  <c:v>-1.7142857142857126</c:v>
                </c:pt>
                <c:pt idx="182">
                  <c:v>-2.5550795593635267</c:v>
                </c:pt>
                <c:pt idx="183">
                  <c:v>-2.2609514837494071</c:v>
                </c:pt>
                <c:pt idx="184">
                  <c:v>0</c:v>
                </c:pt>
                <c:pt idx="185">
                  <c:v>5.4618473895582387</c:v>
                </c:pt>
                <c:pt idx="186">
                  <c:v>0</c:v>
                </c:pt>
                <c:pt idx="187">
                  <c:v>2.8179741051028051</c:v>
                </c:pt>
                <c:pt idx="188">
                  <c:v>1.5407407407407536</c:v>
                </c:pt>
                <c:pt idx="189">
                  <c:v>-1.6340822877152106</c:v>
                </c:pt>
                <c:pt idx="190">
                  <c:v>2.1061999406704279</c:v>
                </c:pt>
                <c:pt idx="191">
                  <c:v>0</c:v>
                </c:pt>
                <c:pt idx="192">
                  <c:v>0.6391632771644451</c:v>
                </c:pt>
                <c:pt idx="193">
                  <c:v>0</c:v>
                </c:pt>
                <c:pt idx="194">
                  <c:v>-1.2269053117782813</c:v>
                </c:pt>
                <c:pt idx="195">
                  <c:v>0.29226947245357682</c:v>
                </c:pt>
                <c:pt idx="196">
                  <c:v>2.0982077808538557</c:v>
                </c:pt>
                <c:pt idx="197">
                  <c:v>-1.0418153275295938</c:v>
                </c:pt>
                <c:pt idx="198">
                  <c:v>0</c:v>
                </c:pt>
                <c:pt idx="199">
                  <c:v>-1.2258436688780017</c:v>
                </c:pt>
                <c:pt idx="200">
                  <c:v>0</c:v>
                </c:pt>
                <c:pt idx="201">
                  <c:v>0</c:v>
                </c:pt>
                <c:pt idx="202">
                  <c:v>1.2702584318878829</c:v>
                </c:pt>
                <c:pt idx="203">
                  <c:v>-1.585928489042665</c:v>
                </c:pt>
                <c:pt idx="204">
                  <c:v>2.2853794315850884</c:v>
                </c:pt>
                <c:pt idx="205">
                  <c:v>0</c:v>
                </c:pt>
                <c:pt idx="206">
                  <c:v>1.0312231452306087</c:v>
                </c:pt>
                <c:pt idx="207">
                  <c:v>0</c:v>
                </c:pt>
                <c:pt idx="208">
                  <c:v>-1.4176353841799383E-2</c:v>
                </c:pt>
                <c:pt idx="209">
                  <c:v>2.92074294626401</c:v>
                </c:pt>
                <c:pt idx="210">
                  <c:v>0.13776002204159976</c:v>
                </c:pt>
                <c:pt idx="211">
                  <c:v>-0.82542302930250777</c:v>
                </c:pt>
                <c:pt idx="212">
                  <c:v>0</c:v>
                </c:pt>
                <c:pt idx="213">
                  <c:v>-2.3304203079484109</c:v>
                </c:pt>
                <c:pt idx="214">
                  <c:v>0</c:v>
                </c:pt>
                <c:pt idx="215">
                  <c:v>0.14202528049993557</c:v>
                </c:pt>
                <c:pt idx="216">
                  <c:v>2.6379236987661425</c:v>
                </c:pt>
                <c:pt idx="217">
                  <c:v>1.4646953157385623</c:v>
                </c:pt>
                <c:pt idx="218">
                  <c:v>1.0213809069862467</c:v>
                </c:pt>
                <c:pt idx="219">
                  <c:v>0</c:v>
                </c:pt>
                <c:pt idx="220">
                  <c:v>1.8333782690752143</c:v>
                </c:pt>
                <c:pt idx="221">
                  <c:v>0</c:v>
                </c:pt>
                <c:pt idx="222">
                  <c:v>-0.1323801959226989</c:v>
                </c:pt>
                <c:pt idx="223">
                  <c:v>-0.50371155885471364</c:v>
                </c:pt>
                <c:pt idx="224">
                  <c:v>0.21316280309084945</c:v>
                </c:pt>
                <c:pt idx="225">
                  <c:v>1.0502525923956396</c:v>
                </c:pt>
                <c:pt idx="226">
                  <c:v>0</c:v>
                </c:pt>
                <c:pt idx="227">
                  <c:v>2.1970793316668846</c:v>
                </c:pt>
                <c:pt idx="228">
                  <c:v>0</c:v>
                </c:pt>
                <c:pt idx="229">
                  <c:v>1.918125643666313</c:v>
                </c:pt>
                <c:pt idx="230">
                  <c:v>-1.9072881141846687</c:v>
                </c:pt>
                <c:pt idx="231">
                  <c:v>1.0301313417460767</c:v>
                </c:pt>
                <c:pt idx="232">
                  <c:v>1.3892429263318906</c:v>
                </c:pt>
                <c:pt idx="233">
                  <c:v>0</c:v>
                </c:pt>
                <c:pt idx="234">
                  <c:v>1.3702074167190492</c:v>
                </c:pt>
                <c:pt idx="235">
                  <c:v>0</c:v>
                </c:pt>
                <c:pt idx="236">
                  <c:v>0.13640873015872135</c:v>
                </c:pt>
                <c:pt idx="237">
                  <c:v>-9.9071207430334596E-2</c:v>
                </c:pt>
                <c:pt idx="238">
                  <c:v>0.94210983017231076</c:v>
                </c:pt>
                <c:pt idx="239">
                  <c:v>1.1789266854967284</c:v>
                </c:pt>
                <c:pt idx="240">
                  <c:v>0</c:v>
                </c:pt>
                <c:pt idx="241">
                  <c:v>0.27916009224420169</c:v>
                </c:pt>
                <c:pt idx="242">
                  <c:v>0</c:v>
                </c:pt>
                <c:pt idx="243">
                  <c:v>0.68990559186636879</c:v>
                </c:pt>
                <c:pt idx="244">
                  <c:v>1.4545017429979712</c:v>
                </c:pt>
                <c:pt idx="245">
                  <c:v>-2.0853080568720483</c:v>
                </c:pt>
                <c:pt idx="246">
                  <c:v>2.2870280735721282</c:v>
                </c:pt>
                <c:pt idx="247">
                  <c:v>0</c:v>
                </c:pt>
                <c:pt idx="248">
                  <c:v>0.13013131432626501</c:v>
                </c:pt>
                <c:pt idx="249">
                  <c:v>0</c:v>
                </c:pt>
                <c:pt idx="250">
                  <c:v>1.1814744801512234</c:v>
                </c:pt>
                <c:pt idx="251">
                  <c:v>-3.4796823914058916</c:v>
                </c:pt>
                <c:pt idx="252">
                  <c:v>0.1451729978224181</c:v>
                </c:pt>
                <c:pt idx="253">
                  <c:v>0.86977530804541736</c:v>
                </c:pt>
                <c:pt idx="254">
                  <c:v>0</c:v>
                </c:pt>
                <c:pt idx="255">
                  <c:v>0.69461077844310548</c:v>
                </c:pt>
                <c:pt idx="256">
                  <c:v>0</c:v>
                </c:pt>
                <c:pt idx="257">
                  <c:v>-0.2021883920076184</c:v>
                </c:pt>
                <c:pt idx="258">
                  <c:v>-3.682516982481232</c:v>
                </c:pt>
                <c:pt idx="259">
                  <c:v>-2.4003959415986098</c:v>
                </c:pt>
                <c:pt idx="260">
                  <c:v>3.0045638945233266</c:v>
                </c:pt>
                <c:pt idx="261">
                  <c:v>0</c:v>
                </c:pt>
                <c:pt idx="262">
                  <c:v>0.87384615384613618</c:v>
                </c:pt>
                <c:pt idx="263">
                  <c:v>0</c:v>
                </c:pt>
                <c:pt idx="264">
                  <c:v>2.6354319180087904</c:v>
                </c:pt>
                <c:pt idx="265">
                  <c:v>-3.4355682358535478</c:v>
                </c:pt>
                <c:pt idx="266">
                  <c:v>0.29545734334603946</c:v>
                </c:pt>
                <c:pt idx="267">
                  <c:v>-0.7364674113170433</c:v>
                </c:pt>
                <c:pt idx="268">
                  <c:v>0</c:v>
                </c:pt>
                <c:pt idx="269">
                  <c:v>-2.4731049833082164E-2</c:v>
                </c:pt>
                <c:pt idx="270">
                  <c:v>0</c:v>
                </c:pt>
                <c:pt idx="271">
                  <c:v>-0.11131725417438121</c:v>
                </c:pt>
                <c:pt idx="272">
                  <c:v>-3.0212976721149198</c:v>
                </c:pt>
                <c:pt idx="273">
                  <c:v>0.76608784473954916</c:v>
                </c:pt>
                <c:pt idx="274">
                  <c:v>-3.5605676634566708</c:v>
                </c:pt>
                <c:pt idx="275">
                  <c:v>0</c:v>
                </c:pt>
                <c:pt idx="276">
                  <c:v>0.82774931020890286</c:v>
                </c:pt>
                <c:pt idx="277">
                  <c:v>0</c:v>
                </c:pt>
                <c:pt idx="278">
                  <c:v>2.0589001824341979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-10.776302349336053</c:v>
                </c:pt>
                <c:pt idx="283">
                  <c:v>0</c:v>
                </c:pt>
                <c:pt idx="284">
                  <c:v>0</c:v>
                </c:pt>
                <c:pt idx="285">
                  <c:v>-5.3520320549513389</c:v>
                </c:pt>
                <c:pt idx="286">
                  <c:v>-1.0583610523132836</c:v>
                </c:pt>
                <c:pt idx="287">
                  <c:v>1.7726161369193028</c:v>
                </c:pt>
                <c:pt idx="288">
                  <c:v>-0.31531531531530099</c:v>
                </c:pt>
                <c:pt idx="289">
                  <c:v>0</c:v>
                </c:pt>
                <c:pt idx="290">
                  <c:v>4.8651905407441021</c:v>
                </c:pt>
                <c:pt idx="291">
                  <c:v>0</c:v>
                </c:pt>
                <c:pt idx="292">
                  <c:v>3.3323757540936416</c:v>
                </c:pt>
                <c:pt idx="293">
                  <c:v>0.68112315818738001</c:v>
                </c:pt>
                <c:pt idx="294">
                  <c:v>-2.1538036725113896</c:v>
                </c:pt>
                <c:pt idx="295">
                  <c:v>1.1852688020318691</c:v>
                </c:pt>
                <c:pt idx="296">
                  <c:v>0</c:v>
                </c:pt>
                <c:pt idx="297">
                  <c:v>-0.72514293682889308</c:v>
                </c:pt>
                <c:pt idx="298">
                  <c:v>0</c:v>
                </c:pt>
                <c:pt idx="299">
                  <c:v>-0.87090883551060871</c:v>
                </c:pt>
                <c:pt idx="300">
                  <c:v>0.45345047470597422</c:v>
                </c:pt>
                <c:pt idx="301">
                  <c:v>2.0454224855409819</c:v>
                </c:pt>
                <c:pt idx="302">
                  <c:v>-1.9491291125241839</c:v>
                </c:pt>
                <c:pt idx="303">
                  <c:v>0</c:v>
                </c:pt>
                <c:pt idx="304">
                  <c:v>-3.1580431411250665</c:v>
                </c:pt>
                <c:pt idx="305">
                  <c:v>0</c:v>
                </c:pt>
                <c:pt idx="306">
                  <c:v>3.5085165235114291</c:v>
                </c:pt>
                <c:pt idx="307">
                  <c:v>2.4191279887482375</c:v>
                </c:pt>
                <c:pt idx="308">
                  <c:v>1.4693765449052654</c:v>
                </c:pt>
                <c:pt idx="309">
                  <c:v>0</c:v>
                </c:pt>
                <c:pt idx="310">
                  <c:v>0</c:v>
                </c:pt>
                <c:pt idx="311">
                  <c:v>2.1653809717147032</c:v>
                </c:pt>
                <c:pt idx="312">
                  <c:v>0</c:v>
                </c:pt>
                <c:pt idx="313">
                  <c:v>0.68883295800770128</c:v>
                </c:pt>
                <c:pt idx="314">
                  <c:v>0.74990132877252869</c:v>
                </c:pt>
                <c:pt idx="315">
                  <c:v>0.32645599373204437</c:v>
                </c:pt>
                <c:pt idx="316">
                  <c:v>-1.9523623584537297</c:v>
                </c:pt>
                <c:pt idx="317">
                  <c:v>0</c:v>
                </c:pt>
                <c:pt idx="318">
                  <c:v>0.87614496216645854</c:v>
                </c:pt>
                <c:pt idx="319">
                  <c:v>0</c:v>
                </c:pt>
                <c:pt idx="320">
                  <c:v>1.3291222529280278</c:v>
                </c:pt>
                <c:pt idx="321">
                  <c:v>1.0779220779220777</c:v>
                </c:pt>
                <c:pt idx="322">
                  <c:v>2.1071566234099892</c:v>
                </c:pt>
                <c:pt idx="323">
                  <c:v>-0.5914181452120304</c:v>
                </c:pt>
                <c:pt idx="324">
                  <c:v>0</c:v>
                </c:pt>
                <c:pt idx="325">
                  <c:v>-1.1265822784810142</c:v>
                </c:pt>
                <c:pt idx="326">
                  <c:v>0</c:v>
                </c:pt>
                <c:pt idx="327">
                  <c:v>3.917552170016636</c:v>
                </c:pt>
                <c:pt idx="328">
                  <c:v>1.6508562276703165</c:v>
                </c:pt>
                <c:pt idx="329">
                  <c:v>-0.65446612531815385</c:v>
                </c:pt>
                <c:pt idx="330">
                  <c:v>2.2569232646090009</c:v>
                </c:pt>
                <c:pt idx="331">
                  <c:v>0</c:v>
                </c:pt>
                <c:pt idx="332">
                  <c:v>1.9088523025531101</c:v>
                </c:pt>
                <c:pt idx="333">
                  <c:v>0</c:v>
                </c:pt>
                <c:pt idx="334">
                  <c:v>0</c:v>
                </c:pt>
                <c:pt idx="335">
                  <c:v>1.6623741512526324</c:v>
                </c:pt>
                <c:pt idx="336">
                  <c:v>-0.63334868724089777</c:v>
                </c:pt>
                <c:pt idx="337">
                  <c:v>-1.3095376057480679</c:v>
                </c:pt>
                <c:pt idx="338">
                  <c:v>1.1742602160638826</c:v>
                </c:pt>
                <c:pt idx="339">
                  <c:v>-1.9498607242339761</c:v>
                </c:pt>
                <c:pt idx="340">
                  <c:v>0</c:v>
                </c:pt>
                <c:pt idx="341">
                  <c:v>2.5213068181818121</c:v>
                </c:pt>
                <c:pt idx="342">
                  <c:v>1.985913866759037</c:v>
                </c:pt>
                <c:pt idx="343">
                  <c:v>-0.81512509906034314</c:v>
                </c:pt>
                <c:pt idx="344">
                  <c:v>6.8485332724588233E-2</c:v>
                </c:pt>
                <c:pt idx="345">
                  <c:v>0</c:v>
                </c:pt>
                <c:pt idx="346">
                  <c:v>1.6995551499942918</c:v>
                </c:pt>
                <c:pt idx="347">
                  <c:v>0</c:v>
                </c:pt>
                <c:pt idx="348">
                  <c:v>-1.0542844324809342</c:v>
                </c:pt>
                <c:pt idx="349">
                  <c:v>-6.8011788710042875E-2</c:v>
                </c:pt>
                <c:pt idx="350">
                  <c:v>2.2799455535390312</c:v>
                </c:pt>
                <c:pt idx="351">
                  <c:v>2.3289342353332465</c:v>
                </c:pt>
                <c:pt idx="352">
                  <c:v>0</c:v>
                </c:pt>
                <c:pt idx="353">
                  <c:v>-1.1054513926519904</c:v>
                </c:pt>
                <c:pt idx="354">
                  <c:v>0</c:v>
                </c:pt>
                <c:pt idx="355">
                  <c:v>-2.1150684931506958</c:v>
                </c:pt>
                <c:pt idx="356">
                  <c:v>0.27989252127182951</c:v>
                </c:pt>
                <c:pt idx="357">
                  <c:v>0.29027576197389049</c:v>
                </c:pt>
                <c:pt idx="358">
                  <c:v>3.6402092842034994</c:v>
                </c:pt>
                <c:pt idx="359">
                  <c:v>0</c:v>
                </c:pt>
                <c:pt idx="360">
                  <c:v>2.5993555316863537</c:v>
                </c:pt>
                <c:pt idx="361">
                  <c:v>0</c:v>
                </c:pt>
                <c:pt idx="362">
                  <c:v>-3.6118090452261331</c:v>
                </c:pt>
                <c:pt idx="363">
                  <c:v>1.9115890083632125</c:v>
                </c:pt>
                <c:pt idx="364">
                  <c:v>-2.1848023020355933</c:v>
                </c:pt>
                <c:pt idx="365">
                  <c:v>-0.56657223796033884</c:v>
                </c:pt>
                <c:pt idx="366">
                  <c:v>0</c:v>
                </c:pt>
                <c:pt idx="367">
                  <c:v>0.93140477755861983</c:v>
                </c:pt>
                <c:pt idx="368">
                  <c:v>0</c:v>
                </c:pt>
                <c:pt idx="369">
                  <c:v>0</c:v>
                </c:pt>
                <c:pt idx="370">
                  <c:v>3.2569753555522496E-2</c:v>
                </c:pt>
                <c:pt idx="371">
                  <c:v>0.6837421315389669</c:v>
                </c:pt>
                <c:pt idx="372">
                  <c:v>-1.1749487981028262</c:v>
                </c:pt>
                <c:pt idx="373">
                  <c:v>0</c:v>
                </c:pt>
                <c:pt idx="374">
                  <c:v>4.8538394415357677</c:v>
                </c:pt>
                <c:pt idx="375">
                  <c:v>0</c:v>
                </c:pt>
                <c:pt idx="376">
                  <c:v>7.8331426193696041</c:v>
                </c:pt>
                <c:pt idx="377">
                  <c:v>6.8300212232297985</c:v>
                </c:pt>
                <c:pt idx="378">
                  <c:v>-2.7541990247426429</c:v>
                </c:pt>
                <c:pt idx="379">
                  <c:v>7.5030179218126047</c:v>
                </c:pt>
                <c:pt idx="380">
                  <c:v>0</c:v>
                </c:pt>
                <c:pt idx="381">
                  <c:v>3.0145979096484421</c:v>
                </c:pt>
                <c:pt idx="382">
                  <c:v>0</c:v>
                </c:pt>
                <c:pt idx="383">
                  <c:v>3.6726479959751757</c:v>
                </c:pt>
                <c:pt idx="384">
                  <c:v>-11.994500161759946</c:v>
                </c:pt>
                <c:pt idx="385">
                  <c:v>-2.6468155500413482</c:v>
                </c:pt>
                <c:pt idx="386">
                  <c:v>3.1907863683564575</c:v>
                </c:pt>
                <c:pt idx="387">
                  <c:v>0</c:v>
                </c:pt>
                <c:pt idx="388">
                  <c:v>-5.5713109505077352</c:v>
                </c:pt>
                <c:pt idx="389">
                  <c:v>0</c:v>
                </c:pt>
                <c:pt idx="390">
                  <c:v>-6.5878705677194338</c:v>
                </c:pt>
                <c:pt idx="391">
                  <c:v>-1.6282928852935141</c:v>
                </c:pt>
                <c:pt idx="392">
                  <c:v>8.5608856088560827</c:v>
                </c:pt>
                <c:pt idx="393">
                  <c:v>1.6703894338156777</c:v>
                </c:pt>
                <c:pt idx="394">
                  <c:v>0</c:v>
                </c:pt>
                <c:pt idx="395">
                  <c:v>7.1162479701977199</c:v>
                </c:pt>
                <c:pt idx="396">
                  <c:v>0</c:v>
                </c:pt>
                <c:pt idx="397">
                  <c:v>-0.98983413590154612</c:v>
                </c:pt>
                <c:pt idx="398">
                  <c:v>3.4765378726470342</c:v>
                </c:pt>
                <c:pt idx="399">
                  <c:v>-0.60057446252936852</c:v>
                </c:pt>
                <c:pt idx="400">
                  <c:v>1.7513134851138368</c:v>
                </c:pt>
                <c:pt idx="401">
                  <c:v>0</c:v>
                </c:pt>
                <c:pt idx="402">
                  <c:v>-7.4440619621342519</c:v>
                </c:pt>
                <c:pt idx="403">
                  <c:v>0</c:v>
                </c:pt>
                <c:pt idx="404">
                  <c:v>-3.0683403068340276</c:v>
                </c:pt>
                <c:pt idx="405">
                  <c:v>3.4148681055155894</c:v>
                </c:pt>
                <c:pt idx="406">
                  <c:v>-6.752620350616823</c:v>
                </c:pt>
                <c:pt idx="407">
                  <c:v>-1.2036208097085499</c:v>
                </c:pt>
                <c:pt idx="408">
                  <c:v>0</c:v>
                </c:pt>
                <c:pt idx="409">
                  <c:v>3.9971808296415778</c:v>
                </c:pt>
                <c:pt idx="410">
                  <c:v>0</c:v>
                </c:pt>
                <c:pt idx="411">
                  <c:v>-1.2682737922354526</c:v>
                </c:pt>
                <c:pt idx="412">
                  <c:v>-5.4814669543047696</c:v>
                </c:pt>
                <c:pt idx="413">
                  <c:v>-0.35273368606701938</c:v>
                </c:pt>
                <c:pt idx="414">
                  <c:v>2.3945861530452861</c:v>
                </c:pt>
                <c:pt idx="415">
                  <c:v>0</c:v>
                </c:pt>
                <c:pt idx="416">
                  <c:v>-4.1992882562277511</c:v>
                </c:pt>
                <c:pt idx="417">
                  <c:v>0</c:v>
                </c:pt>
                <c:pt idx="418">
                  <c:v>6.6864784546805334</c:v>
                </c:pt>
                <c:pt idx="419">
                  <c:v>3.7206526064464951</c:v>
                </c:pt>
                <c:pt idx="420">
                  <c:v>2.4745827738346327</c:v>
                </c:pt>
                <c:pt idx="421">
                  <c:v>0</c:v>
                </c:pt>
                <c:pt idx="422">
                  <c:v>0</c:v>
                </c:pt>
                <c:pt idx="423">
                  <c:v>1.3103706476974786</c:v>
                </c:pt>
                <c:pt idx="424">
                  <c:v>0</c:v>
                </c:pt>
                <c:pt idx="425">
                  <c:v>-5.266075388026592</c:v>
                </c:pt>
                <c:pt idx="426">
                  <c:v>1.9504583577134582E-2</c:v>
                </c:pt>
                <c:pt idx="427">
                  <c:v>1.296801872074882</c:v>
                </c:pt>
                <c:pt idx="428">
                  <c:v>-0.99143324670324384</c:v>
                </c:pt>
                <c:pt idx="429">
                  <c:v>0</c:v>
                </c:pt>
                <c:pt idx="430">
                  <c:v>-3.1693564067664881</c:v>
                </c:pt>
                <c:pt idx="431">
                  <c:v>0</c:v>
                </c:pt>
                <c:pt idx="432">
                  <c:v>3.0321285140562315</c:v>
                </c:pt>
                <c:pt idx="433">
                  <c:v>-0.64314948353149104</c:v>
                </c:pt>
                <c:pt idx="434">
                  <c:v>3.4425264809729406</c:v>
                </c:pt>
                <c:pt idx="435">
                  <c:v>-0.83436048165355103</c:v>
                </c:pt>
                <c:pt idx="436">
                  <c:v>0</c:v>
                </c:pt>
                <c:pt idx="437">
                  <c:v>0.56410746725308325</c:v>
                </c:pt>
                <c:pt idx="438">
                  <c:v>0</c:v>
                </c:pt>
                <c:pt idx="439">
                  <c:v>-2.5194903974139593</c:v>
                </c:pt>
                <c:pt idx="440">
                  <c:v>5.1789720081927282</c:v>
                </c:pt>
                <c:pt idx="441">
                  <c:v>0.30600890207714837</c:v>
                </c:pt>
                <c:pt idx="442">
                  <c:v>1.4329296477766373</c:v>
                </c:pt>
                <c:pt idx="443">
                  <c:v>0</c:v>
                </c:pt>
                <c:pt idx="444">
                  <c:v>-6.0517681370761967</c:v>
                </c:pt>
                <c:pt idx="445">
                  <c:v>0</c:v>
                </c:pt>
                <c:pt idx="446">
                  <c:v>-3.240201785021346</c:v>
                </c:pt>
                <c:pt idx="447">
                  <c:v>5.7750150391016719</c:v>
                </c:pt>
                <c:pt idx="448">
                  <c:v>0.6161137440758413</c:v>
                </c:pt>
                <c:pt idx="449">
                  <c:v>4.1168158266603694</c:v>
                </c:pt>
                <c:pt idx="450">
                  <c:v>0</c:v>
                </c:pt>
                <c:pt idx="451">
                  <c:v>3.2120883098081698</c:v>
                </c:pt>
                <c:pt idx="452">
                  <c:v>0</c:v>
                </c:pt>
                <c:pt idx="453">
                  <c:v>-1.5429122468659462</c:v>
                </c:pt>
                <c:pt idx="454">
                  <c:v>-2.350636630754166</c:v>
                </c:pt>
                <c:pt idx="455">
                  <c:v>2.3160390261694142</c:v>
                </c:pt>
                <c:pt idx="456">
                  <c:v>0.37429819089207506</c:v>
                </c:pt>
                <c:pt idx="457">
                  <c:v>0</c:v>
                </c:pt>
                <c:pt idx="458">
                  <c:v>-2.0509633312616571</c:v>
                </c:pt>
                <c:pt idx="459">
                  <c:v>0</c:v>
                </c:pt>
                <c:pt idx="460">
                  <c:v>2.0213923132704981</c:v>
                </c:pt>
                <c:pt idx="461">
                  <c:v>0.29320302087960659</c:v>
                </c:pt>
                <c:pt idx="462">
                  <c:v>2.9323175053153738</c:v>
                </c:pt>
                <c:pt idx="463">
                  <c:v>-1.0586108959462992</c:v>
                </c:pt>
                <c:pt idx="464">
                  <c:v>0</c:v>
                </c:pt>
                <c:pt idx="465">
                  <c:v>-0.50452331245650628</c:v>
                </c:pt>
                <c:pt idx="466">
                  <c:v>0</c:v>
                </c:pt>
                <c:pt idx="467">
                  <c:v>0</c:v>
                </c:pt>
                <c:pt idx="468">
                  <c:v>0.76936527364925844</c:v>
                </c:pt>
                <c:pt idx="469">
                  <c:v>1.4055179593961409</c:v>
                </c:pt>
                <c:pt idx="470">
                  <c:v>1.7881587953456624</c:v>
                </c:pt>
                <c:pt idx="471">
                  <c:v>0</c:v>
                </c:pt>
                <c:pt idx="472">
                  <c:v>-0.47070690089938694</c:v>
                </c:pt>
                <c:pt idx="473">
                  <c:v>0</c:v>
                </c:pt>
                <c:pt idx="474">
                  <c:v>0.96275652394224309</c:v>
                </c:pt>
                <c:pt idx="475">
                  <c:v>1.9991635299038135</c:v>
                </c:pt>
                <c:pt idx="476">
                  <c:v>-0.34443168771527422</c:v>
                </c:pt>
                <c:pt idx="477">
                  <c:v>-0.65009874917708599</c:v>
                </c:pt>
                <c:pt idx="478">
                  <c:v>0</c:v>
                </c:pt>
                <c:pt idx="479">
                  <c:v>0.15737596289240319</c:v>
                </c:pt>
                <c:pt idx="480">
                  <c:v>0</c:v>
                </c:pt>
                <c:pt idx="481">
                  <c:v>-1.6539861065167027</c:v>
                </c:pt>
                <c:pt idx="482">
                  <c:v>-3.0272452068617617</c:v>
                </c:pt>
                <c:pt idx="483">
                  <c:v>1.9424210891432647</c:v>
                </c:pt>
                <c:pt idx="484">
                  <c:v>-6.8050357264375583</c:v>
                </c:pt>
                <c:pt idx="485">
                  <c:v>0</c:v>
                </c:pt>
                <c:pt idx="486">
                  <c:v>0.84884994523548585</c:v>
                </c:pt>
                <c:pt idx="487">
                  <c:v>0</c:v>
                </c:pt>
                <c:pt idx="488">
                  <c:v>0</c:v>
                </c:pt>
                <c:pt idx="489">
                  <c:v>-3.8646031315051066</c:v>
                </c:pt>
                <c:pt idx="490">
                  <c:v>-0.44247787610619538</c:v>
                </c:pt>
                <c:pt idx="491">
                  <c:v>3.1394799054373479</c:v>
                </c:pt>
                <c:pt idx="492">
                  <c:v>0</c:v>
                </c:pt>
                <c:pt idx="493">
                  <c:v>2.172916475657849</c:v>
                </c:pt>
                <c:pt idx="494">
                  <c:v>0</c:v>
                </c:pt>
                <c:pt idx="495">
                  <c:v>1.9921033740129213</c:v>
                </c:pt>
                <c:pt idx="496">
                  <c:v>-1.768432166109446</c:v>
                </c:pt>
                <c:pt idx="497">
                  <c:v>-3.4841021047917642</c:v>
                </c:pt>
                <c:pt idx="498">
                  <c:v>2.3570898292501807</c:v>
                </c:pt>
                <c:pt idx="499">
                  <c:v>0</c:v>
                </c:pt>
                <c:pt idx="500">
                  <c:v>-7.9329102447869504</c:v>
                </c:pt>
                <c:pt idx="501">
                  <c:v>0</c:v>
                </c:pt>
                <c:pt idx="502">
                  <c:v>0</c:v>
                </c:pt>
                <c:pt idx="503">
                  <c:v>-1.2210733628754245</c:v>
                </c:pt>
                <c:pt idx="504">
                  <c:v>4.2966802910975987</c:v>
                </c:pt>
                <c:pt idx="505">
                  <c:v>2.064614796406028</c:v>
                </c:pt>
                <c:pt idx="506">
                  <c:v>0</c:v>
                </c:pt>
                <c:pt idx="507">
                  <c:v>-0.6461884247986438</c:v>
                </c:pt>
                <c:pt idx="508">
                  <c:v>0</c:v>
                </c:pt>
                <c:pt idx="509">
                  <c:v>-7.917805636723541</c:v>
                </c:pt>
                <c:pt idx="510">
                  <c:v>0.76773467089774616</c:v>
                </c:pt>
                <c:pt idx="511">
                  <c:v>-0.66030069077609443</c:v>
                </c:pt>
                <c:pt idx="512">
                  <c:v>1.84067900603333</c:v>
                </c:pt>
                <c:pt idx="513">
                  <c:v>0</c:v>
                </c:pt>
                <c:pt idx="514">
                  <c:v>4.9101315393111689</c:v>
                </c:pt>
                <c:pt idx="515">
                  <c:v>0</c:v>
                </c:pt>
                <c:pt idx="516">
                  <c:v>1.5696784073506942</c:v>
                </c:pt>
                <c:pt idx="517">
                  <c:v>-1.5736901620806654</c:v>
                </c:pt>
                <c:pt idx="518">
                  <c:v>-5.7539492580181983</c:v>
                </c:pt>
                <c:pt idx="519">
                  <c:v>-0.74156846810240484</c:v>
                </c:pt>
                <c:pt idx="520">
                  <c:v>0</c:v>
                </c:pt>
                <c:pt idx="521">
                  <c:v>2.1696858049329748</c:v>
                </c:pt>
                <c:pt idx="522">
                  <c:v>0</c:v>
                </c:pt>
                <c:pt idx="523">
                  <c:v>-2.0935590503856627</c:v>
                </c:pt>
                <c:pt idx="524">
                  <c:v>2.3429506854921289</c:v>
                </c:pt>
                <c:pt idx="525">
                  <c:v>-0.91972408277516404</c:v>
                </c:pt>
                <c:pt idx="526">
                  <c:v>2.2197558268590489</c:v>
                </c:pt>
                <c:pt idx="527">
                  <c:v>0</c:v>
                </c:pt>
                <c:pt idx="528">
                  <c:v>-4.6589675254170348</c:v>
                </c:pt>
                <c:pt idx="529">
                  <c:v>0</c:v>
                </c:pt>
                <c:pt idx="530">
                  <c:v>0.56941712392586386</c:v>
                </c:pt>
                <c:pt idx="531">
                  <c:v>-4.0045295449866121</c:v>
                </c:pt>
                <c:pt idx="532">
                  <c:v>-2.1018766756032092</c:v>
                </c:pt>
                <c:pt idx="533">
                  <c:v>0.52579691094314374</c:v>
                </c:pt>
                <c:pt idx="534">
                  <c:v>0</c:v>
                </c:pt>
                <c:pt idx="535">
                  <c:v>1.9069412662090057</c:v>
                </c:pt>
                <c:pt idx="536">
                  <c:v>0</c:v>
                </c:pt>
                <c:pt idx="537">
                  <c:v>-0.36355859709151783</c:v>
                </c:pt>
                <c:pt idx="538">
                  <c:v>1.6097875080489432</c:v>
                </c:pt>
                <c:pt idx="539">
                  <c:v>2.4714828897338226</c:v>
                </c:pt>
                <c:pt idx="540">
                  <c:v>-2.226345083487935</c:v>
                </c:pt>
                <c:pt idx="541">
                  <c:v>0</c:v>
                </c:pt>
                <c:pt idx="542">
                  <c:v>-2.7619650010541896</c:v>
                </c:pt>
                <c:pt idx="543">
                  <c:v>0</c:v>
                </c:pt>
                <c:pt idx="544">
                  <c:v>-3.2632263660017258</c:v>
                </c:pt>
                <c:pt idx="545">
                  <c:v>1.8155328925249181</c:v>
                </c:pt>
                <c:pt idx="546">
                  <c:v>2.5866813428728763</c:v>
                </c:pt>
                <c:pt idx="547">
                  <c:v>0.37553648068668899</c:v>
                </c:pt>
                <c:pt idx="548">
                  <c:v>0</c:v>
                </c:pt>
                <c:pt idx="549">
                  <c:v>-0.13896312132548605</c:v>
                </c:pt>
                <c:pt idx="550">
                  <c:v>0</c:v>
                </c:pt>
                <c:pt idx="551">
                  <c:v>3.2541211731963005</c:v>
                </c:pt>
                <c:pt idx="552">
                  <c:v>-0.9744972009122943</c:v>
                </c:pt>
                <c:pt idx="553">
                  <c:v>-2.2927135678391886</c:v>
                </c:pt>
                <c:pt idx="554">
                  <c:v>0.32144005143039944</c:v>
                </c:pt>
                <c:pt idx="555">
                  <c:v>0</c:v>
                </c:pt>
                <c:pt idx="556">
                  <c:v>4.0264872369967009</c:v>
                </c:pt>
                <c:pt idx="557">
                  <c:v>0</c:v>
                </c:pt>
                <c:pt idx="558">
                  <c:v>-5.4620123203285464</c:v>
                </c:pt>
                <c:pt idx="559">
                  <c:v>-2.16116420503909</c:v>
                </c:pt>
                <c:pt idx="560">
                  <c:v>-3.3300033300033283</c:v>
                </c:pt>
                <c:pt idx="561">
                  <c:v>0.22964749110117033</c:v>
                </c:pt>
                <c:pt idx="562">
                  <c:v>0</c:v>
                </c:pt>
                <c:pt idx="563">
                  <c:v>6.8736395921620286E-2</c:v>
                </c:pt>
                <c:pt idx="564">
                  <c:v>0</c:v>
                </c:pt>
                <c:pt idx="565">
                  <c:v>0</c:v>
                </c:pt>
                <c:pt idx="566">
                  <c:v>-5.5523755008586084</c:v>
                </c:pt>
                <c:pt idx="567">
                  <c:v>1.8666666666666831</c:v>
                </c:pt>
                <c:pt idx="568">
                  <c:v>3.843407900999507</c:v>
                </c:pt>
                <c:pt idx="569">
                  <c:v>0</c:v>
                </c:pt>
                <c:pt idx="570">
                  <c:v>1.0427409189870618</c:v>
                </c:pt>
                <c:pt idx="571">
                  <c:v>0</c:v>
                </c:pt>
                <c:pt idx="572">
                  <c:v>-0.38557496030846572</c:v>
                </c:pt>
                <c:pt idx="573">
                  <c:v>1.1839708561020013</c:v>
                </c:pt>
                <c:pt idx="574">
                  <c:v>-3.5553555355535504</c:v>
                </c:pt>
                <c:pt idx="575">
                  <c:v>-0.17498833411107029</c:v>
                </c:pt>
                <c:pt idx="576">
                  <c:v>0</c:v>
                </c:pt>
                <c:pt idx="577">
                  <c:v>0.67780764286551332</c:v>
                </c:pt>
                <c:pt idx="578">
                  <c:v>0</c:v>
                </c:pt>
                <c:pt idx="579">
                  <c:v>-1.6947185142193955</c:v>
                </c:pt>
                <c:pt idx="580">
                  <c:v>-1.5468178061164295</c:v>
                </c:pt>
                <c:pt idx="581">
                  <c:v>0.76757016071000717</c:v>
                </c:pt>
                <c:pt idx="582">
                  <c:v>-5.8914544156153381</c:v>
                </c:pt>
                <c:pt idx="583">
                  <c:v>0</c:v>
                </c:pt>
                <c:pt idx="584">
                  <c:v>-2.4029341090173184</c:v>
                </c:pt>
                <c:pt idx="585">
                  <c:v>0</c:v>
                </c:pt>
                <c:pt idx="586">
                  <c:v>2.2547622132953249</c:v>
                </c:pt>
                <c:pt idx="587">
                  <c:v>4.6888860727410941</c:v>
                </c:pt>
                <c:pt idx="588">
                  <c:v>-1.0047209780898125</c:v>
                </c:pt>
                <c:pt idx="589">
                  <c:v>-2.2866226461237482</c:v>
                </c:pt>
                <c:pt idx="590">
                  <c:v>0</c:v>
                </c:pt>
                <c:pt idx="591">
                  <c:v>5.1808284319859954</c:v>
                </c:pt>
                <c:pt idx="592">
                  <c:v>0</c:v>
                </c:pt>
                <c:pt idx="593">
                  <c:v>3.3551457465794243</c:v>
                </c:pt>
                <c:pt idx="594">
                  <c:v>1.5540462760446516</c:v>
                </c:pt>
                <c:pt idx="595">
                  <c:v>0.77080027204716739</c:v>
                </c:pt>
                <c:pt idx="596">
                  <c:v>4.6906636670416058</c:v>
                </c:pt>
                <c:pt idx="597">
                  <c:v>0</c:v>
                </c:pt>
                <c:pt idx="598">
                  <c:v>-1.5794563231975922</c:v>
                </c:pt>
                <c:pt idx="599">
                  <c:v>0</c:v>
                </c:pt>
                <c:pt idx="600">
                  <c:v>-2.0196506550218318</c:v>
                </c:pt>
                <c:pt idx="601">
                  <c:v>-2.1392757660167128</c:v>
                </c:pt>
                <c:pt idx="602">
                  <c:v>2.0038711146533217</c:v>
                </c:pt>
                <c:pt idx="603">
                  <c:v>-3.8955240540238911</c:v>
                </c:pt>
                <c:pt idx="604">
                  <c:v>0</c:v>
                </c:pt>
                <c:pt idx="605">
                  <c:v>-0.11614401858303092</c:v>
                </c:pt>
                <c:pt idx="606">
                  <c:v>0</c:v>
                </c:pt>
                <c:pt idx="607">
                  <c:v>-3.1511627906976702</c:v>
                </c:pt>
                <c:pt idx="608">
                  <c:v>3.2536919197982961</c:v>
                </c:pt>
                <c:pt idx="609">
                  <c:v>2.3255813953482196E-2</c:v>
                </c:pt>
                <c:pt idx="610">
                  <c:v>-0.63938618925830637</c:v>
                </c:pt>
                <c:pt idx="611">
                  <c:v>0</c:v>
                </c:pt>
                <c:pt idx="612">
                  <c:v>0.76050076050075965</c:v>
                </c:pt>
                <c:pt idx="613">
                  <c:v>0</c:v>
                </c:pt>
                <c:pt idx="614">
                  <c:v>0.94054807245704808</c:v>
                </c:pt>
                <c:pt idx="615">
                  <c:v>2.8298631082479986</c:v>
                </c:pt>
                <c:pt idx="616">
                  <c:v>-0.36916881082894593</c:v>
                </c:pt>
                <c:pt idx="617">
                  <c:v>-1.3586346283404493</c:v>
                </c:pt>
                <c:pt idx="618">
                  <c:v>0</c:v>
                </c:pt>
                <c:pt idx="619">
                  <c:v>-1.4911781445645866</c:v>
                </c:pt>
                <c:pt idx="620">
                  <c:v>0</c:v>
                </c:pt>
                <c:pt idx="621">
                  <c:v>2.1030737231338081</c:v>
                </c:pt>
                <c:pt idx="622">
                  <c:v>1.9239474875509366</c:v>
                </c:pt>
                <c:pt idx="623">
                  <c:v>-2.131912058627583</c:v>
                </c:pt>
                <c:pt idx="624">
                  <c:v>5.0374404356705149</c:v>
                </c:pt>
                <c:pt idx="625">
                  <c:v>0</c:v>
                </c:pt>
                <c:pt idx="626">
                  <c:v>-0.84251458198315587</c:v>
                </c:pt>
                <c:pt idx="627">
                  <c:v>0</c:v>
                </c:pt>
                <c:pt idx="628">
                  <c:v>-3.2679738562091498</c:v>
                </c:pt>
                <c:pt idx="629">
                  <c:v>-3.38963963963963</c:v>
                </c:pt>
                <c:pt idx="630">
                  <c:v>0.85091502506118299</c:v>
                </c:pt>
                <c:pt idx="631">
                  <c:v>3.0282015718908983</c:v>
                </c:pt>
                <c:pt idx="632">
                  <c:v>0</c:v>
                </c:pt>
                <c:pt idx="633">
                  <c:v>-3.6908234238276938</c:v>
                </c:pt>
                <c:pt idx="634">
                  <c:v>0</c:v>
                </c:pt>
                <c:pt idx="635">
                  <c:v>1.1881188118811892</c:v>
                </c:pt>
                <c:pt idx="636">
                  <c:v>-1.4389317370783972</c:v>
                </c:pt>
                <c:pt idx="637">
                  <c:v>-4.5900490539593664</c:v>
                </c:pt>
                <c:pt idx="638">
                  <c:v>-1.9831068674256436</c:v>
                </c:pt>
                <c:pt idx="639">
                  <c:v>0</c:v>
                </c:pt>
                <c:pt idx="640">
                  <c:v>-0.41213937804420731</c:v>
                </c:pt>
                <c:pt idx="641">
                  <c:v>0</c:v>
                </c:pt>
                <c:pt idx="642">
                  <c:v>1.3669425633308308</c:v>
                </c:pt>
                <c:pt idx="643">
                  <c:v>-3.587776815538779</c:v>
                </c:pt>
                <c:pt idx="644">
                  <c:v>0</c:v>
                </c:pt>
                <c:pt idx="645">
                  <c:v>-1.899140254074172</c:v>
                </c:pt>
                <c:pt idx="646">
                  <c:v>0.11772400261609306</c:v>
                </c:pt>
                <c:pt idx="647">
                  <c:v>0.73164358505355409</c:v>
                </c:pt>
                <c:pt idx="648">
                  <c:v>0</c:v>
                </c:pt>
                <c:pt idx="649">
                  <c:v>1.1154345006485045</c:v>
                </c:pt>
                <c:pt idx="650">
                  <c:v>3.2324268855823624</c:v>
                </c:pt>
                <c:pt idx="651">
                  <c:v>0.72067594433400384</c:v>
                </c:pt>
                <c:pt idx="652">
                  <c:v>-1.4803849000740277</c:v>
                </c:pt>
                <c:pt idx="653">
                  <c:v>0</c:v>
                </c:pt>
                <c:pt idx="654">
                  <c:v>-3.7941397445529712</c:v>
                </c:pt>
                <c:pt idx="655">
                  <c:v>0</c:v>
                </c:pt>
                <c:pt idx="656">
                  <c:v>-3.4101262527658549</c:v>
                </c:pt>
                <c:pt idx="657">
                  <c:v>-3.0723622153348451</c:v>
                </c:pt>
                <c:pt idx="658">
                  <c:v>-0.8758515223133756</c:v>
                </c:pt>
                <c:pt idx="659">
                  <c:v>-0.35063113604487661</c:v>
                </c:pt>
                <c:pt idx="660">
                  <c:v>0</c:v>
                </c:pt>
                <c:pt idx="661">
                  <c:v>2.6882477128782556</c:v>
                </c:pt>
                <c:pt idx="662">
                  <c:v>0</c:v>
                </c:pt>
                <c:pt idx="663">
                  <c:v>3.3991228070175517</c:v>
                </c:pt>
                <c:pt idx="664">
                  <c:v>2.2534464475079563</c:v>
                </c:pt>
                <c:pt idx="665">
                  <c:v>-1.6204303863106007</c:v>
                </c:pt>
                <c:pt idx="666">
                  <c:v>-2.2400843325866449</c:v>
                </c:pt>
                <c:pt idx="667">
                  <c:v>0</c:v>
                </c:pt>
                <c:pt idx="668">
                  <c:v>1.159185874107016</c:v>
                </c:pt>
                <c:pt idx="669">
                  <c:v>0</c:v>
                </c:pt>
                <c:pt idx="670">
                  <c:v>1.1592271818787525</c:v>
                </c:pt>
                <c:pt idx="671">
                  <c:v>2.9636459430979922</c:v>
                </c:pt>
                <c:pt idx="672">
                  <c:v>-0.6268389407701136</c:v>
                </c:pt>
                <c:pt idx="673">
                  <c:v>2.4330587023686734</c:v>
                </c:pt>
                <c:pt idx="674">
                  <c:v>0</c:v>
                </c:pt>
                <c:pt idx="675">
                  <c:v>-0.15081060701268578</c:v>
                </c:pt>
                <c:pt idx="676">
                  <c:v>0</c:v>
                </c:pt>
                <c:pt idx="677">
                  <c:v>0</c:v>
                </c:pt>
                <c:pt idx="678">
                  <c:v>-0.70484581497797238</c:v>
                </c:pt>
                <c:pt idx="679">
                  <c:v>-0.58309037900874383</c:v>
                </c:pt>
                <c:pt idx="680">
                  <c:v>2.2057886013005179</c:v>
                </c:pt>
                <c:pt idx="681">
                  <c:v>0</c:v>
                </c:pt>
                <c:pt idx="682">
                  <c:v>-4.1042914171656619</c:v>
                </c:pt>
                <c:pt idx="683">
                  <c:v>0</c:v>
                </c:pt>
                <c:pt idx="684">
                  <c:v>0</c:v>
                </c:pt>
                <c:pt idx="685">
                  <c:v>-5.2686353583973116</c:v>
                </c:pt>
                <c:pt idx="686">
                  <c:v>1.084866794836592</c:v>
                </c:pt>
                <c:pt idx="687">
                  <c:v>0.2173617714984255</c:v>
                </c:pt>
                <c:pt idx="688">
                  <c:v>0</c:v>
                </c:pt>
                <c:pt idx="689">
                  <c:v>1.2471194252406059</c:v>
                </c:pt>
                <c:pt idx="690">
                  <c:v>0</c:v>
                </c:pt>
                <c:pt idx="691">
                  <c:v>0.5623242736644718</c:v>
                </c:pt>
                <c:pt idx="692">
                  <c:v>3.1287445080548482</c:v>
                </c:pt>
                <c:pt idx="693">
                  <c:v>1.1102504518461176</c:v>
                </c:pt>
                <c:pt idx="694">
                  <c:v>2.0173646578141025</c:v>
                </c:pt>
                <c:pt idx="695">
                  <c:v>0</c:v>
                </c:pt>
                <c:pt idx="696">
                  <c:v>0.43804755944929497</c:v>
                </c:pt>
                <c:pt idx="697">
                  <c:v>0</c:v>
                </c:pt>
                <c:pt idx="698">
                  <c:v>0</c:v>
                </c:pt>
                <c:pt idx="699">
                  <c:v>-0.89719626168224265</c:v>
                </c:pt>
                <c:pt idx="700">
                  <c:v>0.98076197661260966</c:v>
                </c:pt>
                <c:pt idx="701">
                  <c:v>1.1953679491968572</c:v>
                </c:pt>
                <c:pt idx="702">
                  <c:v>0</c:v>
                </c:pt>
                <c:pt idx="703">
                  <c:v>0.43066322136091628</c:v>
                </c:pt>
                <c:pt idx="704">
                  <c:v>0</c:v>
                </c:pt>
                <c:pt idx="705">
                  <c:v>-2.1563342318059342</c:v>
                </c:pt>
                <c:pt idx="706">
                  <c:v>-0.10017530678687603</c:v>
                </c:pt>
                <c:pt idx="707">
                  <c:v>1.077964402105791</c:v>
                </c:pt>
                <c:pt idx="708">
                  <c:v>-1.128472222222221</c:v>
                </c:pt>
                <c:pt idx="709">
                  <c:v>0</c:v>
                </c:pt>
                <c:pt idx="710">
                  <c:v>-2.2074501442368</c:v>
                </c:pt>
                <c:pt idx="711">
                  <c:v>0</c:v>
                </c:pt>
                <c:pt idx="712">
                  <c:v>1.2568936770552819</c:v>
                </c:pt>
                <c:pt idx="713">
                  <c:v>-3.3058898036732121</c:v>
                </c:pt>
                <c:pt idx="714">
                  <c:v>-0.61566675399528092</c:v>
                </c:pt>
                <c:pt idx="715">
                  <c:v>-3.2555687359957841</c:v>
                </c:pt>
                <c:pt idx="716">
                  <c:v>0</c:v>
                </c:pt>
                <c:pt idx="717">
                  <c:v>0.9673024523160656</c:v>
                </c:pt>
                <c:pt idx="718">
                  <c:v>0</c:v>
                </c:pt>
                <c:pt idx="719">
                  <c:v>4.1289974362434201</c:v>
                </c:pt>
                <c:pt idx="720">
                  <c:v>1.6845924582091554</c:v>
                </c:pt>
                <c:pt idx="721">
                  <c:v>-0.5479801197909917</c:v>
                </c:pt>
                <c:pt idx="722">
                  <c:v>2.1783700666324846</c:v>
                </c:pt>
                <c:pt idx="723">
                  <c:v>0</c:v>
                </c:pt>
                <c:pt idx="724">
                  <c:v>0.50163029847003493</c:v>
                </c:pt>
                <c:pt idx="725">
                  <c:v>0</c:v>
                </c:pt>
                <c:pt idx="726">
                  <c:v>-1.322685300723736</c:v>
                </c:pt>
                <c:pt idx="727">
                  <c:v>-0.64491654021244793</c:v>
                </c:pt>
                <c:pt idx="728">
                  <c:v>-0.15273004963725079</c:v>
                </c:pt>
                <c:pt idx="729">
                  <c:v>-2.7278521351179141</c:v>
                </c:pt>
                <c:pt idx="730">
                  <c:v>0</c:v>
                </c:pt>
                <c:pt idx="731">
                  <c:v>-3.9313327217926908E-2</c:v>
                </c:pt>
                <c:pt idx="732">
                  <c:v>0</c:v>
                </c:pt>
                <c:pt idx="733">
                  <c:v>0</c:v>
                </c:pt>
                <c:pt idx="734">
                  <c:v>-3.0545359202936551</c:v>
                </c:pt>
                <c:pt idx="735">
                  <c:v>1.7714672075726856</c:v>
                </c:pt>
                <c:pt idx="736">
                  <c:v>1.2357161838958186</c:v>
                </c:pt>
                <c:pt idx="737">
                  <c:v>0</c:v>
                </c:pt>
                <c:pt idx="738">
                  <c:v>0.49875311720697368</c:v>
                </c:pt>
                <c:pt idx="739">
                  <c:v>-1.305994514823039</c:v>
                </c:pt>
                <c:pt idx="740">
                  <c:v>1.7334921265052206</c:v>
                </c:pt>
                <c:pt idx="741">
                  <c:v>0.89750260145682326</c:v>
                </c:pt>
                <c:pt idx="742">
                  <c:v>0.61879592626015167</c:v>
                </c:pt>
                <c:pt idx="743">
                  <c:v>2.0115310698270328</c:v>
                </c:pt>
                <c:pt idx="744">
                  <c:v>0</c:v>
                </c:pt>
                <c:pt idx="745">
                  <c:v>0.96709369505147968</c:v>
                </c:pt>
                <c:pt idx="746">
                  <c:v>0</c:v>
                </c:pt>
                <c:pt idx="747">
                  <c:v>-3.6571712899614361</c:v>
                </c:pt>
                <c:pt idx="748">
                  <c:v>-1.1491284699806315</c:v>
                </c:pt>
                <c:pt idx="749">
                  <c:v>-1.2539184952978122</c:v>
                </c:pt>
                <c:pt idx="750">
                  <c:v>1.256613756613767</c:v>
                </c:pt>
                <c:pt idx="751">
                  <c:v>0</c:v>
                </c:pt>
                <c:pt idx="752">
                  <c:v>-2.4428478118876384</c:v>
                </c:pt>
                <c:pt idx="753">
                  <c:v>0</c:v>
                </c:pt>
                <c:pt idx="754">
                  <c:v>-4.6866630958757316</c:v>
                </c:pt>
                <c:pt idx="755">
                  <c:v>-5.3385782523180829</c:v>
                </c:pt>
                <c:pt idx="756">
                  <c:v>1.1427723360047715</c:v>
                </c:pt>
                <c:pt idx="757">
                  <c:v>-2.2597212032281822</c:v>
                </c:pt>
                <c:pt idx="758">
                  <c:v>0</c:v>
                </c:pt>
                <c:pt idx="759">
                  <c:v>1.426212280438377</c:v>
                </c:pt>
                <c:pt idx="760">
                  <c:v>0</c:v>
                </c:pt>
                <c:pt idx="761">
                  <c:v>2.7235050325636445</c:v>
                </c:pt>
                <c:pt idx="762">
                  <c:v>1.8876080691642372</c:v>
                </c:pt>
                <c:pt idx="763">
                  <c:v>-1.329373497383679</c:v>
                </c:pt>
                <c:pt idx="764">
                  <c:v>-0.7883044288376051</c:v>
                </c:pt>
                <c:pt idx="765">
                  <c:v>0</c:v>
                </c:pt>
                <c:pt idx="766">
                  <c:v>5.2730424732736259</c:v>
                </c:pt>
                <c:pt idx="767">
                  <c:v>0</c:v>
                </c:pt>
                <c:pt idx="768">
                  <c:v>0.34307671195279443</c:v>
                </c:pt>
                <c:pt idx="769">
                  <c:v>-0.23249452954048344</c:v>
                </c:pt>
                <c:pt idx="770">
                  <c:v>1.8779986291980633</c:v>
                </c:pt>
                <c:pt idx="771">
                  <c:v>1.8299246501614741</c:v>
                </c:pt>
                <c:pt idx="772">
                  <c:v>0</c:v>
                </c:pt>
                <c:pt idx="773">
                  <c:v>6.2367864693446018</c:v>
                </c:pt>
                <c:pt idx="774">
                  <c:v>0</c:v>
                </c:pt>
                <c:pt idx="775">
                  <c:v>0.37313432835821558</c:v>
                </c:pt>
                <c:pt idx="776">
                  <c:v>-1.2391573729875205E-2</c:v>
                </c:pt>
                <c:pt idx="777">
                  <c:v>1.239310943115246E-2</c:v>
                </c:pt>
                <c:pt idx="778">
                  <c:v>0</c:v>
                </c:pt>
                <c:pt idx="779">
                  <c:v>0</c:v>
                </c:pt>
                <c:pt idx="780">
                  <c:v>-1.1276332094175889</c:v>
                </c:pt>
                <c:pt idx="781">
                  <c:v>0</c:v>
                </c:pt>
                <c:pt idx="782">
                  <c:v>2.1932573004135758</c:v>
                </c:pt>
                <c:pt idx="783">
                  <c:v>2.1093941623743007</c:v>
                </c:pt>
                <c:pt idx="784">
                  <c:v>-1.3211626231083407</c:v>
                </c:pt>
                <c:pt idx="785">
                  <c:v>0.51119766309639658</c:v>
                </c:pt>
                <c:pt idx="786">
                  <c:v>0</c:v>
                </c:pt>
                <c:pt idx="787">
                  <c:v>-1.9980624848631501</c:v>
                </c:pt>
                <c:pt idx="788">
                  <c:v>0</c:v>
                </c:pt>
                <c:pt idx="789">
                  <c:v>-9.8850858766852401E-2</c:v>
                </c:pt>
                <c:pt idx="790">
                  <c:v>-2.0655534941249054</c:v>
                </c:pt>
                <c:pt idx="791">
                  <c:v>-2.4122253094215895</c:v>
                </c:pt>
                <c:pt idx="792">
                  <c:v>0.76355636081273381</c:v>
                </c:pt>
                <c:pt idx="793">
                  <c:v>0</c:v>
                </c:pt>
                <c:pt idx="794">
                  <c:v>1.001798099152329</c:v>
                </c:pt>
                <c:pt idx="795">
                  <c:v>0</c:v>
                </c:pt>
                <c:pt idx="796">
                  <c:v>-2.0218718209562558</c:v>
                </c:pt>
                <c:pt idx="797">
                  <c:v>-3.530175210902009</c:v>
                </c:pt>
                <c:pt idx="798">
                  <c:v>0.59195479617919489</c:v>
                </c:pt>
                <c:pt idx="799">
                  <c:v>2.6882439481075382</c:v>
                </c:pt>
                <c:pt idx="800">
                  <c:v>0</c:v>
                </c:pt>
                <c:pt idx="801">
                  <c:v>-1.4717374316228105</c:v>
                </c:pt>
                <c:pt idx="802">
                  <c:v>0</c:v>
                </c:pt>
                <c:pt idx="803">
                  <c:v>-5.2081956378057015</c:v>
                </c:pt>
                <c:pt idx="804">
                  <c:v>-4.3090224515409119</c:v>
                </c:pt>
                <c:pt idx="805">
                  <c:v>-0.14573010784029172</c:v>
                </c:pt>
                <c:pt idx="806">
                  <c:v>4.0863981319322784</c:v>
                </c:pt>
                <c:pt idx="807">
                  <c:v>0</c:v>
                </c:pt>
                <c:pt idx="808">
                  <c:v>2.5378575434660711</c:v>
                </c:pt>
                <c:pt idx="809">
                  <c:v>0</c:v>
                </c:pt>
                <c:pt idx="810">
                  <c:v>0.75208532749899693</c:v>
                </c:pt>
                <c:pt idx="811">
                  <c:v>-1.5608034744842625</c:v>
                </c:pt>
                <c:pt idx="812">
                  <c:v>-2.3714325106852341</c:v>
                </c:pt>
                <c:pt idx="813">
                  <c:v>-1.1156616297133271</c:v>
                </c:pt>
                <c:pt idx="814">
                  <c:v>0</c:v>
                </c:pt>
                <c:pt idx="815">
                  <c:v>1.4995715509854346</c:v>
                </c:pt>
                <c:pt idx="816">
                  <c:v>0</c:v>
                </c:pt>
                <c:pt idx="817">
                  <c:v>-0.30955396088363507</c:v>
                </c:pt>
                <c:pt idx="818">
                  <c:v>2.7240649258998051</c:v>
                </c:pt>
                <c:pt idx="819">
                  <c:v>-1.3190436933223526</c:v>
                </c:pt>
                <c:pt idx="820">
                  <c:v>-0.34809245335560846</c:v>
                </c:pt>
                <c:pt idx="821">
                  <c:v>0</c:v>
                </c:pt>
                <c:pt idx="822">
                  <c:v>0.33533603465141226</c:v>
                </c:pt>
                <c:pt idx="823">
                  <c:v>0</c:v>
                </c:pt>
                <c:pt idx="824">
                  <c:v>1.4761175323771081</c:v>
                </c:pt>
                <c:pt idx="825">
                  <c:v>2.0584602717167666</c:v>
                </c:pt>
                <c:pt idx="826">
                  <c:v>-3.6170498857066025</c:v>
                </c:pt>
                <c:pt idx="827">
                  <c:v>0.93470982142855874</c:v>
                </c:pt>
                <c:pt idx="828">
                  <c:v>0</c:v>
                </c:pt>
                <c:pt idx="829">
                  <c:v>-4.008293020041453</c:v>
                </c:pt>
                <c:pt idx="830">
                  <c:v>0</c:v>
                </c:pt>
                <c:pt idx="831">
                  <c:v>0</c:v>
                </c:pt>
                <c:pt idx="832">
                  <c:v>-1.9294456443484598</c:v>
                </c:pt>
                <c:pt idx="833">
                  <c:v>2.9070621054177126</c:v>
                </c:pt>
                <c:pt idx="834">
                  <c:v>2.3826508774432931</c:v>
                </c:pt>
                <c:pt idx="835">
                  <c:v>0</c:v>
                </c:pt>
                <c:pt idx="836">
                  <c:v>0.52954292084725907</c:v>
                </c:pt>
                <c:pt idx="837">
                  <c:v>0</c:v>
                </c:pt>
                <c:pt idx="838">
                  <c:v>-0.59606321042418031</c:v>
                </c:pt>
                <c:pt idx="839">
                  <c:v>1.12954957467577</c:v>
                </c:pt>
                <c:pt idx="840">
                  <c:v>-1.709873138444562</c:v>
                </c:pt>
                <c:pt idx="841">
                  <c:v>-1.5712682379349086</c:v>
                </c:pt>
                <c:pt idx="842">
                  <c:v>0</c:v>
                </c:pt>
                <c:pt idx="843">
                  <c:v>-4.3899657924743369</c:v>
                </c:pt>
                <c:pt idx="844">
                  <c:v>0</c:v>
                </c:pt>
                <c:pt idx="845">
                  <c:v>3.4436493738819296</c:v>
                </c:pt>
                <c:pt idx="846">
                  <c:v>-1.6861219195849597</c:v>
                </c:pt>
                <c:pt idx="847">
                  <c:v>3.5033714453239551</c:v>
                </c:pt>
                <c:pt idx="848">
                  <c:v>1.699475994901567</c:v>
                </c:pt>
                <c:pt idx="849">
                  <c:v>0</c:v>
                </c:pt>
                <c:pt idx="850">
                  <c:v>-1.2115304275170602</c:v>
                </c:pt>
                <c:pt idx="851">
                  <c:v>0</c:v>
                </c:pt>
                <c:pt idx="852">
                  <c:v>0</c:v>
                </c:pt>
                <c:pt idx="853">
                  <c:v>2.2695235410205905</c:v>
                </c:pt>
                <c:pt idx="854">
                  <c:v>-4.5899379738111641</c:v>
                </c:pt>
                <c:pt idx="855">
                  <c:v>-0.44784744293556722</c:v>
                </c:pt>
                <c:pt idx="856">
                  <c:v>0</c:v>
                </c:pt>
                <c:pt idx="857">
                  <c:v>0.26121027427079557</c:v>
                </c:pt>
                <c:pt idx="858">
                  <c:v>0</c:v>
                </c:pt>
                <c:pt idx="859">
                  <c:v>-2.0408163265306034</c:v>
                </c:pt>
                <c:pt idx="860">
                  <c:v>2.7482269503546153</c:v>
                </c:pt>
                <c:pt idx="861">
                  <c:v>0.44578659764162865</c:v>
                </c:pt>
                <c:pt idx="862">
                  <c:v>1.1596277738010086</c:v>
                </c:pt>
                <c:pt idx="863">
                  <c:v>0</c:v>
                </c:pt>
                <c:pt idx="864">
                  <c:v>-1.3444664590999245</c:v>
                </c:pt>
                <c:pt idx="865">
                  <c:v>0</c:v>
                </c:pt>
                <c:pt idx="866">
                  <c:v>2.9694448429206766</c:v>
                </c:pt>
                <c:pt idx="867">
                  <c:v>0</c:v>
                </c:pt>
                <c:pt idx="868">
                  <c:v>-2.7862914460852206E-2</c:v>
                </c:pt>
                <c:pt idx="869">
                  <c:v>2.996098104793754</c:v>
                </c:pt>
                <c:pt idx="870">
                  <c:v>0</c:v>
                </c:pt>
                <c:pt idx="871">
                  <c:v>-1.1635773237721581</c:v>
                </c:pt>
                <c:pt idx="872">
                  <c:v>0</c:v>
                </c:pt>
                <c:pt idx="873">
                  <c:v>2.4914442162902173</c:v>
                </c:pt>
                <c:pt idx="874">
                  <c:v>1.2020836115934186</c:v>
                </c:pt>
                <c:pt idx="875">
                  <c:v>1.4385640754916329</c:v>
                </c:pt>
                <c:pt idx="876">
                  <c:v>-1.847514962269059</c:v>
                </c:pt>
                <c:pt idx="877">
                  <c:v>0</c:v>
                </c:pt>
                <c:pt idx="878">
                  <c:v>-1.683457051961823</c:v>
                </c:pt>
                <c:pt idx="879">
                  <c:v>0</c:v>
                </c:pt>
                <c:pt idx="880">
                  <c:v>2.1437238775785294</c:v>
                </c:pt>
                <c:pt idx="881">
                  <c:v>-0.47518479408659164</c:v>
                </c:pt>
                <c:pt idx="882">
                  <c:v>0.33156498673740931</c:v>
                </c:pt>
                <c:pt idx="883">
                  <c:v>1.8638466622604044</c:v>
                </c:pt>
                <c:pt idx="884">
                  <c:v>0</c:v>
                </c:pt>
                <c:pt idx="885">
                  <c:v>2.2709576953023669</c:v>
                </c:pt>
                <c:pt idx="886">
                  <c:v>0</c:v>
                </c:pt>
                <c:pt idx="887">
                  <c:v>1.2054307828955668</c:v>
                </c:pt>
                <c:pt idx="888">
                  <c:v>-0.81494483450351707</c:v>
                </c:pt>
                <c:pt idx="889">
                  <c:v>1.339906459360396</c:v>
                </c:pt>
                <c:pt idx="890">
                  <c:v>0.47399276537356538</c:v>
                </c:pt>
                <c:pt idx="891">
                  <c:v>0</c:v>
                </c:pt>
                <c:pt idx="892">
                  <c:v>1.5518311607697122</c:v>
                </c:pt>
                <c:pt idx="893">
                  <c:v>0</c:v>
                </c:pt>
                <c:pt idx="894">
                  <c:v>-0.52567237163813063</c:v>
                </c:pt>
                <c:pt idx="895">
                  <c:v>-2.2981442792183948</c:v>
                </c:pt>
                <c:pt idx="896">
                  <c:v>2.5911949685534674</c:v>
                </c:pt>
                <c:pt idx="897">
                  <c:v>1.471309465424242</c:v>
                </c:pt>
                <c:pt idx="898">
                  <c:v>0</c:v>
                </c:pt>
                <c:pt idx="899">
                  <c:v>-0.99081681971967539</c:v>
                </c:pt>
                <c:pt idx="900">
                  <c:v>0</c:v>
                </c:pt>
                <c:pt idx="901">
                  <c:v>1.2204051745179356</c:v>
                </c:pt>
                <c:pt idx="902">
                  <c:v>1.7000241138172223</c:v>
                </c:pt>
                <c:pt idx="903">
                  <c:v>-1.8257261410788317</c:v>
                </c:pt>
                <c:pt idx="904">
                  <c:v>0.43473010505976628</c:v>
                </c:pt>
                <c:pt idx="905">
                  <c:v>0</c:v>
                </c:pt>
                <c:pt idx="906">
                  <c:v>-0.80557893471203679</c:v>
                </c:pt>
                <c:pt idx="907">
                  <c:v>0</c:v>
                </c:pt>
                <c:pt idx="908">
                  <c:v>-1.7454545454545389</c:v>
                </c:pt>
                <c:pt idx="909">
                  <c:v>-2.0478657784357202</c:v>
                </c:pt>
                <c:pt idx="910">
                  <c:v>1.2972292191435697</c:v>
                </c:pt>
                <c:pt idx="911">
                  <c:v>1.0195200795722892</c:v>
                </c:pt>
                <c:pt idx="912">
                  <c:v>0</c:v>
                </c:pt>
                <c:pt idx="913">
                  <c:v>-0.66461538461539682</c:v>
                </c:pt>
                <c:pt idx="914">
                  <c:v>0</c:v>
                </c:pt>
                <c:pt idx="915">
                  <c:v>-0.56994176681947062</c:v>
                </c:pt>
                <c:pt idx="916">
                  <c:v>-1.669781931464176</c:v>
                </c:pt>
                <c:pt idx="917">
                  <c:v>0.77303256874921011</c:v>
                </c:pt>
                <c:pt idx="918">
                  <c:v>1.194668008048283</c:v>
                </c:pt>
                <c:pt idx="919">
                  <c:v>0</c:v>
                </c:pt>
                <c:pt idx="920">
                  <c:v>0.22368584565677363</c:v>
                </c:pt>
                <c:pt idx="921">
                  <c:v>0</c:v>
                </c:pt>
                <c:pt idx="922">
                  <c:v>0.60756354618722863</c:v>
                </c:pt>
                <c:pt idx="923">
                  <c:v>0.61621888094651744</c:v>
                </c:pt>
                <c:pt idx="924">
                  <c:v>2.3395394414502668</c:v>
                </c:pt>
                <c:pt idx="925">
                  <c:v>2.3578695391980764</c:v>
                </c:pt>
                <c:pt idx="926">
                  <c:v>0</c:v>
                </c:pt>
                <c:pt idx="927">
                  <c:v>1.4265668849391844</c:v>
                </c:pt>
                <c:pt idx="928">
                  <c:v>0</c:v>
                </c:pt>
                <c:pt idx="929">
                  <c:v>0</c:v>
                </c:pt>
                <c:pt idx="930">
                  <c:v>0.93382522480978114</c:v>
                </c:pt>
                <c:pt idx="931">
                  <c:v>-0.77669902912620437</c:v>
                </c:pt>
                <c:pt idx="932">
                  <c:v>0.73673304938413064</c:v>
                </c:pt>
                <c:pt idx="933">
                  <c:v>0</c:v>
                </c:pt>
                <c:pt idx="934">
                  <c:v>-0.23997257456291887</c:v>
                </c:pt>
                <c:pt idx="935">
                  <c:v>0</c:v>
                </c:pt>
                <c:pt idx="936">
                  <c:v>1.7983963344788245</c:v>
                </c:pt>
                <c:pt idx="937">
                  <c:v>-0.31506695172723864</c:v>
                </c:pt>
                <c:pt idx="938">
                  <c:v>1.7383451856868737</c:v>
                </c:pt>
                <c:pt idx="939">
                  <c:v>0.77665594141795857</c:v>
                </c:pt>
                <c:pt idx="940">
                  <c:v>0</c:v>
                </c:pt>
                <c:pt idx="941">
                  <c:v>0.70461301332158666</c:v>
                </c:pt>
                <c:pt idx="942">
                  <c:v>0</c:v>
                </c:pt>
                <c:pt idx="943">
                  <c:v>-0.33890893189023608</c:v>
                </c:pt>
                <c:pt idx="944">
                  <c:v>-2.1500658183413734</c:v>
                </c:pt>
                <c:pt idx="945">
                  <c:v>0.40358744394619617</c:v>
                </c:pt>
                <c:pt idx="946">
                  <c:v>0.49129075480125461</c:v>
                </c:pt>
                <c:pt idx="947">
                  <c:v>0</c:v>
                </c:pt>
                <c:pt idx="948">
                  <c:v>-0.3555555555555534</c:v>
                </c:pt>
                <c:pt idx="949">
                  <c:v>0</c:v>
                </c:pt>
                <c:pt idx="950">
                  <c:v>1.951382694023196</c:v>
                </c:pt>
                <c:pt idx="951">
                  <c:v>2.449961719348126</c:v>
                </c:pt>
                <c:pt idx="952">
                  <c:v>-2.1565068858759417</c:v>
                </c:pt>
                <c:pt idx="953">
                  <c:v>-0.9601745771958603</c:v>
                </c:pt>
                <c:pt idx="954">
                  <c:v>0</c:v>
                </c:pt>
                <c:pt idx="955">
                  <c:v>-2.159303734714102</c:v>
                </c:pt>
                <c:pt idx="956">
                  <c:v>0</c:v>
                </c:pt>
                <c:pt idx="957">
                  <c:v>0.50669969598018394</c:v>
                </c:pt>
                <c:pt idx="958">
                  <c:v>-5.5343939054447784</c:v>
                </c:pt>
                <c:pt idx="959">
                  <c:v>-2.3956356736242856</c:v>
                </c:pt>
                <c:pt idx="960">
                  <c:v>0.64398541919805652</c:v>
                </c:pt>
                <c:pt idx="961">
                  <c:v>0</c:v>
                </c:pt>
                <c:pt idx="962">
                  <c:v>3.6943136544730137</c:v>
                </c:pt>
                <c:pt idx="963">
                  <c:v>0</c:v>
                </c:pt>
                <c:pt idx="964">
                  <c:v>0</c:v>
                </c:pt>
                <c:pt idx="965">
                  <c:v>-2.5497729654208823</c:v>
                </c:pt>
                <c:pt idx="966">
                  <c:v>-0.99163679808841332</c:v>
                </c:pt>
                <c:pt idx="967">
                  <c:v>5.7922046578979147</c:v>
                </c:pt>
                <c:pt idx="968">
                  <c:v>0</c:v>
                </c:pt>
                <c:pt idx="969">
                  <c:v>-1.1634538610699185</c:v>
                </c:pt>
                <c:pt idx="970">
                  <c:v>0</c:v>
                </c:pt>
                <c:pt idx="971">
                  <c:v>1.1540680900168354E-2</c:v>
                </c:pt>
                <c:pt idx="972">
                  <c:v>1.9501500115393533</c:v>
                </c:pt>
                <c:pt idx="973">
                  <c:v>1.1318619128466434</c:v>
                </c:pt>
                <c:pt idx="974">
                  <c:v>-0.25741466144374447</c:v>
                </c:pt>
                <c:pt idx="975">
                  <c:v>0</c:v>
                </c:pt>
                <c:pt idx="976">
                  <c:v>-4.0731597845601542</c:v>
                </c:pt>
                <c:pt idx="977">
                  <c:v>0</c:v>
                </c:pt>
                <c:pt idx="978">
                  <c:v>-1.0644519826880305</c:v>
                </c:pt>
                <c:pt idx="979">
                  <c:v>1.7616457791439943</c:v>
                </c:pt>
                <c:pt idx="980">
                  <c:v>-2.6373881724177983</c:v>
                </c:pt>
                <c:pt idx="981">
                  <c:v>2.6730310262530033</c:v>
                </c:pt>
                <c:pt idx="982">
                  <c:v>0</c:v>
                </c:pt>
                <c:pt idx="983">
                  <c:v>-3.4983728498372946</c:v>
                </c:pt>
                <c:pt idx="984">
                  <c:v>0</c:v>
                </c:pt>
                <c:pt idx="985">
                  <c:v>-1.6740937010718993</c:v>
                </c:pt>
                <c:pt idx="986">
                  <c:v>-0.72268495835374758</c:v>
                </c:pt>
                <c:pt idx="987">
                  <c:v>2.4552745219000638</c:v>
                </c:pt>
                <c:pt idx="988">
                  <c:v>-2.2278420038535751</c:v>
                </c:pt>
                <c:pt idx="989">
                  <c:v>0</c:v>
                </c:pt>
                <c:pt idx="990">
                  <c:v>0.43108757236114403</c:v>
                </c:pt>
                <c:pt idx="991">
                  <c:v>0</c:v>
                </c:pt>
                <c:pt idx="992">
                  <c:v>-4.3904831984302284</c:v>
                </c:pt>
                <c:pt idx="993">
                  <c:v>-2.7065161621344314</c:v>
                </c:pt>
                <c:pt idx="994">
                  <c:v>0.64601186552406542</c:v>
                </c:pt>
                <c:pt idx="995">
                  <c:v>0</c:v>
                </c:pt>
                <c:pt idx="996">
                  <c:v>0</c:v>
                </c:pt>
                <c:pt idx="997">
                  <c:v>3.3010217448257828</c:v>
                </c:pt>
                <c:pt idx="998">
                  <c:v>0</c:v>
                </c:pt>
                <c:pt idx="999">
                  <c:v>5.0722799898572646E-2</c:v>
                </c:pt>
                <c:pt idx="1000">
                  <c:v>-2.217997465145749</c:v>
                </c:pt>
                <c:pt idx="1001">
                  <c:v>-4.7310434219053903</c:v>
                </c:pt>
                <c:pt idx="1002">
                  <c:v>4.0408163265306163</c:v>
                </c:pt>
                <c:pt idx="1003">
                  <c:v>0</c:v>
                </c:pt>
                <c:pt idx="1004">
                  <c:v>2.1315548581142929</c:v>
                </c:pt>
                <c:pt idx="1005">
                  <c:v>0</c:v>
                </c:pt>
                <c:pt idx="1006">
                  <c:v>0.32010243277849071</c:v>
                </c:pt>
                <c:pt idx="1007">
                  <c:v>-1.9783024888321621</c:v>
                </c:pt>
                <c:pt idx="1008">
                  <c:v>0</c:v>
                </c:pt>
                <c:pt idx="1009">
                  <c:v>-2.5651041666666652</c:v>
                </c:pt>
                <c:pt idx="1010">
                  <c:v>0</c:v>
                </c:pt>
                <c:pt idx="1011">
                  <c:v>-0.49445409595082479</c:v>
                </c:pt>
                <c:pt idx="1012">
                  <c:v>0</c:v>
                </c:pt>
                <c:pt idx="1013">
                  <c:v>2.1890948160086188</c:v>
                </c:pt>
                <c:pt idx="1014">
                  <c:v>1.931922723091084</c:v>
                </c:pt>
                <c:pt idx="1015">
                  <c:v>-2.449716348633324</c:v>
                </c:pt>
                <c:pt idx="1016">
                  <c:v>-2.5905366111551587</c:v>
                </c:pt>
                <c:pt idx="1017">
                  <c:v>0</c:v>
                </c:pt>
                <c:pt idx="1018">
                  <c:v>-1.3161465400271299</c:v>
                </c:pt>
                <c:pt idx="1019">
                  <c:v>0</c:v>
                </c:pt>
                <c:pt idx="1020">
                  <c:v>-1.0724597827581506</c:v>
                </c:pt>
                <c:pt idx="1021">
                  <c:v>-4.1278665740097313</c:v>
                </c:pt>
                <c:pt idx="1022">
                  <c:v>2.8993911278618612E-2</c:v>
                </c:pt>
                <c:pt idx="1023">
                  <c:v>2.7101449275362288</c:v>
                </c:pt>
                <c:pt idx="1024">
                  <c:v>0</c:v>
                </c:pt>
                <c:pt idx="1025">
                  <c:v>0.11288274305065737</c:v>
                </c:pt>
                <c:pt idx="1026">
                  <c:v>0</c:v>
                </c:pt>
                <c:pt idx="1027">
                  <c:v>-3.7773079633544815</c:v>
                </c:pt>
                <c:pt idx="1028">
                  <c:v>1.2011132268932245</c:v>
                </c:pt>
                <c:pt idx="1029">
                  <c:v>3.0684614271240251</c:v>
                </c:pt>
                <c:pt idx="1030">
                  <c:v>-0.22468754388428325</c:v>
                </c:pt>
                <c:pt idx="1031">
                  <c:v>0</c:v>
                </c:pt>
                <c:pt idx="1032">
                  <c:v>1.5622800844475648</c:v>
                </c:pt>
                <c:pt idx="1033">
                  <c:v>0</c:v>
                </c:pt>
                <c:pt idx="1034">
                  <c:v>1.4828159645232875</c:v>
                </c:pt>
                <c:pt idx="1035">
                  <c:v>0.87395876007101414</c:v>
                </c:pt>
                <c:pt idx="1036">
                  <c:v>-0.37904426695546389</c:v>
                </c:pt>
                <c:pt idx="1037">
                  <c:v>-0.40766408479412375</c:v>
                </c:pt>
                <c:pt idx="1038">
                  <c:v>0</c:v>
                </c:pt>
                <c:pt idx="1039">
                  <c:v>3.4793286942284007</c:v>
                </c:pt>
                <c:pt idx="1040">
                  <c:v>0</c:v>
                </c:pt>
                <c:pt idx="1041">
                  <c:v>0</c:v>
                </c:pt>
                <c:pt idx="1042">
                  <c:v>-2.0174050632911444</c:v>
                </c:pt>
                <c:pt idx="1043">
                  <c:v>-3.0816848338043434</c:v>
                </c:pt>
                <c:pt idx="1044">
                  <c:v>-0.18050541516244634</c:v>
                </c:pt>
                <c:pt idx="1045">
                  <c:v>0</c:v>
                </c:pt>
                <c:pt idx="1046">
                  <c:v>-1.7665878425372039</c:v>
                </c:pt>
                <c:pt idx="1047">
                  <c:v>0</c:v>
                </c:pt>
                <c:pt idx="1048">
                  <c:v>0</c:v>
                </c:pt>
                <c:pt idx="1049">
                  <c:v>3.3276692155196796</c:v>
                </c:pt>
                <c:pt idx="1050">
                  <c:v>-0.80855145950391449</c:v>
                </c:pt>
                <c:pt idx="1051">
                  <c:v>2.2381873445703304</c:v>
                </c:pt>
                <c:pt idx="1052">
                  <c:v>0</c:v>
                </c:pt>
                <c:pt idx="1053">
                  <c:v>-3.9729729729729657</c:v>
                </c:pt>
                <c:pt idx="1054">
                  <c:v>0</c:v>
                </c:pt>
                <c:pt idx="1055">
                  <c:v>1.9279482127779302</c:v>
                </c:pt>
                <c:pt idx="1056">
                  <c:v>-1.1873533066409148</c:v>
                </c:pt>
                <c:pt idx="1057">
                  <c:v>0.8103954170742167</c:v>
                </c:pt>
                <c:pt idx="1058">
                  <c:v>1.094941094941082</c:v>
                </c:pt>
                <c:pt idx="1059">
                  <c:v>0</c:v>
                </c:pt>
                <c:pt idx="1060">
                  <c:v>-0.42500685494927248</c:v>
                </c:pt>
                <c:pt idx="1061">
                  <c:v>0</c:v>
                </c:pt>
                <c:pt idx="1062">
                  <c:v>0</c:v>
                </c:pt>
                <c:pt idx="1063">
                  <c:v>0.2202946440864828</c:v>
                </c:pt>
                <c:pt idx="1064">
                  <c:v>2.1019370792691117</c:v>
                </c:pt>
                <c:pt idx="1065">
                  <c:v>-0.84768568353067453</c:v>
                </c:pt>
                <c:pt idx="1066">
                  <c:v>0</c:v>
                </c:pt>
                <c:pt idx="1067">
                  <c:v>2.1305468856018583</c:v>
                </c:pt>
                <c:pt idx="1068">
                  <c:v>0</c:v>
                </c:pt>
                <c:pt idx="1069">
                  <c:v>-0.71751262290726814</c:v>
                </c:pt>
                <c:pt idx="1070">
                  <c:v>1.0171306209850073</c:v>
                </c:pt>
                <c:pt idx="1071">
                  <c:v>3.2193958664546773</c:v>
                </c:pt>
                <c:pt idx="1072">
                  <c:v>0.69310743165191813</c:v>
                </c:pt>
                <c:pt idx="1073">
                  <c:v>0</c:v>
                </c:pt>
                <c:pt idx="1074">
                  <c:v>-1.5296367112810794</c:v>
                </c:pt>
                <c:pt idx="1075">
                  <c:v>0</c:v>
                </c:pt>
                <c:pt idx="1076">
                  <c:v>1.3592233009708687</c:v>
                </c:pt>
                <c:pt idx="1077">
                  <c:v>-2.5798212005108456</c:v>
                </c:pt>
                <c:pt idx="1078">
                  <c:v>-2.5170424750917686</c:v>
                </c:pt>
                <c:pt idx="1079">
                  <c:v>-2.2054868208714384</c:v>
                </c:pt>
                <c:pt idx="1080">
                  <c:v>0</c:v>
                </c:pt>
                <c:pt idx="1081">
                  <c:v>0.67381738173817318</c:v>
                </c:pt>
                <c:pt idx="1082">
                  <c:v>0</c:v>
                </c:pt>
                <c:pt idx="1083">
                  <c:v>0.8468788416883033</c:v>
                </c:pt>
                <c:pt idx="1084">
                  <c:v>0.5824190708384247</c:v>
                </c:pt>
                <c:pt idx="1085">
                  <c:v>3.2453541610557357</c:v>
                </c:pt>
                <c:pt idx="1086">
                  <c:v>0.76953175948872854</c:v>
                </c:pt>
                <c:pt idx="1087">
                  <c:v>0</c:v>
                </c:pt>
                <c:pt idx="1088">
                  <c:v>0.10354646647683374</c:v>
                </c:pt>
                <c:pt idx="1089">
                  <c:v>0</c:v>
                </c:pt>
                <c:pt idx="1090">
                  <c:v>1.2154124644427222</c:v>
                </c:pt>
                <c:pt idx="1091">
                  <c:v>-1.5201839550332163</c:v>
                </c:pt>
                <c:pt idx="1092">
                  <c:v>1.7901154494746274</c:v>
                </c:pt>
                <c:pt idx="1093">
                  <c:v>1.5037593984962516</c:v>
                </c:pt>
                <c:pt idx="1094">
                  <c:v>0</c:v>
                </c:pt>
                <c:pt idx="1095">
                  <c:v>-1.167608286252364</c:v>
                </c:pt>
                <c:pt idx="1096">
                  <c:v>0</c:v>
                </c:pt>
                <c:pt idx="1097">
                  <c:v>0</c:v>
                </c:pt>
                <c:pt idx="1098">
                  <c:v>0.21595528455284896</c:v>
                </c:pt>
                <c:pt idx="1099">
                  <c:v>0.95069083534033982</c:v>
                </c:pt>
                <c:pt idx="1100">
                  <c:v>-2.5615268709191397</c:v>
                </c:pt>
                <c:pt idx="1101">
                  <c:v>0</c:v>
                </c:pt>
                <c:pt idx="1102">
                  <c:v>1.1984536082474406</c:v>
                </c:pt>
                <c:pt idx="1103">
                  <c:v>0</c:v>
                </c:pt>
                <c:pt idx="1104">
                  <c:v>1.6172163504393211</c:v>
                </c:pt>
                <c:pt idx="1105">
                  <c:v>-0.45112781954886882</c:v>
                </c:pt>
                <c:pt idx="1106">
                  <c:v>-0.27693856998992628</c:v>
                </c:pt>
                <c:pt idx="1107">
                  <c:v>2.1206765968190044</c:v>
                </c:pt>
                <c:pt idx="1108">
                  <c:v>0</c:v>
                </c:pt>
                <c:pt idx="1109">
                  <c:v>-1.5203955500618149</c:v>
                </c:pt>
                <c:pt idx="1110">
                  <c:v>0</c:v>
                </c:pt>
                <c:pt idx="1111">
                  <c:v>-0.70289946027363159</c:v>
                </c:pt>
                <c:pt idx="1112">
                  <c:v>1.2261408165844978</c:v>
                </c:pt>
                <c:pt idx="1113">
                  <c:v>-0.33716283716282991</c:v>
                </c:pt>
                <c:pt idx="1114">
                  <c:v>-1.0650294449317199</c:v>
                </c:pt>
                <c:pt idx="1115">
                  <c:v>0</c:v>
                </c:pt>
                <c:pt idx="1116">
                  <c:v>-0.11398176291791406</c:v>
                </c:pt>
                <c:pt idx="1117">
                  <c:v>0</c:v>
                </c:pt>
                <c:pt idx="1118">
                  <c:v>-0.4564473183719997</c:v>
                </c:pt>
                <c:pt idx="1119">
                  <c:v>2.751241880015276</c:v>
                </c:pt>
                <c:pt idx="1120">
                  <c:v>1.8470311144167528</c:v>
                </c:pt>
                <c:pt idx="1121">
                  <c:v>-0.26777020447906752</c:v>
                </c:pt>
                <c:pt idx="1122">
                  <c:v>0</c:v>
                </c:pt>
                <c:pt idx="1123">
                  <c:v>2.1235050036612302</c:v>
                </c:pt>
                <c:pt idx="1124">
                  <c:v>0</c:v>
                </c:pt>
                <c:pt idx="1125">
                  <c:v>0.84847036328870029</c:v>
                </c:pt>
                <c:pt idx="1126">
                  <c:v>-1.8959592368763989</c:v>
                </c:pt>
                <c:pt idx="1127">
                  <c:v>-0.96630027781133832</c:v>
                </c:pt>
                <c:pt idx="1128">
                  <c:v>-1.0854982314916439</c:v>
                </c:pt>
                <c:pt idx="1129">
                  <c:v>0</c:v>
                </c:pt>
                <c:pt idx="1130">
                  <c:v>1.6152897657213394</c:v>
                </c:pt>
                <c:pt idx="1131">
                  <c:v>0</c:v>
                </c:pt>
                <c:pt idx="1132">
                  <c:v>0</c:v>
                </c:pt>
                <c:pt idx="1133">
                  <c:v>-0.31549569227034002</c:v>
                </c:pt>
                <c:pt idx="1134">
                  <c:v>2.2032866707242693</c:v>
                </c:pt>
                <c:pt idx="1135">
                  <c:v>0</c:v>
                </c:pt>
                <c:pt idx="1136">
                  <c:v>0</c:v>
                </c:pt>
                <c:pt idx="1137">
                  <c:v>0.69080514530730497</c:v>
                </c:pt>
                <c:pt idx="1138">
                  <c:v>0</c:v>
                </c:pt>
                <c:pt idx="1139">
                  <c:v>1.6678495386799108</c:v>
                </c:pt>
                <c:pt idx="1140">
                  <c:v>0.3141361256544517</c:v>
                </c:pt>
                <c:pt idx="1141">
                  <c:v>1.333797262816061</c:v>
                </c:pt>
                <c:pt idx="1142">
                  <c:v>0.36625844111251027</c:v>
                </c:pt>
                <c:pt idx="1143">
                  <c:v>0</c:v>
                </c:pt>
                <c:pt idx="1144">
                  <c:v>-0.51317139924734745</c:v>
                </c:pt>
                <c:pt idx="1145">
                  <c:v>0</c:v>
                </c:pt>
                <c:pt idx="1146">
                  <c:v>-1.3755158184318939</c:v>
                </c:pt>
                <c:pt idx="1147">
                  <c:v>1.0925151092515017</c:v>
                </c:pt>
                <c:pt idx="1148">
                  <c:v>-1.368130604736717</c:v>
                </c:pt>
                <c:pt idx="1149">
                  <c:v>0.7809768038232745</c:v>
                </c:pt>
                <c:pt idx="1150">
                  <c:v>0</c:v>
                </c:pt>
                <c:pt idx="1151">
                  <c:v>-0.28915105250982842</c:v>
                </c:pt>
                <c:pt idx="1152">
                  <c:v>0</c:v>
                </c:pt>
                <c:pt idx="1153">
                  <c:v>-6.9597494490181155E-2</c:v>
                </c:pt>
                <c:pt idx="1154">
                  <c:v>-2.9831688914683796</c:v>
                </c:pt>
                <c:pt idx="1155">
                  <c:v>-9.5716678631252439E-2</c:v>
                </c:pt>
                <c:pt idx="1156">
                  <c:v>0.34730538922156384</c:v>
                </c:pt>
                <c:pt idx="1157">
                  <c:v>0</c:v>
                </c:pt>
                <c:pt idx="1158">
                  <c:v>3.5803795202271615E-2</c:v>
                </c:pt>
                <c:pt idx="1159">
                  <c:v>0</c:v>
                </c:pt>
                <c:pt idx="1160">
                  <c:v>0.41756144118350047</c:v>
                </c:pt>
                <c:pt idx="1161">
                  <c:v>-9.5045740762744746E-2</c:v>
                </c:pt>
                <c:pt idx="1162">
                  <c:v>0.98703769770482896</c:v>
                </c:pt>
                <c:pt idx="1163">
                  <c:v>0.54168629298161353</c:v>
                </c:pt>
                <c:pt idx="1164">
                  <c:v>0</c:v>
                </c:pt>
                <c:pt idx="1165">
                  <c:v>-1.3117826188802861</c:v>
                </c:pt>
                <c:pt idx="1166">
                  <c:v>0</c:v>
                </c:pt>
                <c:pt idx="1167">
                  <c:v>-0.91383812010444876</c:v>
                </c:pt>
                <c:pt idx="1168">
                  <c:v>-3.3417175709665736</c:v>
                </c:pt>
                <c:pt idx="1169">
                  <c:v>-0.13630731102850513</c:v>
                </c:pt>
                <c:pt idx="1170">
                  <c:v>-1.1663978161062127</c:v>
                </c:pt>
                <c:pt idx="1171">
                  <c:v>0</c:v>
                </c:pt>
                <c:pt idx="1172">
                  <c:v>0.56497175141241307</c:v>
                </c:pt>
                <c:pt idx="1173">
                  <c:v>0</c:v>
                </c:pt>
                <c:pt idx="1174">
                  <c:v>-0.1622971285892616</c:v>
                </c:pt>
                <c:pt idx="1175">
                  <c:v>0.75028135550829766</c:v>
                </c:pt>
                <c:pt idx="1176">
                  <c:v>0.35993545984858155</c:v>
                </c:pt>
                <c:pt idx="1177">
                  <c:v>-1.2985406876082073</c:v>
                </c:pt>
                <c:pt idx="1178">
                  <c:v>0</c:v>
                </c:pt>
                <c:pt idx="1179">
                  <c:v>1.1276782358100368</c:v>
                </c:pt>
                <c:pt idx="1180">
                  <c:v>0</c:v>
                </c:pt>
                <c:pt idx="1181">
                  <c:v>-1.3505141865939652</c:v>
                </c:pt>
                <c:pt idx="1182">
                  <c:v>0.76613916101482271</c:v>
                </c:pt>
                <c:pt idx="1183">
                  <c:v>0.77277826249531056</c:v>
                </c:pt>
                <c:pt idx="1184">
                  <c:v>1.0018552875695752</c:v>
                </c:pt>
                <c:pt idx="1185">
                  <c:v>0</c:v>
                </c:pt>
                <c:pt idx="1186">
                  <c:v>-0.33063923585597843</c:v>
                </c:pt>
                <c:pt idx="1187">
                  <c:v>0</c:v>
                </c:pt>
                <c:pt idx="1188">
                  <c:v>-0.89691608305688675</c:v>
                </c:pt>
                <c:pt idx="1189">
                  <c:v>-1.8720555417803042</c:v>
                </c:pt>
                <c:pt idx="1190">
                  <c:v>-2.1225521162350103</c:v>
                </c:pt>
                <c:pt idx="1191">
                  <c:v>1.303730476313425</c:v>
                </c:pt>
                <c:pt idx="1192">
                  <c:v>0</c:v>
                </c:pt>
                <c:pt idx="1193">
                  <c:v>3.0835881753312977</c:v>
                </c:pt>
                <c:pt idx="1194">
                  <c:v>0</c:v>
                </c:pt>
                <c:pt idx="1195">
                  <c:v>0</c:v>
                </c:pt>
                <c:pt idx="1196">
                  <c:v>-0.8158220024721996</c:v>
                </c:pt>
                <c:pt idx="1197">
                  <c:v>-1.5952143569292088</c:v>
                </c:pt>
                <c:pt idx="1198">
                  <c:v>-1.2537993920972546</c:v>
                </c:pt>
                <c:pt idx="1199">
                  <c:v>0</c:v>
                </c:pt>
                <c:pt idx="1200">
                  <c:v>-3.4756957804283672</c:v>
                </c:pt>
                <c:pt idx="1201">
                  <c:v>0</c:v>
                </c:pt>
                <c:pt idx="1202">
                  <c:v>-1.3154398086633101</c:v>
                </c:pt>
                <c:pt idx="1203">
                  <c:v>1.0906153224720549</c:v>
                </c:pt>
                <c:pt idx="1204">
                  <c:v>1.917954182205639</c:v>
                </c:pt>
                <c:pt idx="1205">
                  <c:v>1.3068478829070251E-2</c:v>
                </c:pt>
                <c:pt idx="1206">
                  <c:v>0</c:v>
                </c:pt>
                <c:pt idx="1207">
                  <c:v>2.9008232065856454</c:v>
                </c:pt>
                <c:pt idx="1208">
                  <c:v>0</c:v>
                </c:pt>
                <c:pt idx="1209">
                  <c:v>0.16507936507936805</c:v>
                </c:pt>
                <c:pt idx="1210">
                  <c:v>0.86206896551725976</c:v>
                </c:pt>
                <c:pt idx="1211">
                  <c:v>6.2845651080944975E-2</c:v>
                </c:pt>
                <c:pt idx="1212">
                  <c:v>-0.25122472051249956</c:v>
                </c:pt>
                <c:pt idx="1213">
                  <c:v>0</c:v>
                </c:pt>
                <c:pt idx="1214">
                  <c:v>2.4178315073668299</c:v>
                </c:pt>
                <c:pt idx="1215">
                  <c:v>0</c:v>
                </c:pt>
                <c:pt idx="1216">
                  <c:v>1.6476085085454395</c:v>
                </c:pt>
                <c:pt idx="1217">
                  <c:v>0</c:v>
                </c:pt>
                <c:pt idx="1218">
                  <c:v>0.81045119148421829</c:v>
                </c:pt>
                <c:pt idx="1219">
                  <c:v>-1.9558435325174095</c:v>
                </c:pt>
                <c:pt idx="1220">
                  <c:v>0</c:v>
                </c:pt>
                <c:pt idx="1221">
                  <c:v>1.125933178313554</c:v>
                </c:pt>
                <c:pt idx="1222">
                  <c:v>0</c:v>
                </c:pt>
                <c:pt idx="1223">
                  <c:v>-0.79874137722376615</c:v>
                </c:pt>
                <c:pt idx="1224">
                  <c:v>0.26839087471026701</c:v>
                </c:pt>
                <c:pt idx="1225">
                  <c:v>1.0341890740966253</c:v>
                </c:pt>
                <c:pt idx="1226">
                  <c:v>-0.25289017341041387</c:v>
                </c:pt>
                <c:pt idx="1227">
                  <c:v>0</c:v>
                </c:pt>
                <c:pt idx="1228">
                  <c:v>2.2576361221779528</c:v>
                </c:pt>
                <c:pt idx="1229">
                  <c:v>0</c:v>
                </c:pt>
                <c:pt idx="1230">
                  <c:v>-0.72018890200707952</c:v>
                </c:pt>
                <c:pt idx="1231">
                  <c:v>1.3081222499702561</c:v>
                </c:pt>
                <c:pt idx="1232">
                  <c:v>0</c:v>
                </c:pt>
                <c:pt idx="1233">
                  <c:v>-0.88038502171616795</c:v>
                </c:pt>
                <c:pt idx="1234">
                  <c:v>0</c:v>
                </c:pt>
                <c:pt idx="1235">
                  <c:v>-0.95926101373756678</c:v>
                </c:pt>
                <c:pt idx="1236">
                  <c:v>0</c:v>
                </c:pt>
                <c:pt idx="1237">
                  <c:v>-1.0163816812148729</c:v>
                </c:pt>
                <c:pt idx="1238">
                  <c:v>0.73689296931624959</c:v>
                </c:pt>
                <c:pt idx="1239">
                  <c:v>0.63556781388656169</c:v>
                </c:pt>
                <c:pt idx="1240">
                  <c:v>-0.51239275500477577</c:v>
                </c:pt>
                <c:pt idx="1241">
                  <c:v>0</c:v>
                </c:pt>
                <c:pt idx="1242">
                  <c:v>-0.32339202299676018</c:v>
                </c:pt>
                <c:pt idx="1243">
                  <c:v>0</c:v>
                </c:pt>
                <c:pt idx="1244">
                  <c:v>-1.5621244893054498</c:v>
                </c:pt>
                <c:pt idx="1245">
                  <c:v>2.734375</c:v>
                </c:pt>
                <c:pt idx="1246">
                  <c:v>1.1882129277562825E-2</c:v>
                </c:pt>
                <c:pt idx="1247">
                  <c:v>-3.2553166211239049</c:v>
                </c:pt>
                <c:pt idx="1248">
                  <c:v>0</c:v>
                </c:pt>
                <c:pt idx="1249">
                  <c:v>-0.22104875353065045</c:v>
                </c:pt>
                <c:pt idx="1250">
                  <c:v>0</c:v>
                </c:pt>
                <c:pt idx="1251">
                  <c:v>-3.7046153846153951</c:v>
                </c:pt>
                <c:pt idx="1252">
                  <c:v>0.69018404907976727</c:v>
                </c:pt>
                <c:pt idx="1253">
                  <c:v>0.82508250825084062</c:v>
                </c:pt>
                <c:pt idx="1254">
                  <c:v>-1.0701246380460883</c:v>
                </c:pt>
                <c:pt idx="1255">
                  <c:v>0</c:v>
                </c:pt>
                <c:pt idx="1256">
                  <c:v>-1.6670908628149683</c:v>
                </c:pt>
                <c:pt idx="1257">
                  <c:v>0</c:v>
                </c:pt>
                <c:pt idx="1258">
                  <c:v>-1.4235796557525493</c:v>
                </c:pt>
                <c:pt idx="1259">
                  <c:v>4.1880005251411223</c:v>
                </c:pt>
                <c:pt idx="1260">
                  <c:v>-2.0413306451612989</c:v>
                </c:pt>
                <c:pt idx="1261">
                  <c:v>-3.5374324671983537</c:v>
                </c:pt>
                <c:pt idx="1262">
                  <c:v>0</c:v>
                </c:pt>
                <c:pt idx="1263">
                  <c:v>-0.70676090145352921</c:v>
                </c:pt>
                <c:pt idx="1264">
                  <c:v>0</c:v>
                </c:pt>
                <c:pt idx="1265">
                  <c:v>0.18802041364491817</c:v>
                </c:pt>
                <c:pt idx="1266">
                  <c:v>2.7882037533512261</c:v>
                </c:pt>
                <c:pt idx="1267">
                  <c:v>1.2519561815336422</c:v>
                </c:pt>
                <c:pt idx="1268">
                  <c:v>0.82431736218444573</c:v>
                </c:pt>
                <c:pt idx="1269">
                  <c:v>0</c:v>
                </c:pt>
                <c:pt idx="1270">
                  <c:v>4.0495656617271392</c:v>
                </c:pt>
                <c:pt idx="1271">
                  <c:v>0</c:v>
                </c:pt>
                <c:pt idx="1272">
                  <c:v>-2.0135052179251045</c:v>
                </c:pt>
                <c:pt idx="1273">
                  <c:v>-1.6789875955394051</c:v>
                </c:pt>
                <c:pt idx="1274">
                  <c:v>1.5165031222122982</c:v>
                </c:pt>
                <c:pt idx="1275">
                  <c:v>-2.0210896309314608</c:v>
                </c:pt>
                <c:pt idx="1276">
                  <c:v>0</c:v>
                </c:pt>
                <c:pt idx="1277">
                  <c:v>-2.8571428571428581</c:v>
                </c:pt>
                <c:pt idx="1278">
                  <c:v>0</c:v>
                </c:pt>
                <c:pt idx="1279">
                  <c:v>-0.7254022685307282</c:v>
                </c:pt>
                <c:pt idx="1280">
                  <c:v>-3.3346618838846709</c:v>
                </c:pt>
                <c:pt idx="1281">
                  <c:v>1.3194062671797679</c:v>
                </c:pt>
                <c:pt idx="1282">
                  <c:v>2.8486163863266301</c:v>
                </c:pt>
                <c:pt idx="1283">
                  <c:v>0</c:v>
                </c:pt>
                <c:pt idx="1284">
                  <c:v>3.4027960960169024</c:v>
                </c:pt>
                <c:pt idx="1285">
                  <c:v>0</c:v>
                </c:pt>
                <c:pt idx="1286">
                  <c:v>-2.4234693877551061</c:v>
                </c:pt>
                <c:pt idx="1287">
                  <c:v>-1.3202614379084987</c:v>
                </c:pt>
                <c:pt idx="1288">
                  <c:v>1.867797059213161</c:v>
                </c:pt>
                <c:pt idx="1289">
                  <c:v>-3.0949284785435793</c:v>
                </c:pt>
                <c:pt idx="1290">
                  <c:v>0</c:v>
                </c:pt>
                <c:pt idx="1291">
                  <c:v>-4.3478260869565188</c:v>
                </c:pt>
                <c:pt idx="1292">
                  <c:v>0</c:v>
                </c:pt>
                <c:pt idx="1293">
                  <c:v>0</c:v>
                </c:pt>
                <c:pt idx="1294">
                  <c:v>-1.6414141414141437</c:v>
                </c:pt>
                <c:pt idx="1295">
                  <c:v>-2.8526601055478551E-2</c:v>
                </c:pt>
                <c:pt idx="1296">
                  <c:v>-2.1543729490654973</c:v>
                </c:pt>
                <c:pt idx="1297">
                  <c:v>0</c:v>
                </c:pt>
                <c:pt idx="1298">
                  <c:v>1.5602216389618118</c:v>
                </c:pt>
                <c:pt idx="1299">
                  <c:v>0</c:v>
                </c:pt>
                <c:pt idx="1300">
                  <c:v>-4.1923905240488164</c:v>
                </c:pt>
                <c:pt idx="1301">
                  <c:v>2.277836055747029</c:v>
                </c:pt>
                <c:pt idx="1302">
                  <c:v>2.4029304029304033</c:v>
                </c:pt>
                <c:pt idx="1303">
                  <c:v>-0.42924595793388809</c:v>
                </c:pt>
                <c:pt idx="1304">
                  <c:v>0</c:v>
                </c:pt>
                <c:pt idx="1305">
                  <c:v>2.1698519902284774</c:v>
                </c:pt>
                <c:pt idx="1306">
                  <c:v>0</c:v>
                </c:pt>
                <c:pt idx="1307">
                  <c:v>1.4908579465541472</c:v>
                </c:pt>
                <c:pt idx="1308">
                  <c:v>-0.40188470066517823</c:v>
                </c:pt>
                <c:pt idx="1309">
                  <c:v>1.3774871295394453</c:v>
                </c:pt>
                <c:pt idx="1310">
                  <c:v>-0.19214932747735336</c:v>
                </c:pt>
                <c:pt idx="1311">
                  <c:v>0</c:v>
                </c:pt>
                <c:pt idx="1312">
                  <c:v>-1.9114411441144119</c:v>
                </c:pt>
                <c:pt idx="1313">
                  <c:v>0</c:v>
                </c:pt>
                <c:pt idx="1314">
                  <c:v>1.4159540165428419</c:v>
                </c:pt>
                <c:pt idx="1315">
                  <c:v>-2.6541332596074163</c:v>
                </c:pt>
                <c:pt idx="1316">
                  <c:v>-3.0389094007384321</c:v>
                </c:pt>
                <c:pt idx="1317">
                  <c:v>0.6444053895723556</c:v>
                </c:pt>
                <c:pt idx="1318">
                  <c:v>0</c:v>
                </c:pt>
                <c:pt idx="1319">
                  <c:v>4.3655413271248555E-2</c:v>
                </c:pt>
                <c:pt idx="1320">
                  <c:v>0</c:v>
                </c:pt>
                <c:pt idx="1321">
                  <c:v>2.414545454545447</c:v>
                </c:pt>
                <c:pt idx="1322">
                  <c:v>0.46868342564976295</c:v>
                </c:pt>
                <c:pt idx="1323">
                  <c:v>5.0749222504947733</c:v>
                </c:pt>
                <c:pt idx="1324">
                  <c:v>0.8072110856989223</c:v>
                </c:pt>
                <c:pt idx="1325">
                  <c:v>0</c:v>
                </c:pt>
                <c:pt idx="1326">
                  <c:v>3.7768584011744322</c:v>
                </c:pt>
                <c:pt idx="1327">
                  <c:v>0</c:v>
                </c:pt>
                <c:pt idx="1328">
                  <c:v>-4.5010288065843618</c:v>
                </c:pt>
                <c:pt idx="1329">
                  <c:v>-0.55211419337464207</c:v>
                </c:pt>
                <c:pt idx="1330">
                  <c:v>3.534190927555847</c:v>
                </c:pt>
                <c:pt idx="1331">
                  <c:v>-0.4577556892492729</c:v>
                </c:pt>
                <c:pt idx="1332">
                  <c:v>0</c:v>
                </c:pt>
                <c:pt idx="1333">
                  <c:v>-6.4249113125739115</c:v>
                </c:pt>
                <c:pt idx="1334">
                  <c:v>0</c:v>
                </c:pt>
                <c:pt idx="1335">
                  <c:v>0</c:v>
                </c:pt>
                <c:pt idx="1336">
                  <c:v>-0.35102499297949841</c:v>
                </c:pt>
                <c:pt idx="1337">
                  <c:v>0.40862336198395077</c:v>
                </c:pt>
                <c:pt idx="1338">
                  <c:v>-2.0769014875105296</c:v>
                </c:pt>
                <c:pt idx="1339">
                  <c:v>0</c:v>
                </c:pt>
                <c:pt idx="1340">
                  <c:v>1.9776440240756532</c:v>
                </c:pt>
                <c:pt idx="1341">
                  <c:v>0</c:v>
                </c:pt>
                <c:pt idx="1342">
                  <c:v>2.3608768971332239</c:v>
                </c:pt>
                <c:pt idx="1343">
                  <c:v>-2.0181219110378845</c:v>
                </c:pt>
                <c:pt idx="1344">
                  <c:v>-1.1069076642847175</c:v>
                </c:pt>
                <c:pt idx="1345">
                  <c:v>2.0402380277699139</c:v>
                </c:pt>
                <c:pt idx="1346">
                  <c:v>0</c:v>
                </c:pt>
                <c:pt idx="1347">
                  <c:v>-6.0677589558455818</c:v>
                </c:pt>
                <c:pt idx="1348">
                  <c:v>0</c:v>
                </c:pt>
                <c:pt idx="1349">
                  <c:v>-0.25129342202513394</c:v>
                </c:pt>
                <c:pt idx="1350">
                  <c:v>2.1191464137522154</c:v>
                </c:pt>
                <c:pt idx="1351">
                  <c:v>0.97228268756348601</c:v>
                </c:pt>
                <c:pt idx="1352">
                  <c:v>0.33055475711412097</c:v>
                </c:pt>
                <c:pt idx="1353">
                  <c:v>0</c:v>
                </c:pt>
                <c:pt idx="1354">
                  <c:v>2.8935682566967325</c:v>
                </c:pt>
                <c:pt idx="1355">
                  <c:v>0</c:v>
                </c:pt>
                <c:pt idx="1356">
                  <c:v>0.59863566754838615</c:v>
                </c:pt>
                <c:pt idx="1357">
                  <c:v>-0.38748962081373017</c:v>
                </c:pt>
                <c:pt idx="1358">
                  <c:v>0.98638510697415249</c:v>
                </c:pt>
                <c:pt idx="1359">
                  <c:v>-2.7514100976750555</c:v>
                </c:pt>
                <c:pt idx="1360">
                  <c:v>0</c:v>
                </c:pt>
                <c:pt idx="1361">
                  <c:v>-3.1970575753288877</c:v>
                </c:pt>
                <c:pt idx="1362">
                  <c:v>0</c:v>
                </c:pt>
                <c:pt idx="1363">
                  <c:v>0</c:v>
                </c:pt>
                <c:pt idx="1364">
                  <c:v>0.48224462954844505</c:v>
                </c:pt>
                <c:pt idx="1365">
                  <c:v>0.33449680046537811</c:v>
                </c:pt>
                <c:pt idx="1366">
                  <c:v>-2.4061458182345175</c:v>
                </c:pt>
                <c:pt idx="1367">
                  <c:v>0</c:v>
                </c:pt>
                <c:pt idx="1368">
                  <c:v>3.1635229466805193</c:v>
                </c:pt>
                <c:pt idx="1369">
                  <c:v>0</c:v>
                </c:pt>
                <c:pt idx="1370">
                  <c:v>0.41750647854881251</c:v>
                </c:pt>
                <c:pt idx="1371">
                  <c:v>-0.71684587813619638</c:v>
                </c:pt>
                <c:pt idx="1372">
                  <c:v>1.6462093862815941</c:v>
                </c:pt>
                <c:pt idx="1373">
                  <c:v>1.8326466827674581</c:v>
                </c:pt>
                <c:pt idx="1374">
                  <c:v>0</c:v>
                </c:pt>
                <c:pt idx="1375">
                  <c:v>-3.1668526785714413</c:v>
                </c:pt>
                <c:pt idx="1376">
                  <c:v>0</c:v>
                </c:pt>
                <c:pt idx="1377">
                  <c:v>-0.51865725399797835</c:v>
                </c:pt>
                <c:pt idx="1378">
                  <c:v>-2.8964518464880129E-2</c:v>
                </c:pt>
                <c:pt idx="1379">
                  <c:v>0</c:v>
                </c:pt>
                <c:pt idx="1380">
                  <c:v>-1.1154570476604286</c:v>
                </c:pt>
                <c:pt idx="1381">
                  <c:v>0</c:v>
                </c:pt>
                <c:pt idx="1382">
                  <c:v>0.13184881336065768</c:v>
                </c:pt>
                <c:pt idx="1383">
                  <c:v>0</c:v>
                </c:pt>
                <c:pt idx="1384">
                  <c:v>2.6335040234089391</c:v>
                </c:pt>
                <c:pt idx="1385">
                  <c:v>-1.9101924447612273</c:v>
                </c:pt>
                <c:pt idx="1386">
                  <c:v>-0.33425374218863935</c:v>
                </c:pt>
                <c:pt idx="1387">
                  <c:v>0</c:v>
                </c:pt>
                <c:pt idx="1388">
                  <c:v>0</c:v>
                </c:pt>
                <c:pt idx="1389">
                  <c:v>0.10207057451152579</c:v>
                </c:pt>
                <c:pt idx="1390">
                  <c:v>0</c:v>
                </c:pt>
                <c:pt idx="1391">
                  <c:v>0.29133284777858037</c:v>
                </c:pt>
                <c:pt idx="1392">
                  <c:v>2.4981844589687663</c:v>
                </c:pt>
                <c:pt idx="1393">
                  <c:v>-0.45345047470595201</c:v>
                </c:pt>
                <c:pt idx="1394">
                  <c:v>1.8362989323843504</c:v>
                </c:pt>
                <c:pt idx="1395">
                  <c:v>0</c:v>
                </c:pt>
                <c:pt idx="1396">
                  <c:v>-0.71288789488398452</c:v>
                </c:pt>
                <c:pt idx="1397">
                  <c:v>0</c:v>
                </c:pt>
                <c:pt idx="1398">
                  <c:v>-1.0136562016049511</c:v>
                </c:pt>
                <c:pt idx="1399">
                  <c:v>0.69691366804152111</c:v>
                </c:pt>
                <c:pt idx="1400">
                  <c:v>-0.98870056497175618</c:v>
                </c:pt>
                <c:pt idx="1401">
                  <c:v>-0.55634807417974663</c:v>
                </c:pt>
                <c:pt idx="1402">
                  <c:v>0</c:v>
                </c:pt>
                <c:pt idx="1403">
                  <c:v>-0.30124802754266655</c:v>
                </c:pt>
                <c:pt idx="1404">
                  <c:v>0</c:v>
                </c:pt>
                <c:pt idx="1405">
                  <c:v>1.9712230215827464</c:v>
                </c:pt>
                <c:pt idx="1406">
                  <c:v>0</c:v>
                </c:pt>
                <c:pt idx="1407">
                  <c:v>-0.6914068011852792</c:v>
                </c:pt>
                <c:pt idx="1408">
                  <c:v>1.2787723785166349</c:v>
                </c:pt>
                <c:pt idx="1409">
                  <c:v>0</c:v>
                </c:pt>
                <c:pt idx="1410">
                  <c:v>0.63131313131312705</c:v>
                </c:pt>
                <c:pt idx="1411">
                  <c:v>0</c:v>
                </c:pt>
                <c:pt idx="1412">
                  <c:v>0.98982294716296604</c:v>
                </c:pt>
                <c:pt idx="1413">
                  <c:v>0</c:v>
                </c:pt>
                <c:pt idx="1414">
                  <c:v>1.8636112644947689</c:v>
                </c:pt>
                <c:pt idx="1415">
                  <c:v>1.1519176040113654</c:v>
                </c:pt>
                <c:pt idx="1416">
                  <c:v>0</c:v>
                </c:pt>
                <c:pt idx="1417">
                  <c:v>-0.44212218649517521</c:v>
                </c:pt>
                <c:pt idx="1418">
                  <c:v>0</c:v>
                </c:pt>
                <c:pt idx="1419">
                  <c:v>0.91508545283272014</c:v>
                </c:pt>
                <c:pt idx="1420">
                  <c:v>-1.3335111348179773</c:v>
                </c:pt>
                <c:pt idx="1421">
                  <c:v>0</c:v>
                </c:pt>
                <c:pt idx="1422">
                  <c:v>4.4330314907419899</c:v>
                </c:pt>
                <c:pt idx="1423">
                  <c:v>0</c:v>
                </c:pt>
                <c:pt idx="1424">
                  <c:v>2.9765756438462576</c:v>
                </c:pt>
                <c:pt idx="1425">
                  <c:v>0</c:v>
                </c:pt>
                <c:pt idx="1426">
                  <c:v>-1.7217544300615728</c:v>
                </c:pt>
                <c:pt idx="1427">
                  <c:v>3.2352941176470695</c:v>
                </c:pt>
                <c:pt idx="1428">
                  <c:v>-1.7094017094017255</c:v>
                </c:pt>
                <c:pt idx="1429">
                  <c:v>-0.99558916194075753</c:v>
                </c:pt>
                <c:pt idx="1430">
                  <c:v>0</c:v>
                </c:pt>
                <c:pt idx="1431">
                  <c:v>-2.2530549898166941</c:v>
                </c:pt>
                <c:pt idx="1432">
                  <c:v>0</c:v>
                </c:pt>
                <c:pt idx="1433">
                  <c:v>0</c:v>
                </c:pt>
                <c:pt idx="1434">
                  <c:v>-0.87250944133351327</c:v>
                </c:pt>
                <c:pt idx="1435">
                  <c:v>-1.431949553336842</c:v>
                </c:pt>
                <c:pt idx="1436">
                  <c:v>-7.9968012794884302E-2</c:v>
                </c:pt>
                <c:pt idx="1437">
                  <c:v>0</c:v>
                </c:pt>
                <c:pt idx="1438">
                  <c:v>-1.947445644924628</c:v>
                </c:pt>
                <c:pt idx="1439">
                  <c:v>0</c:v>
                </c:pt>
                <c:pt idx="1440">
                  <c:v>0.87062984627941375</c:v>
                </c:pt>
                <c:pt idx="1441">
                  <c:v>-1.6318273769386438</c:v>
                </c:pt>
                <c:pt idx="1442">
                  <c:v>0.21935837674800229</c:v>
                </c:pt>
                <c:pt idx="1443">
                  <c:v>-0.35567715458275639</c:v>
                </c:pt>
                <c:pt idx="1444">
                  <c:v>0</c:v>
                </c:pt>
                <c:pt idx="1445">
                  <c:v>0.93355299286106419</c:v>
                </c:pt>
                <c:pt idx="1446">
                  <c:v>0</c:v>
                </c:pt>
                <c:pt idx="1447">
                  <c:v>-0.65288356909682932</c:v>
                </c:pt>
                <c:pt idx="1448">
                  <c:v>-2.2590361445783191</c:v>
                </c:pt>
                <c:pt idx="1449">
                  <c:v>-0.5883176915534416</c:v>
                </c:pt>
                <c:pt idx="1450">
                  <c:v>0.4931661265323406</c:v>
                </c:pt>
                <c:pt idx="1451">
                  <c:v>0</c:v>
                </c:pt>
                <c:pt idx="1452">
                  <c:v>1.9770050476724865</c:v>
                </c:pt>
                <c:pt idx="1453">
                  <c:v>0</c:v>
                </c:pt>
                <c:pt idx="1454">
                  <c:v>1.2924515330674957</c:v>
                </c:pt>
                <c:pt idx="1455">
                  <c:v>-2.6469390525315606</c:v>
                </c:pt>
                <c:pt idx="1456">
                  <c:v>-8.3658672615727347E-2</c:v>
                </c:pt>
                <c:pt idx="1457">
                  <c:v>-0.85124197599776297</c:v>
                </c:pt>
                <c:pt idx="1458">
                  <c:v>0</c:v>
                </c:pt>
                <c:pt idx="1459">
                  <c:v>1.6326530612244872</c:v>
                </c:pt>
                <c:pt idx="1460">
                  <c:v>0</c:v>
                </c:pt>
                <c:pt idx="1461">
                  <c:v>0</c:v>
                </c:pt>
                <c:pt idx="1462">
                  <c:v>0.5123944052070506</c:v>
                </c:pt>
                <c:pt idx="1463">
                  <c:v>0.41333700744006219</c:v>
                </c:pt>
                <c:pt idx="1464">
                  <c:v>-2.9637760702524663</c:v>
                </c:pt>
                <c:pt idx="1465">
                  <c:v>0</c:v>
                </c:pt>
                <c:pt idx="1466">
                  <c:v>0.48076923076922906</c:v>
                </c:pt>
                <c:pt idx="1467">
                  <c:v>0</c:v>
                </c:pt>
                <c:pt idx="1468">
                  <c:v>-2.6878694061356567</c:v>
                </c:pt>
                <c:pt idx="1469">
                  <c:v>-0.40491684743312328</c:v>
                </c:pt>
                <c:pt idx="1470">
                  <c:v>2.5410193117467728</c:v>
                </c:pt>
                <c:pt idx="1471">
                  <c:v>-0.92041914471822084</c:v>
                </c:pt>
                <c:pt idx="1472">
                  <c:v>0</c:v>
                </c:pt>
                <c:pt idx="1473">
                  <c:v>-1.915106474203232</c:v>
                </c:pt>
                <c:pt idx="1474">
                  <c:v>0</c:v>
                </c:pt>
                <c:pt idx="1475">
                  <c:v>-0.233134197872642</c:v>
                </c:pt>
                <c:pt idx="1476">
                  <c:v>-2.7603329925514841</c:v>
                </c:pt>
                <c:pt idx="1477">
                  <c:v>6.0078101531990669E-2</c:v>
                </c:pt>
                <c:pt idx="1478">
                  <c:v>1.0057039927949596</c:v>
                </c:pt>
                <c:pt idx="1479">
                  <c:v>0</c:v>
                </c:pt>
                <c:pt idx="1480">
                  <c:v>-1.4563828206271445</c:v>
                </c:pt>
                <c:pt idx="1481">
                  <c:v>0</c:v>
                </c:pt>
                <c:pt idx="1482">
                  <c:v>0.31669431458301034</c:v>
                </c:pt>
                <c:pt idx="1483">
                  <c:v>1.698737221888158</c:v>
                </c:pt>
                <c:pt idx="1484">
                  <c:v>-1.2269031781227069</c:v>
                </c:pt>
                <c:pt idx="1485">
                  <c:v>0.91290032924276066</c:v>
                </c:pt>
                <c:pt idx="1486">
                  <c:v>0</c:v>
                </c:pt>
                <c:pt idx="1487">
                  <c:v>0.60803796529733667</c:v>
                </c:pt>
                <c:pt idx="1488">
                  <c:v>0</c:v>
                </c:pt>
                <c:pt idx="1489">
                  <c:v>-0.51591981132076414</c:v>
                </c:pt>
                <c:pt idx="1490">
                  <c:v>-0.1333530893465551</c:v>
                </c:pt>
                <c:pt idx="1491">
                  <c:v>1.7062314540059242</c:v>
                </c:pt>
                <c:pt idx="1492">
                  <c:v>-4.3763676148800279E-2</c:v>
                </c:pt>
                <c:pt idx="1493">
                  <c:v>0</c:v>
                </c:pt>
                <c:pt idx="1494">
                  <c:v>1.371862230005827</c:v>
                </c:pt>
                <c:pt idx="1495">
                  <c:v>0</c:v>
                </c:pt>
                <c:pt idx="1496">
                  <c:v>2.8793550244765598E-2</c:v>
                </c:pt>
                <c:pt idx="1497">
                  <c:v>0.82037996545767378</c:v>
                </c:pt>
                <c:pt idx="1498">
                  <c:v>0.35688793718773315</c:v>
                </c:pt>
                <c:pt idx="1499">
                  <c:v>-0.79658605974395336</c:v>
                </c:pt>
                <c:pt idx="1500">
                  <c:v>0</c:v>
                </c:pt>
                <c:pt idx="1501">
                  <c:v>3.0542013191855677</c:v>
                </c:pt>
                <c:pt idx="1502">
                  <c:v>0</c:v>
                </c:pt>
                <c:pt idx="1503">
                  <c:v>-0.36176429664672716</c:v>
                </c:pt>
                <c:pt idx="1504">
                  <c:v>0.71219103477169199</c:v>
                </c:pt>
                <c:pt idx="1505">
                  <c:v>-6.503050471436489</c:v>
                </c:pt>
                <c:pt idx="1506">
                  <c:v>-7.4299273320480586</c:v>
                </c:pt>
                <c:pt idx="1507">
                  <c:v>0</c:v>
                </c:pt>
                <c:pt idx="1508">
                  <c:v>-2.1948093559756576</c:v>
                </c:pt>
                <c:pt idx="1509">
                  <c:v>0</c:v>
                </c:pt>
                <c:pt idx="1510">
                  <c:v>-1.6543816543816536</c:v>
                </c:pt>
                <c:pt idx="1511">
                  <c:v>4.3137908061292585</c:v>
                </c:pt>
                <c:pt idx="1512">
                  <c:v>-3.289158550215554</c:v>
                </c:pt>
                <c:pt idx="1513">
                  <c:v>2.2123163282152802</c:v>
                </c:pt>
                <c:pt idx="1514">
                  <c:v>0</c:v>
                </c:pt>
                <c:pt idx="1515">
                  <c:v>0.12921983524472047</c:v>
                </c:pt>
                <c:pt idx="1516">
                  <c:v>0</c:v>
                </c:pt>
                <c:pt idx="1517">
                  <c:v>-0.40329085336344717</c:v>
                </c:pt>
                <c:pt idx="1518">
                  <c:v>1.8464528668610258</c:v>
                </c:pt>
                <c:pt idx="1519">
                  <c:v>3.4828244274808906</c:v>
                </c:pt>
                <c:pt idx="1520">
                  <c:v>0</c:v>
                </c:pt>
                <c:pt idx="1521">
                  <c:v>0</c:v>
                </c:pt>
                <c:pt idx="1522">
                  <c:v>-2.4435223605348</c:v>
                </c:pt>
                <c:pt idx="1523">
                  <c:v>0</c:v>
                </c:pt>
                <c:pt idx="1524">
                  <c:v>1.7643352236925036</c:v>
                </c:pt>
                <c:pt idx="1525">
                  <c:v>-3.0340557275541746</c:v>
                </c:pt>
                <c:pt idx="1526">
                  <c:v>1.4527458492975764</c:v>
                </c:pt>
                <c:pt idx="1527">
                  <c:v>0.47206923682141522</c:v>
                </c:pt>
                <c:pt idx="1528">
                  <c:v>0</c:v>
                </c:pt>
                <c:pt idx="1529">
                  <c:v>-0.86139389193422566</c:v>
                </c:pt>
                <c:pt idx="1530">
                  <c:v>0</c:v>
                </c:pt>
                <c:pt idx="1531">
                  <c:v>-2.3064770932069378</c:v>
                </c:pt>
                <c:pt idx="1532">
                  <c:v>-3.7031047865459299</c:v>
                </c:pt>
                <c:pt idx="1533">
                  <c:v>1.7464315701091637</c:v>
                </c:pt>
                <c:pt idx="1534">
                  <c:v>-1.5184023766298127</c:v>
                </c:pt>
                <c:pt idx="1535">
                  <c:v>0</c:v>
                </c:pt>
                <c:pt idx="1536">
                  <c:v>-1.9607843137254943</c:v>
                </c:pt>
                <c:pt idx="1537">
                  <c:v>0</c:v>
                </c:pt>
                <c:pt idx="1538">
                  <c:v>3.2820512820512793</c:v>
                </c:pt>
                <c:pt idx="1539">
                  <c:v>-1.655081098973854</c:v>
                </c:pt>
                <c:pt idx="1540">
                  <c:v>3.0797711208347289</c:v>
                </c:pt>
                <c:pt idx="1541">
                  <c:v>1.8285714285714239</c:v>
                </c:pt>
                <c:pt idx="1542">
                  <c:v>0</c:v>
                </c:pt>
                <c:pt idx="1543">
                  <c:v>1.523168189834867</c:v>
                </c:pt>
                <c:pt idx="1544">
                  <c:v>0</c:v>
                </c:pt>
                <c:pt idx="1545">
                  <c:v>2.7163613392293229</c:v>
                </c:pt>
                <c:pt idx="1546">
                  <c:v>-0.8610086100861003</c:v>
                </c:pt>
                <c:pt idx="1547">
                  <c:v>-2.2487593052109234</c:v>
                </c:pt>
                <c:pt idx="1548">
                  <c:v>1.285102332222765</c:v>
                </c:pt>
                <c:pt idx="1549">
                  <c:v>0</c:v>
                </c:pt>
                <c:pt idx="1550">
                  <c:v>0.21929824561401912</c:v>
                </c:pt>
                <c:pt idx="1551">
                  <c:v>0</c:v>
                </c:pt>
                <c:pt idx="1552">
                  <c:v>-1.5629884338852484E-2</c:v>
                </c:pt>
                <c:pt idx="1553">
                  <c:v>-1.625762075973114</c:v>
                </c:pt>
                <c:pt idx="1554">
                  <c:v>-0.60384554266645907</c:v>
                </c:pt>
                <c:pt idx="1555">
                  <c:v>0.54356514788169719</c:v>
                </c:pt>
                <c:pt idx="1556">
                  <c:v>0</c:v>
                </c:pt>
                <c:pt idx="1557">
                  <c:v>-2.035299729686757</c:v>
                </c:pt>
                <c:pt idx="1558">
                  <c:v>0</c:v>
                </c:pt>
                <c:pt idx="1559">
                  <c:v>0</c:v>
                </c:pt>
                <c:pt idx="1560">
                  <c:v>1.5094952118162697</c:v>
                </c:pt>
                <c:pt idx="1561">
                  <c:v>-1.4070994563479378</c:v>
                </c:pt>
                <c:pt idx="1562">
                  <c:v>-0.3243593902043429</c:v>
                </c:pt>
                <c:pt idx="1563">
                  <c:v>0</c:v>
                </c:pt>
                <c:pt idx="1564">
                  <c:v>2.9450048812235563</c:v>
                </c:pt>
                <c:pt idx="1565">
                  <c:v>0</c:v>
                </c:pt>
                <c:pt idx="1566">
                  <c:v>1.311838153943401</c:v>
                </c:pt>
                <c:pt idx="1567">
                  <c:v>-0.826833073322919</c:v>
                </c:pt>
                <c:pt idx="1568">
                  <c:v>0.77080383828851406</c:v>
                </c:pt>
                <c:pt idx="1569">
                  <c:v>1.9356852950358938</c:v>
                </c:pt>
                <c:pt idx="1570">
                  <c:v>0</c:v>
                </c:pt>
                <c:pt idx="1571">
                  <c:v>1.0566615620214437</c:v>
                </c:pt>
                <c:pt idx="1572">
                  <c:v>0</c:v>
                </c:pt>
                <c:pt idx="1573">
                  <c:v>-0.50007576905591877</c:v>
                </c:pt>
                <c:pt idx="1574">
                  <c:v>4.9497410904660422</c:v>
                </c:pt>
                <c:pt idx="1575">
                  <c:v>-0.26121027427077337</c:v>
                </c:pt>
                <c:pt idx="1576">
                  <c:v>7.4348901498617836</c:v>
                </c:pt>
                <c:pt idx="1577">
                  <c:v>0</c:v>
                </c:pt>
                <c:pt idx="1578">
                  <c:v>-1.7741061755146337</c:v>
                </c:pt>
                <c:pt idx="1579">
                  <c:v>0</c:v>
                </c:pt>
                <c:pt idx="1580">
                  <c:v>4.2603060802426596</c:v>
                </c:pt>
                <c:pt idx="1581">
                  <c:v>0.35704839989421089</c:v>
                </c:pt>
                <c:pt idx="1582">
                  <c:v>0</c:v>
                </c:pt>
                <c:pt idx="1583">
                  <c:v>-0.22400843325867115</c:v>
                </c:pt>
                <c:pt idx="1584">
                  <c:v>0</c:v>
                </c:pt>
                <c:pt idx="1585">
                  <c:v>-8.3993660855784409</c:v>
                </c:pt>
                <c:pt idx="1586">
                  <c:v>0</c:v>
                </c:pt>
                <c:pt idx="1587">
                  <c:v>-5.6372549019607749</c:v>
                </c:pt>
                <c:pt idx="1588">
                  <c:v>0.80977845683727345</c:v>
                </c:pt>
                <c:pt idx="1589">
                  <c:v>0.69718096392845652</c:v>
                </c:pt>
                <c:pt idx="1590">
                  <c:v>0.33112582781456013</c:v>
                </c:pt>
                <c:pt idx="1591">
                  <c:v>0</c:v>
                </c:pt>
                <c:pt idx="1592">
                  <c:v>-0.5400540054005365</c:v>
                </c:pt>
                <c:pt idx="1593">
                  <c:v>0</c:v>
                </c:pt>
                <c:pt idx="1594">
                  <c:v>0.512820512820511</c:v>
                </c:pt>
                <c:pt idx="1595">
                  <c:v>3.0312124849939837</c:v>
                </c:pt>
                <c:pt idx="1596">
                  <c:v>-0.77191960384503933</c:v>
                </c:pt>
                <c:pt idx="1597">
                  <c:v>0</c:v>
                </c:pt>
                <c:pt idx="1598">
                  <c:v>0</c:v>
                </c:pt>
                <c:pt idx="1599">
                  <c:v>1.5118156465580457</c:v>
                </c:pt>
                <c:pt idx="1600">
                  <c:v>0</c:v>
                </c:pt>
                <c:pt idx="1601">
                  <c:v>0.56390977443609991</c:v>
                </c:pt>
                <c:pt idx="1602">
                  <c:v>8.6268871315597906E-2</c:v>
                </c:pt>
                <c:pt idx="1603">
                  <c:v>-2.6289326246228928</c:v>
                </c:pt>
                <c:pt idx="1604">
                  <c:v>2.729418707583342</c:v>
                </c:pt>
                <c:pt idx="1605">
                  <c:v>0</c:v>
                </c:pt>
                <c:pt idx="1606">
                  <c:v>-2.068074105988793</c:v>
                </c:pt>
                <c:pt idx="1607">
                  <c:v>0</c:v>
                </c:pt>
                <c:pt idx="1608">
                  <c:v>-0.63059099574717115</c:v>
                </c:pt>
                <c:pt idx="1609">
                  <c:v>-0.92975206611571881</c:v>
                </c:pt>
                <c:pt idx="1610">
                  <c:v>2.4281245344853319</c:v>
                </c:pt>
                <c:pt idx="1611">
                  <c:v>-0.33449680046538921</c:v>
                </c:pt>
                <c:pt idx="1612">
                  <c:v>0</c:v>
                </c:pt>
                <c:pt idx="1613">
                  <c:v>-0.20429009193053682</c:v>
                </c:pt>
                <c:pt idx="1614">
                  <c:v>0</c:v>
                </c:pt>
                <c:pt idx="1615">
                  <c:v>-1.2136277233513626</c:v>
                </c:pt>
                <c:pt idx="1616">
                  <c:v>-2.2350503256364784</c:v>
                </c:pt>
                <c:pt idx="1617">
                  <c:v>1.6805450416351286</c:v>
                </c:pt>
                <c:pt idx="1618">
                  <c:v>-1.1614055985705751</c:v>
                </c:pt>
                <c:pt idx="1619">
                  <c:v>0</c:v>
                </c:pt>
                <c:pt idx="1620">
                  <c:v>2.1542633323290206</c:v>
                </c:pt>
                <c:pt idx="1621">
                  <c:v>0</c:v>
                </c:pt>
                <c:pt idx="1622">
                  <c:v>3.6277835127562108</c:v>
                </c:pt>
                <c:pt idx="1623">
                  <c:v>1.1669275651060351</c:v>
                </c:pt>
                <c:pt idx="1624">
                  <c:v>-1.0268673512449089</c:v>
                </c:pt>
                <c:pt idx="1625">
                  <c:v>-2.7998862990335383</c:v>
                </c:pt>
                <c:pt idx="1626">
                  <c:v>0</c:v>
                </c:pt>
                <c:pt idx="1627">
                  <c:v>-1.5499342009065664</c:v>
                </c:pt>
                <c:pt idx="1628">
                  <c:v>0</c:v>
                </c:pt>
                <c:pt idx="1629">
                  <c:v>-1.6783009059854415</c:v>
                </c:pt>
                <c:pt idx="1630">
                  <c:v>-1.2386706948640636</c:v>
                </c:pt>
                <c:pt idx="1631">
                  <c:v>-0.73416947078616124</c:v>
                </c:pt>
                <c:pt idx="1632">
                  <c:v>6.1633281972262033E-2</c:v>
                </c:pt>
                <c:pt idx="1633">
                  <c:v>0</c:v>
                </c:pt>
                <c:pt idx="1634">
                  <c:v>0.13858946720048948</c:v>
                </c:pt>
                <c:pt idx="1635">
                  <c:v>0</c:v>
                </c:pt>
                <c:pt idx="1636">
                  <c:v>-1.2455789635552827</c:v>
                </c:pt>
                <c:pt idx="1637">
                  <c:v>-0.84085954531298857</c:v>
                </c:pt>
                <c:pt idx="1638">
                  <c:v>2.0571608040200973</c:v>
                </c:pt>
                <c:pt idx="1639">
                  <c:v>-1.8618248961378536</c:v>
                </c:pt>
                <c:pt idx="1640">
                  <c:v>0</c:v>
                </c:pt>
                <c:pt idx="1641">
                  <c:v>1.1445594230166334</c:v>
                </c:pt>
                <c:pt idx="1642">
                  <c:v>0</c:v>
                </c:pt>
                <c:pt idx="1643">
                  <c:v>-1.7516664083087941</c:v>
                </c:pt>
                <c:pt idx="1644">
                  <c:v>1.2780056800252293</c:v>
                </c:pt>
                <c:pt idx="1645">
                  <c:v>0.57641377161552487</c:v>
                </c:pt>
                <c:pt idx="1646">
                  <c:v>-0.74349442379182396</c:v>
                </c:pt>
                <c:pt idx="1647">
                  <c:v>0</c:v>
                </c:pt>
                <c:pt idx="1648">
                  <c:v>1.7166042446941532</c:v>
                </c:pt>
                <c:pt idx="1649">
                  <c:v>0</c:v>
                </c:pt>
                <c:pt idx="1650">
                  <c:v>-2.4240564590365277</c:v>
                </c:pt>
                <c:pt idx="1651">
                  <c:v>1.3993710691823757</c:v>
                </c:pt>
                <c:pt idx="1652">
                  <c:v>0.72879516204062966</c:v>
                </c:pt>
                <c:pt idx="1653">
                  <c:v>-0.92364532019703072</c:v>
                </c:pt>
                <c:pt idx="1654">
                  <c:v>0</c:v>
                </c:pt>
                <c:pt idx="1655">
                  <c:v>2.4704785581106226</c:v>
                </c:pt>
                <c:pt idx="1656">
                  <c:v>0</c:v>
                </c:pt>
                <c:pt idx="1657">
                  <c:v>0</c:v>
                </c:pt>
                <c:pt idx="1658">
                  <c:v>-2.4109173616376101</c:v>
                </c:pt>
                <c:pt idx="1659">
                  <c:v>-0.85456805469235064</c:v>
                </c:pt>
                <c:pt idx="1660">
                  <c:v>-2.4917724494593396</c:v>
                </c:pt>
                <c:pt idx="1661">
                  <c:v>0</c:v>
                </c:pt>
                <c:pt idx="1662">
                  <c:v>0.61073609771777893</c:v>
                </c:pt>
                <c:pt idx="1663">
                  <c:v>0</c:v>
                </c:pt>
                <c:pt idx="1664">
                  <c:v>0.59105431309902645</c:v>
                </c:pt>
                <c:pt idx="1665">
                  <c:v>1.6515801175162936</c:v>
                </c:pt>
                <c:pt idx="1666">
                  <c:v>-2.0309326667708238</c:v>
                </c:pt>
                <c:pt idx="1667">
                  <c:v>0.4943390208898224</c:v>
                </c:pt>
                <c:pt idx="1668">
                  <c:v>0</c:v>
                </c:pt>
                <c:pt idx="1669">
                  <c:v>1.0155506188511465</c:v>
                </c:pt>
                <c:pt idx="1670">
                  <c:v>0</c:v>
                </c:pt>
                <c:pt idx="1671">
                  <c:v>1.9321394910461809</c:v>
                </c:pt>
                <c:pt idx="1672">
                  <c:v>-0.73971336107259145</c:v>
                </c:pt>
                <c:pt idx="1673">
                  <c:v>-0.77627697562490106</c:v>
                </c:pt>
                <c:pt idx="1674">
                  <c:v>-1.3925833202941496</c:v>
                </c:pt>
                <c:pt idx="1675">
                  <c:v>0</c:v>
                </c:pt>
                <c:pt idx="1676">
                  <c:v>-4.760393525864437E-2</c:v>
                </c:pt>
                <c:pt idx="1677">
                  <c:v>0</c:v>
                </c:pt>
                <c:pt idx="1678">
                  <c:v>1.2224162565486418</c:v>
                </c:pt>
                <c:pt idx="1679">
                  <c:v>2.5721455457967446</c:v>
                </c:pt>
                <c:pt idx="1680">
                  <c:v>0.16819571865442917</c:v>
                </c:pt>
                <c:pt idx="1681">
                  <c:v>1.5112196611204221</c:v>
                </c:pt>
                <c:pt idx="1682">
                  <c:v>0</c:v>
                </c:pt>
                <c:pt idx="1683">
                  <c:v>-3.3533834586466194</c:v>
                </c:pt>
                <c:pt idx="1684">
                  <c:v>0</c:v>
                </c:pt>
                <c:pt idx="1685">
                  <c:v>-1.7115294849852081</c:v>
                </c:pt>
                <c:pt idx="1686">
                  <c:v>-0.91815735317397618</c:v>
                </c:pt>
                <c:pt idx="1687">
                  <c:v>-2.0929861000159811</c:v>
                </c:pt>
                <c:pt idx="1688">
                  <c:v>0.60378590078329353</c:v>
                </c:pt>
                <c:pt idx="1689">
                  <c:v>0</c:v>
                </c:pt>
                <c:pt idx="1690">
                  <c:v>1.3625304136253069</c:v>
                </c:pt>
                <c:pt idx="1691">
                  <c:v>0</c:v>
                </c:pt>
                <c:pt idx="1692">
                  <c:v>4.8007681228989796E-2</c:v>
                </c:pt>
                <c:pt idx="1693">
                  <c:v>1.3595649392194487</c:v>
                </c:pt>
                <c:pt idx="1694">
                  <c:v>-1.5938141076219048</c:v>
                </c:pt>
                <c:pt idx="1695">
                  <c:v>-4.1853752405388018</c:v>
                </c:pt>
                <c:pt idx="1696">
                  <c:v>0</c:v>
                </c:pt>
                <c:pt idx="1697">
                  <c:v>-0.38493723849372108</c:v>
                </c:pt>
                <c:pt idx="1698">
                  <c:v>0</c:v>
                </c:pt>
                <c:pt idx="1699">
                  <c:v>0</c:v>
                </c:pt>
                <c:pt idx="1700">
                  <c:v>-0.73924731182796188</c:v>
                </c:pt>
                <c:pt idx="1701">
                  <c:v>-1.3371699390656744</c:v>
                </c:pt>
                <c:pt idx="1702">
                  <c:v>1.7155601303819878E-2</c:v>
                </c:pt>
                <c:pt idx="1703">
                  <c:v>0</c:v>
                </c:pt>
                <c:pt idx="1704">
                  <c:v>6.8610634648380575E-2</c:v>
                </c:pt>
                <c:pt idx="1705">
                  <c:v>0</c:v>
                </c:pt>
                <c:pt idx="1706">
                  <c:v>0.54850874185805587</c:v>
                </c:pt>
                <c:pt idx="1707">
                  <c:v>1.0910330719399841</c:v>
                </c:pt>
                <c:pt idx="1708">
                  <c:v>5.2951096121416574</c:v>
                </c:pt>
                <c:pt idx="1709">
                  <c:v>-0.2722613709160715</c:v>
                </c:pt>
                <c:pt idx="1710">
                  <c:v>0</c:v>
                </c:pt>
                <c:pt idx="1711">
                  <c:v>-0.22482736470210707</c:v>
                </c:pt>
                <c:pt idx="1712">
                  <c:v>0</c:v>
                </c:pt>
                <c:pt idx="1713">
                  <c:v>-1.8670529534846381</c:v>
                </c:pt>
                <c:pt idx="1714">
                  <c:v>0.47564375922584112</c:v>
                </c:pt>
                <c:pt idx="1715">
                  <c:v>0.16323865491347789</c:v>
                </c:pt>
                <c:pt idx="1716">
                  <c:v>0.63559322033899246</c:v>
                </c:pt>
                <c:pt idx="1717">
                  <c:v>0</c:v>
                </c:pt>
                <c:pt idx="1718">
                  <c:v>6.4777327935217066E-2</c:v>
                </c:pt>
                <c:pt idx="1719">
                  <c:v>0</c:v>
                </c:pt>
                <c:pt idx="1720">
                  <c:v>-0.66353778928628371</c:v>
                </c:pt>
                <c:pt idx="1721">
                  <c:v>-1.5966112740306349</c:v>
                </c:pt>
                <c:pt idx="1722">
                  <c:v>-0.26490066225165476</c:v>
                </c:pt>
                <c:pt idx="1723">
                  <c:v>0.4980079681274896</c:v>
                </c:pt>
                <c:pt idx="1724">
                  <c:v>0</c:v>
                </c:pt>
                <c:pt idx="1725">
                  <c:v>0.66072018500165086</c:v>
                </c:pt>
                <c:pt idx="1726">
                  <c:v>0</c:v>
                </c:pt>
                <c:pt idx="1727">
                  <c:v>0</c:v>
                </c:pt>
                <c:pt idx="1728">
                  <c:v>-2.6911716442402422</c:v>
                </c:pt>
                <c:pt idx="1729">
                  <c:v>0.40472175379426822</c:v>
                </c:pt>
                <c:pt idx="1730">
                  <c:v>2.2337924084648852</c:v>
                </c:pt>
                <c:pt idx="1731">
                  <c:v>0</c:v>
                </c:pt>
                <c:pt idx="1732">
                  <c:v>-0.34499753573188352</c:v>
                </c:pt>
                <c:pt idx="1733">
                  <c:v>0</c:v>
                </c:pt>
                <c:pt idx="1734">
                  <c:v>1.4012528849324024</c:v>
                </c:pt>
                <c:pt idx="1735">
                  <c:v>-2.0159323687205299</c:v>
                </c:pt>
                <c:pt idx="1736">
                  <c:v>-0.33184005309441211</c:v>
                </c:pt>
                <c:pt idx="1737">
                  <c:v>-2.0143166305976345</c:v>
                </c:pt>
                <c:pt idx="1738">
                  <c:v>0</c:v>
                </c:pt>
                <c:pt idx="1739">
                  <c:v>0.42473666326876547</c:v>
                </c:pt>
                <c:pt idx="1740">
                  <c:v>0</c:v>
                </c:pt>
                <c:pt idx="1741">
                  <c:v>-1.4549145660632701</c:v>
                </c:pt>
                <c:pt idx="1742">
                  <c:v>0.96137339055795135</c:v>
                </c:pt>
                <c:pt idx="1743">
                  <c:v>0</c:v>
                </c:pt>
                <c:pt idx="1744">
                  <c:v>-0.39108995068866115</c:v>
                </c:pt>
                <c:pt idx="1745">
                  <c:v>0</c:v>
                </c:pt>
                <c:pt idx="1746">
                  <c:v>1.5192898600204785</c:v>
                </c:pt>
                <c:pt idx="1747">
                  <c:v>0</c:v>
                </c:pt>
                <c:pt idx="1748">
                  <c:v>-1.1098032621489784</c:v>
                </c:pt>
                <c:pt idx="1749">
                  <c:v>0.47610950518619521</c:v>
                </c:pt>
                <c:pt idx="1750">
                  <c:v>1.2354036215941777</c:v>
                </c:pt>
                <c:pt idx="1751">
                  <c:v>0.68538950183885117</c:v>
                </c:pt>
                <c:pt idx="1752">
                  <c:v>0</c:v>
                </c:pt>
                <c:pt idx="1753">
                  <c:v>-1.9757595882450518</c:v>
                </c:pt>
                <c:pt idx="1754">
                  <c:v>0</c:v>
                </c:pt>
                <c:pt idx="1755">
                  <c:v>-1.084010840108407</c:v>
                </c:pt>
                <c:pt idx="1756">
                  <c:v>0.46232876712328785</c:v>
                </c:pt>
                <c:pt idx="1757">
                  <c:v>-1.5510482358956912</c:v>
                </c:pt>
                <c:pt idx="1758">
                  <c:v>-0.25969529085871912</c:v>
                </c:pt>
                <c:pt idx="1759">
                  <c:v>0</c:v>
                </c:pt>
                <c:pt idx="1760">
                  <c:v>-1.1109182433605258</c:v>
                </c:pt>
                <c:pt idx="1761">
                  <c:v>0</c:v>
                </c:pt>
                <c:pt idx="1762">
                  <c:v>-2.6856240126382325</c:v>
                </c:pt>
                <c:pt idx="1763">
                  <c:v>1.1363636363636465</c:v>
                </c:pt>
                <c:pt idx="1764">
                  <c:v>0.2675227394328461</c:v>
                </c:pt>
                <c:pt idx="1765">
                  <c:v>1.0316613304873767</c:v>
                </c:pt>
                <c:pt idx="1766">
                  <c:v>0</c:v>
                </c:pt>
                <c:pt idx="1767">
                  <c:v>2.4295774647887347</c:v>
                </c:pt>
                <c:pt idx="1768">
                  <c:v>0</c:v>
                </c:pt>
                <c:pt idx="1769">
                  <c:v>0.63595737366792804</c:v>
                </c:pt>
                <c:pt idx="1770">
                  <c:v>0.29035012809563998</c:v>
                </c:pt>
                <c:pt idx="1771">
                  <c:v>0</c:v>
                </c:pt>
                <c:pt idx="1772">
                  <c:v>-3.6103542234332431</c:v>
                </c:pt>
                <c:pt idx="1773">
                  <c:v>0</c:v>
                </c:pt>
                <c:pt idx="1774">
                  <c:v>2.2791519434628871</c:v>
                </c:pt>
                <c:pt idx="1775">
                  <c:v>0</c:v>
                </c:pt>
                <c:pt idx="1776">
                  <c:v>-0.17274140611505118</c:v>
                </c:pt>
                <c:pt idx="1777">
                  <c:v>-0.91711368748919053</c:v>
                </c:pt>
                <c:pt idx="1778">
                  <c:v>0</c:v>
                </c:pt>
                <c:pt idx="1779">
                  <c:v>-8.7320991966466366E-2</c:v>
                </c:pt>
                <c:pt idx="1780">
                  <c:v>0</c:v>
                </c:pt>
                <c:pt idx="1781">
                  <c:v>1.5556720852997641</c:v>
                </c:pt>
                <c:pt idx="1782">
                  <c:v>0</c:v>
                </c:pt>
                <c:pt idx="1783">
                  <c:v>-1.9449225473321952</c:v>
                </c:pt>
                <c:pt idx="1784">
                  <c:v>-1.6850974196945812</c:v>
                </c:pt>
                <c:pt idx="1785">
                  <c:v>3.088734154615258</c:v>
                </c:pt>
                <c:pt idx="1786">
                  <c:v>2.1129199861447789</c:v>
                </c:pt>
                <c:pt idx="1787">
                  <c:v>0</c:v>
                </c:pt>
                <c:pt idx="1788">
                  <c:v>0.72930800542740926</c:v>
                </c:pt>
                <c:pt idx="1789">
                  <c:v>0</c:v>
                </c:pt>
                <c:pt idx="1790">
                  <c:v>2.4583263175618875</c:v>
                </c:pt>
                <c:pt idx="1791">
                  <c:v>1.626951520131481</c:v>
                </c:pt>
                <c:pt idx="1792">
                  <c:v>-4.3822768434670145</c:v>
                </c:pt>
                <c:pt idx="1793">
                  <c:v>0.45662100456620447</c:v>
                </c:pt>
                <c:pt idx="1794">
                  <c:v>0</c:v>
                </c:pt>
                <c:pt idx="1795">
                  <c:v>1.5151515151515138</c:v>
                </c:pt>
                <c:pt idx="1796">
                  <c:v>0</c:v>
                </c:pt>
                <c:pt idx="1797">
                  <c:v>0</c:v>
                </c:pt>
                <c:pt idx="1798">
                  <c:v>0.13266998341625591</c:v>
                </c:pt>
                <c:pt idx="1799">
                  <c:v>-1.8880423981450845</c:v>
                </c:pt>
                <c:pt idx="1800">
                  <c:v>2.4645509790681919</c:v>
                </c:pt>
                <c:pt idx="1801">
                  <c:v>0</c:v>
                </c:pt>
                <c:pt idx="1802">
                  <c:v>-0.39538714991763646</c:v>
                </c:pt>
                <c:pt idx="1803">
                  <c:v>0</c:v>
                </c:pt>
                <c:pt idx="1804">
                  <c:v>2.6132980482963974</c:v>
                </c:pt>
                <c:pt idx="1805">
                  <c:v>1.1444229529335992</c:v>
                </c:pt>
                <c:pt idx="1806">
                  <c:v>3.2191235059760848</c:v>
                </c:pt>
                <c:pt idx="1807">
                  <c:v>-0.41685965724872487</c:v>
                </c:pt>
                <c:pt idx="1808">
                  <c:v>0</c:v>
                </c:pt>
                <c:pt idx="1809">
                  <c:v>-4.4961240310077528</c:v>
                </c:pt>
                <c:pt idx="1810">
                  <c:v>0</c:v>
                </c:pt>
                <c:pt idx="1811">
                  <c:v>1.6558441558441439</c:v>
                </c:pt>
                <c:pt idx="1812">
                  <c:v>3.0980517406579366</c:v>
                </c:pt>
                <c:pt idx="1813">
                  <c:v>-2.571251548946718</c:v>
                </c:pt>
                <c:pt idx="1814">
                  <c:v>1.3831478537360997</c:v>
                </c:pt>
                <c:pt idx="1815">
                  <c:v>0</c:v>
                </c:pt>
                <c:pt idx="1816">
                  <c:v>1.1917829700486049</c:v>
                </c:pt>
                <c:pt idx="1817">
                  <c:v>0</c:v>
                </c:pt>
                <c:pt idx="1818">
                  <c:v>-0.5113900511390046</c:v>
                </c:pt>
                <c:pt idx="1819">
                  <c:v>0.93457943925232545</c:v>
                </c:pt>
                <c:pt idx="1820">
                  <c:v>-2.6543209876543239</c:v>
                </c:pt>
                <c:pt idx="1821">
                  <c:v>-4.7558655675339345E-2</c:v>
                </c:pt>
                <c:pt idx="1822">
                  <c:v>0</c:v>
                </c:pt>
                <c:pt idx="1823">
                  <c:v>-0.82474226804123418</c:v>
                </c:pt>
                <c:pt idx="1824">
                  <c:v>0</c:v>
                </c:pt>
                <c:pt idx="18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7-9140-9558-B842D0A0C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889663"/>
        <c:axId val="1391553919"/>
      </c:lineChart>
      <c:catAx>
        <c:axId val="1340889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553919"/>
        <c:crosses val="autoZero"/>
        <c:auto val="1"/>
        <c:lblAlgn val="ctr"/>
        <c:lblOffset val="100"/>
        <c:noMultiLvlLbl val="0"/>
      </c:catAx>
      <c:valAx>
        <c:axId val="139155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8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'Кейс1-Исмаилова Нубар'!$D$1000:$D$1828</c:f>
              <c:numCache>
                <c:formatCode>General</c:formatCode>
                <c:ptCount val="829"/>
                <c:pt idx="0">
                  <c:v>78.86</c:v>
                </c:pt>
                <c:pt idx="1">
                  <c:v>78.86</c:v>
                </c:pt>
                <c:pt idx="2">
                  <c:v>78.900000000000006</c:v>
                </c:pt>
                <c:pt idx="3">
                  <c:v>77.150000000000006</c:v>
                </c:pt>
                <c:pt idx="4">
                  <c:v>73.5</c:v>
                </c:pt>
                <c:pt idx="5">
                  <c:v>76.47</c:v>
                </c:pt>
                <c:pt idx="6">
                  <c:v>76.47</c:v>
                </c:pt>
                <c:pt idx="7">
                  <c:v>78.099999999999994</c:v>
                </c:pt>
                <c:pt idx="8">
                  <c:v>78.099999999999994</c:v>
                </c:pt>
                <c:pt idx="9">
                  <c:v>78.349999999999994</c:v>
                </c:pt>
                <c:pt idx="10">
                  <c:v>76.8</c:v>
                </c:pt>
                <c:pt idx="11">
                  <c:v>76.8</c:v>
                </c:pt>
                <c:pt idx="12">
                  <c:v>74.83</c:v>
                </c:pt>
                <c:pt idx="13">
                  <c:v>74.83</c:v>
                </c:pt>
                <c:pt idx="14">
                  <c:v>74.459999999999994</c:v>
                </c:pt>
                <c:pt idx="15">
                  <c:v>74.459999999999994</c:v>
                </c:pt>
                <c:pt idx="16">
                  <c:v>76.09</c:v>
                </c:pt>
                <c:pt idx="17">
                  <c:v>77.56</c:v>
                </c:pt>
                <c:pt idx="18">
                  <c:v>75.66</c:v>
                </c:pt>
                <c:pt idx="19">
                  <c:v>73.7</c:v>
                </c:pt>
                <c:pt idx="20">
                  <c:v>73.7</c:v>
                </c:pt>
                <c:pt idx="21">
                  <c:v>72.73</c:v>
                </c:pt>
                <c:pt idx="22">
                  <c:v>72.73</c:v>
                </c:pt>
                <c:pt idx="23">
                  <c:v>71.95</c:v>
                </c:pt>
                <c:pt idx="24">
                  <c:v>68.98</c:v>
                </c:pt>
                <c:pt idx="25">
                  <c:v>69</c:v>
                </c:pt>
                <c:pt idx="26">
                  <c:v>70.87</c:v>
                </c:pt>
                <c:pt idx="27">
                  <c:v>70.87</c:v>
                </c:pt>
                <c:pt idx="28">
                  <c:v>70.95</c:v>
                </c:pt>
                <c:pt idx="29">
                  <c:v>70.95</c:v>
                </c:pt>
                <c:pt idx="30">
                  <c:v>68.27</c:v>
                </c:pt>
                <c:pt idx="31">
                  <c:v>69.09</c:v>
                </c:pt>
                <c:pt idx="32">
                  <c:v>71.209999999999994</c:v>
                </c:pt>
                <c:pt idx="33">
                  <c:v>71.05</c:v>
                </c:pt>
                <c:pt idx="34">
                  <c:v>71.05</c:v>
                </c:pt>
                <c:pt idx="35">
                  <c:v>72.16</c:v>
                </c:pt>
                <c:pt idx="36">
                  <c:v>72.16</c:v>
                </c:pt>
                <c:pt idx="37">
                  <c:v>73.23</c:v>
                </c:pt>
                <c:pt idx="38">
                  <c:v>73.87</c:v>
                </c:pt>
                <c:pt idx="39">
                  <c:v>73.59</c:v>
                </c:pt>
                <c:pt idx="40">
                  <c:v>73.290000000000006</c:v>
                </c:pt>
                <c:pt idx="41">
                  <c:v>73.290000000000006</c:v>
                </c:pt>
                <c:pt idx="42">
                  <c:v>75.84</c:v>
                </c:pt>
                <c:pt idx="43">
                  <c:v>75.84</c:v>
                </c:pt>
                <c:pt idx="44">
                  <c:v>75.84</c:v>
                </c:pt>
                <c:pt idx="45">
                  <c:v>74.31</c:v>
                </c:pt>
                <c:pt idx="46">
                  <c:v>72.02</c:v>
                </c:pt>
                <c:pt idx="47">
                  <c:v>71.89</c:v>
                </c:pt>
                <c:pt idx="48">
                  <c:v>71.89</c:v>
                </c:pt>
                <c:pt idx="49">
                  <c:v>70.62</c:v>
                </c:pt>
                <c:pt idx="50">
                  <c:v>70.62</c:v>
                </c:pt>
                <c:pt idx="51">
                  <c:v>70.62</c:v>
                </c:pt>
                <c:pt idx="52">
                  <c:v>72.97</c:v>
                </c:pt>
                <c:pt idx="53">
                  <c:v>72.38</c:v>
                </c:pt>
                <c:pt idx="54">
                  <c:v>74</c:v>
                </c:pt>
                <c:pt idx="55">
                  <c:v>74</c:v>
                </c:pt>
                <c:pt idx="56">
                  <c:v>71.06</c:v>
                </c:pt>
                <c:pt idx="57">
                  <c:v>71.06</c:v>
                </c:pt>
                <c:pt idx="58">
                  <c:v>72.430000000000007</c:v>
                </c:pt>
                <c:pt idx="59">
                  <c:v>71.569999999999993</c:v>
                </c:pt>
                <c:pt idx="60">
                  <c:v>72.150000000000006</c:v>
                </c:pt>
                <c:pt idx="61">
                  <c:v>72.94</c:v>
                </c:pt>
                <c:pt idx="62">
                  <c:v>72.94</c:v>
                </c:pt>
                <c:pt idx="63">
                  <c:v>72.63</c:v>
                </c:pt>
                <c:pt idx="64">
                  <c:v>72.63</c:v>
                </c:pt>
                <c:pt idx="65">
                  <c:v>72.63</c:v>
                </c:pt>
                <c:pt idx="66">
                  <c:v>72.790000000000006</c:v>
                </c:pt>
                <c:pt idx="67">
                  <c:v>74.319999999999993</c:v>
                </c:pt>
                <c:pt idx="68">
                  <c:v>73.69</c:v>
                </c:pt>
                <c:pt idx="69">
                  <c:v>73.69</c:v>
                </c:pt>
                <c:pt idx="70">
                  <c:v>75.260000000000005</c:v>
                </c:pt>
                <c:pt idx="71">
                  <c:v>75.260000000000005</c:v>
                </c:pt>
                <c:pt idx="72">
                  <c:v>74.72</c:v>
                </c:pt>
                <c:pt idx="73">
                  <c:v>75.48</c:v>
                </c:pt>
                <c:pt idx="74">
                  <c:v>77.91</c:v>
                </c:pt>
                <c:pt idx="75">
                  <c:v>78.45</c:v>
                </c:pt>
                <c:pt idx="76">
                  <c:v>78.45</c:v>
                </c:pt>
                <c:pt idx="77">
                  <c:v>77.25</c:v>
                </c:pt>
                <c:pt idx="78">
                  <c:v>77.25</c:v>
                </c:pt>
                <c:pt idx="79">
                  <c:v>78.3</c:v>
                </c:pt>
                <c:pt idx="80">
                  <c:v>76.28</c:v>
                </c:pt>
                <c:pt idx="81">
                  <c:v>74.36</c:v>
                </c:pt>
                <c:pt idx="82">
                  <c:v>72.72</c:v>
                </c:pt>
                <c:pt idx="83">
                  <c:v>72.72</c:v>
                </c:pt>
                <c:pt idx="84">
                  <c:v>73.209999999999994</c:v>
                </c:pt>
                <c:pt idx="85">
                  <c:v>73.209999999999994</c:v>
                </c:pt>
                <c:pt idx="86">
                  <c:v>73.83</c:v>
                </c:pt>
                <c:pt idx="87">
                  <c:v>74.260000000000005</c:v>
                </c:pt>
                <c:pt idx="88">
                  <c:v>76.67</c:v>
                </c:pt>
                <c:pt idx="89">
                  <c:v>77.260000000000005</c:v>
                </c:pt>
                <c:pt idx="90">
                  <c:v>77.260000000000005</c:v>
                </c:pt>
                <c:pt idx="91">
                  <c:v>77.34</c:v>
                </c:pt>
                <c:pt idx="92">
                  <c:v>77.34</c:v>
                </c:pt>
                <c:pt idx="93">
                  <c:v>78.28</c:v>
                </c:pt>
                <c:pt idx="94">
                  <c:v>77.09</c:v>
                </c:pt>
                <c:pt idx="95">
                  <c:v>78.47</c:v>
                </c:pt>
                <c:pt idx="96">
                  <c:v>79.650000000000006</c:v>
                </c:pt>
                <c:pt idx="97">
                  <c:v>79.650000000000006</c:v>
                </c:pt>
                <c:pt idx="98">
                  <c:v>78.72</c:v>
                </c:pt>
                <c:pt idx="99">
                  <c:v>78.72</c:v>
                </c:pt>
                <c:pt idx="100">
                  <c:v>78.72</c:v>
                </c:pt>
                <c:pt idx="101">
                  <c:v>78.89</c:v>
                </c:pt>
                <c:pt idx="102">
                  <c:v>79.64</c:v>
                </c:pt>
                <c:pt idx="103">
                  <c:v>77.599999999999994</c:v>
                </c:pt>
                <c:pt idx="104">
                  <c:v>77.599999999999994</c:v>
                </c:pt>
                <c:pt idx="105">
                  <c:v>78.53</c:v>
                </c:pt>
                <c:pt idx="106">
                  <c:v>78.53</c:v>
                </c:pt>
                <c:pt idx="107">
                  <c:v>79.8</c:v>
                </c:pt>
                <c:pt idx="108">
                  <c:v>79.44</c:v>
                </c:pt>
                <c:pt idx="109">
                  <c:v>79.22</c:v>
                </c:pt>
                <c:pt idx="110">
                  <c:v>80.900000000000006</c:v>
                </c:pt>
                <c:pt idx="111">
                  <c:v>80.900000000000006</c:v>
                </c:pt>
                <c:pt idx="112">
                  <c:v>79.67</c:v>
                </c:pt>
                <c:pt idx="113">
                  <c:v>79.67</c:v>
                </c:pt>
                <c:pt idx="114">
                  <c:v>79.11</c:v>
                </c:pt>
                <c:pt idx="115">
                  <c:v>80.08</c:v>
                </c:pt>
                <c:pt idx="116">
                  <c:v>79.81</c:v>
                </c:pt>
                <c:pt idx="117">
                  <c:v>78.959999999999994</c:v>
                </c:pt>
                <c:pt idx="118">
                  <c:v>78.959999999999994</c:v>
                </c:pt>
                <c:pt idx="119">
                  <c:v>78.87</c:v>
                </c:pt>
                <c:pt idx="120">
                  <c:v>78.87</c:v>
                </c:pt>
                <c:pt idx="121">
                  <c:v>78.510000000000005</c:v>
                </c:pt>
                <c:pt idx="122">
                  <c:v>80.67</c:v>
                </c:pt>
                <c:pt idx="123">
                  <c:v>82.16</c:v>
                </c:pt>
                <c:pt idx="124">
                  <c:v>81.94</c:v>
                </c:pt>
                <c:pt idx="125">
                  <c:v>81.94</c:v>
                </c:pt>
                <c:pt idx="126">
                  <c:v>83.68</c:v>
                </c:pt>
                <c:pt idx="127">
                  <c:v>83.68</c:v>
                </c:pt>
                <c:pt idx="128">
                  <c:v>84.39</c:v>
                </c:pt>
                <c:pt idx="129">
                  <c:v>82.79</c:v>
                </c:pt>
                <c:pt idx="130">
                  <c:v>81.99</c:v>
                </c:pt>
                <c:pt idx="131">
                  <c:v>81.099999999999994</c:v>
                </c:pt>
                <c:pt idx="132">
                  <c:v>81.099999999999994</c:v>
                </c:pt>
                <c:pt idx="133">
                  <c:v>82.41</c:v>
                </c:pt>
                <c:pt idx="134">
                  <c:v>82.41</c:v>
                </c:pt>
                <c:pt idx="135">
                  <c:v>82.41</c:v>
                </c:pt>
                <c:pt idx="136">
                  <c:v>82.15</c:v>
                </c:pt>
                <c:pt idx="137">
                  <c:v>83.96</c:v>
                </c:pt>
                <c:pt idx="138">
                  <c:v>83.96</c:v>
                </c:pt>
                <c:pt idx="139">
                  <c:v>83.96</c:v>
                </c:pt>
                <c:pt idx="140">
                  <c:v>84.54</c:v>
                </c:pt>
                <c:pt idx="141">
                  <c:v>84.54</c:v>
                </c:pt>
                <c:pt idx="142">
                  <c:v>85.95</c:v>
                </c:pt>
                <c:pt idx="143">
                  <c:v>86.22</c:v>
                </c:pt>
                <c:pt idx="144">
                  <c:v>87.37</c:v>
                </c:pt>
                <c:pt idx="145">
                  <c:v>87.69</c:v>
                </c:pt>
                <c:pt idx="146">
                  <c:v>87.69</c:v>
                </c:pt>
                <c:pt idx="147">
                  <c:v>87.24</c:v>
                </c:pt>
                <c:pt idx="148">
                  <c:v>87.24</c:v>
                </c:pt>
                <c:pt idx="149">
                  <c:v>86.04</c:v>
                </c:pt>
                <c:pt idx="150">
                  <c:v>86.98</c:v>
                </c:pt>
                <c:pt idx="151">
                  <c:v>85.79</c:v>
                </c:pt>
                <c:pt idx="152">
                  <c:v>86.46</c:v>
                </c:pt>
                <c:pt idx="153">
                  <c:v>86.46</c:v>
                </c:pt>
                <c:pt idx="154">
                  <c:v>86.21</c:v>
                </c:pt>
                <c:pt idx="155">
                  <c:v>86.21</c:v>
                </c:pt>
                <c:pt idx="156">
                  <c:v>86.15</c:v>
                </c:pt>
                <c:pt idx="157">
                  <c:v>83.58</c:v>
                </c:pt>
                <c:pt idx="158">
                  <c:v>83.5</c:v>
                </c:pt>
                <c:pt idx="159">
                  <c:v>83.79</c:v>
                </c:pt>
                <c:pt idx="160">
                  <c:v>83.79</c:v>
                </c:pt>
                <c:pt idx="161">
                  <c:v>83.82</c:v>
                </c:pt>
                <c:pt idx="162">
                  <c:v>83.82</c:v>
                </c:pt>
                <c:pt idx="163">
                  <c:v>84.17</c:v>
                </c:pt>
                <c:pt idx="164">
                  <c:v>84.09</c:v>
                </c:pt>
                <c:pt idx="165">
                  <c:v>84.92</c:v>
                </c:pt>
                <c:pt idx="166">
                  <c:v>85.38</c:v>
                </c:pt>
                <c:pt idx="167">
                  <c:v>85.38</c:v>
                </c:pt>
                <c:pt idx="168">
                  <c:v>84.26</c:v>
                </c:pt>
                <c:pt idx="169">
                  <c:v>84.26</c:v>
                </c:pt>
                <c:pt idx="170">
                  <c:v>83.49</c:v>
                </c:pt>
                <c:pt idx="171">
                  <c:v>80.7</c:v>
                </c:pt>
                <c:pt idx="172">
                  <c:v>80.59</c:v>
                </c:pt>
                <c:pt idx="173">
                  <c:v>79.650000000000006</c:v>
                </c:pt>
                <c:pt idx="174">
                  <c:v>79.650000000000006</c:v>
                </c:pt>
                <c:pt idx="175">
                  <c:v>80.099999999999994</c:v>
                </c:pt>
                <c:pt idx="176">
                  <c:v>80.099999999999994</c:v>
                </c:pt>
                <c:pt idx="177">
                  <c:v>79.97</c:v>
                </c:pt>
                <c:pt idx="178">
                  <c:v>80.569999999999993</c:v>
                </c:pt>
                <c:pt idx="179">
                  <c:v>80.86</c:v>
                </c:pt>
                <c:pt idx="180">
                  <c:v>79.81</c:v>
                </c:pt>
                <c:pt idx="181">
                  <c:v>79.81</c:v>
                </c:pt>
                <c:pt idx="182">
                  <c:v>80.709999999999994</c:v>
                </c:pt>
                <c:pt idx="183">
                  <c:v>80.709999999999994</c:v>
                </c:pt>
                <c:pt idx="184">
                  <c:v>79.62</c:v>
                </c:pt>
                <c:pt idx="185">
                  <c:v>80.23</c:v>
                </c:pt>
                <c:pt idx="186">
                  <c:v>80.849999999999994</c:v>
                </c:pt>
                <c:pt idx="187">
                  <c:v>81.66</c:v>
                </c:pt>
                <c:pt idx="188">
                  <c:v>81.66</c:v>
                </c:pt>
                <c:pt idx="189">
                  <c:v>81.39</c:v>
                </c:pt>
                <c:pt idx="190">
                  <c:v>81.39</c:v>
                </c:pt>
                <c:pt idx="191">
                  <c:v>80.66</c:v>
                </c:pt>
                <c:pt idx="192">
                  <c:v>79.150000000000006</c:v>
                </c:pt>
                <c:pt idx="193">
                  <c:v>77.47</c:v>
                </c:pt>
                <c:pt idx="194">
                  <c:v>78.48</c:v>
                </c:pt>
                <c:pt idx="195">
                  <c:v>78.48</c:v>
                </c:pt>
                <c:pt idx="196">
                  <c:v>80.900000000000006</c:v>
                </c:pt>
                <c:pt idx="197">
                  <c:v>80.900000000000006</c:v>
                </c:pt>
                <c:pt idx="198">
                  <c:v>80.900000000000006</c:v>
                </c:pt>
                <c:pt idx="199">
                  <c:v>80.239999999999995</c:v>
                </c:pt>
                <c:pt idx="200">
                  <c:v>78.959999999999994</c:v>
                </c:pt>
                <c:pt idx="201">
                  <c:v>77.97</c:v>
                </c:pt>
                <c:pt idx="202">
                  <c:v>77.97</c:v>
                </c:pt>
                <c:pt idx="203">
                  <c:v>75.260000000000005</c:v>
                </c:pt>
                <c:pt idx="204">
                  <c:v>75.260000000000005</c:v>
                </c:pt>
                <c:pt idx="205">
                  <c:v>74.27</c:v>
                </c:pt>
                <c:pt idx="206">
                  <c:v>75.08</c:v>
                </c:pt>
                <c:pt idx="207">
                  <c:v>76.52</c:v>
                </c:pt>
                <c:pt idx="208">
                  <c:v>76.53</c:v>
                </c:pt>
                <c:pt idx="209">
                  <c:v>76.53</c:v>
                </c:pt>
                <c:pt idx="210">
                  <c:v>78.75</c:v>
                </c:pt>
                <c:pt idx="211">
                  <c:v>78.75</c:v>
                </c:pt>
                <c:pt idx="212">
                  <c:v>78.88</c:v>
                </c:pt>
                <c:pt idx="213">
                  <c:v>79.56</c:v>
                </c:pt>
                <c:pt idx="214">
                  <c:v>79.61</c:v>
                </c:pt>
                <c:pt idx="215">
                  <c:v>79.41</c:v>
                </c:pt>
                <c:pt idx="216">
                  <c:v>79.41</c:v>
                </c:pt>
                <c:pt idx="217">
                  <c:v>81.33</c:v>
                </c:pt>
                <c:pt idx="218">
                  <c:v>81.33</c:v>
                </c:pt>
                <c:pt idx="219">
                  <c:v>82.67</c:v>
                </c:pt>
                <c:pt idx="220">
                  <c:v>82.67</c:v>
                </c:pt>
                <c:pt idx="221">
                  <c:v>83.34</c:v>
                </c:pt>
                <c:pt idx="222">
                  <c:v>81.709999999999994</c:v>
                </c:pt>
                <c:pt idx="223">
                  <c:v>81.709999999999994</c:v>
                </c:pt>
                <c:pt idx="224">
                  <c:v>82.63</c:v>
                </c:pt>
                <c:pt idx="225">
                  <c:v>82.63</c:v>
                </c:pt>
                <c:pt idx="226">
                  <c:v>81.97</c:v>
                </c:pt>
                <c:pt idx="227">
                  <c:v>82.19</c:v>
                </c:pt>
                <c:pt idx="228">
                  <c:v>83.04</c:v>
                </c:pt>
                <c:pt idx="229">
                  <c:v>82.83</c:v>
                </c:pt>
                <c:pt idx="230">
                  <c:v>82.83</c:v>
                </c:pt>
                <c:pt idx="231">
                  <c:v>84.7</c:v>
                </c:pt>
                <c:pt idx="232">
                  <c:v>84.7</c:v>
                </c:pt>
                <c:pt idx="233">
                  <c:v>84.09</c:v>
                </c:pt>
                <c:pt idx="234">
                  <c:v>85.19</c:v>
                </c:pt>
                <c:pt idx="235">
                  <c:v>85.19</c:v>
                </c:pt>
                <c:pt idx="236">
                  <c:v>84.44</c:v>
                </c:pt>
                <c:pt idx="237">
                  <c:v>84.44</c:v>
                </c:pt>
                <c:pt idx="238">
                  <c:v>83.63</c:v>
                </c:pt>
                <c:pt idx="239">
                  <c:v>83.63</c:v>
                </c:pt>
                <c:pt idx="240">
                  <c:v>82.78</c:v>
                </c:pt>
                <c:pt idx="241">
                  <c:v>83.39</c:v>
                </c:pt>
                <c:pt idx="242">
                  <c:v>83.92</c:v>
                </c:pt>
                <c:pt idx="243">
                  <c:v>83.49</c:v>
                </c:pt>
                <c:pt idx="244">
                  <c:v>83.49</c:v>
                </c:pt>
                <c:pt idx="245">
                  <c:v>83.22</c:v>
                </c:pt>
                <c:pt idx="246">
                  <c:v>83.22</c:v>
                </c:pt>
                <c:pt idx="247">
                  <c:v>81.92</c:v>
                </c:pt>
                <c:pt idx="248">
                  <c:v>84.16</c:v>
                </c:pt>
                <c:pt idx="249">
                  <c:v>84.17</c:v>
                </c:pt>
                <c:pt idx="250">
                  <c:v>81.430000000000007</c:v>
                </c:pt>
                <c:pt idx="251">
                  <c:v>81.430000000000007</c:v>
                </c:pt>
                <c:pt idx="252">
                  <c:v>81.25</c:v>
                </c:pt>
                <c:pt idx="253">
                  <c:v>81.25</c:v>
                </c:pt>
                <c:pt idx="254">
                  <c:v>78.239999999999995</c:v>
                </c:pt>
                <c:pt idx="255">
                  <c:v>78.78</c:v>
                </c:pt>
                <c:pt idx="256">
                  <c:v>79.430000000000007</c:v>
                </c:pt>
                <c:pt idx="257">
                  <c:v>78.58</c:v>
                </c:pt>
                <c:pt idx="258">
                  <c:v>78.58</c:v>
                </c:pt>
                <c:pt idx="259">
                  <c:v>77.27</c:v>
                </c:pt>
                <c:pt idx="260">
                  <c:v>77.27</c:v>
                </c:pt>
                <c:pt idx="261">
                  <c:v>76.17</c:v>
                </c:pt>
                <c:pt idx="262">
                  <c:v>79.36</c:v>
                </c:pt>
                <c:pt idx="263">
                  <c:v>77.739999999999995</c:v>
                </c:pt>
                <c:pt idx="264">
                  <c:v>74.989999999999995</c:v>
                </c:pt>
                <c:pt idx="265">
                  <c:v>74.989999999999995</c:v>
                </c:pt>
                <c:pt idx="266">
                  <c:v>74.459999999999994</c:v>
                </c:pt>
                <c:pt idx="267">
                  <c:v>74.459999999999994</c:v>
                </c:pt>
                <c:pt idx="268">
                  <c:v>74.599999999999994</c:v>
                </c:pt>
                <c:pt idx="269">
                  <c:v>76.680000000000007</c:v>
                </c:pt>
                <c:pt idx="270">
                  <c:v>77.64</c:v>
                </c:pt>
                <c:pt idx="271">
                  <c:v>78.28</c:v>
                </c:pt>
                <c:pt idx="272">
                  <c:v>78.28</c:v>
                </c:pt>
                <c:pt idx="273">
                  <c:v>81.45</c:v>
                </c:pt>
                <c:pt idx="274">
                  <c:v>81.45</c:v>
                </c:pt>
                <c:pt idx="275">
                  <c:v>79.81</c:v>
                </c:pt>
                <c:pt idx="276">
                  <c:v>78.47</c:v>
                </c:pt>
                <c:pt idx="277">
                  <c:v>79.66</c:v>
                </c:pt>
                <c:pt idx="278">
                  <c:v>78.05</c:v>
                </c:pt>
                <c:pt idx="279">
                  <c:v>78.05</c:v>
                </c:pt>
                <c:pt idx="280">
                  <c:v>75.819999999999993</c:v>
                </c:pt>
                <c:pt idx="281">
                  <c:v>75.819999999999993</c:v>
                </c:pt>
                <c:pt idx="282">
                  <c:v>75.27</c:v>
                </c:pt>
                <c:pt idx="283">
                  <c:v>72.760000000000005</c:v>
                </c:pt>
                <c:pt idx="284">
                  <c:v>73.72</c:v>
                </c:pt>
                <c:pt idx="285">
                  <c:v>75.819999999999993</c:v>
                </c:pt>
                <c:pt idx="286">
                  <c:v>75.819999999999993</c:v>
                </c:pt>
                <c:pt idx="287">
                  <c:v>78.400000000000006</c:v>
                </c:pt>
                <c:pt idx="288">
                  <c:v>78.400000000000006</c:v>
                </c:pt>
                <c:pt idx="289">
                  <c:v>76.5</c:v>
                </c:pt>
                <c:pt idx="290">
                  <c:v>75.489999999999995</c:v>
                </c:pt>
                <c:pt idx="291">
                  <c:v>76.900000000000006</c:v>
                </c:pt>
                <c:pt idx="292">
                  <c:v>74.52</c:v>
                </c:pt>
                <c:pt idx="293">
                  <c:v>74.52</c:v>
                </c:pt>
                <c:pt idx="294">
                  <c:v>71.28</c:v>
                </c:pt>
                <c:pt idx="295">
                  <c:v>71.28</c:v>
                </c:pt>
                <c:pt idx="296">
                  <c:v>71.28</c:v>
                </c:pt>
                <c:pt idx="297">
                  <c:v>70.11</c:v>
                </c:pt>
                <c:pt idx="298">
                  <c:v>70.09</c:v>
                </c:pt>
                <c:pt idx="299">
                  <c:v>68.58</c:v>
                </c:pt>
                <c:pt idx="300">
                  <c:v>68.58</c:v>
                </c:pt>
                <c:pt idx="301">
                  <c:v>69.650000000000006</c:v>
                </c:pt>
                <c:pt idx="302">
                  <c:v>69.650000000000006</c:v>
                </c:pt>
                <c:pt idx="303">
                  <c:v>66.73</c:v>
                </c:pt>
                <c:pt idx="304">
                  <c:v>68.25</c:v>
                </c:pt>
                <c:pt idx="305">
                  <c:v>69.89</c:v>
                </c:pt>
                <c:pt idx="306">
                  <c:v>69.59</c:v>
                </c:pt>
                <c:pt idx="307">
                  <c:v>69.59</c:v>
                </c:pt>
                <c:pt idx="308">
                  <c:v>71.099999999999994</c:v>
                </c:pt>
                <c:pt idx="309">
                  <c:v>71.099999999999994</c:v>
                </c:pt>
                <c:pt idx="310">
                  <c:v>72.16</c:v>
                </c:pt>
                <c:pt idx="311">
                  <c:v>71.87</c:v>
                </c:pt>
                <c:pt idx="312">
                  <c:v>72.86</c:v>
                </c:pt>
                <c:pt idx="313">
                  <c:v>72.72</c:v>
                </c:pt>
                <c:pt idx="314">
                  <c:v>72.72</c:v>
                </c:pt>
                <c:pt idx="315">
                  <c:v>71.33</c:v>
                </c:pt>
                <c:pt idx="316">
                  <c:v>71.33</c:v>
                </c:pt>
                <c:pt idx="317">
                  <c:v>72.34</c:v>
                </c:pt>
                <c:pt idx="318">
                  <c:v>70.42</c:v>
                </c:pt>
                <c:pt idx="319">
                  <c:v>68.28</c:v>
                </c:pt>
                <c:pt idx="320">
                  <c:v>68.72</c:v>
                </c:pt>
                <c:pt idx="321">
                  <c:v>68.72</c:v>
                </c:pt>
                <c:pt idx="322">
                  <c:v>68.75</c:v>
                </c:pt>
                <c:pt idx="323">
                  <c:v>68.75</c:v>
                </c:pt>
                <c:pt idx="324">
                  <c:v>70.41</c:v>
                </c:pt>
                <c:pt idx="325">
                  <c:v>70.739999999999995</c:v>
                </c:pt>
                <c:pt idx="326">
                  <c:v>74.33</c:v>
                </c:pt>
                <c:pt idx="327">
                  <c:v>74.930000000000007</c:v>
                </c:pt>
                <c:pt idx="328">
                  <c:v>74.930000000000007</c:v>
                </c:pt>
                <c:pt idx="329">
                  <c:v>77.760000000000005</c:v>
                </c:pt>
                <c:pt idx="330">
                  <c:v>77.760000000000005</c:v>
                </c:pt>
                <c:pt idx="331">
                  <c:v>74.260000000000005</c:v>
                </c:pt>
                <c:pt idx="332">
                  <c:v>73.849999999999994</c:v>
                </c:pt>
                <c:pt idx="333">
                  <c:v>76.459999999999994</c:v>
                </c:pt>
                <c:pt idx="334">
                  <c:v>76.11</c:v>
                </c:pt>
                <c:pt idx="335">
                  <c:v>76.11</c:v>
                </c:pt>
                <c:pt idx="336">
                  <c:v>71.22</c:v>
                </c:pt>
                <c:pt idx="337">
                  <c:v>71.22</c:v>
                </c:pt>
                <c:pt idx="338">
                  <c:v>71.22</c:v>
                </c:pt>
                <c:pt idx="339">
                  <c:v>70.97</c:v>
                </c:pt>
                <c:pt idx="340">
                  <c:v>71.260000000000005</c:v>
                </c:pt>
                <c:pt idx="341">
                  <c:v>69.78</c:v>
                </c:pt>
                <c:pt idx="342">
                  <c:v>69.78</c:v>
                </c:pt>
                <c:pt idx="343">
                  <c:v>71.16</c:v>
                </c:pt>
                <c:pt idx="344">
                  <c:v>71.16</c:v>
                </c:pt>
                <c:pt idx="345">
                  <c:v>72.84</c:v>
                </c:pt>
                <c:pt idx="346">
                  <c:v>71.37</c:v>
                </c:pt>
                <c:pt idx="347">
                  <c:v>70.58</c:v>
                </c:pt>
                <c:pt idx="348">
                  <c:v>72.02</c:v>
                </c:pt>
                <c:pt idx="349">
                  <c:v>72.02</c:v>
                </c:pt>
                <c:pt idx="350">
                  <c:v>67.650000000000006</c:v>
                </c:pt>
                <c:pt idx="351">
                  <c:v>67.650000000000006</c:v>
                </c:pt>
                <c:pt idx="352">
                  <c:v>67.48</c:v>
                </c:pt>
                <c:pt idx="353">
                  <c:v>68.91</c:v>
                </c:pt>
                <c:pt idx="354">
                  <c:v>69.58</c:v>
                </c:pt>
                <c:pt idx="355">
                  <c:v>69.81</c:v>
                </c:pt>
                <c:pt idx="356">
                  <c:v>69.81</c:v>
                </c:pt>
                <c:pt idx="357">
                  <c:v>71.83</c:v>
                </c:pt>
                <c:pt idx="358">
                  <c:v>71.83</c:v>
                </c:pt>
                <c:pt idx="359">
                  <c:v>72.260000000000005</c:v>
                </c:pt>
                <c:pt idx="360">
                  <c:v>71.98</c:v>
                </c:pt>
                <c:pt idx="361">
                  <c:v>72.69</c:v>
                </c:pt>
                <c:pt idx="362">
                  <c:v>70.69</c:v>
                </c:pt>
                <c:pt idx="363">
                  <c:v>70.69</c:v>
                </c:pt>
                <c:pt idx="364">
                  <c:v>68.430000000000007</c:v>
                </c:pt>
                <c:pt idx="365">
                  <c:v>68.430000000000007</c:v>
                </c:pt>
                <c:pt idx="366">
                  <c:v>68.430000000000007</c:v>
                </c:pt>
                <c:pt idx="367">
                  <c:v>68.760000000000005</c:v>
                </c:pt>
                <c:pt idx="368">
                  <c:v>68.989999999999995</c:v>
                </c:pt>
                <c:pt idx="369">
                  <c:v>67.33</c:v>
                </c:pt>
                <c:pt idx="370">
                  <c:v>67.33</c:v>
                </c:pt>
                <c:pt idx="371">
                  <c:v>69.459999999999994</c:v>
                </c:pt>
                <c:pt idx="372">
                  <c:v>69.459999999999994</c:v>
                </c:pt>
                <c:pt idx="373">
                  <c:v>69.75</c:v>
                </c:pt>
                <c:pt idx="374">
                  <c:v>69.25</c:v>
                </c:pt>
                <c:pt idx="375">
                  <c:v>70.39</c:v>
                </c:pt>
                <c:pt idx="376">
                  <c:v>71.680000000000007</c:v>
                </c:pt>
                <c:pt idx="377">
                  <c:v>71.680000000000007</c:v>
                </c:pt>
                <c:pt idx="378">
                  <c:v>69.41</c:v>
                </c:pt>
                <c:pt idx="379">
                  <c:v>69.41</c:v>
                </c:pt>
                <c:pt idx="380">
                  <c:v>69.05</c:v>
                </c:pt>
                <c:pt idx="381">
                  <c:v>69.03</c:v>
                </c:pt>
                <c:pt idx="382">
                  <c:v>69.03</c:v>
                </c:pt>
                <c:pt idx="383">
                  <c:v>68.260000000000005</c:v>
                </c:pt>
                <c:pt idx="384">
                  <c:v>68.260000000000005</c:v>
                </c:pt>
                <c:pt idx="385">
                  <c:v>68.349999999999994</c:v>
                </c:pt>
                <c:pt idx="386">
                  <c:v>68.349999999999994</c:v>
                </c:pt>
                <c:pt idx="387">
                  <c:v>70.150000000000006</c:v>
                </c:pt>
                <c:pt idx="388">
                  <c:v>68.81</c:v>
                </c:pt>
                <c:pt idx="389">
                  <c:v>68.58</c:v>
                </c:pt>
                <c:pt idx="390">
                  <c:v>68.58</c:v>
                </c:pt>
                <c:pt idx="391">
                  <c:v>68.58</c:v>
                </c:pt>
                <c:pt idx="392">
                  <c:v>68.650000000000006</c:v>
                </c:pt>
                <c:pt idx="393">
                  <c:v>68.650000000000006</c:v>
                </c:pt>
                <c:pt idx="394">
                  <c:v>68.849999999999994</c:v>
                </c:pt>
                <c:pt idx="395">
                  <c:v>70.569999999999993</c:v>
                </c:pt>
                <c:pt idx="396">
                  <c:v>70.25</c:v>
                </c:pt>
                <c:pt idx="397">
                  <c:v>71.540000000000006</c:v>
                </c:pt>
                <c:pt idx="398">
                  <c:v>71.540000000000006</c:v>
                </c:pt>
                <c:pt idx="399">
                  <c:v>71.03</c:v>
                </c:pt>
                <c:pt idx="400">
                  <c:v>71.03</c:v>
                </c:pt>
                <c:pt idx="401">
                  <c:v>70.31</c:v>
                </c:pt>
                <c:pt idx="402">
                  <c:v>70.8</c:v>
                </c:pt>
                <c:pt idx="403">
                  <c:v>70.099999999999994</c:v>
                </c:pt>
                <c:pt idx="404">
                  <c:v>69.709999999999994</c:v>
                </c:pt>
                <c:pt idx="405">
                  <c:v>69.709999999999994</c:v>
                </c:pt>
                <c:pt idx="406">
                  <c:v>69.5</c:v>
                </c:pt>
                <c:pt idx="407">
                  <c:v>69.5</c:v>
                </c:pt>
                <c:pt idx="408">
                  <c:v>70.87</c:v>
                </c:pt>
                <c:pt idx="409">
                  <c:v>70.87</c:v>
                </c:pt>
                <c:pt idx="410">
                  <c:v>70.38</c:v>
                </c:pt>
                <c:pt idx="411">
                  <c:v>71.28</c:v>
                </c:pt>
                <c:pt idx="412">
                  <c:v>71.28</c:v>
                </c:pt>
                <c:pt idx="413">
                  <c:v>71.73</c:v>
                </c:pt>
                <c:pt idx="414">
                  <c:v>71.73</c:v>
                </c:pt>
                <c:pt idx="415">
                  <c:v>72.44</c:v>
                </c:pt>
                <c:pt idx="416">
                  <c:v>72.44</c:v>
                </c:pt>
                <c:pt idx="417">
                  <c:v>73.790000000000006</c:v>
                </c:pt>
                <c:pt idx="418">
                  <c:v>74.64</c:v>
                </c:pt>
                <c:pt idx="419">
                  <c:v>74.64</c:v>
                </c:pt>
                <c:pt idx="420">
                  <c:v>74.31</c:v>
                </c:pt>
                <c:pt idx="421">
                  <c:v>74.31</c:v>
                </c:pt>
                <c:pt idx="422">
                  <c:v>74.989999999999995</c:v>
                </c:pt>
                <c:pt idx="423">
                  <c:v>73.989999999999995</c:v>
                </c:pt>
                <c:pt idx="424">
                  <c:v>73.989999999999995</c:v>
                </c:pt>
                <c:pt idx="425">
                  <c:v>77.27</c:v>
                </c:pt>
                <c:pt idx="426">
                  <c:v>77.27</c:v>
                </c:pt>
                <c:pt idx="427">
                  <c:v>79.569999999999993</c:v>
                </c:pt>
                <c:pt idx="428">
                  <c:v>79.569999999999993</c:v>
                </c:pt>
                <c:pt idx="429">
                  <c:v>78.2</c:v>
                </c:pt>
                <c:pt idx="430">
                  <c:v>80.73</c:v>
                </c:pt>
                <c:pt idx="431">
                  <c:v>79.349999999999994</c:v>
                </c:pt>
                <c:pt idx="432">
                  <c:v>78.56</c:v>
                </c:pt>
                <c:pt idx="433">
                  <c:v>78.56</c:v>
                </c:pt>
                <c:pt idx="434">
                  <c:v>76.790000000000006</c:v>
                </c:pt>
                <c:pt idx="435">
                  <c:v>76.790000000000006</c:v>
                </c:pt>
                <c:pt idx="436">
                  <c:v>76.790000000000006</c:v>
                </c:pt>
                <c:pt idx="437">
                  <c:v>76.12</c:v>
                </c:pt>
                <c:pt idx="438">
                  <c:v>75.03</c:v>
                </c:pt>
                <c:pt idx="439">
                  <c:v>74.97</c:v>
                </c:pt>
                <c:pt idx="440">
                  <c:v>74.97</c:v>
                </c:pt>
                <c:pt idx="441">
                  <c:v>73.510000000000005</c:v>
                </c:pt>
                <c:pt idx="442">
                  <c:v>73.510000000000005</c:v>
                </c:pt>
                <c:pt idx="443">
                  <c:v>74.150000000000006</c:v>
                </c:pt>
                <c:pt idx="444">
                  <c:v>72.94</c:v>
                </c:pt>
                <c:pt idx="445">
                  <c:v>73.099999999999994</c:v>
                </c:pt>
                <c:pt idx="446">
                  <c:v>72.84</c:v>
                </c:pt>
                <c:pt idx="447">
                  <c:v>72.84</c:v>
                </c:pt>
                <c:pt idx="448">
                  <c:v>73.52</c:v>
                </c:pt>
                <c:pt idx="449">
                  <c:v>73.52</c:v>
                </c:pt>
                <c:pt idx="450">
                  <c:v>73.040000000000006</c:v>
                </c:pt>
                <c:pt idx="451">
                  <c:v>71.39</c:v>
                </c:pt>
                <c:pt idx="452">
                  <c:v>70.97</c:v>
                </c:pt>
                <c:pt idx="453">
                  <c:v>71.319999999999993</c:v>
                </c:pt>
                <c:pt idx="454">
                  <c:v>71.319999999999993</c:v>
                </c:pt>
                <c:pt idx="455">
                  <c:v>72.73</c:v>
                </c:pt>
                <c:pt idx="456">
                  <c:v>72.73</c:v>
                </c:pt>
                <c:pt idx="457">
                  <c:v>73.67</c:v>
                </c:pt>
                <c:pt idx="458">
                  <c:v>71.72</c:v>
                </c:pt>
                <c:pt idx="459">
                  <c:v>71.66</c:v>
                </c:pt>
                <c:pt idx="460">
                  <c:v>71.05</c:v>
                </c:pt>
                <c:pt idx="461">
                  <c:v>71.05</c:v>
                </c:pt>
                <c:pt idx="462">
                  <c:v>72.209999999999994</c:v>
                </c:pt>
                <c:pt idx="463">
                  <c:v>72.209999999999994</c:v>
                </c:pt>
                <c:pt idx="464">
                  <c:v>72.209999999999994</c:v>
                </c:pt>
                <c:pt idx="465">
                  <c:v>72.58</c:v>
                </c:pt>
                <c:pt idx="466">
                  <c:v>72.88</c:v>
                </c:pt>
                <c:pt idx="467">
                  <c:v>70.72</c:v>
                </c:pt>
                <c:pt idx="468">
                  <c:v>70.72</c:v>
                </c:pt>
                <c:pt idx="469">
                  <c:v>71.06</c:v>
                </c:pt>
                <c:pt idx="470">
                  <c:v>71.06</c:v>
                </c:pt>
                <c:pt idx="471">
                  <c:v>69.150000000000006</c:v>
                </c:pt>
                <c:pt idx="472">
                  <c:v>68.87</c:v>
                </c:pt>
                <c:pt idx="473">
                  <c:v>70.62</c:v>
                </c:pt>
                <c:pt idx="474">
                  <c:v>69.97</c:v>
                </c:pt>
                <c:pt idx="475">
                  <c:v>69.97</c:v>
                </c:pt>
                <c:pt idx="476">
                  <c:v>68.63</c:v>
                </c:pt>
                <c:pt idx="477">
                  <c:v>68.63</c:v>
                </c:pt>
                <c:pt idx="478">
                  <c:v>68.47</c:v>
                </c:pt>
                <c:pt idx="479">
                  <c:v>66.58</c:v>
                </c:pt>
                <c:pt idx="480">
                  <c:v>66.62</c:v>
                </c:pt>
                <c:pt idx="481">
                  <c:v>67.290000000000006</c:v>
                </c:pt>
                <c:pt idx="482">
                  <c:v>67.290000000000006</c:v>
                </c:pt>
                <c:pt idx="483">
                  <c:v>66.31</c:v>
                </c:pt>
                <c:pt idx="484">
                  <c:v>66.31</c:v>
                </c:pt>
                <c:pt idx="485">
                  <c:v>66.52</c:v>
                </c:pt>
                <c:pt idx="486">
                  <c:v>67.650000000000006</c:v>
                </c:pt>
                <c:pt idx="487">
                  <c:v>66.819999999999993</c:v>
                </c:pt>
                <c:pt idx="488">
                  <c:v>67.430000000000007</c:v>
                </c:pt>
                <c:pt idx="489">
                  <c:v>67.430000000000007</c:v>
                </c:pt>
                <c:pt idx="490">
                  <c:v>67.84</c:v>
                </c:pt>
                <c:pt idx="491">
                  <c:v>67.84</c:v>
                </c:pt>
                <c:pt idx="492">
                  <c:v>67.489999999999995</c:v>
                </c:pt>
                <c:pt idx="493">
                  <c:v>67.400000000000006</c:v>
                </c:pt>
                <c:pt idx="494">
                  <c:v>68.55</c:v>
                </c:pt>
                <c:pt idx="495">
                  <c:v>68.52</c:v>
                </c:pt>
                <c:pt idx="496">
                  <c:v>68.52</c:v>
                </c:pt>
                <c:pt idx="497">
                  <c:v>69.459999999999994</c:v>
                </c:pt>
                <c:pt idx="498">
                  <c:v>69.459999999999994</c:v>
                </c:pt>
                <c:pt idx="499">
                  <c:v>69.48</c:v>
                </c:pt>
                <c:pt idx="500">
                  <c:v>70.05</c:v>
                </c:pt>
                <c:pt idx="501">
                  <c:v>70.3</c:v>
                </c:pt>
                <c:pt idx="502">
                  <c:v>69.739999999999995</c:v>
                </c:pt>
                <c:pt idx="503">
                  <c:v>69.739999999999995</c:v>
                </c:pt>
                <c:pt idx="504">
                  <c:v>71.87</c:v>
                </c:pt>
                <c:pt idx="505">
                  <c:v>71.87</c:v>
                </c:pt>
                <c:pt idx="506">
                  <c:v>71.61</c:v>
                </c:pt>
                <c:pt idx="507">
                  <c:v>72.12</c:v>
                </c:pt>
                <c:pt idx="508">
                  <c:v>67.430000000000007</c:v>
                </c:pt>
                <c:pt idx="509">
                  <c:v>62.42</c:v>
                </c:pt>
                <c:pt idx="510">
                  <c:v>62.42</c:v>
                </c:pt>
                <c:pt idx="511">
                  <c:v>61.05</c:v>
                </c:pt>
                <c:pt idx="512">
                  <c:v>61.05</c:v>
                </c:pt>
                <c:pt idx="513">
                  <c:v>60.04</c:v>
                </c:pt>
                <c:pt idx="514">
                  <c:v>62.63</c:v>
                </c:pt>
                <c:pt idx="515">
                  <c:v>60.57</c:v>
                </c:pt>
                <c:pt idx="516">
                  <c:v>61.91</c:v>
                </c:pt>
                <c:pt idx="517">
                  <c:v>61.91</c:v>
                </c:pt>
                <c:pt idx="518">
                  <c:v>61.99</c:v>
                </c:pt>
                <c:pt idx="519">
                  <c:v>61.99</c:v>
                </c:pt>
                <c:pt idx="520">
                  <c:v>61.74</c:v>
                </c:pt>
                <c:pt idx="521">
                  <c:v>62.88</c:v>
                </c:pt>
                <c:pt idx="522">
                  <c:v>65.069999999999993</c:v>
                </c:pt>
                <c:pt idx="523">
                  <c:v>65.069999999999993</c:v>
                </c:pt>
                <c:pt idx="524">
                  <c:v>65.069999999999993</c:v>
                </c:pt>
                <c:pt idx="525">
                  <c:v>63.48</c:v>
                </c:pt>
                <c:pt idx="526">
                  <c:v>63.48</c:v>
                </c:pt>
                <c:pt idx="527">
                  <c:v>64.599999999999994</c:v>
                </c:pt>
                <c:pt idx="528">
                  <c:v>62.64</c:v>
                </c:pt>
                <c:pt idx="529">
                  <c:v>63.55</c:v>
                </c:pt>
                <c:pt idx="530">
                  <c:v>63.85</c:v>
                </c:pt>
                <c:pt idx="531">
                  <c:v>63.85</c:v>
                </c:pt>
                <c:pt idx="532">
                  <c:v>63.3</c:v>
                </c:pt>
                <c:pt idx="533">
                  <c:v>63.3</c:v>
                </c:pt>
                <c:pt idx="534">
                  <c:v>61.84</c:v>
                </c:pt>
                <c:pt idx="535">
                  <c:v>59.55</c:v>
                </c:pt>
                <c:pt idx="536">
                  <c:v>60.59</c:v>
                </c:pt>
                <c:pt idx="537">
                  <c:v>59.67</c:v>
                </c:pt>
                <c:pt idx="538">
                  <c:v>59.67</c:v>
                </c:pt>
                <c:pt idx="539">
                  <c:v>58.5</c:v>
                </c:pt>
                <c:pt idx="540">
                  <c:v>58.5</c:v>
                </c:pt>
                <c:pt idx="541">
                  <c:v>60.42</c:v>
                </c:pt>
                <c:pt idx="542">
                  <c:v>59.42</c:v>
                </c:pt>
                <c:pt idx="543">
                  <c:v>61.25</c:v>
                </c:pt>
                <c:pt idx="544">
                  <c:v>62.37</c:v>
                </c:pt>
                <c:pt idx="545">
                  <c:v>62.37</c:v>
                </c:pt>
                <c:pt idx="546">
                  <c:v>63.32</c:v>
                </c:pt>
                <c:pt idx="547">
                  <c:v>63.32</c:v>
                </c:pt>
                <c:pt idx="548">
                  <c:v>65.040000000000006</c:v>
                </c:pt>
                <c:pt idx="549">
                  <c:v>64.48</c:v>
                </c:pt>
                <c:pt idx="550">
                  <c:v>63.03</c:v>
                </c:pt>
                <c:pt idx="551">
                  <c:v>63.84</c:v>
                </c:pt>
                <c:pt idx="552">
                  <c:v>63.84</c:v>
                </c:pt>
                <c:pt idx="553">
                  <c:v>63.98</c:v>
                </c:pt>
                <c:pt idx="554">
                  <c:v>63.98</c:v>
                </c:pt>
                <c:pt idx="555">
                  <c:v>63.97</c:v>
                </c:pt>
                <c:pt idx="556">
                  <c:v>62.93</c:v>
                </c:pt>
                <c:pt idx="557">
                  <c:v>62.55</c:v>
                </c:pt>
                <c:pt idx="558">
                  <c:v>62.89</c:v>
                </c:pt>
                <c:pt idx="559">
                  <c:v>62.89</c:v>
                </c:pt>
                <c:pt idx="560">
                  <c:v>61.61</c:v>
                </c:pt>
                <c:pt idx="561">
                  <c:v>61.61</c:v>
                </c:pt>
                <c:pt idx="562">
                  <c:v>61.61</c:v>
                </c:pt>
                <c:pt idx="563">
                  <c:v>62.54</c:v>
                </c:pt>
                <c:pt idx="564">
                  <c:v>61.66</c:v>
                </c:pt>
                <c:pt idx="565">
                  <c:v>61.46</c:v>
                </c:pt>
                <c:pt idx="566">
                  <c:v>61.46</c:v>
                </c:pt>
                <c:pt idx="567">
                  <c:v>63.27</c:v>
                </c:pt>
                <c:pt idx="568">
                  <c:v>63.27</c:v>
                </c:pt>
                <c:pt idx="569">
                  <c:v>64.099999999999994</c:v>
                </c:pt>
                <c:pt idx="570">
                  <c:v>63.57</c:v>
                </c:pt>
                <c:pt idx="571">
                  <c:v>64.06</c:v>
                </c:pt>
                <c:pt idx="572">
                  <c:v>65.3</c:v>
                </c:pt>
                <c:pt idx="573">
                  <c:v>65.3</c:v>
                </c:pt>
                <c:pt idx="574">
                  <c:v>65.989999999999995</c:v>
                </c:pt>
                <c:pt idx="575">
                  <c:v>65.989999999999995</c:v>
                </c:pt>
                <c:pt idx="576">
                  <c:v>65.66</c:v>
                </c:pt>
                <c:pt idx="577">
                  <c:v>68.91</c:v>
                </c:pt>
                <c:pt idx="578">
                  <c:v>68.73</c:v>
                </c:pt>
                <c:pt idx="579">
                  <c:v>73.84</c:v>
                </c:pt>
                <c:pt idx="580">
                  <c:v>73.84</c:v>
                </c:pt>
                <c:pt idx="581">
                  <c:v>72.53</c:v>
                </c:pt>
                <c:pt idx="582">
                  <c:v>72.53</c:v>
                </c:pt>
                <c:pt idx="583">
                  <c:v>75.62</c:v>
                </c:pt>
                <c:pt idx="584">
                  <c:v>75.89</c:v>
                </c:pt>
                <c:pt idx="585">
                  <c:v>75.89</c:v>
                </c:pt>
                <c:pt idx="586">
                  <c:v>75.72</c:v>
                </c:pt>
                <c:pt idx="587">
                  <c:v>75.72</c:v>
                </c:pt>
                <c:pt idx="588">
                  <c:v>69.36</c:v>
                </c:pt>
                <c:pt idx="589">
                  <c:v>69.36</c:v>
                </c:pt>
                <c:pt idx="590">
                  <c:v>65.45</c:v>
                </c:pt>
                <c:pt idx="591">
                  <c:v>65.98</c:v>
                </c:pt>
                <c:pt idx="592">
                  <c:v>66.44</c:v>
                </c:pt>
                <c:pt idx="593">
                  <c:v>66.66</c:v>
                </c:pt>
                <c:pt idx="594">
                  <c:v>66.66</c:v>
                </c:pt>
                <c:pt idx="595">
                  <c:v>66.3</c:v>
                </c:pt>
                <c:pt idx="596">
                  <c:v>66.3</c:v>
                </c:pt>
                <c:pt idx="597">
                  <c:v>66.64</c:v>
                </c:pt>
                <c:pt idx="598">
                  <c:v>68.66</c:v>
                </c:pt>
                <c:pt idx="599">
                  <c:v>68.13</c:v>
                </c:pt>
                <c:pt idx="600">
                  <c:v>68.13</c:v>
                </c:pt>
                <c:pt idx="601">
                  <c:v>68.13</c:v>
                </c:pt>
                <c:pt idx="602">
                  <c:v>69.16</c:v>
                </c:pt>
                <c:pt idx="603">
                  <c:v>69.16</c:v>
                </c:pt>
                <c:pt idx="604">
                  <c:v>69.55</c:v>
                </c:pt>
                <c:pt idx="605">
                  <c:v>69.61</c:v>
                </c:pt>
                <c:pt idx="606">
                  <c:v>67.78</c:v>
                </c:pt>
                <c:pt idx="607">
                  <c:v>69.63</c:v>
                </c:pt>
                <c:pt idx="608">
                  <c:v>69.63</c:v>
                </c:pt>
                <c:pt idx="609">
                  <c:v>68.19</c:v>
                </c:pt>
                <c:pt idx="610">
                  <c:v>68.19</c:v>
                </c:pt>
                <c:pt idx="611">
                  <c:v>67.760000000000005</c:v>
                </c:pt>
                <c:pt idx="612">
                  <c:v>67.13</c:v>
                </c:pt>
                <c:pt idx="613">
                  <c:v>68.760000000000005</c:v>
                </c:pt>
                <c:pt idx="614">
                  <c:v>68.53</c:v>
                </c:pt>
                <c:pt idx="615">
                  <c:v>68.53</c:v>
                </c:pt>
                <c:pt idx="616">
                  <c:v>68.39</c:v>
                </c:pt>
                <c:pt idx="617">
                  <c:v>68.39</c:v>
                </c:pt>
                <c:pt idx="618">
                  <c:v>67.56</c:v>
                </c:pt>
                <c:pt idx="619">
                  <c:v>66.05</c:v>
                </c:pt>
                <c:pt idx="620">
                  <c:v>67.16</c:v>
                </c:pt>
                <c:pt idx="621">
                  <c:v>66.38</c:v>
                </c:pt>
                <c:pt idx="622">
                  <c:v>66.38</c:v>
                </c:pt>
                <c:pt idx="623">
                  <c:v>67.81</c:v>
                </c:pt>
                <c:pt idx="624">
                  <c:v>67.81</c:v>
                </c:pt>
                <c:pt idx="625">
                  <c:v>70.27</c:v>
                </c:pt>
                <c:pt idx="626">
                  <c:v>71.09</c:v>
                </c:pt>
                <c:pt idx="627">
                  <c:v>70.36</c:v>
                </c:pt>
                <c:pt idx="628">
                  <c:v>68.39</c:v>
                </c:pt>
                <c:pt idx="629">
                  <c:v>68.39</c:v>
                </c:pt>
                <c:pt idx="630">
                  <c:v>67.33</c:v>
                </c:pt>
                <c:pt idx="631">
                  <c:v>67.33</c:v>
                </c:pt>
                <c:pt idx="632">
                  <c:v>66.2</c:v>
                </c:pt>
                <c:pt idx="633">
                  <c:v>65.38</c:v>
                </c:pt>
                <c:pt idx="634">
                  <c:v>64.900000000000006</c:v>
                </c:pt>
                <c:pt idx="635">
                  <c:v>64.94</c:v>
                </c:pt>
                <c:pt idx="636">
                  <c:v>64.94</c:v>
                </c:pt>
                <c:pt idx="637">
                  <c:v>65.03</c:v>
                </c:pt>
                <c:pt idx="638">
                  <c:v>65.03</c:v>
                </c:pt>
                <c:pt idx="639">
                  <c:v>64.22</c:v>
                </c:pt>
                <c:pt idx="640">
                  <c:v>63.68</c:v>
                </c:pt>
                <c:pt idx="641">
                  <c:v>64.989999999999995</c:v>
                </c:pt>
                <c:pt idx="642">
                  <c:v>63.78</c:v>
                </c:pt>
                <c:pt idx="643">
                  <c:v>63.78</c:v>
                </c:pt>
                <c:pt idx="644">
                  <c:v>64.510000000000005</c:v>
                </c:pt>
                <c:pt idx="645">
                  <c:v>64.510000000000005</c:v>
                </c:pt>
                <c:pt idx="646">
                  <c:v>63.38</c:v>
                </c:pt>
                <c:pt idx="647">
                  <c:v>64.19</c:v>
                </c:pt>
                <c:pt idx="648">
                  <c:v>64.56</c:v>
                </c:pt>
                <c:pt idx="649">
                  <c:v>64.08</c:v>
                </c:pt>
                <c:pt idx="650">
                  <c:v>64.08</c:v>
                </c:pt>
                <c:pt idx="651">
                  <c:v>65.180000000000007</c:v>
                </c:pt>
                <c:pt idx="652">
                  <c:v>65.180000000000007</c:v>
                </c:pt>
                <c:pt idx="653">
                  <c:v>63.6</c:v>
                </c:pt>
                <c:pt idx="654">
                  <c:v>64.489999999999995</c:v>
                </c:pt>
                <c:pt idx="655">
                  <c:v>64.959999999999994</c:v>
                </c:pt>
                <c:pt idx="656">
                  <c:v>64.36</c:v>
                </c:pt>
                <c:pt idx="657">
                  <c:v>64.36</c:v>
                </c:pt>
                <c:pt idx="658">
                  <c:v>65.95</c:v>
                </c:pt>
                <c:pt idx="659">
                  <c:v>65.95</c:v>
                </c:pt>
                <c:pt idx="660">
                  <c:v>65.95</c:v>
                </c:pt>
                <c:pt idx="661">
                  <c:v>64.36</c:v>
                </c:pt>
                <c:pt idx="662">
                  <c:v>63.81</c:v>
                </c:pt>
                <c:pt idx="663">
                  <c:v>62.22</c:v>
                </c:pt>
                <c:pt idx="664">
                  <c:v>62.22</c:v>
                </c:pt>
                <c:pt idx="665">
                  <c:v>62.6</c:v>
                </c:pt>
                <c:pt idx="666">
                  <c:v>62.6</c:v>
                </c:pt>
                <c:pt idx="667">
                  <c:v>62.97</c:v>
                </c:pt>
                <c:pt idx="668">
                  <c:v>64.010000000000005</c:v>
                </c:pt>
                <c:pt idx="669">
                  <c:v>62.71</c:v>
                </c:pt>
                <c:pt idx="670">
                  <c:v>63.02</c:v>
                </c:pt>
                <c:pt idx="671">
                  <c:v>63.02</c:v>
                </c:pt>
                <c:pt idx="672">
                  <c:v>63.66</c:v>
                </c:pt>
                <c:pt idx="673">
                  <c:v>63.66</c:v>
                </c:pt>
                <c:pt idx="674">
                  <c:v>64.89</c:v>
                </c:pt>
                <c:pt idx="675">
                  <c:v>64.41</c:v>
                </c:pt>
                <c:pt idx="676">
                  <c:v>63.91</c:v>
                </c:pt>
                <c:pt idx="677">
                  <c:v>63.02</c:v>
                </c:pt>
                <c:pt idx="678">
                  <c:v>63.02</c:v>
                </c:pt>
                <c:pt idx="679">
                  <c:v>62.99</c:v>
                </c:pt>
                <c:pt idx="680">
                  <c:v>62.99</c:v>
                </c:pt>
                <c:pt idx="681">
                  <c:v>63.76</c:v>
                </c:pt>
                <c:pt idx="682">
                  <c:v>65.400000000000006</c:v>
                </c:pt>
                <c:pt idx="683">
                  <c:v>65.510000000000005</c:v>
                </c:pt>
                <c:pt idx="684">
                  <c:v>66.5</c:v>
                </c:pt>
                <c:pt idx="685">
                  <c:v>66.5</c:v>
                </c:pt>
                <c:pt idx="686">
                  <c:v>64.27</c:v>
                </c:pt>
                <c:pt idx="687">
                  <c:v>64.27</c:v>
                </c:pt>
                <c:pt idx="688">
                  <c:v>63.17</c:v>
                </c:pt>
                <c:pt idx="689">
                  <c:v>62.59</c:v>
                </c:pt>
                <c:pt idx="690">
                  <c:v>61.28</c:v>
                </c:pt>
                <c:pt idx="691">
                  <c:v>61.65</c:v>
                </c:pt>
                <c:pt idx="692">
                  <c:v>61.65</c:v>
                </c:pt>
                <c:pt idx="693">
                  <c:v>62.49</c:v>
                </c:pt>
                <c:pt idx="694">
                  <c:v>62.49</c:v>
                </c:pt>
                <c:pt idx="695">
                  <c:v>62.52</c:v>
                </c:pt>
                <c:pt idx="696">
                  <c:v>63.37</c:v>
                </c:pt>
                <c:pt idx="697">
                  <c:v>62.36</c:v>
                </c:pt>
                <c:pt idx="698">
                  <c:v>59.75</c:v>
                </c:pt>
                <c:pt idx="699">
                  <c:v>59.75</c:v>
                </c:pt>
                <c:pt idx="700">
                  <c:v>59.52</c:v>
                </c:pt>
                <c:pt idx="701">
                  <c:v>59.52</c:v>
                </c:pt>
                <c:pt idx="702">
                  <c:v>59.52</c:v>
                </c:pt>
                <c:pt idx="703">
                  <c:v>59.08</c:v>
                </c:pt>
                <c:pt idx="704">
                  <c:v>58.29</c:v>
                </c:pt>
                <c:pt idx="705">
                  <c:v>58.3</c:v>
                </c:pt>
                <c:pt idx="706">
                  <c:v>58.3</c:v>
                </c:pt>
                <c:pt idx="707">
                  <c:v>58.34</c:v>
                </c:pt>
                <c:pt idx="708">
                  <c:v>58.34</c:v>
                </c:pt>
                <c:pt idx="709">
                  <c:v>58.66</c:v>
                </c:pt>
                <c:pt idx="710">
                  <c:v>59.3</c:v>
                </c:pt>
                <c:pt idx="711">
                  <c:v>62.44</c:v>
                </c:pt>
                <c:pt idx="712">
                  <c:v>62.27</c:v>
                </c:pt>
                <c:pt idx="713">
                  <c:v>62.27</c:v>
                </c:pt>
                <c:pt idx="714">
                  <c:v>62.13</c:v>
                </c:pt>
                <c:pt idx="715">
                  <c:v>62.13</c:v>
                </c:pt>
                <c:pt idx="716">
                  <c:v>60.97</c:v>
                </c:pt>
                <c:pt idx="717">
                  <c:v>61.26</c:v>
                </c:pt>
                <c:pt idx="718">
                  <c:v>61.36</c:v>
                </c:pt>
                <c:pt idx="719">
                  <c:v>61.75</c:v>
                </c:pt>
                <c:pt idx="720">
                  <c:v>61.75</c:v>
                </c:pt>
                <c:pt idx="721">
                  <c:v>61.79</c:v>
                </c:pt>
                <c:pt idx="722">
                  <c:v>61.79</c:v>
                </c:pt>
                <c:pt idx="723">
                  <c:v>61.38</c:v>
                </c:pt>
                <c:pt idx="724">
                  <c:v>60.4</c:v>
                </c:pt>
                <c:pt idx="725">
                  <c:v>60.24</c:v>
                </c:pt>
                <c:pt idx="726">
                  <c:v>60.54</c:v>
                </c:pt>
                <c:pt idx="727">
                  <c:v>60.54</c:v>
                </c:pt>
                <c:pt idx="728">
                  <c:v>60.94</c:v>
                </c:pt>
                <c:pt idx="729">
                  <c:v>60.94</c:v>
                </c:pt>
                <c:pt idx="730">
                  <c:v>60.94</c:v>
                </c:pt>
                <c:pt idx="731">
                  <c:v>59.3</c:v>
                </c:pt>
                <c:pt idx="732">
                  <c:v>59.54</c:v>
                </c:pt>
                <c:pt idx="733">
                  <c:v>60.87</c:v>
                </c:pt>
                <c:pt idx="734">
                  <c:v>60.87</c:v>
                </c:pt>
                <c:pt idx="735">
                  <c:v>60.66</c:v>
                </c:pt>
                <c:pt idx="736">
                  <c:v>60.66</c:v>
                </c:pt>
                <c:pt idx="737">
                  <c:v>61.51</c:v>
                </c:pt>
                <c:pt idx="738">
                  <c:v>60.27</c:v>
                </c:pt>
                <c:pt idx="739">
                  <c:v>60.07</c:v>
                </c:pt>
                <c:pt idx="740">
                  <c:v>58.86</c:v>
                </c:pt>
                <c:pt idx="741">
                  <c:v>58.86</c:v>
                </c:pt>
                <c:pt idx="742">
                  <c:v>59.11</c:v>
                </c:pt>
                <c:pt idx="743">
                  <c:v>59.11</c:v>
                </c:pt>
                <c:pt idx="744">
                  <c:v>58.25</c:v>
                </c:pt>
                <c:pt idx="745">
                  <c:v>58.81</c:v>
                </c:pt>
                <c:pt idx="746">
                  <c:v>58.81</c:v>
                </c:pt>
                <c:pt idx="747">
                  <c:v>58.58</c:v>
                </c:pt>
                <c:pt idx="748">
                  <c:v>58.58</c:v>
                </c:pt>
                <c:pt idx="749">
                  <c:v>59.47</c:v>
                </c:pt>
                <c:pt idx="750">
                  <c:v>59.47</c:v>
                </c:pt>
                <c:pt idx="751">
                  <c:v>58.81</c:v>
                </c:pt>
                <c:pt idx="752">
                  <c:v>59.09</c:v>
                </c:pt>
                <c:pt idx="753">
                  <c:v>59.82</c:v>
                </c:pt>
                <c:pt idx="754">
                  <c:v>60.23</c:v>
                </c:pt>
                <c:pt idx="755">
                  <c:v>60.23</c:v>
                </c:pt>
                <c:pt idx="756">
                  <c:v>59.04</c:v>
                </c:pt>
                <c:pt idx="757">
                  <c:v>59.04</c:v>
                </c:pt>
                <c:pt idx="758">
                  <c:v>58.4</c:v>
                </c:pt>
                <c:pt idx="759">
                  <c:v>58.67</c:v>
                </c:pt>
                <c:pt idx="760">
                  <c:v>57.76</c:v>
                </c:pt>
                <c:pt idx="761">
                  <c:v>57.61</c:v>
                </c:pt>
                <c:pt idx="762">
                  <c:v>57.61</c:v>
                </c:pt>
                <c:pt idx="763">
                  <c:v>56.97</c:v>
                </c:pt>
                <c:pt idx="764">
                  <c:v>56.97</c:v>
                </c:pt>
                <c:pt idx="765">
                  <c:v>55.44</c:v>
                </c:pt>
                <c:pt idx="766">
                  <c:v>56.07</c:v>
                </c:pt>
                <c:pt idx="767">
                  <c:v>56.22</c:v>
                </c:pt>
                <c:pt idx="768">
                  <c:v>56.8</c:v>
                </c:pt>
                <c:pt idx="769">
                  <c:v>56.8</c:v>
                </c:pt>
                <c:pt idx="770">
                  <c:v>58.18</c:v>
                </c:pt>
                <c:pt idx="771">
                  <c:v>58.18</c:v>
                </c:pt>
                <c:pt idx="772">
                  <c:v>58.55</c:v>
                </c:pt>
                <c:pt idx="773">
                  <c:v>58.72</c:v>
                </c:pt>
                <c:pt idx="774">
                  <c:v>58.72</c:v>
                </c:pt>
                <c:pt idx="775">
                  <c:v>56.6</c:v>
                </c:pt>
                <c:pt idx="776">
                  <c:v>56.6</c:v>
                </c:pt>
                <c:pt idx="777">
                  <c:v>57.89</c:v>
                </c:pt>
                <c:pt idx="778">
                  <c:v>57.89</c:v>
                </c:pt>
                <c:pt idx="779">
                  <c:v>57.79</c:v>
                </c:pt>
                <c:pt idx="780">
                  <c:v>57.26</c:v>
                </c:pt>
                <c:pt idx="781">
                  <c:v>57.26</c:v>
                </c:pt>
                <c:pt idx="782">
                  <c:v>57.21</c:v>
                </c:pt>
                <c:pt idx="783">
                  <c:v>57.21</c:v>
                </c:pt>
                <c:pt idx="784">
                  <c:v>58.1</c:v>
                </c:pt>
                <c:pt idx="785">
                  <c:v>58.1</c:v>
                </c:pt>
                <c:pt idx="786">
                  <c:v>56.97</c:v>
                </c:pt>
                <c:pt idx="787">
                  <c:v>56.01</c:v>
                </c:pt>
                <c:pt idx="788">
                  <c:v>57.74</c:v>
                </c:pt>
                <c:pt idx="789">
                  <c:v>58.96</c:v>
                </c:pt>
                <c:pt idx="790">
                  <c:v>58.96</c:v>
                </c:pt>
                <c:pt idx="791">
                  <c:v>59.39</c:v>
                </c:pt>
                <c:pt idx="792">
                  <c:v>59.39</c:v>
                </c:pt>
                <c:pt idx="793">
                  <c:v>60.85</c:v>
                </c:pt>
                <c:pt idx="794">
                  <c:v>61.84</c:v>
                </c:pt>
                <c:pt idx="795">
                  <c:v>59.13</c:v>
                </c:pt>
                <c:pt idx="796">
                  <c:v>59.4</c:v>
                </c:pt>
                <c:pt idx="797">
                  <c:v>59.4</c:v>
                </c:pt>
                <c:pt idx="798">
                  <c:v>60.3</c:v>
                </c:pt>
                <c:pt idx="799">
                  <c:v>60.3</c:v>
                </c:pt>
                <c:pt idx="800">
                  <c:v>60.3</c:v>
                </c:pt>
                <c:pt idx="801">
                  <c:v>60.38</c:v>
                </c:pt>
                <c:pt idx="802">
                  <c:v>59.24</c:v>
                </c:pt>
                <c:pt idx="803">
                  <c:v>60.7</c:v>
                </c:pt>
                <c:pt idx="804">
                  <c:v>60.7</c:v>
                </c:pt>
                <c:pt idx="805">
                  <c:v>60.46</c:v>
                </c:pt>
                <c:pt idx="806">
                  <c:v>60.46</c:v>
                </c:pt>
                <c:pt idx="807">
                  <c:v>62.04</c:v>
                </c:pt>
                <c:pt idx="808">
                  <c:v>62.75</c:v>
                </c:pt>
                <c:pt idx="809">
                  <c:v>64.77</c:v>
                </c:pt>
                <c:pt idx="810">
                  <c:v>64.5</c:v>
                </c:pt>
                <c:pt idx="811">
                  <c:v>64.5</c:v>
                </c:pt>
                <c:pt idx="812">
                  <c:v>61.6</c:v>
                </c:pt>
                <c:pt idx="813">
                  <c:v>61.6</c:v>
                </c:pt>
                <c:pt idx="814">
                  <c:v>62.62</c:v>
                </c:pt>
                <c:pt idx="815">
                  <c:v>64.56</c:v>
                </c:pt>
                <c:pt idx="816">
                  <c:v>62.9</c:v>
                </c:pt>
                <c:pt idx="817">
                  <c:v>63.77</c:v>
                </c:pt>
                <c:pt idx="818">
                  <c:v>63.77</c:v>
                </c:pt>
                <c:pt idx="819">
                  <c:v>64.53</c:v>
                </c:pt>
                <c:pt idx="820">
                  <c:v>64.53</c:v>
                </c:pt>
                <c:pt idx="821">
                  <c:v>64.2</c:v>
                </c:pt>
                <c:pt idx="822">
                  <c:v>64.8</c:v>
                </c:pt>
                <c:pt idx="823">
                  <c:v>63.08</c:v>
                </c:pt>
                <c:pt idx="824">
                  <c:v>63.05</c:v>
                </c:pt>
                <c:pt idx="825">
                  <c:v>63.05</c:v>
                </c:pt>
                <c:pt idx="826">
                  <c:v>62.53</c:v>
                </c:pt>
                <c:pt idx="827">
                  <c:v>62.53</c:v>
                </c:pt>
                <c:pt idx="828">
                  <c:v>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9-4FE9-A48A-5D300B51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175151"/>
        <c:axId val="1454126895"/>
      </c:lineChart>
      <c:catAx>
        <c:axId val="1548175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26895"/>
        <c:crosses val="autoZero"/>
        <c:auto val="1"/>
        <c:lblAlgn val="ctr"/>
        <c:lblOffset val="100"/>
        <c:noMultiLvlLbl val="0"/>
      </c:catAx>
      <c:valAx>
        <c:axId val="145412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7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226768658119947"/>
                  <c:y val="-0.6743635634959042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400" baseline="0"/>
                      <a:t>y = -0,0325x + 78,402</a:t>
                    </a:r>
                    <a:br>
                      <a:rPr lang="en-US" sz="2400" baseline="0"/>
                    </a:br>
                    <a:r>
                      <a:rPr lang="en-US" sz="2400" baseline="0"/>
                      <a:t>R² = 0,726</a:t>
                    </a:r>
                    <a:endParaRPr lang="en-US" sz="2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'Кейс1-Исмаилова Нубар'!$D$1202:$D$1828</c:f>
              <c:numCache>
                <c:formatCode>General</c:formatCode>
                <c:ptCount val="627"/>
                <c:pt idx="0">
                  <c:v>77.97</c:v>
                </c:pt>
                <c:pt idx="1">
                  <c:v>75.260000000000005</c:v>
                </c:pt>
                <c:pt idx="2">
                  <c:v>75.260000000000005</c:v>
                </c:pt>
                <c:pt idx="3">
                  <c:v>74.27</c:v>
                </c:pt>
                <c:pt idx="4">
                  <c:v>75.08</c:v>
                </c:pt>
                <c:pt idx="5">
                  <c:v>76.52</c:v>
                </c:pt>
                <c:pt idx="6">
                  <c:v>76.53</c:v>
                </c:pt>
                <c:pt idx="7">
                  <c:v>76.53</c:v>
                </c:pt>
                <c:pt idx="8">
                  <c:v>78.75</c:v>
                </c:pt>
                <c:pt idx="9">
                  <c:v>78.75</c:v>
                </c:pt>
                <c:pt idx="10">
                  <c:v>78.88</c:v>
                </c:pt>
                <c:pt idx="11">
                  <c:v>79.56</c:v>
                </c:pt>
                <c:pt idx="12">
                  <c:v>79.61</c:v>
                </c:pt>
                <c:pt idx="13">
                  <c:v>79.41</c:v>
                </c:pt>
                <c:pt idx="14">
                  <c:v>79.41</c:v>
                </c:pt>
                <c:pt idx="15">
                  <c:v>81.33</c:v>
                </c:pt>
                <c:pt idx="16">
                  <c:v>81.33</c:v>
                </c:pt>
                <c:pt idx="17">
                  <c:v>82.67</c:v>
                </c:pt>
                <c:pt idx="18">
                  <c:v>82.67</c:v>
                </c:pt>
                <c:pt idx="19">
                  <c:v>83.34</c:v>
                </c:pt>
                <c:pt idx="20">
                  <c:v>81.709999999999994</c:v>
                </c:pt>
                <c:pt idx="21">
                  <c:v>81.709999999999994</c:v>
                </c:pt>
                <c:pt idx="22">
                  <c:v>82.63</c:v>
                </c:pt>
                <c:pt idx="23">
                  <c:v>82.63</c:v>
                </c:pt>
                <c:pt idx="24">
                  <c:v>81.97</c:v>
                </c:pt>
                <c:pt idx="25">
                  <c:v>82.19</c:v>
                </c:pt>
                <c:pt idx="26">
                  <c:v>83.04</c:v>
                </c:pt>
                <c:pt idx="27">
                  <c:v>82.83</c:v>
                </c:pt>
                <c:pt idx="28">
                  <c:v>82.83</c:v>
                </c:pt>
                <c:pt idx="29">
                  <c:v>84.7</c:v>
                </c:pt>
                <c:pt idx="30">
                  <c:v>84.7</c:v>
                </c:pt>
                <c:pt idx="31">
                  <c:v>84.09</c:v>
                </c:pt>
                <c:pt idx="32">
                  <c:v>85.19</c:v>
                </c:pt>
                <c:pt idx="33">
                  <c:v>85.19</c:v>
                </c:pt>
                <c:pt idx="34">
                  <c:v>84.44</c:v>
                </c:pt>
                <c:pt idx="35">
                  <c:v>84.44</c:v>
                </c:pt>
                <c:pt idx="36">
                  <c:v>83.63</c:v>
                </c:pt>
                <c:pt idx="37">
                  <c:v>83.63</c:v>
                </c:pt>
                <c:pt idx="38">
                  <c:v>82.78</c:v>
                </c:pt>
                <c:pt idx="39">
                  <c:v>83.39</c:v>
                </c:pt>
                <c:pt idx="40">
                  <c:v>83.92</c:v>
                </c:pt>
                <c:pt idx="41">
                  <c:v>83.49</c:v>
                </c:pt>
                <c:pt idx="42">
                  <c:v>83.49</c:v>
                </c:pt>
                <c:pt idx="43">
                  <c:v>83.22</c:v>
                </c:pt>
                <c:pt idx="44">
                  <c:v>83.22</c:v>
                </c:pt>
                <c:pt idx="45">
                  <c:v>81.92</c:v>
                </c:pt>
                <c:pt idx="46">
                  <c:v>84.16</c:v>
                </c:pt>
                <c:pt idx="47">
                  <c:v>84.17</c:v>
                </c:pt>
                <c:pt idx="48">
                  <c:v>81.430000000000007</c:v>
                </c:pt>
                <c:pt idx="49">
                  <c:v>81.430000000000007</c:v>
                </c:pt>
                <c:pt idx="50">
                  <c:v>81.25</c:v>
                </c:pt>
                <c:pt idx="51">
                  <c:v>81.25</c:v>
                </c:pt>
                <c:pt idx="52">
                  <c:v>78.239999999999995</c:v>
                </c:pt>
                <c:pt idx="53">
                  <c:v>78.78</c:v>
                </c:pt>
                <c:pt idx="54">
                  <c:v>79.430000000000007</c:v>
                </c:pt>
                <c:pt idx="55">
                  <c:v>78.58</c:v>
                </c:pt>
                <c:pt idx="56">
                  <c:v>78.58</c:v>
                </c:pt>
                <c:pt idx="57">
                  <c:v>77.27</c:v>
                </c:pt>
                <c:pt idx="58">
                  <c:v>77.27</c:v>
                </c:pt>
                <c:pt idx="59">
                  <c:v>76.17</c:v>
                </c:pt>
                <c:pt idx="60">
                  <c:v>79.36</c:v>
                </c:pt>
                <c:pt idx="61">
                  <c:v>77.739999999999995</c:v>
                </c:pt>
                <c:pt idx="62">
                  <c:v>74.989999999999995</c:v>
                </c:pt>
                <c:pt idx="63">
                  <c:v>74.989999999999995</c:v>
                </c:pt>
                <c:pt idx="64">
                  <c:v>74.459999999999994</c:v>
                </c:pt>
                <c:pt idx="65">
                  <c:v>74.459999999999994</c:v>
                </c:pt>
                <c:pt idx="66">
                  <c:v>74.599999999999994</c:v>
                </c:pt>
                <c:pt idx="67">
                  <c:v>76.680000000000007</c:v>
                </c:pt>
                <c:pt idx="68">
                  <c:v>77.64</c:v>
                </c:pt>
                <c:pt idx="69">
                  <c:v>78.28</c:v>
                </c:pt>
                <c:pt idx="70">
                  <c:v>78.28</c:v>
                </c:pt>
                <c:pt idx="71">
                  <c:v>81.45</c:v>
                </c:pt>
                <c:pt idx="72">
                  <c:v>81.45</c:v>
                </c:pt>
                <c:pt idx="73">
                  <c:v>79.81</c:v>
                </c:pt>
                <c:pt idx="74">
                  <c:v>78.47</c:v>
                </c:pt>
                <c:pt idx="75">
                  <c:v>79.66</c:v>
                </c:pt>
                <c:pt idx="76">
                  <c:v>78.05</c:v>
                </c:pt>
                <c:pt idx="77">
                  <c:v>78.05</c:v>
                </c:pt>
                <c:pt idx="78">
                  <c:v>75.819999999999993</c:v>
                </c:pt>
                <c:pt idx="79">
                  <c:v>75.819999999999993</c:v>
                </c:pt>
                <c:pt idx="80">
                  <c:v>75.27</c:v>
                </c:pt>
                <c:pt idx="81">
                  <c:v>72.760000000000005</c:v>
                </c:pt>
                <c:pt idx="82">
                  <c:v>73.72</c:v>
                </c:pt>
                <c:pt idx="83">
                  <c:v>75.819999999999993</c:v>
                </c:pt>
                <c:pt idx="84">
                  <c:v>75.819999999999993</c:v>
                </c:pt>
                <c:pt idx="85">
                  <c:v>78.400000000000006</c:v>
                </c:pt>
                <c:pt idx="86">
                  <c:v>78.400000000000006</c:v>
                </c:pt>
                <c:pt idx="87">
                  <c:v>76.5</c:v>
                </c:pt>
                <c:pt idx="88">
                  <c:v>75.489999999999995</c:v>
                </c:pt>
                <c:pt idx="89">
                  <c:v>76.900000000000006</c:v>
                </c:pt>
                <c:pt idx="90">
                  <c:v>74.52</c:v>
                </c:pt>
                <c:pt idx="91">
                  <c:v>74.52</c:v>
                </c:pt>
                <c:pt idx="92">
                  <c:v>71.28</c:v>
                </c:pt>
                <c:pt idx="93">
                  <c:v>71.28</c:v>
                </c:pt>
                <c:pt idx="94">
                  <c:v>71.28</c:v>
                </c:pt>
                <c:pt idx="95">
                  <c:v>70.11</c:v>
                </c:pt>
                <c:pt idx="96">
                  <c:v>70.09</c:v>
                </c:pt>
                <c:pt idx="97">
                  <c:v>68.58</c:v>
                </c:pt>
                <c:pt idx="98">
                  <c:v>68.58</c:v>
                </c:pt>
                <c:pt idx="99">
                  <c:v>69.650000000000006</c:v>
                </c:pt>
                <c:pt idx="100">
                  <c:v>69.650000000000006</c:v>
                </c:pt>
                <c:pt idx="101">
                  <c:v>66.73</c:v>
                </c:pt>
                <c:pt idx="102">
                  <c:v>68.25</c:v>
                </c:pt>
                <c:pt idx="103">
                  <c:v>69.89</c:v>
                </c:pt>
                <c:pt idx="104">
                  <c:v>69.59</c:v>
                </c:pt>
                <c:pt idx="105">
                  <c:v>69.59</c:v>
                </c:pt>
                <c:pt idx="106">
                  <c:v>71.099999999999994</c:v>
                </c:pt>
                <c:pt idx="107">
                  <c:v>71.099999999999994</c:v>
                </c:pt>
                <c:pt idx="108">
                  <c:v>72.16</c:v>
                </c:pt>
                <c:pt idx="109">
                  <c:v>71.87</c:v>
                </c:pt>
                <c:pt idx="110">
                  <c:v>72.86</c:v>
                </c:pt>
                <c:pt idx="111">
                  <c:v>72.72</c:v>
                </c:pt>
                <c:pt idx="112">
                  <c:v>72.72</c:v>
                </c:pt>
                <c:pt idx="113">
                  <c:v>71.33</c:v>
                </c:pt>
                <c:pt idx="114">
                  <c:v>71.33</c:v>
                </c:pt>
                <c:pt idx="115">
                  <c:v>72.34</c:v>
                </c:pt>
                <c:pt idx="116">
                  <c:v>70.42</c:v>
                </c:pt>
                <c:pt idx="117">
                  <c:v>68.28</c:v>
                </c:pt>
                <c:pt idx="118">
                  <c:v>68.72</c:v>
                </c:pt>
                <c:pt idx="119">
                  <c:v>68.72</c:v>
                </c:pt>
                <c:pt idx="120">
                  <c:v>68.75</c:v>
                </c:pt>
                <c:pt idx="121">
                  <c:v>68.75</c:v>
                </c:pt>
                <c:pt idx="122">
                  <c:v>70.41</c:v>
                </c:pt>
                <c:pt idx="123">
                  <c:v>70.739999999999995</c:v>
                </c:pt>
                <c:pt idx="124">
                  <c:v>74.33</c:v>
                </c:pt>
                <c:pt idx="125">
                  <c:v>74.930000000000007</c:v>
                </c:pt>
                <c:pt idx="126">
                  <c:v>74.930000000000007</c:v>
                </c:pt>
                <c:pt idx="127">
                  <c:v>77.760000000000005</c:v>
                </c:pt>
                <c:pt idx="128">
                  <c:v>77.760000000000005</c:v>
                </c:pt>
                <c:pt idx="129">
                  <c:v>74.260000000000005</c:v>
                </c:pt>
                <c:pt idx="130">
                  <c:v>73.849999999999994</c:v>
                </c:pt>
                <c:pt idx="131">
                  <c:v>76.459999999999994</c:v>
                </c:pt>
                <c:pt idx="132">
                  <c:v>76.11</c:v>
                </c:pt>
                <c:pt idx="133">
                  <c:v>76.11</c:v>
                </c:pt>
                <c:pt idx="134">
                  <c:v>71.22</c:v>
                </c:pt>
                <c:pt idx="135">
                  <c:v>71.22</c:v>
                </c:pt>
                <c:pt idx="136">
                  <c:v>71.22</c:v>
                </c:pt>
                <c:pt idx="137">
                  <c:v>70.97</c:v>
                </c:pt>
                <c:pt idx="138">
                  <c:v>71.260000000000005</c:v>
                </c:pt>
                <c:pt idx="139">
                  <c:v>69.78</c:v>
                </c:pt>
                <c:pt idx="140">
                  <c:v>69.78</c:v>
                </c:pt>
                <c:pt idx="141">
                  <c:v>71.16</c:v>
                </c:pt>
                <c:pt idx="142">
                  <c:v>71.16</c:v>
                </c:pt>
                <c:pt idx="143">
                  <c:v>72.84</c:v>
                </c:pt>
                <c:pt idx="144">
                  <c:v>71.37</c:v>
                </c:pt>
                <c:pt idx="145">
                  <c:v>70.58</c:v>
                </c:pt>
                <c:pt idx="146">
                  <c:v>72.02</c:v>
                </c:pt>
                <c:pt idx="147">
                  <c:v>72.02</c:v>
                </c:pt>
                <c:pt idx="148">
                  <c:v>67.650000000000006</c:v>
                </c:pt>
                <c:pt idx="149">
                  <c:v>67.650000000000006</c:v>
                </c:pt>
                <c:pt idx="150">
                  <c:v>67.48</c:v>
                </c:pt>
                <c:pt idx="151">
                  <c:v>68.91</c:v>
                </c:pt>
                <c:pt idx="152">
                  <c:v>69.58</c:v>
                </c:pt>
                <c:pt idx="153">
                  <c:v>69.81</c:v>
                </c:pt>
                <c:pt idx="154">
                  <c:v>69.81</c:v>
                </c:pt>
                <c:pt idx="155">
                  <c:v>71.83</c:v>
                </c:pt>
                <c:pt idx="156">
                  <c:v>71.83</c:v>
                </c:pt>
                <c:pt idx="157">
                  <c:v>72.260000000000005</c:v>
                </c:pt>
                <c:pt idx="158">
                  <c:v>71.98</c:v>
                </c:pt>
                <c:pt idx="159">
                  <c:v>72.69</c:v>
                </c:pt>
                <c:pt idx="160">
                  <c:v>70.69</c:v>
                </c:pt>
                <c:pt idx="161">
                  <c:v>70.69</c:v>
                </c:pt>
                <c:pt idx="162">
                  <c:v>68.430000000000007</c:v>
                </c:pt>
                <c:pt idx="163">
                  <c:v>68.430000000000007</c:v>
                </c:pt>
                <c:pt idx="164">
                  <c:v>68.430000000000007</c:v>
                </c:pt>
                <c:pt idx="165">
                  <c:v>68.760000000000005</c:v>
                </c:pt>
                <c:pt idx="166">
                  <c:v>68.989999999999995</c:v>
                </c:pt>
                <c:pt idx="167">
                  <c:v>67.33</c:v>
                </c:pt>
                <c:pt idx="168">
                  <c:v>67.33</c:v>
                </c:pt>
                <c:pt idx="169">
                  <c:v>69.459999999999994</c:v>
                </c:pt>
                <c:pt idx="170">
                  <c:v>69.459999999999994</c:v>
                </c:pt>
                <c:pt idx="171">
                  <c:v>69.75</c:v>
                </c:pt>
                <c:pt idx="172">
                  <c:v>69.25</c:v>
                </c:pt>
                <c:pt idx="173">
                  <c:v>70.39</c:v>
                </c:pt>
                <c:pt idx="174">
                  <c:v>71.680000000000007</c:v>
                </c:pt>
                <c:pt idx="175">
                  <c:v>71.680000000000007</c:v>
                </c:pt>
                <c:pt idx="176">
                  <c:v>69.41</c:v>
                </c:pt>
                <c:pt idx="177">
                  <c:v>69.41</c:v>
                </c:pt>
                <c:pt idx="178">
                  <c:v>69.05</c:v>
                </c:pt>
                <c:pt idx="179">
                  <c:v>69.03</c:v>
                </c:pt>
                <c:pt idx="180">
                  <c:v>69.03</c:v>
                </c:pt>
                <c:pt idx="181">
                  <c:v>68.260000000000005</c:v>
                </c:pt>
                <c:pt idx="182">
                  <c:v>68.260000000000005</c:v>
                </c:pt>
                <c:pt idx="183">
                  <c:v>68.349999999999994</c:v>
                </c:pt>
                <c:pt idx="184">
                  <c:v>68.349999999999994</c:v>
                </c:pt>
                <c:pt idx="185">
                  <c:v>70.150000000000006</c:v>
                </c:pt>
                <c:pt idx="186">
                  <c:v>68.81</c:v>
                </c:pt>
                <c:pt idx="187">
                  <c:v>68.58</c:v>
                </c:pt>
                <c:pt idx="188">
                  <c:v>68.58</c:v>
                </c:pt>
                <c:pt idx="189">
                  <c:v>68.58</c:v>
                </c:pt>
                <c:pt idx="190">
                  <c:v>68.650000000000006</c:v>
                </c:pt>
                <c:pt idx="191">
                  <c:v>68.650000000000006</c:v>
                </c:pt>
                <c:pt idx="192">
                  <c:v>68.849999999999994</c:v>
                </c:pt>
                <c:pt idx="193">
                  <c:v>70.569999999999993</c:v>
                </c:pt>
                <c:pt idx="194">
                  <c:v>70.25</c:v>
                </c:pt>
                <c:pt idx="195">
                  <c:v>71.540000000000006</c:v>
                </c:pt>
                <c:pt idx="196">
                  <c:v>71.540000000000006</c:v>
                </c:pt>
                <c:pt idx="197">
                  <c:v>71.03</c:v>
                </c:pt>
                <c:pt idx="198">
                  <c:v>71.03</c:v>
                </c:pt>
                <c:pt idx="199">
                  <c:v>70.31</c:v>
                </c:pt>
                <c:pt idx="200">
                  <c:v>70.8</c:v>
                </c:pt>
                <c:pt idx="201">
                  <c:v>70.099999999999994</c:v>
                </c:pt>
                <c:pt idx="202">
                  <c:v>69.709999999999994</c:v>
                </c:pt>
                <c:pt idx="203">
                  <c:v>69.709999999999994</c:v>
                </c:pt>
                <c:pt idx="204">
                  <c:v>69.5</c:v>
                </c:pt>
                <c:pt idx="205">
                  <c:v>69.5</c:v>
                </c:pt>
                <c:pt idx="206">
                  <c:v>70.87</c:v>
                </c:pt>
                <c:pt idx="207">
                  <c:v>70.87</c:v>
                </c:pt>
                <c:pt idx="208">
                  <c:v>70.38</c:v>
                </c:pt>
                <c:pt idx="209">
                  <c:v>71.28</c:v>
                </c:pt>
                <c:pt idx="210">
                  <c:v>71.28</c:v>
                </c:pt>
                <c:pt idx="211">
                  <c:v>71.73</c:v>
                </c:pt>
                <c:pt idx="212">
                  <c:v>71.73</c:v>
                </c:pt>
                <c:pt idx="213">
                  <c:v>72.44</c:v>
                </c:pt>
                <c:pt idx="214">
                  <c:v>72.44</c:v>
                </c:pt>
                <c:pt idx="215">
                  <c:v>73.790000000000006</c:v>
                </c:pt>
                <c:pt idx="216">
                  <c:v>74.64</c:v>
                </c:pt>
                <c:pt idx="217">
                  <c:v>74.64</c:v>
                </c:pt>
                <c:pt idx="218">
                  <c:v>74.31</c:v>
                </c:pt>
                <c:pt idx="219">
                  <c:v>74.31</c:v>
                </c:pt>
                <c:pt idx="220">
                  <c:v>74.989999999999995</c:v>
                </c:pt>
                <c:pt idx="221">
                  <c:v>73.989999999999995</c:v>
                </c:pt>
                <c:pt idx="222">
                  <c:v>73.989999999999995</c:v>
                </c:pt>
                <c:pt idx="223">
                  <c:v>77.27</c:v>
                </c:pt>
                <c:pt idx="224">
                  <c:v>77.27</c:v>
                </c:pt>
                <c:pt idx="225">
                  <c:v>79.569999999999993</c:v>
                </c:pt>
                <c:pt idx="226">
                  <c:v>79.569999999999993</c:v>
                </c:pt>
                <c:pt idx="227">
                  <c:v>78.2</c:v>
                </c:pt>
                <c:pt idx="228">
                  <c:v>80.73</c:v>
                </c:pt>
                <c:pt idx="229">
                  <c:v>79.349999999999994</c:v>
                </c:pt>
                <c:pt idx="230">
                  <c:v>78.56</c:v>
                </c:pt>
                <c:pt idx="231">
                  <c:v>78.56</c:v>
                </c:pt>
                <c:pt idx="232">
                  <c:v>76.790000000000006</c:v>
                </c:pt>
                <c:pt idx="233">
                  <c:v>76.790000000000006</c:v>
                </c:pt>
                <c:pt idx="234">
                  <c:v>76.790000000000006</c:v>
                </c:pt>
                <c:pt idx="235">
                  <c:v>76.12</c:v>
                </c:pt>
                <c:pt idx="236">
                  <c:v>75.03</c:v>
                </c:pt>
                <c:pt idx="237">
                  <c:v>74.97</c:v>
                </c:pt>
                <c:pt idx="238">
                  <c:v>74.97</c:v>
                </c:pt>
                <c:pt idx="239">
                  <c:v>73.510000000000005</c:v>
                </c:pt>
                <c:pt idx="240">
                  <c:v>73.510000000000005</c:v>
                </c:pt>
                <c:pt idx="241">
                  <c:v>74.150000000000006</c:v>
                </c:pt>
                <c:pt idx="242">
                  <c:v>72.94</c:v>
                </c:pt>
                <c:pt idx="243">
                  <c:v>73.099999999999994</c:v>
                </c:pt>
                <c:pt idx="244">
                  <c:v>72.84</c:v>
                </c:pt>
                <c:pt idx="245">
                  <c:v>72.84</c:v>
                </c:pt>
                <c:pt idx="246">
                  <c:v>73.52</c:v>
                </c:pt>
                <c:pt idx="247">
                  <c:v>73.52</c:v>
                </c:pt>
                <c:pt idx="248">
                  <c:v>73.040000000000006</c:v>
                </c:pt>
                <c:pt idx="249">
                  <c:v>71.39</c:v>
                </c:pt>
                <c:pt idx="250">
                  <c:v>70.97</c:v>
                </c:pt>
                <c:pt idx="251">
                  <c:v>71.319999999999993</c:v>
                </c:pt>
                <c:pt idx="252">
                  <c:v>71.319999999999993</c:v>
                </c:pt>
                <c:pt idx="253">
                  <c:v>72.73</c:v>
                </c:pt>
                <c:pt idx="254">
                  <c:v>72.73</c:v>
                </c:pt>
                <c:pt idx="255">
                  <c:v>73.67</c:v>
                </c:pt>
                <c:pt idx="256">
                  <c:v>71.72</c:v>
                </c:pt>
                <c:pt idx="257">
                  <c:v>71.66</c:v>
                </c:pt>
                <c:pt idx="258">
                  <c:v>71.05</c:v>
                </c:pt>
                <c:pt idx="259">
                  <c:v>71.05</c:v>
                </c:pt>
                <c:pt idx="260">
                  <c:v>72.209999999999994</c:v>
                </c:pt>
                <c:pt idx="261">
                  <c:v>72.209999999999994</c:v>
                </c:pt>
                <c:pt idx="262">
                  <c:v>72.209999999999994</c:v>
                </c:pt>
                <c:pt idx="263">
                  <c:v>72.58</c:v>
                </c:pt>
                <c:pt idx="264">
                  <c:v>72.88</c:v>
                </c:pt>
                <c:pt idx="265">
                  <c:v>70.72</c:v>
                </c:pt>
                <c:pt idx="266">
                  <c:v>70.72</c:v>
                </c:pt>
                <c:pt idx="267">
                  <c:v>71.06</c:v>
                </c:pt>
                <c:pt idx="268">
                  <c:v>71.06</c:v>
                </c:pt>
                <c:pt idx="269">
                  <c:v>69.150000000000006</c:v>
                </c:pt>
                <c:pt idx="270">
                  <c:v>68.87</c:v>
                </c:pt>
                <c:pt idx="271">
                  <c:v>70.62</c:v>
                </c:pt>
                <c:pt idx="272">
                  <c:v>69.97</c:v>
                </c:pt>
                <c:pt idx="273">
                  <c:v>69.97</c:v>
                </c:pt>
                <c:pt idx="274">
                  <c:v>68.63</c:v>
                </c:pt>
                <c:pt idx="275">
                  <c:v>68.63</c:v>
                </c:pt>
                <c:pt idx="276">
                  <c:v>68.47</c:v>
                </c:pt>
                <c:pt idx="277">
                  <c:v>66.58</c:v>
                </c:pt>
                <c:pt idx="278">
                  <c:v>66.62</c:v>
                </c:pt>
                <c:pt idx="279">
                  <c:v>67.290000000000006</c:v>
                </c:pt>
                <c:pt idx="280">
                  <c:v>67.290000000000006</c:v>
                </c:pt>
                <c:pt idx="281">
                  <c:v>66.31</c:v>
                </c:pt>
                <c:pt idx="282">
                  <c:v>66.31</c:v>
                </c:pt>
                <c:pt idx="283">
                  <c:v>66.52</c:v>
                </c:pt>
                <c:pt idx="284">
                  <c:v>67.650000000000006</c:v>
                </c:pt>
                <c:pt idx="285">
                  <c:v>66.819999999999993</c:v>
                </c:pt>
                <c:pt idx="286">
                  <c:v>67.430000000000007</c:v>
                </c:pt>
                <c:pt idx="287">
                  <c:v>67.430000000000007</c:v>
                </c:pt>
                <c:pt idx="288">
                  <c:v>67.84</c:v>
                </c:pt>
                <c:pt idx="289">
                  <c:v>67.84</c:v>
                </c:pt>
                <c:pt idx="290">
                  <c:v>67.489999999999995</c:v>
                </c:pt>
                <c:pt idx="291">
                  <c:v>67.400000000000006</c:v>
                </c:pt>
                <c:pt idx="292">
                  <c:v>68.55</c:v>
                </c:pt>
                <c:pt idx="293">
                  <c:v>68.52</c:v>
                </c:pt>
                <c:pt idx="294">
                  <c:v>68.52</c:v>
                </c:pt>
                <c:pt idx="295">
                  <c:v>69.459999999999994</c:v>
                </c:pt>
                <c:pt idx="296">
                  <c:v>69.459999999999994</c:v>
                </c:pt>
                <c:pt idx="297">
                  <c:v>69.48</c:v>
                </c:pt>
                <c:pt idx="298">
                  <c:v>70.05</c:v>
                </c:pt>
                <c:pt idx="299">
                  <c:v>70.3</c:v>
                </c:pt>
                <c:pt idx="300">
                  <c:v>69.739999999999995</c:v>
                </c:pt>
                <c:pt idx="301">
                  <c:v>69.739999999999995</c:v>
                </c:pt>
                <c:pt idx="302">
                  <c:v>71.87</c:v>
                </c:pt>
                <c:pt idx="303">
                  <c:v>71.87</c:v>
                </c:pt>
                <c:pt idx="304">
                  <c:v>71.61</c:v>
                </c:pt>
                <c:pt idx="305">
                  <c:v>72.12</c:v>
                </c:pt>
                <c:pt idx="306">
                  <c:v>67.430000000000007</c:v>
                </c:pt>
                <c:pt idx="307">
                  <c:v>62.42</c:v>
                </c:pt>
                <c:pt idx="308">
                  <c:v>62.42</c:v>
                </c:pt>
                <c:pt idx="309">
                  <c:v>61.05</c:v>
                </c:pt>
                <c:pt idx="310">
                  <c:v>61.05</c:v>
                </c:pt>
                <c:pt idx="311">
                  <c:v>60.04</c:v>
                </c:pt>
                <c:pt idx="312">
                  <c:v>62.63</c:v>
                </c:pt>
                <c:pt idx="313">
                  <c:v>60.57</c:v>
                </c:pt>
                <c:pt idx="314">
                  <c:v>61.91</c:v>
                </c:pt>
                <c:pt idx="315">
                  <c:v>61.91</c:v>
                </c:pt>
                <c:pt idx="316">
                  <c:v>61.99</c:v>
                </c:pt>
                <c:pt idx="317">
                  <c:v>61.99</c:v>
                </c:pt>
                <c:pt idx="318">
                  <c:v>61.74</c:v>
                </c:pt>
                <c:pt idx="319">
                  <c:v>62.88</c:v>
                </c:pt>
                <c:pt idx="320">
                  <c:v>65.069999999999993</c:v>
                </c:pt>
                <c:pt idx="321">
                  <c:v>65.069999999999993</c:v>
                </c:pt>
                <c:pt idx="322">
                  <c:v>65.069999999999993</c:v>
                </c:pt>
                <c:pt idx="323">
                  <c:v>63.48</c:v>
                </c:pt>
                <c:pt idx="324">
                  <c:v>63.48</c:v>
                </c:pt>
                <c:pt idx="325">
                  <c:v>64.599999999999994</c:v>
                </c:pt>
                <c:pt idx="326">
                  <c:v>62.64</c:v>
                </c:pt>
                <c:pt idx="327">
                  <c:v>63.55</c:v>
                </c:pt>
                <c:pt idx="328">
                  <c:v>63.85</c:v>
                </c:pt>
                <c:pt idx="329">
                  <c:v>63.85</c:v>
                </c:pt>
                <c:pt idx="330">
                  <c:v>63.3</c:v>
                </c:pt>
                <c:pt idx="331">
                  <c:v>63.3</c:v>
                </c:pt>
                <c:pt idx="332">
                  <c:v>61.84</c:v>
                </c:pt>
                <c:pt idx="333">
                  <c:v>59.55</c:v>
                </c:pt>
                <c:pt idx="334">
                  <c:v>60.59</c:v>
                </c:pt>
                <c:pt idx="335">
                  <c:v>59.67</c:v>
                </c:pt>
                <c:pt idx="336">
                  <c:v>59.67</c:v>
                </c:pt>
                <c:pt idx="337">
                  <c:v>58.5</c:v>
                </c:pt>
                <c:pt idx="338">
                  <c:v>58.5</c:v>
                </c:pt>
                <c:pt idx="339">
                  <c:v>60.42</c:v>
                </c:pt>
                <c:pt idx="340">
                  <c:v>59.42</c:v>
                </c:pt>
                <c:pt idx="341">
                  <c:v>61.25</c:v>
                </c:pt>
                <c:pt idx="342">
                  <c:v>62.37</c:v>
                </c:pt>
                <c:pt idx="343">
                  <c:v>62.37</c:v>
                </c:pt>
                <c:pt idx="344">
                  <c:v>63.32</c:v>
                </c:pt>
                <c:pt idx="345">
                  <c:v>63.32</c:v>
                </c:pt>
                <c:pt idx="346">
                  <c:v>65.040000000000006</c:v>
                </c:pt>
                <c:pt idx="347">
                  <c:v>64.48</c:v>
                </c:pt>
                <c:pt idx="348">
                  <c:v>63.03</c:v>
                </c:pt>
                <c:pt idx="349">
                  <c:v>63.84</c:v>
                </c:pt>
                <c:pt idx="350">
                  <c:v>63.84</c:v>
                </c:pt>
                <c:pt idx="351">
                  <c:v>63.98</c:v>
                </c:pt>
                <c:pt idx="352">
                  <c:v>63.98</c:v>
                </c:pt>
                <c:pt idx="353">
                  <c:v>63.97</c:v>
                </c:pt>
                <c:pt idx="354">
                  <c:v>62.93</c:v>
                </c:pt>
                <c:pt idx="355">
                  <c:v>62.55</c:v>
                </c:pt>
                <c:pt idx="356">
                  <c:v>62.89</c:v>
                </c:pt>
                <c:pt idx="357">
                  <c:v>62.89</c:v>
                </c:pt>
                <c:pt idx="358">
                  <c:v>61.61</c:v>
                </c:pt>
                <c:pt idx="359">
                  <c:v>61.61</c:v>
                </c:pt>
                <c:pt idx="360">
                  <c:v>61.61</c:v>
                </c:pt>
                <c:pt idx="361">
                  <c:v>62.54</c:v>
                </c:pt>
                <c:pt idx="362">
                  <c:v>61.66</c:v>
                </c:pt>
                <c:pt idx="363">
                  <c:v>61.46</c:v>
                </c:pt>
                <c:pt idx="364">
                  <c:v>61.46</c:v>
                </c:pt>
                <c:pt idx="365">
                  <c:v>63.27</c:v>
                </c:pt>
                <c:pt idx="366">
                  <c:v>63.27</c:v>
                </c:pt>
                <c:pt idx="367">
                  <c:v>64.099999999999994</c:v>
                </c:pt>
                <c:pt idx="368">
                  <c:v>63.57</c:v>
                </c:pt>
                <c:pt idx="369">
                  <c:v>64.06</c:v>
                </c:pt>
                <c:pt idx="370">
                  <c:v>65.3</c:v>
                </c:pt>
                <c:pt idx="371">
                  <c:v>65.3</c:v>
                </c:pt>
                <c:pt idx="372">
                  <c:v>65.989999999999995</c:v>
                </c:pt>
                <c:pt idx="373">
                  <c:v>65.989999999999995</c:v>
                </c:pt>
                <c:pt idx="374">
                  <c:v>65.66</c:v>
                </c:pt>
                <c:pt idx="375">
                  <c:v>68.91</c:v>
                </c:pt>
                <c:pt idx="376">
                  <c:v>68.73</c:v>
                </c:pt>
                <c:pt idx="377">
                  <c:v>73.84</c:v>
                </c:pt>
                <c:pt idx="378">
                  <c:v>73.84</c:v>
                </c:pt>
                <c:pt idx="379">
                  <c:v>72.53</c:v>
                </c:pt>
                <c:pt idx="380">
                  <c:v>72.53</c:v>
                </c:pt>
                <c:pt idx="381">
                  <c:v>75.62</c:v>
                </c:pt>
                <c:pt idx="382">
                  <c:v>75.89</c:v>
                </c:pt>
                <c:pt idx="383">
                  <c:v>75.89</c:v>
                </c:pt>
                <c:pt idx="384">
                  <c:v>75.72</c:v>
                </c:pt>
                <c:pt idx="385">
                  <c:v>75.72</c:v>
                </c:pt>
                <c:pt idx="386">
                  <c:v>69.36</c:v>
                </c:pt>
                <c:pt idx="387">
                  <c:v>69.36</c:v>
                </c:pt>
                <c:pt idx="388">
                  <c:v>65.45</c:v>
                </c:pt>
                <c:pt idx="389">
                  <c:v>65.98</c:v>
                </c:pt>
                <c:pt idx="390">
                  <c:v>66.44</c:v>
                </c:pt>
                <c:pt idx="391">
                  <c:v>66.66</c:v>
                </c:pt>
                <c:pt idx="392">
                  <c:v>66.66</c:v>
                </c:pt>
                <c:pt idx="393">
                  <c:v>66.3</c:v>
                </c:pt>
                <c:pt idx="394">
                  <c:v>66.3</c:v>
                </c:pt>
                <c:pt idx="395">
                  <c:v>66.64</c:v>
                </c:pt>
                <c:pt idx="396">
                  <c:v>68.66</c:v>
                </c:pt>
                <c:pt idx="397">
                  <c:v>68.13</c:v>
                </c:pt>
                <c:pt idx="398">
                  <c:v>68.13</c:v>
                </c:pt>
                <c:pt idx="399">
                  <c:v>68.13</c:v>
                </c:pt>
                <c:pt idx="400">
                  <c:v>69.16</c:v>
                </c:pt>
                <c:pt idx="401">
                  <c:v>69.16</c:v>
                </c:pt>
                <c:pt idx="402">
                  <c:v>69.55</c:v>
                </c:pt>
                <c:pt idx="403">
                  <c:v>69.61</c:v>
                </c:pt>
                <c:pt idx="404">
                  <c:v>67.78</c:v>
                </c:pt>
                <c:pt idx="405">
                  <c:v>69.63</c:v>
                </c:pt>
                <c:pt idx="406">
                  <c:v>69.63</c:v>
                </c:pt>
                <c:pt idx="407">
                  <c:v>68.19</c:v>
                </c:pt>
                <c:pt idx="408">
                  <c:v>68.19</c:v>
                </c:pt>
                <c:pt idx="409">
                  <c:v>67.760000000000005</c:v>
                </c:pt>
                <c:pt idx="410">
                  <c:v>67.13</c:v>
                </c:pt>
                <c:pt idx="411">
                  <c:v>68.760000000000005</c:v>
                </c:pt>
                <c:pt idx="412">
                  <c:v>68.53</c:v>
                </c:pt>
                <c:pt idx="413">
                  <c:v>68.53</c:v>
                </c:pt>
                <c:pt idx="414">
                  <c:v>68.39</c:v>
                </c:pt>
                <c:pt idx="415">
                  <c:v>68.39</c:v>
                </c:pt>
                <c:pt idx="416">
                  <c:v>67.56</c:v>
                </c:pt>
                <c:pt idx="417">
                  <c:v>66.05</c:v>
                </c:pt>
                <c:pt idx="418">
                  <c:v>67.16</c:v>
                </c:pt>
                <c:pt idx="419">
                  <c:v>66.38</c:v>
                </c:pt>
                <c:pt idx="420">
                  <c:v>66.38</c:v>
                </c:pt>
                <c:pt idx="421">
                  <c:v>67.81</c:v>
                </c:pt>
                <c:pt idx="422">
                  <c:v>67.81</c:v>
                </c:pt>
                <c:pt idx="423">
                  <c:v>70.27</c:v>
                </c:pt>
                <c:pt idx="424">
                  <c:v>71.09</c:v>
                </c:pt>
                <c:pt idx="425">
                  <c:v>70.36</c:v>
                </c:pt>
                <c:pt idx="426">
                  <c:v>68.39</c:v>
                </c:pt>
                <c:pt idx="427">
                  <c:v>68.39</c:v>
                </c:pt>
                <c:pt idx="428">
                  <c:v>67.33</c:v>
                </c:pt>
                <c:pt idx="429">
                  <c:v>67.33</c:v>
                </c:pt>
                <c:pt idx="430">
                  <c:v>66.2</c:v>
                </c:pt>
                <c:pt idx="431">
                  <c:v>65.38</c:v>
                </c:pt>
                <c:pt idx="432">
                  <c:v>64.900000000000006</c:v>
                </c:pt>
                <c:pt idx="433">
                  <c:v>64.94</c:v>
                </c:pt>
                <c:pt idx="434">
                  <c:v>64.94</c:v>
                </c:pt>
                <c:pt idx="435">
                  <c:v>65.03</c:v>
                </c:pt>
                <c:pt idx="436">
                  <c:v>65.03</c:v>
                </c:pt>
                <c:pt idx="437">
                  <c:v>64.22</c:v>
                </c:pt>
                <c:pt idx="438">
                  <c:v>63.68</c:v>
                </c:pt>
                <c:pt idx="439">
                  <c:v>64.989999999999995</c:v>
                </c:pt>
                <c:pt idx="440">
                  <c:v>63.78</c:v>
                </c:pt>
                <c:pt idx="441">
                  <c:v>63.78</c:v>
                </c:pt>
                <c:pt idx="442">
                  <c:v>64.510000000000005</c:v>
                </c:pt>
                <c:pt idx="443">
                  <c:v>64.510000000000005</c:v>
                </c:pt>
                <c:pt idx="444">
                  <c:v>63.38</c:v>
                </c:pt>
                <c:pt idx="445">
                  <c:v>64.19</c:v>
                </c:pt>
                <c:pt idx="446">
                  <c:v>64.56</c:v>
                </c:pt>
                <c:pt idx="447">
                  <c:v>64.08</c:v>
                </c:pt>
                <c:pt idx="448">
                  <c:v>64.08</c:v>
                </c:pt>
                <c:pt idx="449">
                  <c:v>65.180000000000007</c:v>
                </c:pt>
                <c:pt idx="450">
                  <c:v>65.180000000000007</c:v>
                </c:pt>
                <c:pt idx="451">
                  <c:v>63.6</c:v>
                </c:pt>
                <c:pt idx="452">
                  <c:v>64.489999999999995</c:v>
                </c:pt>
                <c:pt idx="453">
                  <c:v>64.959999999999994</c:v>
                </c:pt>
                <c:pt idx="454">
                  <c:v>64.36</c:v>
                </c:pt>
                <c:pt idx="455">
                  <c:v>64.36</c:v>
                </c:pt>
                <c:pt idx="456">
                  <c:v>65.95</c:v>
                </c:pt>
                <c:pt idx="457">
                  <c:v>65.95</c:v>
                </c:pt>
                <c:pt idx="458">
                  <c:v>65.95</c:v>
                </c:pt>
                <c:pt idx="459">
                  <c:v>64.36</c:v>
                </c:pt>
                <c:pt idx="460">
                  <c:v>63.81</c:v>
                </c:pt>
                <c:pt idx="461">
                  <c:v>62.22</c:v>
                </c:pt>
                <c:pt idx="462">
                  <c:v>62.22</c:v>
                </c:pt>
                <c:pt idx="463">
                  <c:v>62.6</c:v>
                </c:pt>
                <c:pt idx="464">
                  <c:v>62.6</c:v>
                </c:pt>
                <c:pt idx="465">
                  <c:v>62.97</c:v>
                </c:pt>
                <c:pt idx="466">
                  <c:v>64.010000000000005</c:v>
                </c:pt>
                <c:pt idx="467">
                  <c:v>62.71</c:v>
                </c:pt>
                <c:pt idx="468">
                  <c:v>63.02</c:v>
                </c:pt>
                <c:pt idx="469">
                  <c:v>63.02</c:v>
                </c:pt>
                <c:pt idx="470">
                  <c:v>63.66</c:v>
                </c:pt>
                <c:pt idx="471">
                  <c:v>63.66</c:v>
                </c:pt>
                <c:pt idx="472">
                  <c:v>64.89</c:v>
                </c:pt>
                <c:pt idx="473">
                  <c:v>64.41</c:v>
                </c:pt>
                <c:pt idx="474">
                  <c:v>63.91</c:v>
                </c:pt>
                <c:pt idx="475">
                  <c:v>63.02</c:v>
                </c:pt>
                <c:pt idx="476">
                  <c:v>63.02</c:v>
                </c:pt>
                <c:pt idx="477">
                  <c:v>62.99</c:v>
                </c:pt>
                <c:pt idx="478">
                  <c:v>62.99</c:v>
                </c:pt>
                <c:pt idx="479">
                  <c:v>63.76</c:v>
                </c:pt>
                <c:pt idx="480">
                  <c:v>65.400000000000006</c:v>
                </c:pt>
                <c:pt idx="481">
                  <c:v>65.510000000000005</c:v>
                </c:pt>
                <c:pt idx="482">
                  <c:v>66.5</c:v>
                </c:pt>
                <c:pt idx="483">
                  <c:v>66.5</c:v>
                </c:pt>
                <c:pt idx="484">
                  <c:v>64.27</c:v>
                </c:pt>
                <c:pt idx="485">
                  <c:v>64.27</c:v>
                </c:pt>
                <c:pt idx="486">
                  <c:v>63.17</c:v>
                </c:pt>
                <c:pt idx="487">
                  <c:v>62.59</c:v>
                </c:pt>
                <c:pt idx="488">
                  <c:v>61.28</c:v>
                </c:pt>
                <c:pt idx="489">
                  <c:v>61.65</c:v>
                </c:pt>
                <c:pt idx="490">
                  <c:v>61.65</c:v>
                </c:pt>
                <c:pt idx="491">
                  <c:v>62.49</c:v>
                </c:pt>
                <c:pt idx="492">
                  <c:v>62.49</c:v>
                </c:pt>
                <c:pt idx="493">
                  <c:v>62.52</c:v>
                </c:pt>
                <c:pt idx="494">
                  <c:v>63.37</c:v>
                </c:pt>
                <c:pt idx="495">
                  <c:v>62.36</c:v>
                </c:pt>
                <c:pt idx="496">
                  <c:v>59.75</c:v>
                </c:pt>
                <c:pt idx="497">
                  <c:v>59.75</c:v>
                </c:pt>
                <c:pt idx="498">
                  <c:v>59.52</c:v>
                </c:pt>
                <c:pt idx="499">
                  <c:v>59.52</c:v>
                </c:pt>
                <c:pt idx="500">
                  <c:v>59.52</c:v>
                </c:pt>
                <c:pt idx="501">
                  <c:v>59.08</c:v>
                </c:pt>
                <c:pt idx="502">
                  <c:v>58.29</c:v>
                </c:pt>
                <c:pt idx="503">
                  <c:v>58.3</c:v>
                </c:pt>
                <c:pt idx="504">
                  <c:v>58.3</c:v>
                </c:pt>
                <c:pt idx="505">
                  <c:v>58.34</c:v>
                </c:pt>
                <c:pt idx="506">
                  <c:v>58.34</c:v>
                </c:pt>
                <c:pt idx="507">
                  <c:v>58.66</c:v>
                </c:pt>
                <c:pt idx="508">
                  <c:v>59.3</c:v>
                </c:pt>
                <c:pt idx="509">
                  <c:v>62.44</c:v>
                </c:pt>
                <c:pt idx="510">
                  <c:v>62.27</c:v>
                </c:pt>
                <c:pt idx="511">
                  <c:v>62.27</c:v>
                </c:pt>
                <c:pt idx="512">
                  <c:v>62.13</c:v>
                </c:pt>
                <c:pt idx="513">
                  <c:v>62.13</c:v>
                </c:pt>
                <c:pt idx="514">
                  <c:v>60.97</c:v>
                </c:pt>
                <c:pt idx="515">
                  <c:v>61.26</c:v>
                </c:pt>
                <c:pt idx="516">
                  <c:v>61.36</c:v>
                </c:pt>
                <c:pt idx="517">
                  <c:v>61.75</c:v>
                </c:pt>
                <c:pt idx="518">
                  <c:v>61.75</c:v>
                </c:pt>
                <c:pt idx="519">
                  <c:v>61.79</c:v>
                </c:pt>
                <c:pt idx="520">
                  <c:v>61.79</c:v>
                </c:pt>
                <c:pt idx="521">
                  <c:v>61.38</c:v>
                </c:pt>
                <c:pt idx="522">
                  <c:v>60.4</c:v>
                </c:pt>
                <c:pt idx="523">
                  <c:v>60.24</c:v>
                </c:pt>
                <c:pt idx="524">
                  <c:v>60.54</c:v>
                </c:pt>
                <c:pt idx="525">
                  <c:v>60.54</c:v>
                </c:pt>
                <c:pt idx="526">
                  <c:v>60.94</c:v>
                </c:pt>
                <c:pt idx="527">
                  <c:v>60.94</c:v>
                </c:pt>
                <c:pt idx="528">
                  <c:v>60.94</c:v>
                </c:pt>
                <c:pt idx="529">
                  <c:v>59.3</c:v>
                </c:pt>
                <c:pt idx="530">
                  <c:v>59.54</c:v>
                </c:pt>
                <c:pt idx="531">
                  <c:v>60.87</c:v>
                </c:pt>
                <c:pt idx="532">
                  <c:v>60.87</c:v>
                </c:pt>
                <c:pt idx="533">
                  <c:v>60.66</c:v>
                </c:pt>
                <c:pt idx="534">
                  <c:v>60.66</c:v>
                </c:pt>
                <c:pt idx="535">
                  <c:v>61.51</c:v>
                </c:pt>
                <c:pt idx="536">
                  <c:v>60.27</c:v>
                </c:pt>
                <c:pt idx="537">
                  <c:v>60.07</c:v>
                </c:pt>
                <c:pt idx="538">
                  <c:v>58.86</c:v>
                </c:pt>
                <c:pt idx="539">
                  <c:v>58.86</c:v>
                </c:pt>
                <c:pt idx="540">
                  <c:v>59.11</c:v>
                </c:pt>
                <c:pt idx="541">
                  <c:v>59.11</c:v>
                </c:pt>
                <c:pt idx="542">
                  <c:v>58.25</c:v>
                </c:pt>
                <c:pt idx="543">
                  <c:v>58.81</c:v>
                </c:pt>
                <c:pt idx="544">
                  <c:v>58.81</c:v>
                </c:pt>
                <c:pt idx="545">
                  <c:v>58.58</c:v>
                </c:pt>
                <c:pt idx="546">
                  <c:v>58.58</c:v>
                </c:pt>
                <c:pt idx="547">
                  <c:v>59.47</c:v>
                </c:pt>
                <c:pt idx="548">
                  <c:v>59.47</c:v>
                </c:pt>
                <c:pt idx="549">
                  <c:v>58.81</c:v>
                </c:pt>
                <c:pt idx="550">
                  <c:v>59.09</c:v>
                </c:pt>
                <c:pt idx="551">
                  <c:v>59.82</c:v>
                </c:pt>
                <c:pt idx="552">
                  <c:v>60.23</c:v>
                </c:pt>
                <c:pt idx="553">
                  <c:v>60.23</c:v>
                </c:pt>
                <c:pt idx="554">
                  <c:v>59.04</c:v>
                </c:pt>
                <c:pt idx="555">
                  <c:v>59.04</c:v>
                </c:pt>
                <c:pt idx="556">
                  <c:v>58.4</c:v>
                </c:pt>
                <c:pt idx="557">
                  <c:v>58.67</c:v>
                </c:pt>
                <c:pt idx="558">
                  <c:v>57.76</c:v>
                </c:pt>
                <c:pt idx="559">
                  <c:v>57.61</c:v>
                </c:pt>
                <c:pt idx="560">
                  <c:v>57.61</c:v>
                </c:pt>
                <c:pt idx="561">
                  <c:v>56.97</c:v>
                </c:pt>
                <c:pt idx="562">
                  <c:v>56.97</c:v>
                </c:pt>
                <c:pt idx="563">
                  <c:v>55.44</c:v>
                </c:pt>
                <c:pt idx="564">
                  <c:v>56.07</c:v>
                </c:pt>
                <c:pt idx="565">
                  <c:v>56.22</c:v>
                </c:pt>
                <c:pt idx="566">
                  <c:v>56.8</c:v>
                </c:pt>
                <c:pt idx="567">
                  <c:v>56.8</c:v>
                </c:pt>
                <c:pt idx="568">
                  <c:v>58.18</c:v>
                </c:pt>
                <c:pt idx="569">
                  <c:v>58.18</c:v>
                </c:pt>
                <c:pt idx="570">
                  <c:v>58.55</c:v>
                </c:pt>
                <c:pt idx="571">
                  <c:v>58.72</c:v>
                </c:pt>
                <c:pt idx="572">
                  <c:v>58.72</c:v>
                </c:pt>
                <c:pt idx="573">
                  <c:v>56.6</c:v>
                </c:pt>
                <c:pt idx="574">
                  <c:v>56.6</c:v>
                </c:pt>
                <c:pt idx="575">
                  <c:v>57.89</c:v>
                </c:pt>
                <c:pt idx="576">
                  <c:v>57.89</c:v>
                </c:pt>
                <c:pt idx="577">
                  <c:v>57.79</c:v>
                </c:pt>
                <c:pt idx="578">
                  <c:v>57.26</c:v>
                </c:pt>
                <c:pt idx="579">
                  <c:v>57.26</c:v>
                </c:pt>
                <c:pt idx="580">
                  <c:v>57.21</c:v>
                </c:pt>
                <c:pt idx="581">
                  <c:v>57.21</c:v>
                </c:pt>
                <c:pt idx="582">
                  <c:v>58.1</c:v>
                </c:pt>
                <c:pt idx="583">
                  <c:v>58.1</c:v>
                </c:pt>
                <c:pt idx="584">
                  <c:v>56.97</c:v>
                </c:pt>
                <c:pt idx="585">
                  <c:v>56.01</c:v>
                </c:pt>
                <c:pt idx="586">
                  <c:v>57.74</c:v>
                </c:pt>
                <c:pt idx="587">
                  <c:v>58.96</c:v>
                </c:pt>
                <c:pt idx="588">
                  <c:v>58.96</c:v>
                </c:pt>
                <c:pt idx="589">
                  <c:v>59.39</c:v>
                </c:pt>
                <c:pt idx="590">
                  <c:v>59.39</c:v>
                </c:pt>
                <c:pt idx="591">
                  <c:v>60.85</c:v>
                </c:pt>
                <c:pt idx="592">
                  <c:v>61.84</c:v>
                </c:pt>
                <c:pt idx="593">
                  <c:v>59.13</c:v>
                </c:pt>
                <c:pt idx="594">
                  <c:v>59.4</c:v>
                </c:pt>
                <c:pt idx="595">
                  <c:v>59.4</c:v>
                </c:pt>
                <c:pt idx="596">
                  <c:v>60.3</c:v>
                </c:pt>
                <c:pt idx="597">
                  <c:v>60.3</c:v>
                </c:pt>
                <c:pt idx="598">
                  <c:v>60.3</c:v>
                </c:pt>
                <c:pt idx="599">
                  <c:v>60.38</c:v>
                </c:pt>
                <c:pt idx="600">
                  <c:v>59.24</c:v>
                </c:pt>
                <c:pt idx="601">
                  <c:v>60.7</c:v>
                </c:pt>
                <c:pt idx="602">
                  <c:v>60.7</c:v>
                </c:pt>
                <c:pt idx="603">
                  <c:v>60.46</c:v>
                </c:pt>
                <c:pt idx="604">
                  <c:v>60.46</c:v>
                </c:pt>
                <c:pt idx="605">
                  <c:v>62.04</c:v>
                </c:pt>
                <c:pt idx="606">
                  <c:v>62.75</c:v>
                </c:pt>
                <c:pt idx="607">
                  <c:v>64.77</c:v>
                </c:pt>
                <c:pt idx="608">
                  <c:v>64.5</c:v>
                </c:pt>
                <c:pt idx="609">
                  <c:v>64.5</c:v>
                </c:pt>
                <c:pt idx="610">
                  <c:v>61.6</c:v>
                </c:pt>
                <c:pt idx="611">
                  <c:v>61.6</c:v>
                </c:pt>
                <c:pt idx="612">
                  <c:v>62.62</c:v>
                </c:pt>
                <c:pt idx="613">
                  <c:v>64.56</c:v>
                </c:pt>
                <c:pt idx="614">
                  <c:v>62.9</c:v>
                </c:pt>
                <c:pt idx="615">
                  <c:v>63.77</c:v>
                </c:pt>
                <c:pt idx="616">
                  <c:v>63.77</c:v>
                </c:pt>
                <c:pt idx="617">
                  <c:v>64.53</c:v>
                </c:pt>
                <c:pt idx="618">
                  <c:v>64.53</c:v>
                </c:pt>
                <c:pt idx="619">
                  <c:v>64.2</c:v>
                </c:pt>
                <c:pt idx="620">
                  <c:v>64.8</c:v>
                </c:pt>
                <c:pt idx="621">
                  <c:v>63.08</c:v>
                </c:pt>
                <c:pt idx="622">
                  <c:v>63.05</c:v>
                </c:pt>
                <c:pt idx="623">
                  <c:v>63.05</c:v>
                </c:pt>
                <c:pt idx="624">
                  <c:v>62.53</c:v>
                </c:pt>
                <c:pt idx="625">
                  <c:v>62.53</c:v>
                </c:pt>
                <c:pt idx="626">
                  <c:v>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5-438B-A007-F318DB61D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665375"/>
        <c:axId val="1382262671"/>
      </c:lineChart>
      <c:catAx>
        <c:axId val="1248665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62671"/>
        <c:crosses val="autoZero"/>
        <c:auto val="1"/>
        <c:lblAlgn val="ctr"/>
        <c:lblOffset val="100"/>
        <c:noMultiLvlLbl val="0"/>
      </c:catAx>
      <c:valAx>
        <c:axId val="1382262671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66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автокорреляции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коррелограмма!$AC$44:$AC$68</c:f>
              <c:numCache>
                <c:formatCode>General</c:formatCode>
                <c:ptCount val="25"/>
                <c:pt idx="0">
                  <c:v>0.85219983219488959</c:v>
                </c:pt>
                <c:pt idx="1">
                  <c:v>0.74863222471069901</c:v>
                </c:pt>
                <c:pt idx="2">
                  <c:v>0.62028420161878528</c:v>
                </c:pt>
                <c:pt idx="3">
                  <c:v>0.55003045237932446</c:v>
                </c:pt>
                <c:pt idx="4">
                  <c:v>0.5056114485847315</c:v>
                </c:pt>
                <c:pt idx="5">
                  <c:v>0.45035135773024582</c:v>
                </c:pt>
                <c:pt idx="6">
                  <c:v>0.4246505319270234</c:v>
                </c:pt>
                <c:pt idx="7">
                  <c:v>0.40661124284205258</c:v>
                </c:pt>
                <c:pt idx="8">
                  <c:v>0.38079013220842034</c:v>
                </c:pt>
                <c:pt idx="9">
                  <c:v>0.3329657781369732</c:v>
                </c:pt>
                <c:pt idx="10">
                  <c:v>0.28606359114198127</c:v>
                </c:pt>
                <c:pt idx="11">
                  <c:v>0.2352853675384764</c:v>
                </c:pt>
                <c:pt idx="12">
                  <c:v>0.17128757411099976</c:v>
                </c:pt>
                <c:pt idx="13">
                  <c:v>8.74497820430504E-2</c:v>
                </c:pt>
                <c:pt idx="14">
                  <c:v>8.4387067888581649E-2</c:v>
                </c:pt>
                <c:pt idx="15">
                  <c:v>8.8243822419878465E-2</c:v>
                </c:pt>
                <c:pt idx="16">
                  <c:v>9.5667402415023847E-2</c:v>
                </c:pt>
                <c:pt idx="17">
                  <c:v>7.169739826120658E-2</c:v>
                </c:pt>
                <c:pt idx="18">
                  <c:v>1.3156482490247907E-2</c:v>
                </c:pt>
                <c:pt idx="19">
                  <c:v>-4.8152946428158157E-2</c:v>
                </c:pt>
                <c:pt idx="20">
                  <c:v>-8.7174548576912272E-2</c:v>
                </c:pt>
                <c:pt idx="21">
                  <c:v>-0.15583065645551389</c:v>
                </c:pt>
                <c:pt idx="22">
                  <c:v>-0.20739961384511515</c:v>
                </c:pt>
                <c:pt idx="23">
                  <c:v>-0.27835223048869612</c:v>
                </c:pt>
                <c:pt idx="24">
                  <c:v>-0.31211562325857345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F-2949-81E0-FEC46ECAD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604863"/>
        <c:axId val="1391603071"/>
      </c:barChart>
      <c:lineChart>
        <c:grouping val="standard"/>
        <c:varyColors val="0"/>
        <c:ser>
          <c:idx val="1"/>
          <c:order val="1"/>
          <c:tx>
            <c:v>граница доверия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коррелограмма!$AI$44:$AI$68</c:f>
              <c:numCache>
                <c:formatCode>General</c:formatCode>
                <c:ptCount val="25"/>
                <c:pt idx="0">
                  <c:v>0.19754687910946106</c:v>
                </c:pt>
                <c:pt idx="1">
                  <c:v>0.1985578458516912</c:v>
                </c:pt>
                <c:pt idx="2">
                  <c:v>0.19958449075376386</c:v>
                </c:pt>
                <c:pt idx="3">
                  <c:v>0.20062722318294351</c:v>
                </c:pt>
                <c:pt idx="4">
                  <c:v>0.20168646762509429</c:v>
                </c:pt>
                <c:pt idx="5">
                  <c:v>0.20276266441003454</c:v>
                </c:pt>
                <c:pt idx="6">
                  <c:v>0.20385627047986662</c:v>
                </c:pt>
                <c:pt idx="7">
                  <c:v>0.20496776020333357</c:v>
                </c:pt>
                <c:pt idx="8">
                  <c:v>0.20609762623948977</c:v>
                </c:pt>
                <c:pt idx="9">
                  <c:v>0.20724638045425428</c:v>
                </c:pt>
                <c:pt idx="10">
                  <c:v>0.20841455489371605</c:v>
                </c:pt>
                <c:pt idx="11">
                  <c:v>0.2096027028183878</c:v>
                </c:pt>
                <c:pt idx="12">
                  <c:v>0.21081139980297722</c:v>
                </c:pt>
                <c:pt idx="13">
                  <c:v>0.21204124490661855</c:v>
                </c:pt>
                <c:pt idx="14">
                  <c:v>0.21329286191898705</c:v>
                </c:pt>
                <c:pt idx="15">
                  <c:v>0.21456690068815118</c:v>
                </c:pt>
                <c:pt idx="16">
                  <c:v>0.21586403853659408</c:v>
                </c:pt>
                <c:pt idx="17">
                  <c:v>0.21718498177239087</c:v>
                </c:pt>
                <c:pt idx="18">
                  <c:v>0.21853046730320089</c:v>
                </c:pt>
                <c:pt idx="19">
                  <c:v>0.21990126436143378</c:v>
                </c:pt>
                <c:pt idx="20">
                  <c:v>0.22129817634975255</c:v>
                </c:pt>
                <c:pt idx="21">
                  <c:v>0.22272204281696104</c:v>
                </c:pt>
                <c:pt idx="22">
                  <c:v>0.22417374157529441</c:v>
                </c:pt>
                <c:pt idx="23">
                  <c:v>0.22565419097122522</c:v>
                </c:pt>
                <c:pt idx="24">
                  <c:v>0.22716435232311163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F-2949-81E0-FEC46ECAD9C4}"/>
            </c:ext>
          </c:extLst>
        </c:ser>
        <c:ser>
          <c:idx val="2"/>
          <c:order val="2"/>
          <c:tx>
            <c:v>нижняя граница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коррелограмма!$AJ$44:$AJ$68</c:f>
              <c:numCache>
                <c:formatCode>General</c:formatCode>
                <c:ptCount val="25"/>
                <c:pt idx="0">
                  <c:v>-0.19754687910946106</c:v>
                </c:pt>
                <c:pt idx="1">
                  <c:v>-0.1985578458516912</c:v>
                </c:pt>
                <c:pt idx="2">
                  <c:v>-0.19958449075376386</c:v>
                </c:pt>
                <c:pt idx="3">
                  <c:v>-0.20062722318294351</c:v>
                </c:pt>
                <c:pt idx="4">
                  <c:v>-0.20168646762509429</c:v>
                </c:pt>
                <c:pt idx="5">
                  <c:v>-0.20276266441003454</c:v>
                </c:pt>
                <c:pt idx="6">
                  <c:v>-0.20385627047986662</c:v>
                </c:pt>
                <c:pt idx="7">
                  <c:v>-0.20496776020333357</c:v>
                </c:pt>
                <c:pt idx="8">
                  <c:v>-0.20609762623948977</c:v>
                </c:pt>
                <c:pt idx="9">
                  <c:v>-0.20724638045425428</c:v>
                </c:pt>
                <c:pt idx="10">
                  <c:v>-0.20841455489371605</c:v>
                </c:pt>
                <c:pt idx="11">
                  <c:v>-0.2096027028183878</c:v>
                </c:pt>
                <c:pt idx="12">
                  <c:v>-0.21081139980297722</c:v>
                </c:pt>
                <c:pt idx="13">
                  <c:v>-0.21204124490661855</c:v>
                </c:pt>
                <c:pt idx="14">
                  <c:v>-0.21329286191898705</c:v>
                </c:pt>
                <c:pt idx="15">
                  <c:v>-0.21456690068815118</c:v>
                </c:pt>
                <c:pt idx="16">
                  <c:v>-0.21586403853659408</c:v>
                </c:pt>
                <c:pt idx="17">
                  <c:v>-0.21718498177239087</c:v>
                </c:pt>
                <c:pt idx="18">
                  <c:v>-0.21853046730320089</c:v>
                </c:pt>
                <c:pt idx="19">
                  <c:v>-0.21990126436143378</c:v>
                </c:pt>
                <c:pt idx="20">
                  <c:v>-0.22129817634975255</c:v>
                </c:pt>
                <c:pt idx="21">
                  <c:v>-0.22272204281696104</c:v>
                </c:pt>
                <c:pt idx="22">
                  <c:v>-0.22417374157529441</c:v>
                </c:pt>
                <c:pt idx="23">
                  <c:v>-0.22565419097122522</c:v>
                </c:pt>
                <c:pt idx="24">
                  <c:v>-0.22716435232311163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AF-2949-81E0-FEC46ECAD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604863"/>
        <c:axId val="1391603071"/>
      </c:lineChart>
      <c:catAx>
        <c:axId val="1391604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603071"/>
        <c:crosses val="autoZero"/>
        <c:auto val="1"/>
        <c:lblAlgn val="ctr"/>
        <c:lblOffset val="100"/>
        <c:noMultiLvlLbl val="0"/>
      </c:catAx>
      <c:valAx>
        <c:axId val="139160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60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Полный</a:t>
            </a:r>
            <a:r>
              <a:rPr lang="ru-RU" baseline="0"/>
              <a:t> с 5-точ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1849400649780601E-2"/>
          <c:y val="0.12141955167884388"/>
          <c:w val="0.92554592368281785"/>
          <c:h val="0.70562449199548338"/>
        </c:manualLayout>
      </c:layout>
      <c:lineChart>
        <c:grouping val="standard"/>
        <c:varyColors val="0"/>
        <c:ser>
          <c:idx val="0"/>
          <c:order val="0"/>
          <c:tx>
            <c:strRef>
              <c:f>фильтрация!$C$2</c:f>
              <c:strCache>
                <c:ptCount val="1"/>
                <c:pt idx="0">
                  <c:v>61,09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фильтрация!$A$3:$A$1828</c:f>
              <c:numCache>
                <c:formatCode>yyyy\-mm\-dd</c:formatCode>
                <c:ptCount val="1826"/>
                <c:pt idx="0">
                  <c:v>44245</c:v>
                </c:pt>
                <c:pt idx="1">
                  <c:v>44246</c:v>
                </c:pt>
                <c:pt idx="2">
                  <c:v>44247</c:v>
                </c:pt>
                <c:pt idx="3">
                  <c:v>44248</c:v>
                </c:pt>
                <c:pt idx="4">
                  <c:v>44249</c:v>
                </c:pt>
                <c:pt idx="5">
                  <c:v>44250</c:v>
                </c:pt>
                <c:pt idx="6">
                  <c:v>44251</c:v>
                </c:pt>
                <c:pt idx="7">
                  <c:v>44252</c:v>
                </c:pt>
                <c:pt idx="8">
                  <c:v>44253</c:v>
                </c:pt>
                <c:pt idx="9">
                  <c:v>44254</c:v>
                </c:pt>
                <c:pt idx="10">
                  <c:v>44255</c:v>
                </c:pt>
                <c:pt idx="11">
                  <c:v>44256</c:v>
                </c:pt>
                <c:pt idx="12">
                  <c:v>44257</c:v>
                </c:pt>
                <c:pt idx="13">
                  <c:v>44258</c:v>
                </c:pt>
                <c:pt idx="14">
                  <c:v>44259</c:v>
                </c:pt>
                <c:pt idx="15">
                  <c:v>44260</c:v>
                </c:pt>
                <c:pt idx="16">
                  <c:v>44261</c:v>
                </c:pt>
                <c:pt idx="17">
                  <c:v>44262</c:v>
                </c:pt>
                <c:pt idx="18">
                  <c:v>44263</c:v>
                </c:pt>
                <c:pt idx="19">
                  <c:v>44264</c:v>
                </c:pt>
                <c:pt idx="20">
                  <c:v>44265</c:v>
                </c:pt>
                <c:pt idx="21">
                  <c:v>44266</c:v>
                </c:pt>
                <c:pt idx="22">
                  <c:v>44267</c:v>
                </c:pt>
                <c:pt idx="23">
                  <c:v>44268</c:v>
                </c:pt>
                <c:pt idx="24">
                  <c:v>44269</c:v>
                </c:pt>
                <c:pt idx="25">
                  <c:v>44270</c:v>
                </c:pt>
                <c:pt idx="26">
                  <c:v>44271</c:v>
                </c:pt>
                <c:pt idx="27">
                  <c:v>44272</c:v>
                </c:pt>
                <c:pt idx="28">
                  <c:v>44273</c:v>
                </c:pt>
                <c:pt idx="29">
                  <c:v>44274</c:v>
                </c:pt>
                <c:pt idx="30">
                  <c:v>44275</c:v>
                </c:pt>
                <c:pt idx="31">
                  <c:v>44276</c:v>
                </c:pt>
                <c:pt idx="32">
                  <c:v>44277</c:v>
                </c:pt>
                <c:pt idx="33">
                  <c:v>44278</c:v>
                </c:pt>
                <c:pt idx="34">
                  <c:v>44279</c:v>
                </c:pt>
                <c:pt idx="35">
                  <c:v>44280</c:v>
                </c:pt>
                <c:pt idx="36">
                  <c:v>44281</c:v>
                </c:pt>
                <c:pt idx="37">
                  <c:v>44282</c:v>
                </c:pt>
                <c:pt idx="38">
                  <c:v>44283</c:v>
                </c:pt>
                <c:pt idx="39">
                  <c:v>44284</c:v>
                </c:pt>
                <c:pt idx="40">
                  <c:v>44285</c:v>
                </c:pt>
                <c:pt idx="41">
                  <c:v>44286</c:v>
                </c:pt>
                <c:pt idx="42">
                  <c:v>44287</c:v>
                </c:pt>
                <c:pt idx="43">
                  <c:v>44288</c:v>
                </c:pt>
                <c:pt idx="44">
                  <c:v>44289</c:v>
                </c:pt>
                <c:pt idx="45">
                  <c:v>44290</c:v>
                </c:pt>
                <c:pt idx="46">
                  <c:v>44291</c:v>
                </c:pt>
                <c:pt idx="47">
                  <c:v>44292</c:v>
                </c:pt>
                <c:pt idx="48">
                  <c:v>44293</c:v>
                </c:pt>
                <c:pt idx="49">
                  <c:v>44294</c:v>
                </c:pt>
                <c:pt idx="50">
                  <c:v>44295</c:v>
                </c:pt>
                <c:pt idx="51">
                  <c:v>44296</c:v>
                </c:pt>
                <c:pt idx="52">
                  <c:v>44297</c:v>
                </c:pt>
                <c:pt idx="53">
                  <c:v>44298</c:v>
                </c:pt>
                <c:pt idx="54">
                  <c:v>44299</c:v>
                </c:pt>
                <c:pt idx="55">
                  <c:v>44300</c:v>
                </c:pt>
                <c:pt idx="56">
                  <c:v>44301</c:v>
                </c:pt>
                <c:pt idx="57">
                  <c:v>44302</c:v>
                </c:pt>
                <c:pt idx="58">
                  <c:v>44303</c:v>
                </c:pt>
                <c:pt idx="59">
                  <c:v>44304</c:v>
                </c:pt>
                <c:pt idx="60">
                  <c:v>44305</c:v>
                </c:pt>
                <c:pt idx="61">
                  <c:v>44306</c:v>
                </c:pt>
                <c:pt idx="62">
                  <c:v>44307</c:v>
                </c:pt>
                <c:pt idx="63">
                  <c:v>44308</c:v>
                </c:pt>
                <c:pt idx="64">
                  <c:v>44309</c:v>
                </c:pt>
                <c:pt idx="65">
                  <c:v>44310</c:v>
                </c:pt>
                <c:pt idx="66">
                  <c:v>44311</c:v>
                </c:pt>
                <c:pt idx="67">
                  <c:v>44312</c:v>
                </c:pt>
                <c:pt idx="68">
                  <c:v>44313</c:v>
                </c:pt>
                <c:pt idx="69">
                  <c:v>44314</c:v>
                </c:pt>
                <c:pt idx="70">
                  <c:v>44315</c:v>
                </c:pt>
                <c:pt idx="71">
                  <c:v>44316</c:v>
                </c:pt>
                <c:pt idx="72">
                  <c:v>44317</c:v>
                </c:pt>
                <c:pt idx="73">
                  <c:v>44318</c:v>
                </c:pt>
                <c:pt idx="74">
                  <c:v>44319</c:v>
                </c:pt>
                <c:pt idx="75">
                  <c:v>44320</c:v>
                </c:pt>
                <c:pt idx="76">
                  <c:v>44321</c:v>
                </c:pt>
                <c:pt idx="77">
                  <c:v>44322</c:v>
                </c:pt>
                <c:pt idx="78">
                  <c:v>44323</c:v>
                </c:pt>
                <c:pt idx="79">
                  <c:v>44324</c:v>
                </c:pt>
                <c:pt idx="80">
                  <c:v>44325</c:v>
                </c:pt>
                <c:pt idx="81">
                  <c:v>44326</c:v>
                </c:pt>
                <c:pt idx="82">
                  <c:v>44327</c:v>
                </c:pt>
                <c:pt idx="83">
                  <c:v>44328</c:v>
                </c:pt>
                <c:pt idx="84">
                  <c:v>44329</c:v>
                </c:pt>
                <c:pt idx="85">
                  <c:v>44330</c:v>
                </c:pt>
                <c:pt idx="86">
                  <c:v>44331</c:v>
                </c:pt>
                <c:pt idx="87">
                  <c:v>44332</c:v>
                </c:pt>
                <c:pt idx="88">
                  <c:v>44333</c:v>
                </c:pt>
                <c:pt idx="89">
                  <c:v>44334</c:v>
                </c:pt>
                <c:pt idx="90">
                  <c:v>44335</c:v>
                </c:pt>
                <c:pt idx="91">
                  <c:v>44336</c:v>
                </c:pt>
                <c:pt idx="92">
                  <c:v>44337</c:v>
                </c:pt>
                <c:pt idx="93">
                  <c:v>44338</c:v>
                </c:pt>
                <c:pt idx="94">
                  <c:v>44339</c:v>
                </c:pt>
                <c:pt idx="95">
                  <c:v>44340</c:v>
                </c:pt>
                <c:pt idx="96">
                  <c:v>44341</c:v>
                </c:pt>
                <c:pt idx="97">
                  <c:v>44342</c:v>
                </c:pt>
                <c:pt idx="98">
                  <c:v>44343</c:v>
                </c:pt>
                <c:pt idx="99">
                  <c:v>44344</c:v>
                </c:pt>
                <c:pt idx="100">
                  <c:v>44345</c:v>
                </c:pt>
                <c:pt idx="101">
                  <c:v>44346</c:v>
                </c:pt>
                <c:pt idx="102">
                  <c:v>44347</c:v>
                </c:pt>
                <c:pt idx="103">
                  <c:v>44348</c:v>
                </c:pt>
                <c:pt idx="104">
                  <c:v>44349</c:v>
                </c:pt>
                <c:pt idx="105">
                  <c:v>44350</c:v>
                </c:pt>
                <c:pt idx="106">
                  <c:v>44351</c:v>
                </c:pt>
                <c:pt idx="107">
                  <c:v>44352</c:v>
                </c:pt>
                <c:pt idx="108">
                  <c:v>44353</c:v>
                </c:pt>
                <c:pt idx="109">
                  <c:v>44354</c:v>
                </c:pt>
                <c:pt idx="110">
                  <c:v>44355</c:v>
                </c:pt>
                <c:pt idx="111">
                  <c:v>44356</c:v>
                </c:pt>
                <c:pt idx="112">
                  <c:v>44357</c:v>
                </c:pt>
                <c:pt idx="113">
                  <c:v>44358</c:v>
                </c:pt>
                <c:pt idx="114">
                  <c:v>44359</c:v>
                </c:pt>
                <c:pt idx="115">
                  <c:v>44360</c:v>
                </c:pt>
                <c:pt idx="116">
                  <c:v>44361</c:v>
                </c:pt>
                <c:pt idx="117">
                  <c:v>44362</c:v>
                </c:pt>
                <c:pt idx="118">
                  <c:v>44363</c:v>
                </c:pt>
                <c:pt idx="119">
                  <c:v>44364</c:v>
                </c:pt>
                <c:pt idx="120">
                  <c:v>44365</c:v>
                </c:pt>
                <c:pt idx="121">
                  <c:v>44366</c:v>
                </c:pt>
                <c:pt idx="122">
                  <c:v>44367</c:v>
                </c:pt>
                <c:pt idx="123">
                  <c:v>44368</c:v>
                </c:pt>
                <c:pt idx="124">
                  <c:v>44369</c:v>
                </c:pt>
                <c:pt idx="125">
                  <c:v>44370</c:v>
                </c:pt>
                <c:pt idx="126">
                  <c:v>44371</c:v>
                </c:pt>
                <c:pt idx="127">
                  <c:v>44372</c:v>
                </c:pt>
                <c:pt idx="128">
                  <c:v>44373</c:v>
                </c:pt>
                <c:pt idx="129">
                  <c:v>44374</c:v>
                </c:pt>
                <c:pt idx="130">
                  <c:v>44375</c:v>
                </c:pt>
                <c:pt idx="131">
                  <c:v>44376</c:v>
                </c:pt>
                <c:pt idx="132">
                  <c:v>44377</c:v>
                </c:pt>
                <c:pt idx="133">
                  <c:v>44378</c:v>
                </c:pt>
                <c:pt idx="134">
                  <c:v>44379</c:v>
                </c:pt>
                <c:pt idx="135">
                  <c:v>44380</c:v>
                </c:pt>
                <c:pt idx="136">
                  <c:v>44381</c:v>
                </c:pt>
                <c:pt idx="137">
                  <c:v>44382</c:v>
                </c:pt>
                <c:pt idx="138">
                  <c:v>44383</c:v>
                </c:pt>
                <c:pt idx="139">
                  <c:v>44384</c:v>
                </c:pt>
                <c:pt idx="140">
                  <c:v>44385</c:v>
                </c:pt>
                <c:pt idx="141">
                  <c:v>44386</c:v>
                </c:pt>
                <c:pt idx="142">
                  <c:v>44387</c:v>
                </c:pt>
                <c:pt idx="143">
                  <c:v>44388</c:v>
                </c:pt>
                <c:pt idx="144">
                  <c:v>44389</c:v>
                </c:pt>
                <c:pt idx="145">
                  <c:v>44390</c:v>
                </c:pt>
                <c:pt idx="146">
                  <c:v>44391</c:v>
                </c:pt>
                <c:pt idx="147">
                  <c:v>44392</c:v>
                </c:pt>
                <c:pt idx="148">
                  <c:v>44393</c:v>
                </c:pt>
                <c:pt idx="149">
                  <c:v>44394</c:v>
                </c:pt>
                <c:pt idx="150">
                  <c:v>44395</c:v>
                </c:pt>
                <c:pt idx="151">
                  <c:v>44396</c:v>
                </c:pt>
                <c:pt idx="152">
                  <c:v>44397</c:v>
                </c:pt>
                <c:pt idx="153">
                  <c:v>44398</c:v>
                </c:pt>
                <c:pt idx="154">
                  <c:v>44399</c:v>
                </c:pt>
                <c:pt idx="155">
                  <c:v>44400</c:v>
                </c:pt>
                <c:pt idx="156">
                  <c:v>44401</c:v>
                </c:pt>
                <c:pt idx="157">
                  <c:v>44402</c:v>
                </c:pt>
                <c:pt idx="158">
                  <c:v>44403</c:v>
                </c:pt>
                <c:pt idx="159">
                  <c:v>44404</c:v>
                </c:pt>
                <c:pt idx="160">
                  <c:v>44405</c:v>
                </c:pt>
                <c:pt idx="161">
                  <c:v>44406</c:v>
                </c:pt>
                <c:pt idx="162">
                  <c:v>44407</c:v>
                </c:pt>
                <c:pt idx="163">
                  <c:v>44408</c:v>
                </c:pt>
                <c:pt idx="164">
                  <c:v>44409</c:v>
                </c:pt>
                <c:pt idx="165">
                  <c:v>44410</c:v>
                </c:pt>
                <c:pt idx="166">
                  <c:v>44411</c:v>
                </c:pt>
                <c:pt idx="167">
                  <c:v>44412</c:v>
                </c:pt>
                <c:pt idx="168">
                  <c:v>44413</c:v>
                </c:pt>
                <c:pt idx="169">
                  <c:v>44414</c:v>
                </c:pt>
                <c:pt idx="170">
                  <c:v>44415</c:v>
                </c:pt>
                <c:pt idx="171">
                  <c:v>44416</c:v>
                </c:pt>
                <c:pt idx="172">
                  <c:v>44417</c:v>
                </c:pt>
                <c:pt idx="173">
                  <c:v>44418</c:v>
                </c:pt>
                <c:pt idx="174">
                  <c:v>44419</c:v>
                </c:pt>
                <c:pt idx="175">
                  <c:v>44420</c:v>
                </c:pt>
                <c:pt idx="176">
                  <c:v>44421</c:v>
                </c:pt>
                <c:pt idx="177">
                  <c:v>44422</c:v>
                </c:pt>
                <c:pt idx="178">
                  <c:v>44423</c:v>
                </c:pt>
                <c:pt idx="179">
                  <c:v>44424</c:v>
                </c:pt>
                <c:pt idx="180">
                  <c:v>44425</c:v>
                </c:pt>
                <c:pt idx="181">
                  <c:v>44426</c:v>
                </c:pt>
                <c:pt idx="182">
                  <c:v>44427</c:v>
                </c:pt>
                <c:pt idx="183">
                  <c:v>44428</c:v>
                </c:pt>
                <c:pt idx="184">
                  <c:v>44429</c:v>
                </c:pt>
                <c:pt idx="185">
                  <c:v>44430</c:v>
                </c:pt>
                <c:pt idx="186">
                  <c:v>44431</c:v>
                </c:pt>
                <c:pt idx="187">
                  <c:v>44432</c:v>
                </c:pt>
                <c:pt idx="188">
                  <c:v>44433</c:v>
                </c:pt>
                <c:pt idx="189">
                  <c:v>44434</c:v>
                </c:pt>
                <c:pt idx="190">
                  <c:v>44435</c:v>
                </c:pt>
                <c:pt idx="191">
                  <c:v>44436</c:v>
                </c:pt>
                <c:pt idx="192">
                  <c:v>44437</c:v>
                </c:pt>
                <c:pt idx="193">
                  <c:v>44438</c:v>
                </c:pt>
                <c:pt idx="194">
                  <c:v>44439</c:v>
                </c:pt>
                <c:pt idx="195">
                  <c:v>44440</c:v>
                </c:pt>
                <c:pt idx="196">
                  <c:v>44441</c:v>
                </c:pt>
                <c:pt idx="197">
                  <c:v>44442</c:v>
                </c:pt>
                <c:pt idx="198">
                  <c:v>44443</c:v>
                </c:pt>
                <c:pt idx="199">
                  <c:v>44444</c:v>
                </c:pt>
                <c:pt idx="200">
                  <c:v>44445</c:v>
                </c:pt>
                <c:pt idx="201">
                  <c:v>44446</c:v>
                </c:pt>
                <c:pt idx="202">
                  <c:v>44447</c:v>
                </c:pt>
                <c:pt idx="203">
                  <c:v>44448</c:v>
                </c:pt>
                <c:pt idx="204">
                  <c:v>44449</c:v>
                </c:pt>
                <c:pt idx="205">
                  <c:v>44450</c:v>
                </c:pt>
                <c:pt idx="206">
                  <c:v>44451</c:v>
                </c:pt>
                <c:pt idx="207">
                  <c:v>44452</c:v>
                </c:pt>
                <c:pt idx="208">
                  <c:v>44453</c:v>
                </c:pt>
                <c:pt idx="209">
                  <c:v>44454</c:v>
                </c:pt>
                <c:pt idx="210">
                  <c:v>44455</c:v>
                </c:pt>
                <c:pt idx="211">
                  <c:v>44456</c:v>
                </c:pt>
                <c:pt idx="212">
                  <c:v>44457</c:v>
                </c:pt>
                <c:pt idx="213">
                  <c:v>44458</c:v>
                </c:pt>
                <c:pt idx="214">
                  <c:v>44459</c:v>
                </c:pt>
                <c:pt idx="215">
                  <c:v>44460</c:v>
                </c:pt>
                <c:pt idx="216">
                  <c:v>44461</c:v>
                </c:pt>
                <c:pt idx="217">
                  <c:v>44462</c:v>
                </c:pt>
                <c:pt idx="218">
                  <c:v>44463</c:v>
                </c:pt>
                <c:pt idx="219">
                  <c:v>44464</c:v>
                </c:pt>
                <c:pt idx="220">
                  <c:v>44465</c:v>
                </c:pt>
                <c:pt idx="221">
                  <c:v>44466</c:v>
                </c:pt>
                <c:pt idx="222">
                  <c:v>44467</c:v>
                </c:pt>
                <c:pt idx="223">
                  <c:v>44468</c:v>
                </c:pt>
                <c:pt idx="224">
                  <c:v>44469</c:v>
                </c:pt>
                <c:pt idx="225">
                  <c:v>44470</c:v>
                </c:pt>
                <c:pt idx="226">
                  <c:v>44471</c:v>
                </c:pt>
                <c:pt idx="227">
                  <c:v>44472</c:v>
                </c:pt>
                <c:pt idx="228">
                  <c:v>44473</c:v>
                </c:pt>
                <c:pt idx="229">
                  <c:v>44474</c:v>
                </c:pt>
                <c:pt idx="230">
                  <c:v>44475</c:v>
                </c:pt>
                <c:pt idx="231">
                  <c:v>44476</c:v>
                </c:pt>
                <c:pt idx="232">
                  <c:v>44477</c:v>
                </c:pt>
                <c:pt idx="233">
                  <c:v>44478</c:v>
                </c:pt>
                <c:pt idx="234">
                  <c:v>44479</c:v>
                </c:pt>
                <c:pt idx="235">
                  <c:v>44480</c:v>
                </c:pt>
                <c:pt idx="236">
                  <c:v>44481</c:v>
                </c:pt>
                <c:pt idx="237">
                  <c:v>44482</c:v>
                </c:pt>
                <c:pt idx="238">
                  <c:v>44483</c:v>
                </c:pt>
                <c:pt idx="239">
                  <c:v>44484</c:v>
                </c:pt>
                <c:pt idx="240">
                  <c:v>44485</c:v>
                </c:pt>
                <c:pt idx="241">
                  <c:v>44486</c:v>
                </c:pt>
                <c:pt idx="242">
                  <c:v>44487</c:v>
                </c:pt>
                <c:pt idx="243">
                  <c:v>44488</c:v>
                </c:pt>
                <c:pt idx="244">
                  <c:v>44489</c:v>
                </c:pt>
                <c:pt idx="245">
                  <c:v>44490</c:v>
                </c:pt>
                <c:pt idx="246">
                  <c:v>44491</c:v>
                </c:pt>
                <c:pt idx="247">
                  <c:v>44492</c:v>
                </c:pt>
                <c:pt idx="248">
                  <c:v>44493</c:v>
                </c:pt>
                <c:pt idx="249">
                  <c:v>44494</c:v>
                </c:pt>
                <c:pt idx="250">
                  <c:v>44495</c:v>
                </c:pt>
                <c:pt idx="251">
                  <c:v>44496</c:v>
                </c:pt>
                <c:pt idx="252">
                  <c:v>44497</c:v>
                </c:pt>
                <c:pt idx="253">
                  <c:v>44498</c:v>
                </c:pt>
                <c:pt idx="254">
                  <c:v>44499</c:v>
                </c:pt>
                <c:pt idx="255">
                  <c:v>44500</c:v>
                </c:pt>
                <c:pt idx="256">
                  <c:v>44501</c:v>
                </c:pt>
                <c:pt idx="257">
                  <c:v>44502</c:v>
                </c:pt>
                <c:pt idx="258">
                  <c:v>44503</c:v>
                </c:pt>
                <c:pt idx="259">
                  <c:v>44504</c:v>
                </c:pt>
                <c:pt idx="260">
                  <c:v>44505</c:v>
                </c:pt>
                <c:pt idx="261">
                  <c:v>44506</c:v>
                </c:pt>
                <c:pt idx="262">
                  <c:v>44507</c:v>
                </c:pt>
                <c:pt idx="263">
                  <c:v>44508</c:v>
                </c:pt>
                <c:pt idx="264">
                  <c:v>44509</c:v>
                </c:pt>
                <c:pt idx="265">
                  <c:v>44510</c:v>
                </c:pt>
                <c:pt idx="266">
                  <c:v>44511</c:v>
                </c:pt>
                <c:pt idx="267">
                  <c:v>44512</c:v>
                </c:pt>
                <c:pt idx="268">
                  <c:v>44513</c:v>
                </c:pt>
                <c:pt idx="269">
                  <c:v>44514</c:v>
                </c:pt>
                <c:pt idx="270">
                  <c:v>44515</c:v>
                </c:pt>
                <c:pt idx="271">
                  <c:v>44516</c:v>
                </c:pt>
                <c:pt idx="272">
                  <c:v>44517</c:v>
                </c:pt>
                <c:pt idx="273">
                  <c:v>44518</c:v>
                </c:pt>
                <c:pt idx="274">
                  <c:v>44519</c:v>
                </c:pt>
                <c:pt idx="275">
                  <c:v>44520</c:v>
                </c:pt>
                <c:pt idx="276">
                  <c:v>44521</c:v>
                </c:pt>
                <c:pt idx="277">
                  <c:v>44522</c:v>
                </c:pt>
                <c:pt idx="278">
                  <c:v>44523</c:v>
                </c:pt>
                <c:pt idx="279">
                  <c:v>44524</c:v>
                </c:pt>
                <c:pt idx="280">
                  <c:v>44525</c:v>
                </c:pt>
                <c:pt idx="281">
                  <c:v>44526</c:v>
                </c:pt>
                <c:pt idx="282">
                  <c:v>44527</c:v>
                </c:pt>
                <c:pt idx="283">
                  <c:v>44528</c:v>
                </c:pt>
                <c:pt idx="284">
                  <c:v>44529</c:v>
                </c:pt>
                <c:pt idx="285">
                  <c:v>44530</c:v>
                </c:pt>
                <c:pt idx="286">
                  <c:v>44531</c:v>
                </c:pt>
                <c:pt idx="287">
                  <c:v>44532</c:v>
                </c:pt>
                <c:pt idx="288">
                  <c:v>44533</c:v>
                </c:pt>
                <c:pt idx="289">
                  <c:v>44534</c:v>
                </c:pt>
                <c:pt idx="290">
                  <c:v>44535</c:v>
                </c:pt>
                <c:pt idx="291">
                  <c:v>44536</c:v>
                </c:pt>
                <c:pt idx="292">
                  <c:v>44537</c:v>
                </c:pt>
                <c:pt idx="293">
                  <c:v>44538</c:v>
                </c:pt>
                <c:pt idx="294">
                  <c:v>44539</c:v>
                </c:pt>
                <c:pt idx="295">
                  <c:v>44540</c:v>
                </c:pt>
                <c:pt idx="296">
                  <c:v>44541</c:v>
                </c:pt>
                <c:pt idx="297">
                  <c:v>44542</c:v>
                </c:pt>
                <c:pt idx="298">
                  <c:v>44543</c:v>
                </c:pt>
                <c:pt idx="299">
                  <c:v>44544</c:v>
                </c:pt>
                <c:pt idx="300">
                  <c:v>44545</c:v>
                </c:pt>
                <c:pt idx="301">
                  <c:v>44546</c:v>
                </c:pt>
                <c:pt idx="302">
                  <c:v>44547</c:v>
                </c:pt>
                <c:pt idx="303">
                  <c:v>44548</c:v>
                </c:pt>
                <c:pt idx="304">
                  <c:v>44549</c:v>
                </c:pt>
                <c:pt idx="305">
                  <c:v>44550</c:v>
                </c:pt>
                <c:pt idx="306">
                  <c:v>44551</c:v>
                </c:pt>
                <c:pt idx="307">
                  <c:v>44552</c:v>
                </c:pt>
                <c:pt idx="308">
                  <c:v>44553</c:v>
                </c:pt>
                <c:pt idx="309">
                  <c:v>44554</c:v>
                </c:pt>
                <c:pt idx="310">
                  <c:v>44555</c:v>
                </c:pt>
                <c:pt idx="311">
                  <c:v>44556</c:v>
                </c:pt>
                <c:pt idx="312">
                  <c:v>44557</c:v>
                </c:pt>
                <c:pt idx="313">
                  <c:v>44558</c:v>
                </c:pt>
                <c:pt idx="314">
                  <c:v>44559</c:v>
                </c:pt>
                <c:pt idx="315">
                  <c:v>44560</c:v>
                </c:pt>
                <c:pt idx="316">
                  <c:v>44561</c:v>
                </c:pt>
                <c:pt idx="317">
                  <c:v>44562</c:v>
                </c:pt>
                <c:pt idx="318">
                  <c:v>44563</c:v>
                </c:pt>
                <c:pt idx="319">
                  <c:v>44564</c:v>
                </c:pt>
                <c:pt idx="320">
                  <c:v>44565</c:v>
                </c:pt>
                <c:pt idx="321">
                  <c:v>44566</c:v>
                </c:pt>
                <c:pt idx="322">
                  <c:v>44567</c:v>
                </c:pt>
                <c:pt idx="323">
                  <c:v>44568</c:v>
                </c:pt>
                <c:pt idx="324">
                  <c:v>44569</c:v>
                </c:pt>
                <c:pt idx="325">
                  <c:v>44570</c:v>
                </c:pt>
                <c:pt idx="326">
                  <c:v>44571</c:v>
                </c:pt>
                <c:pt idx="327">
                  <c:v>44572</c:v>
                </c:pt>
                <c:pt idx="328">
                  <c:v>44573</c:v>
                </c:pt>
                <c:pt idx="329">
                  <c:v>44574</c:v>
                </c:pt>
                <c:pt idx="330">
                  <c:v>44575</c:v>
                </c:pt>
                <c:pt idx="331">
                  <c:v>44576</c:v>
                </c:pt>
                <c:pt idx="332">
                  <c:v>44577</c:v>
                </c:pt>
                <c:pt idx="333">
                  <c:v>44578</c:v>
                </c:pt>
                <c:pt idx="334">
                  <c:v>44579</c:v>
                </c:pt>
                <c:pt idx="335">
                  <c:v>44580</c:v>
                </c:pt>
                <c:pt idx="336">
                  <c:v>44581</c:v>
                </c:pt>
                <c:pt idx="337">
                  <c:v>44582</c:v>
                </c:pt>
                <c:pt idx="338">
                  <c:v>44583</c:v>
                </c:pt>
                <c:pt idx="339">
                  <c:v>44584</c:v>
                </c:pt>
                <c:pt idx="340">
                  <c:v>44585</c:v>
                </c:pt>
                <c:pt idx="341">
                  <c:v>44586</c:v>
                </c:pt>
                <c:pt idx="342">
                  <c:v>44587</c:v>
                </c:pt>
                <c:pt idx="343">
                  <c:v>44588</c:v>
                </c:pt>
                <c:pt idx="344">
                  <c:v>44589</c:v>
                </c:pt>
                <c:pt idx="345">
                  <c:v>44590</c:v>
                </c:pt>
                <c:pt idx="346">
                  <c:v>44591</c:v>
                </c:pt>
                <c:pt idx="347">
                  <c:v>44592</c:v>
                </c:pt>
                <c:pt idx="348">
                  <c:v>44593</c:v>
                </c:pt>
                <c:pt idx="349">
                  <c:v>44594</c:v>
                </c:pt>
                <c:pt idx="350">
                  <c:v>44595</c:v>
                </c:pt>
                <c:pt idx="351">
                  <c:v>44596</c:v>
                </c:pt>
                <c:pt idx="352">
                  <c:v>44597</c:v>
                </c:pt>
                <c:pt idx="353">
                  <c:v>44598</c:v>
                </c:pt>
                <c:pt idx="354">
                  <c:v>44599</c:v>
                </c:pt>
                <c:pt idx="355">
                  <c:v>44600</c:v>
                </c:pt>
                <c:pt idx="356">
                  <c:v>44601</c:v>
                </c:pt>
                <c:pt idx="357">
                  <c:v>44602</c:v>
                </c:pt>
                <c:pt idx="358">
                  <c:v>44603</c:v>
                </c:pt>
                <c:pt idx="359">
                  <c:v>44604</c:v>
                </c:pt>
                <c:pt idx="360">
                  <c:v>44605</c:v>
                </c:pt>
                <c:pt idx="361">
                  <c:v>44606</c:v>
                </c:pt>
                <c:pt idx="362">
                  <c:v>44607</c:v>
                </c:pt>
                <c:pt idx="363">
                  <c:v>44608</c:v>
                </c:pt>
                <c:pt idx="364">
                  <c:v>44609</c:v>
                </c:pt>
                <c:pt idx="365">
                  <c:v>44610</c:v>
                </c:pt>
                <c:pt idx="366">
                  <c:v>44611</c:v>
                </c:pt>
                <c:pt idx="367">
                  <c:v>44612</c:v>
                </c:pt>
                <c:pt idx="368">
                  <c:v>44613</c:v>
                </c:pt>
                <c:pt idx="369">
                  <c:v>44614</c:v>
                </c:pt>
                <c:pt idx="370">
                  <c:v>44615</c:v>
                </c:pt>
                <c:pt idx="371">
                  <c:v>44616</c:v>
                </c:pt>
                <c:pt idx="372">
                  <c:v>44617</c:v>
                </c:pt>
                <c:pt idx="373">
                  <c:v>44618</c:v>
                </c:pt>
                <c:pt idx="374">
                  <c:v>44619</c:v>
                </c:pt>
                <c:pt idx="375">
                  <c:v>44620</c:v>
                </c:pt>
                <c:pt idx="376">
                  <c:v>44621</c:v>
                </c:pt>
                <c:pt idx="377">
                  <c:v>44622</c:v>
                </c:pt>
                <c:pt idx="378">
                  <c:v>44623</c:v>
                </c:pt>
                <c:pt idx="379">
                  <c:v>44624</c:v>
                </c:pt>
                <c:pt idx="380">
                  <c:v>44625</c:v>
                </c:pt>
                <c:pt idx="381">
                  <c:v>44626</c:v>
                </c:pt>
                <c:pt idx="382">
                  <c:v>44627</c:v>
                </c:pt>
                <c:pt idx="383">
                  <c:v>44628</c:v>
                </c:pt>
                <c:pt idx="384">
                  <c:v>44629</c:v>
                </c:pt>
                <c:pt idx="385">
                  <c:v>44630</c:v>
                </c:pt>
                <c:pt idx="386">
                  <c:v>44631</c:v>
                </c:pt>
                <c:pt idx="387">
                  <c:v>44632</c:v>
                </c:pt>
                <c:pt idx="388">
                  <c:v>44633</c:v>
                </c:pt>
                <c:pt idx="389">
                  <c:v>44634</c:v>
                </c:pt>
                <c:pt idx="390">
                  <c:v>44635</c:v>
                </c:pt>
                <c:pt idx="391">
                  <c:v>44636</c:v>
                </c:pt>
                <c:pt idx="392">
                  <c:v>44637</c:v>
                </c:pt>
                <c:pt idx="393">
                  <c:v>44638</c:v>
                </c:pt>
                <c:pt idx="394">
                  <c:v>44639</c:v>
                </c:pt>
                <c:pt idx="395">
                  <c:v>44640</c:v>
                </c:pt>
                <c:pt idx="396">
                  <c:v>44641</c:v>
                </c:pt>
                <c:pt idx="397">
                  <c:v>44642</c:v>
                </c:pt>
                <c:pt idx="398">
                  <c:v>44643</c:v>
                </c:pt>
                <c:pt idx="399">
                  <c:v>44644</c:v>
                </c:pt>
                <c:pt idx="400">
                  <c:v>44645</c:v>
                </c:pt>
                <c:pt idx="401">
                  <c:v>44646</c:v>
                </c:pt>
                <c:pt idx="402">
                  <c:v>44647</c:v>
                </c:pt>
                <c:pt idx="403">
                  <c:v>44648</c:v>
                </c:pt>
                <c:pt idx="404">
                  <c:v>44649</c:v>
                </c:pt>
                <c:pt idx="405">
                  <c:v>44650</c:v>
                </c:pt>
                <c:pt idx="406">
                  <c:v>44651</c:v>
                </c:pt>
                <c:pt idx="407">
                  <c:v>44652</c:v>
                </c:pt>
                <c:pt idx="408">
                  <c:v>44653</c:v>
                </c:pt>
                <c:pt idx="409">
                  <c:v>44654</c:v>
                </c:pt>
                <c:pt idx="410">
                  <c:v>44655</c:v>
                </c:pt>
                <c:pt idx="411">
                  <c:v>44656</c:v>
                </c:pt>
                <c:pt idx="412">
                  <c:v>44657</c:v>
                </c:pt>
                <c:pt idx="413">
                  <c:v>44658</c:v>
                </c:pt>
                <c:pt idx="414">
                  <c:v>44659</c:v>
                </c:pt>
                <c:pt idx="415">
                  <c:v>44660</c:v>
                </c:pt>
                <c:pt idx="416">
                  <c:v>44661</c:v>
                </c:pt>
                <c:pt idx="417">
                  <c:v>44662</c:v>
                </c:pt>
                <c:pt idx="418">
                  <c:v>44663</c:v>
                </c:pt>
                <c:pt idx="419">
                  <c:v>44664</c:v>
                </c:pt>
                <c:pt idx="420">
                  <c:v>44665</c:v>
                </c:pt>
                <c:pt idx="421">
                  <c:v>44666</c:v>
                </c:pt>
                <c:pt idx="422">
                  <c:v>44667</c:v>
                </c:pt>
                <c:pt idx="423">
                  <c:v>44668</c:v>
                </c:pt>
                <c:pt idx="424">
                  <c:v>44669</c:v>
                </c:pt>
                <c:pt idx="425">
                  <c:v>44670</c:v>
                </c:pt>
                <c:pt idx="426">
                  <c:v>44671</c:v>
                </c:pt>
                <c:pt idx="427">
                  <c:v>44672</c:v>
                </c:pt>
                <c:pt idx="428">
                  <c:v>44673</c:v>
                </c:pt>
                <c:pt idx="429">
                  <c:v>44674</c:v>
                </c:pt>
                <c:pt idx="430">
                  <c:v>44675</c:v>
                </c:pt>
                <c:pt idx="431">
                  <c:v>44676</c:v>
                </c:pt>
                <c:pt idx="432">
                  <c:v>44677</c:v>
                </c:pt>
                <c:pt idx="433">
                  <c:v>44678</c:v>
                </c:pt>
                <c:pt idx="434">
                  <c:v>44679</c:v>
                </c:pt>
                <c:pt idx="435">
                  <c:v>44680</c:v>
                </c:pt>
                <c:pt idx="436">
                  <c:v>44681</c:v>
                </c:pt>
                <c:pt idx="437">
                  <c:v>44682</c:v>
                </c:pt>
                <c:pt idx="438">
                  <c:v>44683</c:v>
                </c:pt>
                <c:pt idx="439">
                  <c:v>44684</c:v>
                </c:pt>
                <c:pt idx="440">
                  <c:v>44685</c:v>
                </c:pt>
                <c:pt idx="441">
                  <c:v>44686</c:v>
                </c:pt>
                <c:pt idx="442">
                  <c:v>44687</c:v>
                </c:pt>
                <c:pt idx="443">
                  <c:v>44688</c:v>
                </c:pt>
                <c:pt idx="444">
                  <c:v>44689</c:v>
                </c:pt>
                <c:pt idx="445">
                  <c:v>44690</c:v>
                </c:pt>
                <c:pt idx="446">
                  <c:v>44691</c:v>
                </c:pt>
                <c:pt idx="447">
                  <c:v>44692</c:v>
                </c:pt>
                <c:pt idx="448">
                  <c:v>44693</c:v>
                </c:pt>
                <c:pt idx="449">
                  <c:v>44694</c:v>
                </c:pt>
                <c:pt idx="450">
                  <c:v>44695</c:v>
                </c:pt>
                <c:pt idx="451">
                  <c:v>44696</c:v>
                </c:pt>
                <c:pt idx="452">
                  <c:v>44697</c:v>
                </c:pt>
                <c:pt idx="453">
                  <c:v>44698</c:v>
                </c:pt>
                <c:pt idx="454">
                  <c:v>44699</c:v>
                </c:pt>
                <c:pt idx="455">
                  <c:v>44700</c:v>
                </c:pt>
                <c:pt idx="456">
                  <c:v>44701</c:v>
                </c:pt>
                <c:pt idx="457">
                  <c:v>44702</c:v>
                </c:pt>
                <c:pt idx="458">
                  <c:v>44703</c:v>
                </c:pt>
                <c:pt idx="459">
                  <c:v>44704</c:v>
                </c:pt>
                <c:pt idx="460">
                  <c:v>44705</c:v>
                </c:pt>
                <c:pt idx="461">
                  <c:v>44706</c:v>
                </c:pt>
                <c:pt idx="462">
                  <c:v>44707</c:v>
                </c:pt>
                <c:pt idx="463">
                  <c:v>44708</c:v>
                </c:pt>
                <c:pt idx="464">
                  <c:v>44709</c:v>
                </c:pt>
                <c:pt idx="465">
                  <c:v>44710</c:v>
                </c:pt>
                <c:pt idx="466">
                  <c:v>44711</c:v>
                </c:pt>
                <c:pt idx="467">
                  <c:v>44712</c:v>
                </c:pt>
                <c:pt idx="468">
                  <c:v>44713</c:v>
                </c:pt>
                <c:pt idx="469">
                  <c:v>44714</c:v>
                </c:pt>
                <c:pt idx="470">
                  <c:v>44715</c:v>
                </c:pt>
                <c:pt idx="471">
                  <c:v>44716</c:v>
                </c:pt>
                <c:pt idx="472">
                  <c:v>44717</c:v>
                </c:pt>
                <c:pt idx="473">
                  <c:v>44718</c:v>
                </c:pt>
                <c:pt idx="474">
                  <c:v>44719</c:v>
                </c:pt>
                <c:pt idx="475">
                  <c:v>44720</c:v>
                </c:pt>
                <c:pt idx="476">
                  <c:v>44721</c:v>
                </c:pt>
                <c:pt idx="477">
                  <c:v>44722</c:v>
                </c:pt>
                <c:pt idx="478">
                  <c:v>44723</c:v>
                </c:pt>
                <c:pt idx="479">
                  <c:v>44724</c:v>
                </c:pt>
                <c:pt idx="480">
                  <c:v>44725</c:v>
                </c:pt>
                <c:pt idx="481">
                  <c:v>44726</c:v>
                </c:pt>
                <c:pt idx="482">
                  <c:v>44727</c:v>
                </c:pt>
                <c:pt idx="483">
                  <c:v>44728</c:v>
                </c:pt>
                <c:pt idx="484">
                  <c:v>44729</c:v>
                </c:pt>
                <c:pt idx="485">
                  <c:v>44730</c:v>
                </c:pt>
                <c:pt idx="486">
                  <c:v>44731</c:v>
                </c:pt>
                <c:pt idx="487">
                  <c:v>44732</c:v>
                </c:pt>
                <c:pt idx="488">
                  <c:v>44733</c:v>
                </c:pt>
                <c:pt idx="489">
                  <c:v>44734</c:v>
                </c:pt>
                <c:pt idx="490">
                  <c:v>44735</c:v>
                </c:pt>
                <c:pt idx="491">
                  <c:v>44736</c:v>
                </c:pt>
                <c:pt idx="492">
                  <c:v>44737</c:v>
                </c:pt>
                <c:pt idx="493">
                  <c:v>44738</c:v>
                </c:pt>
                <c:pt idx="494">
                  <c:v>44739</c:v>
                </c:pt>
                <c:pt idx="495">
                  <c:v>44740</c:v>
                </c:pt>
                <c:pt idx="496">
                  <c:v>44741</c:v>
                </c:pt>
                <c:pt idx="497">
                  <c:v>44742</c:v>
                </c:pt>
                <c:pt idx="498">
                  <c:v>44743</c:v>
                </c:pt>
                <c:pt idx="499">
                  <c:v>44744</c:v>
                </c:pt>
                <c:pt idx="500">
                  <c:v>44745</c:v>
                </c:pt>
                <c:pt idx="501">
                  <c:v>44746</c:v>
                </c:pt>
                <c:pt idx="502">
                  <c:v>44747</c:v>
                </c:pt>
                <c:pt idx="503">
                  <c:v>44748</c:v>
                </c:pt>
                <c:pt idx="504">
                  <c:v>44749</c:v>
                </c:pt>
                <c:pt idx="505">
                  <c:v>44750</c:v>
                </c:pt>
                <c:pt idx="506">
                  <c:v>44751</c:v>
                </c:pt>
                <c:pt idx="507">
                  <c:v>44752</c:v>
                </c:pt>
                <c:pt idx="508">
                  <c:v>44753</c:v>
                </c:pt>
                <c:pt idx="509">
                  <c:v>44754</c:v>
                </c:pt>
                <c:pt idx="510">
                  <c:v>44755</c:v>
                </c:pt>
                <c:pt idx="511">
                  <c:v>44756</c:v>
                </c:pt>
                <c:pt idx="512">
                  <c:v>44757</c:v>
                </c:pt>
                <c:pt idx="513">
                  <c:v>44758</c:v>
                </c:pt>
                <c:pt idx="514">
                  <c:v>44759</c:v>
                </c:pt>
                <c:pt idx="515">
                  <c:v>44760</c:v>
                </c:pt>
                <c:pt idx="516">
                  <c:v>44761</c:v>
                </c:pt>
                <c:pt idx="517">
                  <c:v>44762</c:v>
                </c:pt>
                <c:pt idx="518">
                  <c:v>44763</c:v>
                </c:pt>
                <c:pt idx="519">
                  <c:v>44764</c:v>
                </c:pt>
                <c:pt idx="520">
                  <c:v>44765</c:v>
                </c:pt>
                <c:pt idx="521">
                  <c:v>44766</c:v>
                </c:pt>
                <c:pt idx="522">
                  <c:v>44767</c:v>
                </c:pt>
                <c:pt idx="523">
                  <c:v>44768</c:v>
                </c:pt>
                <c:pt idx="524">
                  <c:v>44769</c:v>
                </c:pt>
                <c:pt idx="525">
                  <c:v>44770</c:v>
                </c:pt>
                <c:pt idx="526">
                  <c:v>44771</c:v>
                </c:pt>
                <c:pt idx="527">
                  <c:v>44772</c:v>
                </c:pt>
                <c:pt idx="528">
                  <c:v>44773</c:v>
                </c:pt>
                <c:pt idx="529">
                  <c:v>44774</c:v>
                </c:pt>
                <c:pt idx="530">
                  <c:v>44775</c:v>
                </c:pt>
                <c:pt idx="531">
                  <c:v>44776</c:v>
                </c:pt>
                <c:pt idx="532">
                  <c:v>44777</c:v>
                </c:pt>
                <c:pt idx="533">
                  <c:v>44778</c:v>
                </c:pt>
                <c:pt idx="534">
                  <c:v>44779</c:v>
                </c:pt>
                <c:pt idx="535">
                  <c:v>44780</c:v>
                </c:pt>
                <c:pt idx="536">
                  <c:v>44781</c:v>
                </c:pt>
                <c:pt idx="537">
                  <c:v>44782</c:v>
                </c:pt>
                <c:pt idx="538">
                  <c:v>44783</c:v>
                </c:pt>
                <c:pt idx="539">
                  <c:v>44784</c:v>
                </c:pt>
                <c:pt idx="540">
                  <c:v>44785</c:v>
                </c:pt>
                <c:pt idx="541">
                  <c:v>44786</c:v>
                </c:pt>
                <c:pt idx="542">
                  <c:v>44787</c:v>
                </c:pt>
                <c:pt idx="543">
                  <c:v>44788</c:v>
                </c:pt>
                <c:pt idx="544">
                  <c:v>44789</c:v>
                </c:pt>
                <c:pt idx="545">
                  <c:v>44790</c:v>
                </c:pt>
                <c:pt idx="546">
                  <c:v>44791</c:v>
                </c:pt>
                <c:pt idx="547">
                  <c:v>44792</c:v>
                </c:pt>
                <c:pt idx="548">
                  <c:v>44793</c:v>
                </c:pt>
                <c:pt idx="549">
                  <c:v>44794</c:v>
                </c:pt>
                <c:pt idx="550">
                  <c:v>44795</c:v>
                </c:pt>
                <c:pt idx="551">
                  <c:v>44796</c:v>
                </c:pt>
                <c:pt idx="552">
                  <c:v>44797</c:v>
                </c:pt>
                <c:pt idx="553">
                  <c:v>44798</c:v>
                </c:pt>
                <c:pt idx="554">
                  <c:v>44799</c:v>
                </c:pt>
                <c:pt idx="555">
                  <c:v>44800</c:v>
                </c:pt>
                <c:pt idx="556">
                  <c:v>44801</c:v>
                </c:pt>
                <c:pt idx="557">
                  <c:v>44802</c:v>
                </c:pt>
                <c:pt idx="558">
                  <c:v>44803</c:v>
                </c:pt>
                <c:pt idx="559">
                  <c:v>44804</c:v>
                </c:pt>
                <c:pt idx="560">
                  <c:v>44805</c:v>
                </c:pt>
                <c:pt idx="561">
                  <c:v>44806</c:v>
                </c:pt>
                <c:pt idx="562">
                  <c:v>44807</c:v>
                </c:pt>
                <c:pt idx="563">
                  <c:v>44808</c:v>
                </c:pt>
                <c:pt idx="564">
                  <c:v>44809</c:v>
                </c:pt>
                <c:pt idx="565">
                  <c:v>44810</c:v>
                </c:pt>
                <c:pt idx="566">
                  <c:v>44811</c:v>
                </c:pt>
                <c:pt idx="567">
                  <c:v>44812</c:v>
                </c:pt>
                <c:pt idx="568">
                  <c:v>44813</c:v>
                </c:pt>
                <c:pt idx="569">
                  <c:v>44814</c:v>
                </c:pt>
                <c:pt idx="570">
                  <c:v>44815</c:v>
                </c:pt>
                <c:pt idx="571">
                  <c:v>44816</c:v>
                </c:pt>
                <c:pt idx="572">
                  <c:v>44817</c:v>
                </c:pt>
                <c:pt idx="573">
                  <c:v>44818</c:v>
                </c:pt>
                <c:pt idx="574">
                  <c:v>44819</c:v>
                </c:pt>
                <c:pt idx="575">
                  <c:v>44820</c:v>
                </c:pt>
                <c:pt idx="576">
                  <c:v>44821</c:v>
                </c:pt>
                <c:pt idx="577">
                  <c:v>44822</c:v>
                </c:pt>
                <c:pt idx="578">
                  <c:v>44823</c:v>
                </c:pt>
                <c:pt idx="579">
                  <c:v>44824</c:v>
                </c:pt>
                <c:pt idx="580">
                  <c:v>44825</c:v>
                </c:pt>
                <c:pt idx="581">
                  <c:v>44826</c:v>
                </c:pt>
                <c:pt idx="582">
                  <c:v>44827</c:v>
                </c:pt>
                <c:pt idx="583">
                  <c:v>44828</c:v>
                </c:pt>
                <c:pt idx="584">
                  <c:v>44829</c:v>
                </c:pt>
                <c:pt idx="585">
                  <c:v>44830</c:v>
                </c:pt>
                <c:pt idx="586">
                  <c:v>44831</c:v>
                </c:pt>
                <c:pt idx="587">
                  <c:v>44832</c:v>
                </c:pt>
                <c:pt idx="588">
                  <c:v>44833</c:v>
                </c:pt>
                <c:pt idx="589">
                  <c:v>44834</c:v>
                </c:pt>
                <c:pt idx="590">
                  <c:v>44835</c:v>
                </c:pt>
                <c:pt idx="591">
                  <c:v>44836</c:v>
                </c:pt>
                <c:pt idx="592">
                  <c:v>44837</c:v>
                </c:pt>
                <c:pt idx="593">
                  <c:v>44838</c:v>
                </c:pt>
                <c:pt idx="594">
                  <c:v>44839</c:v>
                </c:pt>
                <c:pt idx="595">
                  <c:v>44840</c:v>
                </c:pt>
                <c:pt idx="596">
                  <c:v>44841</c:v>
                </c:pt>
                <c:pt idx="597">
                  <c:v>44842</c:v>
                </c:pt>
                <c:pt idx="598">
                  <c:v>44843</c:v>
                </c:pt>
                <c:pt idx="599">
                  <c:v>44844</c:v>
                </c:pt>
                <c:pt idx="600">
                  <c:v>44845</c:v>
                </c:pt>
                <c:pt idx="601">
                  <c:v>44846</c:v>
                </c:pt>
                <c:pt idx="602">
                  <c:v>44847</c:v>
                </c:pt>
                <c:pt idx="603">
                  <c:v>44848</c:v>
                </c:pt>
                <c:pt idx="604">
                  <c:v>44849</c:v>
                </c:pt>
                <c:pt idx="605">
                  <c:v>44850</c:v>
                </c:pt>
                <c:pt idx="606">
                  <c:v>44851</c:v>
                </c:pt>
                <c:pt idx="607">
                  <c:v>44852</c:v>
                </c:pt>
                <c:pt idx="608">
                  <c:v>44853</c:v>
                </c:pt>
                <c:pt idx="609">
                  <c:v>44854</c:v>
                </c:pt>
                <c:pt idx="610">
                  <c:v>44855</c:v>
                </c:pt>
                <c:pt idx="611">
                  <c:v>44856</c:v>
                </c:pt>
                <c:pt idx="612">
                  <c:v>44857</c:v>
                </c:pt>
                <c:pt idx="613">
                  <c:v>44858</c:v>
                </c:pt>
                <c:pt idx="614">
                  <c:v>44859</c:v>
                </c:pt>
                <c:pt idx="615">
                  <c:v>44860</c:v>
                </c:pt>
                <c:pt idx="616">
                  <c:v>44861</c:v>
                </c:pt>
                <c:pt idx="617">
                  <c:v>44862</c:v>
                </c:pt>
                <c:pt idx="618">
                  <c:v>44863</c:v>
                </c:pt>
                <c:pt idx="619">
                  <c:v>44864</c:v>
                </c:pt>
                <c:pt idx="620">
                  <c:v>44865</c:v>
                </c:pt>
                <c:pt idx="621">
                  <c:v>44866</c:v>
                </c:pt>
                <c:pt idx="622">
                  <c:v>44867</c:v>
                </c:pt>
                <c:pt idx="623">
                  <c:v>44868</c:v>
                </c:pt>
                <c:pt idx="624">
                  <c:v>44869</c:v>
                </c:pt>
                <c:pt idx="625">
                  <c:v>44870</c:v>
                </c:pt>
                <c:pt idx="626">
                  <c:v>44871</c:v>
                </c:pt>
                <c:pt idx="627">
                  <c:v>44872</c:v>
                </c:pt>
                <c:pt idx="628">
                  <c:v>44873</c:v>
                </c:pt>
                <c:pt idx="629">
                  <c:v>44874</c:v>
                </c:pt>
                <c:pt idx="630">
                  <c:v>44875</c:v>
                </c:pt>
                <c:pt idx="631">
                  <c:v>44876</c:v>
                </c:pt>
                <c:pt idx="632">
                  <c:v>44877</c:v>
                </c:pt>
                <c:pt idx="633">
                  <c:v>44878</c:v>
                </c:pt>
                <c:pt idx="634">
                  <c:v>44879</c:v>
                </c:pt>
                <c:pt idx="635">
                  <c:v>44880</c:v>
                </c:pt>
                <c:pt idx="636">
                  <c:v>44881</c:v>
                </c:pt>
                <c:pt idx="637">
                  <c:v>44882</c:v>
                </c:pt>
                <c:pt idx="638">
                  <c:v>44883</c:v>
                </c:pt>
                <c:pt idx="639">
                  <c:v>44884</c:v>
                </c:pt>
                <c:pt idx="640">
                  <c:v>44885</c:v>
                </c:pt>
                <c:pt idx="641">
                  <c:v>44886</c:v>
                </c:pt>
                <c:pt idx="642">
                  <c:v>44887</c:v>
                </c:pt>
                <c:pt idx="643">
                  <c:v>44888</c:v>
                </c:pt>
                <c:pt idx="644">
                  <c:v>44889</c:v>
                </c:pt>
                <c:pt idx="645">
                  <c:v>44890</c:v>
                </c:pt>
                <c:pt idx="646">
                  <c:v>44891</c:v>
                </c:pt>
                <c:pt idx="647">
                  <c:v>44892</c:v>
                </c:pt>
                <c:pt idx="648">
                  <c:v>44893</c:v>
                </c:pt>
                <c:pt idx="649">
                  <c:v>44894</c:v>
                </c:pt>
                <c:pt idx="650">
                  <c:v>44895</c:v>
                </c:pt>
                <c:pt idx="651">
                  <c:v>44896</c:v>
                </c:pt>
                <c:pt idx="652">
                  <c:v>44897</c:v>
                </c:pt>
                <c:pt idx="653">
                  <c:v>44898</c:v>
                </c:pt>
                <c:pt idx="654">
                  <c:v>44899</c:v>
                </c:pt>
                <c:pt idx="655">
                  <c:v>44900</c:v>
                </c:pt>
                <c:pt idx="656">
                  <c:v>44901</c:v>
                </c:pt>
                <c:pt idx="657">
                  <c:v>44902</c:v>
                </c:pt>
                <c:pt idx="658">
                  <c:v>44903</c:v>
                </c:pt>
                <c:pt idx="659">
                  <c:v>44904</c:v>
                </c:pt>
                <c:pt idx="660">
                  <c:v>44905</c:v>
                </c:pt>
                <c:pt idx="661">
                  <c:v>44906</c:v>
                </c:pt>
                <c:pt idx="662">
                  <c:v>44907</c:v>
                </c:pt>
                <c:pt idx="663">
                  <c:v>44908</c:v>
                </c:pt>
                <c:pt idx="664">
                  <c:v>44909</c:v>
                </c:pt>
                <c:pt idx="665">
                  <c:v>44910</c:v>
                </c:pt>
                <c:pt idx="666">
                  <c:v>44911</c:v>
                </c:pt>
                <c:pt idx="667">
                  <c:v>44912</c:v>
                </c:pt>
                <c:pt idx="668">
                  <c:v>44913</c:v>
                </c:pt>
                <c:pt idx="669">
                  <c:v>44914</c:v>
                </c:pt>
                <c:pt idx="670">
                  <c:v>44915</c:v>
                </c:pt>
                <c:pt idx="671">
                  <c:v>44916</c:v>
                </c:pt>
                <c:pt idx="672">
                  <c:v>44917</c:v>
                </c:pt>
                <c:pt idx="673">
                  <c:v>44918</c:v>
                </c:pt>
                <c:pt idx="674">
                  <c:v>44919</c:v>
                </c:pt>
                <c:pt idx="675">
                  <c:v>44920</c:v>
                </c:pt>
                <c:pt idx="676">
                  <c:v>44921</c:v>
                </c:pt>
                <c:pt idx="677">
                  <c:v>44922</c:v>
                </c:pt>
                <c:pt idx="678">
                  <c:v>44923</c:v>
                </c:pt>
                <c:pt idx="679">
                  <c:v>44924</c:v>
                </c:pt>
                <c:pt idx="680">
                  <c:v>44925</c:v>
                </c:pt>
                <c:pt idx="681">
                  <c:v>44926</c:v>
                </c:pt>
                <c:pt idx="682">
                  <c:v>44927</c:v>
                </c:pt>
                <c:pt idx="683">
                  <c:v>44928</c:v>
                </c:pt>
                <c:pt idx="684">
                  <c:v>44929</c:v>
                </c:pt>
                <c:pt idx="685">
                  <c:v>44930</c:v>
                </c:pt>
                <c:pt idx="686">
                  <c:v>44931</c:v>
                </c:pt>
                <c:pt idx="687">
                  <c:v>44932</c:v>
                </c:pt>
                <c:pt idx="688">
                  <c:v>44933</c:v>
                </c:pt>
                <c:pt idx="689">
                  <c:v>44934</c:v>
                </c:pt>
                <c:pt idx="690">
                  <c:v>44935</c:v>
                </c:pt>
                <c:pt idx="691">
                  <c:v>44936</c:v>
                </c:pt>
                <c:pt idx="692">
                  <c:v>44937</c:v>
                </c:pt>
                <c:pt idx="693">
                  <c:v>44938</c:v>
                </c:pt>
                <c:pt idx="694">
                  <c:v>44939</c:v>
                </c:pt>
                <c:pt idx="695">
                  <c:v>44940</c:v>
                </c:pt>
                <c:pt idx="696">
                  <c:v>44941</c:v>
                </c:pt>
                <c:pt idx="697">
                  <c:v>44942</c:v>
                </c:pt>
                <c:pt idx="698">
                  <c:v>44943</c:v>
                </c:pt>
                <c:pt idx="699">
                  <c:v>44944</c:v>
                </c:pt>
                <c:pt idx="700">
                  <c:v>44945</c:v>
                </c:pt>
                <c:pt idx="701">
                  <c:v>44946</c:v>
                </c:pt>
                <c:pt idx="702">
                  <c:v>44947</c:v>
                </c:pt>
                <c:pt idx="703">
                  <c:v>44948</c:v>
                </c:pt>
                <c:pt idx="704">
                  <c:v>44949</c:v>
                </c:pt>
                <c:pt idx="705">
                  <c:v>44950</c:v>
                </c:pt>
                <c:pt idx="706">
                  <c:v>44951</c:v>
                </c:pt>
                <c:pt idx="707">
                  <c:v>44952</c:v>
                </c:pt>
                <c:pt idx="708">
                  <c:v>44953</c:v>
                </c:pt>
                <c:pt idx="709">
                  <c:v>44954</c:v>
                </c:pt>
                <c:pt idx="710">
                  <c:v>44955</c:v>
                </c:pt>
                <c:pt idx="711">
                  <c:v>44956</c:v>
                </c:pt>
                <c:pt idx="712">
                  <c:v>44957</c:v>
                </c:pt>
                <c:pt idx="713">
                  <c:v>44958</c:v>
                </c:pt>
                <c:pt idx="714">
                  <c:v>44959</c:v>
                </c:pt>
                <c:pt idx="715">
                  <c:v>44960</c:v>
                </c:pt>
                <c:pt idx="716">
                  <c:v>44961</c:v>
                </c:pt>
                <c:pt idx="717">
                  <c:v>44962</c:v>
                </c:pt>
                <c:pt idx="718">
                  <c:v>44963</c:v>
                </c:pt>
                <c:pt idx="719">
                  <c:v>44964</c:v>
                </c:pt>
                <c:pt idx="720">
                  <c:v>44965</c:v>
                </c:pt>
                <c:pt idx="721">
                  <c:v>44966</c:v>
                </c:pt>
                <c:pt idx="722">
                  <c:v>44967</c:v>
                </c:pt>
                <c:pt idx="723">
                  <c:v>44968</c:v>
                </c:pt>
                <c:pt idx="724">
                  <c:v>44969</c:v>
                </c:pt>
                <c:pt idx="725">
                  <c:v>44970</c:v>
                </c:pt>
                <c:pt idx="726">
                  <c:v>44971</c:v>
                </c:pt>
                <c:pt idx="727">
                  <c:v>44972</c:v>
                </c:pt>
                <c:pt idx="728">
                  <c:v>44973</c:v>
                </c:pt>
                <c:pt idx="729">
                  <c:v>44974</c:v>
                </c:pt>
                <c:pt idx="730">
                  <c:v>44975</c:v>
                </c:pt>
                <c:pt idx="731">
                  <c:v>44976</c:v>
                </c:pt>
                <c:pt idx="732">
                  <c:v>44977</c:v>
                </c:pt>
                <c:pt idx="733">
                  <c:v>44978</c:v>
                </c:pt>
                <c:pt idx="734">
                  <c:v>44979</c:v>
                </c:pt>
                <c:pt idx="735">
                  <c:v>44980</c:v>
                </c:pt>
                <c:pt idx="736">
                  <c:v>44981</c:v>
                </c:pt>
                <c:pt idx="737">
                  <c:v>44982</c:v>
                </c:pt>
                <c:pt idx="738">
                  <c:v>44983</c:v>
                </c:pt>
                <c:pt idx="739">
                  <c:v>44984</c:v>
                </c:pt>
                <c:pt idx="740">
                  <c:v>44985</c:v>
                </c:pt>
                <c:pt idx="741">
                  <c:v>44986</c:v>
                </c:pt>
                <c:pt idx="742">
                  <c:v>44987</c:v>
                </c:pt>
                <c:pt idx="743">
                  <c:v>44988</c:v>
                </c:pt>
                <c:pt idx="744">
                  <c:v>44989</c:v>
                </c:pt>
                <c:pt idx="745">
                  <c:v>44990</c:v>
                </c:pt>
                <c:pt idx="746">
                  <c:v>44991</c:v>
                </c:pt>
                <c:pt idx="747">
                  <c:v>44992</c:v>
                </c:pt>
                <c:pt idx="748">
                  <c:v>44993</c:v>
                </c:pt>
                <c:pt idx="749">
                  <c:v>44994</c:v>
                </c:pt>
                <c:pt idx="750">
                  <c:v>44995</c:v>
                </c:pt>
                <c:pt idx="751">
                  <c:v>44996</c:v>
                </c:pt>
                <c:pt idx="752">
                  <c:v>44997</c:v>
                </c:pt>
                <c:pt idx="753">
                  <c:v>44998</c:v>
                </c:pt>
                <c:pt idx="754">
                  <c:v>44999</c:v>
                </c:pt>
                <c:pt idx="755">
                  <c:v>45000</c:v>
                </c:pt>
                <c:pt idx="756">
                  <c:v>45001</c:v>
                </c:pt>
                <c:pt idx="757">
                  <c:v>45002</c:v>
                </c:pt>
                <c:pt idx="758">
                  <c:v>45003</c:v>
                </c:pt>
                <c:pt idx="759">
                  <c:v>45004</c:v>
                </c:pt>
                <c:pt idx="760">
                  <c:v>45005</c:v>
                </c:pt>
                <c:pt idx="761">
                  <c:v>45006</c:v>
                </c:pt>
                <c:pt idx="762">
                  <c:v>45007</c:v>
                </c:pt>
                <c:pt idx="763">
                  <c:v>45008</c:v>
                </c:pt>
                <c:pt idx="764">
                  <c:v>45009</c:v>
                </c:pt>
                <c:pt idx="765">
                  <c:v>45010</c:v>
                </c:pt>
                <c:pt idx="766">
                  <c:v>45011</c:v>
                </c:pt>
                <c:pt idx="767">
                  <c:v>45012</c:v>
                </c:pt>
                <c:pt idx="768">
                  <c:v>45013</c:v>
                </c:pt>
                <c:pt idx="769">
                  <c:v>45014</c:v>
                </c:pt>
                <c:pt idx="770">
                  <c:v>45015</c:v>
                </c:pt>
                <c:pt idx="771">
                  <c:v>45016</c:v>
                </c:pt>
                <c:pt idx="772">
                  <c:v>45017</c:v>
                </c:pt>
                <c:pt idx="773">
                  <c:v>45018</c:v>
                </c:pt>
                <c:pt idx="774">
                  <c:v>45019</c:v>
                </c:pt>
                <c:pt idx="775">
                  <c:v>45020</c:v>
                </c:pt>
                <c:pt idx="776">
                  <c:v>45021</c:v>
                </c:pt>
                <c:pt idx="777">
                  <c:v>45022</c:v>
                </c:pt>
                <c:pt idx="778">
                  <c:v>45023</c:v>
                </c:pt>
                <c:pt idx="779">
                  <c:v>45024</c:v>
                </c:pt>
                <c:pt idx="780">
                  <c:v>45025</c:v>
                </c:pt>
                <c:pt idx="781">
                  <c:v>45026</c:v>
                </c:pt>
                <c:pt idx="782">
                  <c:v>45027</c:v>
                </c:pt>
                <c:pt idx="783">
                  <c:v>45028</c:v>
                </c:pt>
                <c:pt idx="784">
                  <c:v>45029</c:v>
                </c:pt>
                <c:pt idx="785">
                  <c:v>45030</c:v>
                </c:pt>
                <c:pt idx="786">
                  <c:v>45031</c:v>
                </c:pt>
                <c:pt idx="787">
                  <c:v>45032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45038</c:v>
                </c:pt>
                <c:pt idx="794">
                  <c:v>45039</c:v>
                </c:pt>
                <c:pt idx="795">
                  <c:v>45040</c:v>
                </c:pt>
                <c:pt idx="796">
                  <c:v>45041</c:v>
                </c:pt>
                <c:pt idx="797">
                  <c:v>45042</c:v>
                </c:pt>
                <c:pt idx="798">
                  <c:v>45043</c:v>
                </c:pt>
                <c:pt idx="799">
                  <c:v>45044</c:v>
                </c:pt>
                <c:pt idx="800">
                  <c:v>45045</c:v>
                </c:pt>
                <c:pt idx="801">
                  <c:v>45046</c:v>
                </c:pt>
                <c:pt idx="802">
                  <c:v>45047</c:v>
                </c:pt>
                <c:pt idx="803">
                  <c:v>45048</c:v>
                </c:pt>
                <c:pt idx="804">
                  <c:v>45049</c:v>
                </c:pt>
                <c:pt idx="805">
                  <c:v>45050</c:v>
                </c:pt>
                <c:pt idx="806">
                  <c:v>45051</c:v>
                </c:pt>
                <c:pt idx="807">
                  <c:v>45052</c:v>
                </c:pt>
                <c:pt idx="808">
                  <c:v>45053</c:v>
                </c:pt>
                <c:pt idx="809">
                  <c:v>45054</c:v>
                </c:pt>
                <c:pt idx="810">
                  <c:v>45055</c:v>
                </c:pt>
                <c:pt idx="811">
                  <c:v>45056</c:v>
                </c:pt>
                <c:pt idx="812">
                  <c:v>45057</c:v>
                </c:pt>
                <c:pt idx="813">
                  <c:v>45058</c:v>
                </c:pt>
                <c:pt idx="814">
                  <c:v>45059</c:v>
                </c:pt>
                <c:pt idx="815">
                  <c:v>45060</c:v>
                </c:pt>
                <c:pt idx="816">
                  <c:v>45061</c:v>
                </c:pt>
                <c:pt idx="817">
                  <c:v>45062</c:v>
                </c:pt>
                <c:pt idx="818">
                  <c:v>45063</c:v>
                </c:pt>
                <c:pt idx="819">
                  <c:v>45064</c:v>
                </c:pt>
                <c:pt idx="820">
                  <c:v>45065</c:v>
                </c:pt>
                <c:pt idx="821">
                  <c:v>45066</c:v>
                </c:pt>
                <c:pt idx="822">
                  <c:v>45067</c:v>
                </c:pt>
                <c:pt idx="823">
                  <c:v>45068</c:v>
                </c:pt>
                <c:pt idx="824">
                  <c:v>45069</c:v>
                </c:pt>
                <c:pt idx="825">
                  <c:v>45070</c:v>
                </c:pt>
                <c:pt idx="826">
                  <c:v>45071</c:v>
                </c:pt>
                <c:pt idx="827">
                  <c:v>45072</c:v>
                </c:pt>
                <c:pt idx="828">
                  <c:v>45073</c:v>
                </c:pt>
                <c:pt idx="829">
                  <c:v>45074</c:v>
                </c:pt>
                <c:pt idx="830">
                  <c:v>45075</c:v>
                </c:pt>
                <c:pt idx="831">
                  <c:v>45076</c:v>
                </c:pt>
                <c:pt idx="832">
                  <c:v>45077</c:v>
                </c:pt>
                <c:pt idx="833">
                  <c:v>45078</c:v>
                </c:pt>
                <c:pt idx="834">
                  <c:v>45079</c:v>
                </c:pt>
                <c:pt idx="835">
                  <c:v>45080</c:v>
                </c:pt>
                <c:pt idx="836">
                  <c:v>45081</c:v>
                </c:pt>
                <c:pt idx="837">
                  <c:v>45082</c:v>
                </c:pt>
                <c:pt idx="838">
                  <c:v>45083</c:v>
                </c:pt>
                <c:pt idx="839">
                  <c:v>45084</c:v>
                </c:pt>
                <c:pt idx="840">
                  <c:v>45085</c:v>
                </c:pt>
                <c:pt idx="841">
                  <c:v>45086</c:v>
                </c:pt>
                <c:pt idx="842">
                  <c:v>45087</c:v>
                </c:pt>
                <c:pt idx="843">
                  <c:v>45088</c:v>
                </c:pt>
                <c:pt idx="844">
                  <c:v>45089</c:v>
                </c:pt>
                <c:pt idx="845">
                  <c:v>45090</c:v>
                </c:pt>
                <c:pt idx="846">
                  <c:v>45091</c:v>
                </c:pt>
                <c:pt idx="847">
                  <c:v>45092</c:v>
                </c:pt>
                <c:pt idx="848">
                  <c:v>45093</c:v>
                </c:pt>
                <c:pt idx="849">
                  <c:v>45094</c:v>
                </c:pt>
                <c:pt idx="850">
                  <c:v>45095</c:v>
                </c:pt>
                <c:pt idx="851">
                  <c:v>45096</c:v>
                </c:pt>
                <c:pt idx="852">
                  <c:v>45097</c:v>
                </c:pt>
                <c:pt idx="853">
                  <c:v>45098</c:v>
                </c:pt>
                <c:pt idx="854">
                  <c:v>45099</c:v>
                </c:pt>
                <c:pt idx="855">
                  <c:v>45100</c:v>
                </c:pt>
                <c:pt idx="856">
                  <c:v>45101</c:v>
                </c:pt>
                <c:pt idx="857">
                  <c:v>45102</c:v>
                </c:pt>
                <c:pt idx="858">
                  <c:v>45103</c:v>
                </c:pt>
                <c:pt idx="859">
                  <c:v>45104</c:v>
                </c:pt>
                <c:pt idx="860">
                  <c:v>45105</c:v>
                </c:pt>
                <c:pt idx="861">
                  <c:v>45106</c:v>
                </c:pt>
                <c:pt idx="862">
                  <c:v>45107</c:v>
                </c:pt>
                <c:pt idx="863">
                  <c:v>45108</c:v>
                </c:pt>
                <c:pt idx="864">
                  <c:v>45109</c:v>
                </c:pt>
                <c:pt idx="865">
                  <c:v>45110</c:v>
                </c:pt>
                <c:pt idx="866">
                  <c:v>45111</c:v>
                </c:pt>
                <c:pt idx="867">
                  <c:v>45112</c:v>
                </c:pt>
                <c:pt idx="868">
                  <c:v>45113</c:v>
                </c:pt>
                <c:pt idx="869">
                  <c:v>45114</c:v>
                </c:pt>
                <c:pt idx="870">
                  <c:v>45115</c:v>
                </c:pt>
                <c:pt idx="871">
                  <c:v>45116</c:v>
                </c:pt>
                <c:pt idx="872">
                  <c:v>45117</c:v>
                </c:pt>
                <c:pt idx="873">
                  <c:v>45118</c:v>
                </c:pt>
                <c:pt idx="874">
                  <c:v>45119</c:v>
                </c:pt>
                <c:pt idx="875">
                  <c:v>45120</c:v>
                </c:pt>
                <c:pt idx="876">
                  <c:v>45121</c:v>
                </c:pt>
                <c:pt idx="877">
                  <c:v>45122</c:v>
                </c:pt>
                <c:pt idx="878">
                  <c:v>45123</c:v>
                </c:pt>
                <c:pt idx="879">
                  <c:v>45124</c:v>
                </c:pt>
                <c:pt idx="880">
                  <c:v>45125</c:v>
                </c:pt>
                <c:pt idx="881">
                  <c:v>45126</c:v>
                </c:pt>
                <c:pt idx="882">
                  <c:v>45127</c:v>
                </c:pt>
                <c:pt idx="883">
                  <c:v>45128</c:v>
                </c:pt>
                <c:pt idx="884">
                  <c:v>45129</c:v>
                </c:pt>
                <c:pt idx="885">
                  <c:v>45130</c:v>
                </c:pt>
                <c:pt idx="886">
                  <c:v>45131</c:v>
                </c:pt>
                <c:pt idx="887">
                  <c:v>45132</c:v>
                </c:pt>
                <c:pt idx="888">
                  <c:v>45133</c:v>
                </c:pt>
                <c:pt idx="889">
                  <c:v>45134</c:v>
                </c:pt>
                <c:pt idx="890">
                  <c:v>45135</c:v>
                </c:pt>
                <c:pt idx="891">
                  <c:v>45136</c:v>
                </c:pt>
                <c:pt idx="892">
                  <c:v>45137</c:v>
                </c:pt>
                <c:pt idx="893">
                  <c:v>45138</c:v>
                </c:pt>
                <c:pt idx="894">
                  <c:v>45139</c:v>
                </c:pt>
                <c:pt idx="895">
                  <c:v>45140</c:v>
                </c:pt>
                <c:pt idx="896">
                  <c:v>45141</c:v>
                </c:pt>
                <c:pt idx="897">
                  <c:v>45142</c:v>
                </c:pt>
                <c:pt idx="898">
                  <c:v>45143</c:v>
                </c:pt>
                <c:pt idx="899">
                  <c:v>45144</c:v>
                </c:pt>
                <c:pt idx="900">
                  <c:v>45145</c:v>
                </c:pt>
                <c:pt idx="901">
                  <c:v>45146</c:v>
                </c:pt>
                <c:pt idx="902">
                  <c:v>45147</c:v>
                </c:pt>
                <c:pt idx="903">
                  <c:v>45148</c:v>
                </c:pt>
                <c:pt idx="904">
                  <c:v>45149</c:v>
                </c:pt>
                <c:pt idx="905">
                  <c:v>45150</c:v>
                </c:pt>
                <c:pt idx="906">
                  <c:v>45151</c:v>
                </c:pt>
                <c:pt idx="907">
                  <c:v>45152</c:v>
                </c:pt>
                <c:pt idx="908">
                  <c:v>45153</c:v>
                </c:pt>
                <c:pt idx="909">
                  <c:v>45154</c:v>
                </c:pt>
                <c:pt idx="910">
                  <c:v>45155</c:v>
                </c:pt>
                <c:pt idx="911">
                  <c:v>45156</c:v>
                </c:pt>
                <c:pt idx="912">
                  <c:v>45157</c:v>
                </c:pt>
                <c:pt idx="913">
                  <c:v>45158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45164</c:v>
                </c:pt>
                <c:pt idx="920">
                  <c:v>45165</c:v>
                </c:pt>
                <c:pt idx="921">
                  <c:v>45166</c:v>
                </c:pt>
                <c:pt idx="922">
                  <c:v>45167</c:v>
                </c:pt>
                <c:pt idx="923">
                  <c:v>45168</c:v>
                </c:pt>
                <c:pt idx="924">
                  <c:v>45169</c:v>
                </c:pt>
                <c:pt idx="925">
                  <c:v>45170</c:v>
                </c:pt>
                <c:pt idx="926">
                  <c:v>45171</c:v>
                </c:pt>
                <c:pt idx="927">
                  <c:v>45172</c:v>
                </c:pt>
                <c:pt idx="928">
                  <c:v>45173</c:v>
                </c:pt>
                <c:pt idx="929">
                  <c:v>45174</c:v>
                </c:pt>
                <c:pt idx="930">
                  <c:v>45175</c:v>
                </c:pt>
                <c:pt idx="931">
                  <c:v>45176</c:v>
                </c:pt>
                <c:pt idx="932">
                  <c:v>45177</c:v>
                </c:pt>
                <c:pt idx="933">
                  <c:v>45178</c:v>
                </c:pt>
                <c:pt idx="934">
                  <c:v>45179</c:v>
                </c:pt>
                <c:pt idx="935">
                  <c:v>45180</c:v>
                </c:pt>
                <c:pt idx="936">
                  <c:v>45181</c:v>
                </c:pt>
                <c:pt idx="937">
                  <c:v>45182</c:v>
                </c:pt>
                <c:pt idx="938">
                  <c:v>45183</c:v>
                </c:pt>
                <c:pt idx="939">
                  <c:v>45184</c:v>
                </c:pt>
                <c:pt idx="940">
                  <c:v>45185</c:v>
                </c:pt>
                <c:pt idx="941">
                  <c:v>45186</c:v>
                </c:pt>
                <c:pt idx="942">
                  <c:v>45187</c:v>
                </c:pt>
                <c:pt idx="943">
                  <c:v>45188</c:v>
                </c:pt>
                <c:pt idx="944">
                  <c:v>45189</c:v>
                </c:pt>
                <c:pt idx="945">
                  <c:v>45190</c:v>
                </c:pt>
                <c:pt idx="946">
                  <c:v>45191</c:v>
                </c:pt>
                <c:pt idx="947">
                  <c:v>45192</c:v>
                </c:pt>
                <c:pt idx="948">
                  <c:v>45193</c:v>
                </c:pt>
                <c:pt idx="949">
                  <c:v>45194</c:v>
                </c:pt>
                <c:pt idx="950">
                  <c:v>45195</c:v>
                </c:pt>
                <c:pt idx="951">
                  <c:v>45196</c:v>
                </c:pt>
                <c:pt idx="952">
                  <c:v>45197</c:v>
                </c:pt>
                <c:pt idx="953">
                  <c:v>45198</c:v>
                </c:pt>
                <c:pt idx="954">
                  <c:v>45199</c:v>
                </c:pt>
                <c:pt idx="955">
                  <c:v>45200</c:v>
                </c:pt>
                <c:pt idx="956">
                  <c:v>45201</c:v>
                </c:pt>
                <c:pt idx="957">
                  <c:v>45202</c:v>
                </c:pt>
                <c:pt idx="958">
                  <c:v>45203</c:v>
                </c:pt>
                <c:pt idx="959">
                  <c:v>45204</c:v>
                </c:pt>
                <c:pt idx="960">
                  <c:v>45205</c:v>
                </c:pt>
                <c:pt idx="961">
                  <c:v>45206</c:v>
                </c:pt>
                <c:pt idx="962">
                  <c:v>45207</c:v>
                </c:pt>
                <c:pt idx="963">
                  <c:v>45208</c:v>
                </c:pt>
                <c:pt idx="964">
                  <c:v>45209</c:v>
                </c:pt>
                <c:pt idx="965">
                  <c:v>45210</c:v>
                </c:pt>
                <c:pt idx="966">
                  <c:v>45211</c:v>
                </c:pt>
                <c:pt idx="967">
                  <c:v>45212</c:v>
                </c:pt>
                <c:pt idx="968">
                  <c:v>45213</c:v>
                </c:pt>
                <c:pt idx="969">
                  <c:v>45214</c:v>
                </c:pt>
                <c:pt idx="970">
                  <c:v>45215</c:v>
                </c:pt>
                <c:pt idx="971">
                  <c:v>45216</c:v>
                </c:pt>
                <c:pt idx="972">
                  <c:v>45217</c:v>
                </c:pt>
                <c:pt idx="973">
                  <c:v>45218</c:v>
                </c:pt>
                <c:pt idx="974">
                  <c:v>45219</c:v>
                </c:pt>
                <c:pt idx="975">
                  <c:v>45220</c:v>
                </c:pt>
                <c:pt idx="976">
                  <c:v>45221</c:v>
                </c:pt>
                <c:pt idx="977">
                  <c:v>45222</c:v>
                </c:pt>
                <c:pt idx="978">
                  <c:v>45223</c:v>
                </c:pt>
                <c:pt idx="979">
                  <c:v>45224</c:v>
                </c:pt>
                <c:pt idx="980">
                  <c:v>45225</c:v>
                </c:pt>
                <c:pt idx="981">
                  <c:v>45226</c:v>
                </c:pt>
                <c:pt idx="982">
                  <c:v>45227</c:v>
                </c:pt>
                <c:pt idx="983">
                  <c:v>45228</c:v>
                </c:pt>
                <c:pt idx="984">
                  <c:v>45229</c:v>
                </c:pt>
                <c:pt idx="985">
                  <c:v>45230</c:v>
                </c:pt>
                <c:pt idx="986">
                  <c:v>45231</c:v>
                </c:pt>
                <c:pt idx="987">
                  <c:v>45232</c:v>
                </c:pt>
                <c:pt idx="988">
                  <c:v>45233</c:v>
                </c:pt>
                <c:pt idx="989">
                  <c:v>45234</c:v>
                </c:pt>
                <c:pt idx="990">
                  <c:v>45235</c:v>
                </c:pt>
                <c:pt idx="991">
                  <c:v>45236</c:v>
                </c:pt>
                <c:pt idx="992">
                  <c:v>45237</c:v>
                </c:pt>
                <c:pt idx="993">
                  <c:v>45238</c:v>
                </c:pt>
                <c:pt idx="994">
                  <c:v>45239</c:v>
                </c:pt>
                <c:pt idx="995">
                  <c:v>45240</c:v>
                </c:pt>
                <c:pt idx="996">
                  <c:v>45241</c:v>
                </c:pt>
                <c:pt idx="997">
                  <c:v>45242</c:v>
                </c:pt>
                <c:pt idx="998">
                  <c:v>45243</c:v>
                </c:pt>
                <c:pt idx="999">
                  <c:v>45244</c:v>
                </c:pt>
                <c:pt idx="1000">
                  <c:v>45245</c:v>
                </c:pt>
                <c:pt idx="1001">
                  <c:v>45246</c:v>
                </c:pt>
                <c:pt idx="1002">
                  <c:v>45247</c:v>
                </c:pt>
                <c:pt idx="1003">
                  <c:v>45248</c:v>
                </c:pt>
                <c:pt idx="1004">
                  <c:v>45249</c:v>
                </c:pt>
                <c:pt idx="1005">
                  <c:v>45250</c:v>
                </c:pt>
                <c:pt idx="1006">
                  <c:v>45251</c:v>
                </c:pt>
                <c:pt idx="1007">
                  <c:v>45252</c:v>
                </c:pt>
                <c:pt idx="1008">
                  <c:v>45253</c:v>
                </c:pt>
                <c:pt idx="1009">
                  <c:v>45254</c:v>
                </c:pt>
                <c:pt idx="1010">
                  <c:v>45255</c:v>
                </c:pt>
                <c:pt idx="1011">
                  <c:v>45256</c:v>
                </c:pt>
                <c:pt idx="1012">
                  <c:v>45257</c:v>
                </c:pt>
                <c:pt idx="1013">
                  <c:v>45258</c:v>
                </c:pt>
                <c:pt idx="1014">
                  <c:v>45259</c:v>
                </c:pt>
                <c:pt idx="1015">
                  <c:v>45260</c:v>
                </c:pt>
                <c:pt idx="1016">
                  <c:v>45261</c:v>
                </c:pt>
                <c:pt idx="1017">
                  <c:v>45262</c:v>
                </c:pt>
                <c:pt idx="1018">
                  <c:v>45263</c:v>
                </c:pt>
                <c:pt idx="1019">
                  <c:v>45264</c:v>
                </c:pt>
                <c:pt idx="1020">
                  <c:v>45265</c:v>
                </c:pt>
                <c:pt idx="1021">
                  <c:v>45266</c:v>
                </c:pt>
                <c:pt idx="1022">
                  <c:v>45267</c:v>
                </c:pt>
                <c:pt idx="1023">
                  <c:v>45268</c:v>
                </c:pt>
                <c:pt idx="1024">
                  <c:v>45269</c:v>
                </c:pt>
                <c:pt idx="1025">
                  <c:v>45270</c:v>
                </c:pt>
                <c:pt idx="1026">
                  <c:v>45271</c:v>
                </c:pt>
                <c:pt idx="1027">
                  <c:v>45272</c:v>
                </c:pt>
                <c:pt idx="1028">
                  <c:v>45273</c:v>
                </c:pt>
                <c:pt idx="1029">
                  <c:v>45274</c:v>
                </c:pt>
                <c:pt idx="1030">
                  <c:v>45275</c:v>
                </c:pt>
                <c:pt idx="1031">
                  <c:v>45276</c:v>
                </c:pt>
                <c:pt idx="1032">
                  <c:v>45277</c:v>
                </c:pt>
                <c:pt idx="1033">
                  <c:v>45278</c:v>
                </c:pt>
                <c:pt idx="1034">
                  <c:v>45279</c:v>
                </c:pt>
                <c:pt idx="1035">
                  <c:v>45280</c:v>
                </c:pt>
                <c:pt idx="1036">
                  <c:v>45281</c:v>
                </c:pt>
                <c:pt idx="1037">
                  <c:v>45282</c:v>
                </c:pt>
                <c:pt idx="1038">
                  <c:v>45283</c:v>
                </c:pt>
                <c:pt idx="1039">
                  <c:v>45284</c:v>
                </c:pt>
                <c:pt idx="1040">
                  <c:v>45285</c:v>
                </c:pt>
                <c:pt idx="1041">
                  <c:v>45286</c:v>
                </c:pt>
                <c:pt idx="1042">
                  <c:v>45287</c:v>
                </c:pt>
                <c:pt idx="1043">
                  <c:v>45288</c:v>
                </c:pt>
                <c:pt idx="1044">
                  <c:v>45289</c:v>
                </c:pt>
                <c:pt idx="1045">
                  <c:v>45290</c:v>
                </c:pt>
                <c:pt idx="1046">
                  <c:v>45291</c:v>
                </c:pt>
                <c:pt idx="1047">
                  <c:v>45292</c:v>
                </c:pt>
                <c:pt idx="1048">
                  <c:v>45293</c:v>
                </c:pt>
                <c:pt idx="1049">
                  <c:v>45294</c:v>
                </c:pt>
                <c:pt idx="1050">
                  <c:v>45295</c:v>
                </c:pt>
                <c:pt idx="1051">
                  <c:v>45296</c:v>
                </c:pt>
                <c:pt idx="1052">
                  <c:v>45297</c:v>
                </c:pt>
                <c:pt idx="1053">
                  <c:v>45298</c:v>
                </c:pt>
                <c:pt idx="1054">
                  <c:v>45299</c:v>
                </c:pt>
                <c:pt idx="1055">
                  <c:v>45300</c:v>
                </c:pt>
                <c:pt idx="1056">
                  <c:v>45301</c:v>
                </c:pt>
                <c:pt idx="1057">
                  <c:v>45302</c:v>
                </c:pt>
                <c:pt idx="1058">
                  <c:v>45303</c:v>
                </c:pt>
                <c:pt idx="1059">
                  <c:v>45304</c:v>
                </c:pt>
                <c:pt idx="1060">
                  <c:v>45305</c:v>
                </c:pt>
                <c:pt idx="1061">
                  <c:v>45306</c:v>
                </c:pt>
                <c:pt idx="1062">
                  <c:v>45307</c:v>
                </c:pt>
                <c:pt idx="1063">
                  <c:v>45308</c:v>
                </c:pt>
                <c:pt idx="1064">
                  <c:v>45309</c:v>
                </c:pt>
                <c:pt idx="1065">
                  <c:v>45310</c:v>
                </c:pt>
                <c:pt idx="1066">
                  <c:v>45311</c:v>
                </c:pt>
                <c:pt idx="1067">
                  <c:v>45312</c:v>
                </c:pt>
                <c:pt idx="1068">
                  <c:v>45313</c:v>
                </c:pt>
                <c:pt idx="1069">
                  <c:v>45314</c:v>
                </c:pt>
                <c:pt idx="1070">
                  <c:v>45315</c:v>
                </c:pt>
                <c:pt idx="1071">
                  <c:v>45316</c:v>
                </c:pt>
                <c:pt idx="1072">
                  <c:v>45317</c:v>
                </c:pt>
                <c:pt idx="1073">
                  <c:v>45318</c:v>
                </c:pt>
                <c:pt idx="1074">
                  <c:v>45319</c:v>
                </c:pt>
                <c:pt idx="1075">
                  <c:v>45320</c:v>
                </c:pt>
                <c:pt idx="1076">
                  <c:v>45321</c:v>
                </c:pt>
                <c:pt idx="1077">
                  <c:v>45322</c:v>
                </c:pt>
                <c:pt idx="1078">
                  <c:v>45323</c:v>
                </c:pt>
                <c:pt idx="1079">
                  <c:v>45324</c:v>
                </c:pt>
                <c:pt idx="1080">
                  <c:v>45325</c:v>
                </c:pt>
                <c:pt idx="1081">
                  <c:v>45326</c:v>
                </c:pt>
                <c:pt idx="1082">
                  <c:v>45327</c:v>
                </c:pt>
                <c:pt idx="1083">
                  <c:v>45328</c:v>
                </c:pt>
                <c:pt idx="1084">
                  <c:v>45329</c:v>
                </c:pt>
                <c:pt idx="1085">
                  <c:v>45330</c:v>
                </c:pt>
                <c:pt idx="1086">
                  <c:v>45331</c:v>
                </c:pt>
                <c:pt idx="1087">
                  <c:v>45332</c:v>
                </c:pt>
                <c:pt idx="1088">
                  <c:v>45333</c:v>
                </c:pt>
                <c:pt idx="1089">
                  <c:v>45334</c:v>
                </c:pt>
                <c:pt idx="1090">
                  <c:v>45335</c:v>
                </c:pt>
                <c:pt idx="1091">
                  <c:v>45336</c:v>
                </c:pt>
                <c:pt idx="1092">
                  <c:v>45337</c:v>
                </c:pt>
                <c:pt idx="1093">
                  <c:v>45338</c:v>
                </c:pt>
                <c:pt idx="1094">
                  <c:v>45339</c:v>
                </c:pt>
                <c:pt idx="1095">
                  <c:v>45340</c:v>
                </c:pt>
                <c:pt idx="1096">
                  <c:v>45341</c:v>
                </c:pt>
                <c:pt idx="1097">
                  <c:v>45342</c:v>
                </c:pt>
                <c:pt idx="1098">
                  <c:v>45343</c:v>
                </c:pt>
                <c:pt idx="1099">
                  <c:v>45344</c:v>
                </c:pt>
                <c:pt idx="1100">
                  <c:v>45345</c:v>
                </c:pt>
                <c:pt idx="1101">
                  <c:v>45346</c:v>
                </c:pt>
                <c:pt idx="1102">
                  <c:v>45347</c:v>
                </c:pt>
                <c:pt idx="1103">
                  <c:v>45348</c:v>
                </c:pt>
                <c:pt idx="1104">
                  <c:v>45349</c:v>
                </c:pt>
                <c:pt idx="1105">
                  <c:v>45350</c:v>
                </c:pt>
                <c:pt idx="1106">
                  <c:v>45351</c:v>
                </c:pt>
                <c:pt idx="1107">
                  <c:v>45352</c:v>
                </c:pt>
                <c:pt idx="1108">
                  <c:v>45353</c:v>
                </c:pt>
                <c:pt idx="1109">
                  <c:v>45354</c:v>
                </c:pt>
                <c:pt idx="1110">
                  <c:v>45355</c:v>
                </c:pt>
                <c:pt idx="1111">
                  <c:v>45356</c:v>
                </c:pt>
                <c:pt idx="1112">
                  <c:v>45357</c:v>
                </c:pt>
                <c:pt idx="1113">
                  <c:v>45358</c:v>
                </c:pt>
                <c:pt idx="1114">
                  <c:v>45359</c:v>
                </c:pt>
                <c:pt idx="1115">
                  <c:v>45360</c:v>
                </c:pt>
                <c:pt idx="1116">
                  <c:v>45361</c:v>
                </c:pt>
                <c:pt idx="1117">
                  <c:v>45362</c:v>
                </c:pt>
                <c:pt idx="1118">
                  <c:v>45363</c:v>
                </c:pt>
                <c:pt idx="1119">
                  <c:v>45364</c:v>
                </c:pt>
                <c:pt idx="1120">
                  <c:v>45365</c:v>
                </c:pt>
                <c:pt idx="1121">
                  <c:v>45366</c:v>
                </c:pt>
                <c:pt idx="1122">
                  <c:v>45367</c:v>
                </c:pt>
                <c:pt idx="1123">
                  <c:v>45368</c:v>
                </c:pt>
                <c:pt idx="1124">
                  <c:v>45369</c:v>
                </c:pt>
                <c:pt idx="1125">
                  <c:v>45370</c:v>
                </c:pt>
                <c:pt idx="1126">
                  <c:v>45371</c:v>
                </c:pt>
                <c:pt idx="1127">
                  <c:v>45372</c:v>
                </c:pt>
                <c:pt idx="1128">
                  <c:v>45373</c:v>
                </c:pt>
                <c:pt idx="1129">
                  <c:v>45374</c:v>
                </c:pt>
                <c:pt idx="1130">
                  <c:v>45375</c:v>
                </c:pt>
                <c:pt idx="1131">
                  <c:v>45376</c:v>
                </c:pt>
                <c:pt idx="1132">
                  <c:v>45377</c:v>
                </c:pt>
                <c:pt idx="1133">
                  <c:v>45378</c:v>
                </c:pt>
                <c:pt idx="1134">
                  <c:v>45379</c:v>
                </c:pt>
                <c:pt idx="1135">
                  <c:v>45380</c:v>
                </c:pt>
                <c:pt idx="1136">
                  <c:v>45381</c:v>
                </c:pt>
                <c:pt idx="1137">
                  <c:v>45382</c:v>
                </c:pt>
                <c:pt idx="1138">
                  <c:v>45383</c:v>
                </c:pt>
                <c:pt idx="1139">
                  <c:v>45384</c:v>
                </c:pt>
                <c:pt idx="1140">
                  <c:v>45385</c:v>
                </c:pt>
                <c:pt idx="1141">
                  <c:v>45386</c:v>
                </c:pt>
                <c:pt idx="1142">
                  <c:v>45387</c:v>
                </c:pt>
                <c:pt idx="1143">
                  <c:v>45388</c:v>
                </c:pt>
                <c:pt idx="1144">
                  <c:v>45389</c:v>
                </c:pt>
                <c:pt idx="1145">
                  <c:v>45390</c:v>
                </c:pt>
                <c:pt idx="1146">
                  <c:v>45391</c:v>
                </c:pt>
                <c:pt idx="1147">
                  <c:v>45392</c:v>
                </c:pt>
                <c:pt idx="1148">
                  <c:v>45393</c:v>
                </c:pt>
                <c:pt idx="1149">
                  <c:v>45394</c:v>
                </c:pt>
                <c:pt idx="1150">
                  <c:v>45395</c:v>
                </c:pt>
                <c:pt idx="1151">
                  <c:v>45396</c:v>
                </c:pt>
                <c:pt idx="1152">
                  <c:v>45397</c:v>
                </c:pt>
                <c:pt idx="1153">
                  <c:v>45398</c:v>
                </c:pt>
                <c:pt idx="1154">
                  <c:v>45399</c:v>
                </c:pt>
                <c:pt idx="1155">
                  <c:v>45400</c:v>
                </c:pt>
                <c:pt idx="1156">
                  <c:v>45401</c:v>
                </c:pt>
                <c:pt idx="1157">
                  <c:v>45402</c:v>
                </c:pt>
                <c:pt idx="1158">
                  <c:v>45403</c:v>
                </c:pt>
                <c:pt idx="1159">
                  <c:v>45404</c:v>
                </c:pt>
                <c:pt idx="1160">
                  <c:v>45405</c:v>
                </c:pt>
                <c:pt idx="1161">
                  <c:v>45406</c:v>
                </c:pt>
                <c:pt idx="1162">
                  <c:v>45407</c:v>
                </c:pt>
                <c:pt idx="1163">
                  <c:v>45408</c:v>
                </c:pt>
                <c:pt idx="1164">
                  <c:v>45409</c:v>
                </c:pt>
                <c:pt idx="1165">
                  <c:v>45410</c:v>
                </c:pt>
                <c:pt idx="1166">
                  <c:v>45411</c:v>
                </c:pt>
                <c:pt idx="1167">
                  <c:v>45412</c:v>
                </c:pt>
                <c:pt idx="1168">
                  <c:v>45413</c:v>
                </c:pt>
                <c:pt idx="1169">
                  <c:v>45414</c:v>
                </c:pt>
                <c:pt idx="1170">
                  <c:v>45415</c:v>
                </c:pt>
                <c:pt idx="1171">
                  <c:v>45416</c:v>
                </c:pt>
                <c:pt idx="1172">
                  <c:v>45417</c:v>
                </c:pt>
                <c:pt idx="1173">
                  <c:v>45418</c:v>
                </c:pt>
                <c:pt idx="1174">
                  <c:v>45419</c:v>
                </c:pt>
                <c:pt idx="1175">
                  <c:v>45420</c:v>
                </c:pt>
                <c:pt idx="1176">
                  <c:v>45421</c:v>
                </c:pt>
                <c:pt idx="1177">
                  <c:v>45422</c:v>
                </c:pt>
                <c:pt idx="1178">
                  <c:v>45423</c:v>
                </c:pt>
                <c:pt idx="1179">
                  <c:v>45424</c:v>
                </c:pt>
                <c:pt idx="1180">
                  <c:v>45425</c:v>
                </c:pt>
                <c:pt idx="1181">
                  <c:v>45426</c:v>
                </c:pt>
                <c:pt idx="1182">
                  <c:v>45427</c:v>
                </c:pt>
                <c:pt idx="1183">
                  <c:v>45428</c:v>
                </c:pt>
                <c:pt idx="1184">
                  <c:v>45429</c:v>
                </c:pt>
                <c:pt idx="1185">
                  <c:v>45430</c:v>
                </c:pt>
                <c:pt idx="1186">
                  <c:v>45431</c:v>
                </c:pt>
                <c:pt idx="1187">
                  <c:v>45432</c:v>
                </c:pt>
                <c:pt idx="1188">
                  <c:v>45433</c:v>
                </c:pt>
                <c:pt idx="1189">
                  <c:v>45434</c:v>
                </c:pt>
                <c:pt idx="1190">
                  <c:v>45435</c:v>
                </c:pt>
                <c:pt idx="1191">
                  <c:v>45436</c:v>
                </c:pt>
                <c:pt idx="1192">
                  <c:v>45437</c:v>
                </c:pt>
                <c:pt idx="1193">
                  <c:v>45438</c:v>
                </c:pt>
                <c:pt idx="1194">
                  <c:v>45439</c:v>
                </c:pt>
                <c:pt idx="1195">
                  <c:v>45440</c:v>
                </c:pt>
                <c:pt idx="1196">
                  <c:v>45441</c:v>
                </c:pt>
                <c:pt idx="1197">
                  <c:v>45442</c:v>
                </c:pt>
                <c:pt idx="1198">
                  <c:v>45443</c:v>
                </c:pt>
                <c:pt idx="1199">
                  <c:v>45444</c:v>
                </c:pt>
                <c:pt idx="1200">
                  <c:v>45445</c:v>
                </c:pt>
                <c:pt idx="1201">
                  <c:v>45446</c:v>
                </c:pt>
                <c:pt idx="1202">
                  <c:v>45447</c:v>
                </c:pt>
                <c:pt idx="1203">
                  <c:v>45448</c:v>
                </c:pt>
                <c:pt idx="1204">
                  <c:v>45449</c:v>
                </c:pt>
                <c:pt idx="1205">
                  <c:v>45450</c:v>
                </c:pt>
                <c:pt idx="1206">
                  <c:v>45451</c:v>
                </c:pt>
                <c:pt idx="1207">
                  <c:v>45452</c:v>
                </c:pt>
                <c:pt idx="1208">
                  <c:v>45453</c:v>
                </c:pt>
                <c:pt idx="1209">
                  <c:v>45454</c:v>
                </c:pt>
                <c:pt idx="1210">
                  <c:v>45455</c:v>
                </c:pt>
                <c:pt idx="1211">
                  <c:v>45456</c:v>
                </c:pt>
                <c:pt idx="1212">
                  <c:v>45457</c:v>
                </c:pt>
                <c:pt idx="1213">
                  <c:v>45458</c:v>
                </c:pt>
                <c:pt idx="1214">
                  <c:v>45459</c:v>
                </c:pt>
                <c:pt idx="1215">
                  <c:v>45460</c:v>
                </c:pt>
                <c:pt idx="1216">
                  <c:v>45461</c:v>
                </c:pt>
                <c:pt idx="1217">
                  <c:v>45462</c:v>
                </c:pt>
                <c:pt idx="1218">
                  <c:v>45463</c:v>
                </c:pt>
                <c:pt idx="1219">
                  <c:v>45464</c:v>
                </c:pt>
                <c:pt idx="1220">
                  <c:v>45465</c:v>
                </c:pt>
                <c:pt idx="1221">
                  <c:v>45466</c:v>
                </c:pt>
                <c:pt idx="1222">
                  <c:v>45467</c:v>
                </c:pt>
                <c:pt idx="1223">
                  <c:v>45468</c:v>
                </c:pt>
                <c:pt idx="1224">
                  <c:v>45469</c:v>
                </c:pt>
                <c:pt idx="1225">
                  <c:v>45470</c:v>
                </c:pt>
                <c:pt idx="1226">
                  <c:v>45471</c:v>
                </c:pt>
                <c:pt idx="1227">
                  <c:v>45472</c:v>
                </c:pt>
                <c:pt idx="1228">
                  <c:v>45473</c:v>
                </c:pt>
                <c:pt idx="1229">
                  <c:v>45474</c:v>
                </c:pt>
                <c:pt idx="1230">
                  <c:v>45475</c:v>
                </c:pt>
                <c:pt idx="1231">
                  <c:v>45476</c:v>
                </c:pt>
                <c:pt idx="1232">
                  <c:v>45477</c:v>
                </c:pt>
                <c:pt idx="1233">
                  <c:v>45478</c:v>
                </c:pt>
                <c:pt idx="1234">
                  <c:v>45479</c:v>
                </c:pt>
                <c:pt idx="1235">
                  <c:v>45480</c:v>
                </c:pt>
                <c:pt idx="1236">
                  <c:v>45481</c:v>
                </c:pt>
                <c:pt idx="1237">
                  <c:v>45482</c:v>
                </c:pt>
                <c:pt idx="1238">
                  <c:v>45483</c:v>
                </c:pt>
                <c:pt idx="1239">
                  <c:v>45484</c:v>
                </c:pt>
                <c:pt idx="1240">
                  <c:v>45485</c:v>
                </c:pt>
                <c:pt idx="1241">
                  <c:v>45486</c:v>
                </c:pt>
                <c:pt idx="1242">
                  <c:v>45487</c:v>
                </c:pt>
                <c:pt idx="1243">
                  <c:v>45488</c:v>
                </c:pt>
                <c:pt idx="1244">
                  <c:v>45489</c:v>
                </c:pt>
                <c:pt idx="1245">
                  <c:v>45490</c:v>
                </c:pt>
                <c:pt idx="1246">
                  <c:v>45491</c:v>
                </c:pt>
                <c:pt idx="1247">
                  <c:v>45492</c:v>
                </c:pt>
                <c:pt idx="1248">
                  <c:v>45493</c:v>
                </c:pt>
                <c:pt idx="1249">
                  <c:v>45494</c:v>
                </c:pt>
                <c:pt idx="1250">
                  <c:v>45495</c:v>
                </c:pt>
                <c:pt idx="1251">
                  <c:v>45496</c:v>
                </c:pt>
                <c:pt idx="1252">
                  <c:v>45497</c:v>
                </c:pt>
                <c:pt idx="1253">
                  <c:v>45498</c:v>
                </c:pt>
                <c:pt idx="1254">
                  <c:v>45499</c:v>
                </c:pt>
                <c:pt idx="1255">
                  <c:v>45500</c:v>
                </c:pt>
                <c:pt idx="1256">
                  <c:v>45501</c:v>
                </c:pt>
                <c:pt idx="1257">
                  <c:v>45502</c:v>
                </c:pt>
                <c:pt idx="1258">
                  <c:v>45503</c:v>
                </c:pt>
                <c:pt idx="1259">
                  <c:v>45504</c:v>
                </c:pt>
                <c:pt idx="1260">
                  <c:v>45505</c:v>
                </c:pt>
                <c:pt idx="1261">
                  <c:v>45506</c:v>
                </c:pt>
                <c:pt idx="1262">
                  <c:v>45507</c:v>
                </c:pt>
                <c:pt idx="1263">
                  <c:v>45508</c:v>
                </c:pt>
                <c:pt idx="1264">
                  <c:v>45509</c:v>
                </c:pt>
                <c:pt idx="1265">
                  <c:v>45510</c:v>
                </c:pt>
                <c:pt idx="1266">
                  <c:v>45511</c:v>
                </c:pt>
                <c:pt idx="1267">
                  <c:v>45512</c:v>
                </c:pt>
                <c:pt idx="1268">
                  <c:v>45513</c:v>
                </c:pt>
                <c:pt idx="1269">
                  <c:v>45514</c:v>
                </c:pt>
                <c:pt idx="1270">
                  <c:v>45515</c:v>
                </c:pt>
                <c:pt idx="1271">
                  <c:v>45516</c:v>
                </c:pt>
                <c:pt idx="1272">
                  <c:v>45517</c:v>
                </c:pt>
                <c:pt idx="1273">
                  <c:v>45518</c:v>
                </c:pt>
                <c:pt idx="1274">
                  <c:v>45519</c:v>
                </c:pt>
                <c:pt idx="1275">
                  <c:v>45520</c:v>
                </c:pt>
                <c:pt idx="1276">
                  <c:v>45521</c:v>
                </c:pt>
                <c:pt idx="1277">
                  <c:v>45522</c:v>
                </c:pt>
                <c:pt idx="1278">
                  <c:v>45523</c:v>
                </c:pt>
                <c:pt idx="1279">
                  <c:v>45524</c:v>
                </c:pt>
                <c:pt idx="1280">
                  <c:v>45525</c:v>
                </c:pt>
                <c:pt idx="1281">
                  <c:v>45526</c:v>
                </c:pt>
                <c:pt idx="1282">
                  <c:v>45527</c:v>
                </c:pt>
                <c:pt idx="1283">
                  <c:v>45528</c:v>
                </c:pt>
                <c:pt idx="1284">
                  <c:v>45529</c:v>
                </c:pt>
                <c:pt idx="1285">
                  <c:v>45530</c:v>
                </c:pt>
                <c:pt idx="1286">
                  <c:v>45531</c:v>
                </c:pt>
                <c:pt idx="1287">
                  <c:v>45532</c:v>
                </c:pt>
                <c:pt idx="1288">
                  <c:v>45533</c:v>
                </c:pt>
                <c:pt idx="1289">
                  <c:v>45534</c:v>
                </c:pt>
                <c:pt idx="1290">
                  <c:v>45535</c:v>
                </c:pt>
                <c:pt idx="1291">
                  <c:v>45536</c:v>
                </c:pt>
                <c:pt idx="1292">
                  <c:v>45537</c:v>
                </c:pt>
                <c:pt idx="1293">
                  <c:v>45538</c:v>
                </c:pt>
                <c:pt idx="1294">
                  <c:v>45539</c:v>
                </c:pt>
                <c:pt idx="1295">
                  <c:v>45540</c:v>
                </c:pt>
                <c:pt idx="1296">
                  <c:v>45541</c:v>
                </c:pt>
                <c:pt idx="1297">
                  <c:v>45542</c:v>
                </c:pt>
                <c:pt idx="1298">
                  <c:v>45543</c:v>
                </c:pt>
                <c:pt idx="1299">
                  <c:v>45544</c:v>
                </c:pt>
                <c:pt idx="1300">
                  <c:v>45545</c:v>
                </c:pt>
                <c:pt idx="1301">
                  <c:v>45546</c:v>
                </c:pt>
                <c:pt idx="1302">
                  <c:v>45547</c:v>
                </c:pt>
                <c:pt idx="1303">
                  <c:v>45548</c:v>
                </c:pt>
                <c:pt idx="1304">
                  <c:v>45549</c:v>
                </c:pt>
                <c:pt idx="1305">
                  <c:v>45550</c:v>
                </c:pt>
                <c:pt idx="1306">
                  <c:v>45551</c:v>
                </c:pt>
                <c:pt idx="1307">
                  <c:v>45552</c:v>
                </c:pt>
                <c:pt idx="1308">
                  <c:v>45553</c:v>
                </c:pt>
                <c:pt idx="1309">
                  <c:v>45554</c:v>
                </c:pt>
                <c:pt idx="1310">
                  <c:v>45555</c:v>
                </c:pt>
                <c:pt idx="1311">
                  <c:v>45556</c:v>
                </c:pt>
                <c:pt idx="1312">
                  <c:v>45557</c:v>
                </c:pt>
                <c:pt idx="1313">
                  <c:v>45558</c:v>
                </c:pt>
                <c:pt idx="1314">
                  <c:v>45559</c:v>
                </c:pt>
                <c:pt idx="1315">
                  <c:v>45560</c:v>
                </c:pt>
                <c:pt idx="1316">
                  <c:v>45561</c:v>
                </c:pt>
                <c:pt idx="1317">
                  <c:v>45562</c:v>
                </c:pt>
                <c:pt idx="1318">
                  <c:v>45563</c:v>
                </c:pt>
                <c:pt idx="1319">
                  <c:v>45564</c:v>
                </c:pt>
                <c:pt idx="1320">
                  <c:v>45565</c:v>
                </c:pt>
                <c:pt idx="1321">
                  <c:v>45566</c:v>
                </c:pt>
                <c:pt idx="1322">
                  <c:v>45567</c:v>
                </c:pt>
                <c:pt idx="1323">
                  <c:v>45568</c:v>
                </c:pt>
                <c:pt idx="1324">
                  <c:v>45569</c:v>
                </c:pt>
                <c:pt idx="1325">
                  <c:v>45570</c:v>
                </c:pt>
                <c:pt idx="1326">
                  <c:v>45571</c:v>
                </c:pt>
                <c:pt idx="1327">
                  <c:v>45572</c:v>
                </c:pt>
                <c:pt idx="1328">
                  <c:v>45573</c:v>
                </c:pt>
                <c:pt idx="1329">
                  <c:v>45574</c:v>
                </c:pt>
                <c:pt idx="1330">
                  <c:v>45575</c:v>
                </c:pt>
                <c:pt idx="1331">
                  <c:v>45576</c:v>
                </c:pt>
                <c:pt idx="1332">
                  <c:v>45577</c:v>
                </c:pt>
                <c:pt idx="1333">
                  <c:v>45578</c:v>
                </c:pt>
                <c:pt idx="1334">
                  <c:v>45579</c:v>
                </c:pt>
                <c:pt idx="1335">
                  <c:v>45580</c:v>
                </c:pt>
                <c:pt idx="1336">
                  <c:v>45581</c:v>
                </c:pt>
                <c:pt idx="1337">
                  <c:v>45582</c:v>
                </c:pt>
                <c:pt idx="1338">
                  <c:v>45583</c:v>
                </c:pt>
                <c:pt idx="1339">
                  <c:v>45584</c:v>
                </c:pt>
                <c:pt idx="1340">
                  <c:v>45585</c:v>
                </c:pt>
                <c:pt idx="1341">
                  <c:v>45586</c:v>
                </c:pt>
                <c:pt idx="1342">
                  <c:v>45587</c:v>
                </c:pt>
                <c:pt idx="1343">
                  <c:v>45588</c:v>
                </c:pt>
                <c:pt idx="1344">
                  <c:v>45589</c:v>
                </c:pt>
                <c:pt idx="1345">
                  <c:v>45590</c:v>
                </c:pt>
                <c:pt idx="1346">
                  <c:v>45591</c:v>
                </c:pt>
                <c:pt idx="1347">
                  <c:v>45592</c:v>
                </c:pt>
                <c:pt idx="1348">
                  <c:v>45593</c:v>
                </c:pt>
                <c:pt idx="1349">
                  <c:v>45594</c:v>
                </c:pt>
                <c:pt idx="1350">
                  <c:v>45595</c:v>
                </c:pt>
                <c:pt idx="1351">
                  <c:v>45596</c:v>
                </c:pt>
                <c:pt idx="1352">
                  <c:v>45597</c:v>
                </c:pt>
                <c:pt idx="1353">
                  <c:v>45598</c:v>
                </c:pt>
                <c:pt idx="1354">
                  <c:v>45599</c:v>
                </c:pt>
                <c:pt idx="1355">
                  <c:v>45600</c:v>
                </c:pt>
                <c:pt idx="1356">
                  <c:v>45601</c:v>
                </c:pt>
                <c:pt idx="1357">
                  <c:v>45602</c:v>
                </c:pt>
                <c:pt idx="1358">
                  <c:v>45603</c:v>
                </c:pt>
                <c:pt idx="1359">
                  <c:v>45604</c:v>
                </c:pt>
                <c:pt idx="1360">
                  <c:v>45605</c:v>
                </c:pt>
                <c:pt idx="1361">
                  <c:v>45606</c:v>
                </c:pt>
                <c:pt idx="1362">
                  <c:v>45607</c:v>
                </c:pt>
                <c:pt idx="1363">
                  <c:v>45608</c:v>
                </c:pt>
                <c:pt idx="1364">
                  <c:v>45609</c:v>
                </c:pt>
                <c:pt idx="1365">
                  <c:v>45610</c:v>
                </c:pt>
                <c:pt idx="1366">
                  <c:v>45611</c:v>
                </c:pt>
                <c:pt idx="1367">
                  <c:v>45612</c:v>
                </c:pt>
                <c:pt idx="1368">
                  <c:v>45613</c:v>
                </c:pt>
                <c:pt idx="1369">
                  <c:v>45614</c:v>
                </c:pt>
                <c:pt idx="1370">
                  <c:v>45615</c:v>
                </c:pt>
                <c:pt idx="1371">
                  <c:v>45616</c:v>
                </c:pt>
                <c:pt idx="1372">
                  <c:v>45617</c:v>
                </c:pt>
                <c:pt idx="1373">
                  <c:v>45618</c:v>
                </c:pt>
                <c:pt idx="1374">
                  <c:v>45619</c:v>
                </c:pt>
                <c:pt idx="1375">
                  <c:v>45620</c:v>
                </c:pt>
                <c:pt idx="1376">
                  <c:v>45621</c:v>
                </c:pt>
                <c:pt idx="1377">
                  <c:v>45622</c:v>
                </c:pt>
                <c:pt idx="1378">
                  <c:v>45623</c:v>
                </c:pt>
                <c:pt idx="1379">
                  <c:v>45624</c:v>
                </c:pt>
                <c:pt idx="1380">
                  <c:v>45625</c:v>
                </c:pt>
                <c:pt idx="1381">
                  <c:v>45626</c:v>
                </c:pt>
                <c:pt idx="1382">
                  <c:v>45627</c:v>
                </c:pt>
                <c:pt idx="1383">
                  <c:v>45628</c:v>
                </c:pt>
                <c:pt idx="1384">
                  <c:v>45629</c:v>
                </c:pt>
                <c:pt idx="1385">
                  <c:v>45630</c:v>
                </c:pt>
                <c:pt idx="1386">
                  <c:v>45631</c:v>
                </c:pt>
                <c:pt idx="1387">
                  <c:v>45632</c:v>
                </c:pt>
                <c:pt idx="1388">
                  <c:v>45633</c:v>
                </c:pt>
                <c:pt idx="1389">
                  <c:v>45634</c:v>
                </c:pt>
                <c:pt idx="1390">
                  <c:v>45635</c:v>
                </c:pt>
                <c:pt idx="1391">
                  <c:v>45636</c:v>
                </c:pt>
                <c:pt idx="1392">
                  <c:v>45637</c:v>
                </c:pt>
                <c:pt idx="1393">
                  <c:v>45638</c:v>
                </c:pt>
                <c:pt idx="1394">
                  <c:v>45639</c:v>
                </c:pt>
                <c:pt idx="1395">
                  <c:v>45640</c:v>
                </c:pt>
                <c:pt idx="1396">
                  <c:v>45641</c:v>
                </c:pt>
                <c:pt idx="1397">
                  <c:v>45642</c:v>
                </c:pt>
                <c:pt idx="1398">
                  <c:v>45643</c:v>
                </c:pt>
                <c:pt idx="1399">
                  <c:v>45644</c:v>
                </c:pt>
                <c:pt idx="1400">
                  <c:v>45645</c:v>
                </c:pt>
                <c:pt idx="1401">
                  <c:v>45646</c:v>
                </c:pt>
                <c:pt idx="1402">
                  <c:v>45647</c:v>
                </c:pt>
                <c:pt idx="1403">
                  <c:v>45648</c:v>
                </c:pt>
                <c:pt idx="1404">
                  <c:v>45649</c:v>
                </c:pt>
                <c:pt idx="1405">
                  <c:v>45650</c:v>
                </c:pt>
                <c:pt idx="1406">
                  <c:v>45651</c:v>
                </c:pt>
                <c:pt idx="1407">
                  <c:v>45652</c:v>
                </c:pt>
                <c:pt idx="1408">
                  <c:v>45653</c:v>
                </c:pt>
                <c:pt idx="1409">
                  <c:v>45654</c:v>
                </c:pt>
                <c:pt idx="1410">
                  <c:v>45655</c:v>
                </c:pt>
                <c:pt idx="1411">
                  <c:v>45656</c:v>
                </c:pt>
                <c:pt idx="1412">
                  <c:v>45657</c:v>
                </c:pt>
                <c:pt idx="1413">
                  <c:v>45658</c:v>
                </c:pt>
                <c:pt idx="1414">
                  <c:v>45659</c:v>
                </c:pt>
                <c:pt idx="1415">
                  <c:v>45660</c:v>
                </c:pt>
                <c:pt idx="1416">
                  <c:v>45661</c:v>
                </c:pt>
                <c:pt idx="1417">
                  <c:v>45662</c:v>
                </c:pt>
                <c:pt idx="1418">
                  <c:v>45663</c:v>
                </c:pt>
                <c:pt idx="1419">
                  <c:v>45664</c:v>
                </c:pt>
                <c:pt idx="1420">
                  <c:v>45665</c:v>
                </c:pt>
                <c:pt idx="1421">
                  <c:v>45666</c:v>
                </c:pt>
                <c:pt idx="1422">
                  <c:v>45667</c:v>
                </c:pt>
                <c:pt idx="1423">
                  <c:v>45668</c:v>
                </c:pt>
                <c:pt idx="1424">
                  <c:v>45669</c:v>
                </c:pt>
                <c:pt idx="1425">
                  <c:v>45670</c:v>
                </c:pt>
                <c:pt idx="1426">
                  <c:v>45671</c:v>
                </c:pt>
                <c:pt idx="1427">
                  <c:v>45672</c:v>
                </c:pt>
                <c:pt idx="1428">
                  <c:v>45673</c:v>
                </c:pt>
                <c:pt idx="1429">
                  <c:v>45674</c:v>
                </c:pt>
                <c:pt idx="1430">
                  <c:v>45675</c:v>
                </c:pt>
                <c:pt idx="1431">
                  <c:v>45676</c:v>
                </c:pt>
                <c:pt idx="1432">
                  <c:v>45677</c:v>
                </c:pt>
                <c:pt idx="1433">
                  <c:v>45678</c:v>
                </c:pt>
                <c:pt idx="1434">
                  <c:v>45679</c:v>
                </c:pt>
                <c:pt idx="1435">
                  <c:v>45680</c:v>
                </c:pt>
                <c:pt idx="1436">
                  <c:v>45681</c:v>
                </c:pt>
                <c:pt idx="1437">
                  <c:v>45682</c:v>
                </c:pt>
                <c:pt idx="1438">
                  <c:v>45683</c:v>
                </c:pt>
                <c:pt idx="1439">
                  <c:v>45684</c:v>
                </c:pt>
                <c:pt idx="1440">
                  <c:v>45685</c:v>
                </c:pt>
                <c:pt idx="1441">
                  <c:v>45686</c:v>
                </c:pt>
                <c:pt idx="1442">
                  <c:v>45687</c:v>
                </c:pt>
                <c:pt idx="1443">
                  <c:v>45688</c:v>
                </c:pt>
                <c:pt idx="1444">
                  <c:v>45689</c:v>
                </c:pt>
                <c:pt idx="1445">
                  <c:v>45690</c:v>
                </c:pt>
                <c:pt idx="1446">
                  <c:v>45691</c:v>
                </c:pt>
                <c:pt idx="1447">
                  <c:v>45692</c:v>
                </c:pt>
                <c:pt idx="1448">
                  <c:v>45693</c:v>
                </c:pt>
                <c:pt idx="1449">
                  <c:v>45694</c:v>
                </c:pt>
                <c:pt idx="1450">
                  <c:v>45695</c:v>
                </c:pt>
                <c:pt idx="1451">
                  <c:v>45696</c:v>
                </c:pt>
                <c:pt idx="1452">
                  <c:v>45697</c:v>
                </c:pt>
                <c:pt idx="1453">
                  <c:v>45698</c:v>
                </c:pt>
                <c:pt idx="1454">
                  <c:v>45699</c:v>
                </c:pt>
                <c:pt idx="1455">
                  <c:v>45700</c:v>
                </c:pt>
                <c:pt idx="1456">
                  <c:v>45701</c:v>
                </c:pt>
                <c:pt idx="1457">
                  <c:v>45702</c:v>
                </c:pt>
                <c:pt idx="1458">
                  <c:v>45703</c:v>
                </c:pt>
                <c:pt idx="1459">
                  <c:v>45704</c:v>
                </c:pt>
                <c:pt idx="1460">
                  <c:v>45705</c:v>
                </c:pt>
                <c:pt idx="1461">
                  <c:v>45706</c:v>
                </c:pt>
                <c:pt idx="1462">
                  <c:v>45707</c:v>
                </c:pt>
                <c:pt idx="1463">
                  <c:v>45708</c:v>
                </c:pt>
                <c:pt idx="1464">
                  <c:v>45709</c:v>
                </c:pt>
                <c:pt idx="1465">
                  <c:v>45710</c:v>
                </c:pt>
                <c:pt idx="1466">
                  <c:v>45711</c:v>
                </c:pt>
                <c:pt idx="1467">
                  <c:v>45712</c:v>
                </c:pt>
                <c:pt idx="1468">
                  <c:v>45713</c:v>
                </c:pt>
                <c:pt idx="1469">
                  <c:v>45714</c:v>
                </c:pt>
                <c:pt idx="1470">
                  <c:v>45715</c:v>
                </c:pt>
                <c:pt idx="1471">
                  <c:v>45716</c:v>
                </c:pt>
                <c:pt idx="1472">
                  <c:v>45717</c:v>
                </c:pt>
                <c:pt idx="1473">
                  <c:v>45718</c:v>
                </c:pt>
                <c:pt idx="1474">
                  <c:v>45719</c:v>
                </c:pt>
                <c:pt idx="1475">
                  <c:v>45720</c:v>
                </c:pt>
                <c:pt idx="1476">
                  <c:v>45721</c:v>
                </c:pt>
                <c:pt idx="1477">
                  <c:v>45722</c:v>
                </c:pt>
                <c:pt idx="1478">
                  <c:v>45723</c:v>
                </c:pt>
                <c:pt idx="1479">
                  <c:v>45724</c:v>
                </c:pt>
                <c:pt idx="1480">
                  <c:v>45725</c:v>
                </c:pt>
                <c:pt idx="1481">
                  <c:v>45726</c:v>
                </c:pt>
                <c:pt idx="1482">
                  <c:v>45727</c:v>
                </c:pt>
                <c:pt idx="1483">
                  <c:v>45728</c:v>
                </c:pt>
                <c:pt idx="1484">
                  <c:v>45729</c:v>
                </c:pt>
                <c:pt idx="1485">
                  <c:v>45730</c:v>
                </c:pt>
                <c:pt idx="1486">
                  <c:v>45731</c:v>
                </c:pt>
                <c:pt idx="1487">
                  <c:v>45732</c:v>
                </c:pt>
                <c:pt idx="1488">
                  <c:v>45733</c:v>
                </c:pt>
                <c:pt idx="1489">
                  <c:v>45734</c:v>
                </c:pt>
                <c:pt idx="1490">
                  <c:v>45735</c:v>
                </c:pt>
                <c:pt idx="1491">
                  <c:v>45736</c:v>
                </c:pt>
                <c:pt idx="1492">
                  <c:v>45737</c:v>
                </c:pt>
                <c:pt idx="1493">
                  <c:v>45738</c:v>
                </c:pt>
                <c:pt idx="1494">
                  <c:v>45739</c:v>
                </c:pt>
                <c:pt idx="1495">
                  <c:v>45740</c:v>
                </c:pt>
                <c:pt idx="1496">
                  <c:v>45741</c:v>
                </c:pt>
                <c:pt idx="1497">
                  <c:v>45742</c:v>
                </c:pt>
                <c:pt idx="1498">
                  <c:v>45743</c:v>
                </c:pt>
                <c:pt idx="1499">
                  <c:v>45744</c:v>
                </c:pt>
                <c:pt idx="1500">
                  <c:v>45745</c:v>
                </c:pt>
                <c:pt idx="1501">
                  <c:v>45746</c:v>
                </c:pt>
                <c:pt idx="1502">
                  <c:v>45747</c:v>
                </c:pt>
                <c:pt idx="1503">
                  <c:v>45748</c:v>
                </c:pt>
                <c:pt idx="1504">
                  <c:v>45749</c:v>
                </c:pt>
                <c:pt idx="1505">
                  <c:v>45750</c:v>
                </c:pt>
                <c:pt idx="1506">
                  <c:v>45751</c:v>
                </c:pt>
                <c:pt idx="1507">
                  <c:v>45752</c:v>
                </c:pt>
                <c:pt idx="1508">
                  <c:v>45753</c:v>
                </c:pt>
                <c:pt idx="1509">
                  <c:v>45754</c:v>
                </c:pt>
                <c:pt idx="1510">
                  <c:v>45755</c:v>
                </c:pt>
                <c:pt idx="1511">
                  <c:v>45756</c:v>
                </c:pt>
                <c:pt idx="1512">
                  <c:v>45757</c:v>
                </c:pt>
                <c:pt idx="1513">
                  <c:v>45758</c:v>
                </c:pt>
                <c:pt idx="1514">
                  <c:v>45759</c:v>
                </c:pt>
                <c:pt idx="1515">
                  <c:v>45760</c:v>
                </c:pt>
                <c:pt idx="1516">
                  <c:v>45761</c:v>
                </c:pt>
                <c:pt idx="1517">
                  <c:v>45762</c:v>
                </c:pt>
                <c:pt idx="1518">
                  <c:v>45763</c:v>
                </c:pt>
                <c:pt idx="1519">
                  <c:v>45764</c:v>
                </c:pt>
                <c:pt idx="1520">
                  <c:v>45765</c:v>
                </c:pt>
                <c:pt idx="1521">
                  <c:v>45766</c:v>
                </c:pt>
                <c:pt idx="1522">
                  <c:v>45767</c:v>
                </c:pt>
                <c:pt idx="1523">
                  <c:v>45768</c:v>
                </c:pt>
                <c:pt idx="1524">
                  <c:v>45769</c:v>
                </c:pt>
                <c:pt idx="1525">
                  <c:v>45770</c:v>
                </c:pt>
                <c:pt idx="1526">
                  <c:v>45771</c:v>
                </c:pt>
                <c:pt idx="1527">
                  <c:v>45772</c:v>
                </c:pt>
                <c:pt idx="1528">
                  <c:v>45773</c:v>
                </c:pt>
                <c:pt idx="1529">
                  <c:v>45774</c:v>
                </c:pt>
                <c:pt idx="1530">
                  <c:v>45775</c:v>
                </c:pt>
                <c:pt idx="1531">
                  <c:v>45776</c:v>
                </c:pt>
                <c:pt idx="1532">
                  <c:v>45777</c:v>
                </c:pt>
                <c:pt idx="1533">
                  <c:v>45778</c:v>
                </c:pt>
                <c:pt idx="1534">
                  <c:v>45779</c:v>
                </c:pt>
                <c:pt idx="1535">
                  <c:v>45780</c:v>
                </c:pt>
                <c:pt idx="1536">
                  <c:v>45781</c:v>
                </c:pt>
                <c:pt idx="1537">
                  <c:v>45782</c:v>
                </c:pt>
                <c:pt idx="1538">
                  <c:v>45783</c:v>
                </c:pt>
                <c:pt idx="1539">
                  <c:v>45784</c:v>
                </c:pt>
                <c:pt idx="1540">
                  <c:v>45785</c:v>
                </c:pt>
                <c:pt idx="1541">
                  <c:v>45786</c:v>
                </c:pt>
                <c:pt idx="1542">
                  <c:v>45787</c:v>
                </c:pt>
                <c:pt idx="1543">
                  <c:v>45788</c:v>
                </c:pt>
                <c:pt idx="1544">
                  <c:v>45789</c:v>
                </c:pt>
                <c:pt idx="1545">
                  <c:v>45790</c:v>
                </c:pt>
                <c:pt idx="1546">
                  <c:v>45791</c:v>
                </c:pt>
                <c:pt idx="1547">
                  <c:v>45792</c:v>
                </c:pt>
                <c:pt idx="1548">
                  <c:v>45793</c:v>
                </c:pt>
                <c:pt idx="1549">
                  <c:v>45794</c:v>
                </c:pt>
                <c:pt idx="1550">
                  <c:v>45795</c:v>
                </c:pt>
                <c:pt idx="1551">
                  <c:v>45796</c:v>
                </c:pt>
                <c:pt idx="1552">
                  <c:v>45797</c:v>
                </c:pt>
                <c:pt idx="1553">
                  <c:v>45798</c:v>
                </c:pt>
                <c:pt idx="1554">
                  <c:v>45799</c:v>
                </c:pt>
                <c:pt idx="1555">
                  <c:v>45800</c:v>
                </c:pt>
                <c:pt idx="1556">
                  <c:v>45801</c:v>
                </c:pt>
                <c:pt idx="1557">
                  <c:v>45802</c:v>
                </c:pt>
                <c:pt idx="1558">
                  <c:v>45803</c:v>
                </c:pt>
                <c:pt idx="1559">
                  <c:v>45804</c:v>
                </c:pt>
                <c:pt idx="1560">
                  <c:v>45805</c:v>
                </c:pt>
                <c:pt idx="1561">
                  <c:v>45806</c:v>
                </c:pt>
                <c:pt idx="1562">
                  <c:v>45807</c:v>
                </c:pt>
                <c:pt idx="1563">
                  <c:v>45808</c:v>
                </c:pt>
                <c:pt idx="1564">
                  <c:v>45809</c:v>
                </c:pt>
                <c:pt idx="1565">
                  <c:v>45810</c:v>
                </c:pt>
                <c:pt idx="1566">
                  <c:v>45811</c:v>
                </c:pt>
                <c:pt idx="1567">
                  <c:v>45812</c:v>
                </c:pt>
                <c:pt idx="1568">
                  <c:v>45813</c:v>
                </c:pt>
                <c:pt idx="1569">
                  <c:v>45814</c:v>
                </c:pt>
                <c:pt idx="1570">
                  <c:v>45815</c:v>
                </c:pt>
                <c:pt idx="1571">
                  <c:v>45816</c:v>
                </c:pt>
                <c:pt idx="1572">
                  <c:v>45817</c:v>
                </c:pt>
                <c:pt idx="1573">
                  <c:v>45818</c:v>
                </c:pt>
                <c:pt idx="1574">
                  <c:v>45819</c:v>
                </c:pt>
                <c:pt idx="1575">
                  <c:v>45820</c:v>
                </c:pt>
                <c:pt idx="1576">
                  <c:v>45821</c:v>
                </c:pt>
                <c:pt idx="1577">
                  <c:v>45822</c:v>
                </c:pt>
                <c:pt idx="1578">
                  <c:v>45823</c:v>
                </c:pt>
                <c:pt idx="1579">
                  <c:v>45824</c:v>
                </c:pt>
                <c:pt idx="1580">
                  <c:v>45825</c:v>
                </c:pt>
                <c:pt idx="1581">
                  <c:v>45826</c:v>
                </c:pt>
                <c:pt idx="1582">
                  <c:v>45827</c:v>
                </c:pt>
                <c:pt idx="1583">
                  <c:v>45828</c:v>
                </c:pt>
                <c:pt idx="1584">
                  <c:v>45829</c:v>
                </c:pt>
                <c:pt idx="1585">
                  <c:v>45830</c:v>
                </c:pt>
                <c:pt idx="1586">
                  <c:v>45831</c:v>
                </c:pt>
                <c:pt idx="1587">
                  <c:v>45832</c:v>
                </c:pt>
                <c:pt idx="1588">
                  <c:v>45833</c:v>
                </c:pt>
                <c:pt idx="1589">
                  <c:v>45834</c:v>
                </c:pt>
                <c:pt idx="1590">
                  <c:v>45835</c:v>
                </c:pt>
                <c:pt idx="1591">
                  <c:v>45836</c:v>
                </c:pt>
                <c:pt idx="1592">
                  <c:v>45837</c:v>
                </c:pt>
                <c:pt idx="1593">
                  <c:v>45838</c:v>
                </c:pt>
                <c:pt idx="1594">
                  <c:v>45839</c:v>
                </c:pt>
                <c:pt idx="1595">
                  <c:v>45840</c:v>
                </c:pt>
                <c:pt idx="1596">
                  <c:v>45841</c:v>
                </c:pt>
                <c:pt idx="1597">
                  <c:v>45842</c:v>
                </c:pt>
                <c:pt idx="1598">
                  <c:v>45843</c:v>
                </c:pt>
                <c:pt idx="1599">
                  <c:v>45844</c:v>
                </c:pt>
                <c:pt idx="1600">
                  <c:v>45845</c:v>
                </c:pt>
                <c:pt idx="1601">
                  <c:v>45846</c:v>
                </c:pt>
                <c:pt idx="1602">
                  <c:v>45847</c:v>
                </c:pt>
                <c:pt idx="1603">
                  <c:v>45848</c:v>
                </c:pt>
                <c:pt idx="1604">
                  <c:v>45849</c:v>
                </c:pt>
                <c:pt idx="1605">
                  <c:v>45850</c:v>
                </c:pt>
                <c:pt idx="1606">
                  <c:v>45851</c:v>
                </c:pt>
                <c:pt idx="1607">
                  <c:v>45852</c:v>
                </c:pt>
                <c:pt idx="1608">
                  <c:v>45853</c:v>
                </c:pt>
                <c:pt idx="1609">
                  <c:v>45854</c:v>
                </c:pt>
                <c:pt idx="1610">
                  <c:v>45855</c:v>
                </c:pt>
                <c:pt idx="1611">
                  <c:v>45856</c:v>
                </c:pt>
                <c:pt idx="1612">
                  <c:v>45857</c:v>
                </c:pt>
                <c:pt idx="1613">
                  <c:v>45858</c:v>
                </c:pt>
                <c:pt idx="1614">
                  <c:v>45859</c:v>
                </c:pt>
                <c:pt idx="1615">
                  <c:v>45860</c:v>
                </c:pt>
                <c:pt idx="1616">
                  <c:v>45861</c:v>
                </c:pt>
                <c:pt idx="1617">
                  <c:v>45862</c:v>
                </c:pt>
                <c:pt idx="1618">
                  <c:v>45863</c:v>
                </c:pt>
                <c:pt idx="1619">
                  <c:v>45864</c:v>
                </c:pt>
                <c:pt idx="1620">
                  <c:v>45865</c:v>
                </c:pt>
                <c:pt idx="1621">
                  <c:v>45866</c:v>
                </c:pt>
                <c:pt idx="1622">
                  <c:v>45867</c:v>
                </c:pt>
                <c:pt idx="1623">
                  <c:v>45868</c:v>
                </c:pt>
                <c:pt idx="1624">
                  <c:v>45869</c:v>
                </c:pt>
                <c:pt idx="1625">
                  <c:v>45870</c:v>
                </c:pt>
                <c:pt idx="1626">
                  <c:v>45871</c:v>
                </c:pt>
                <c:pt idx="1627">
                  <c:v>45872</c:v>
                </c:pt>
                <c:pt idx="1628">
                  <c:v>45873</c:v>
                </c:pt>
                <c:pt idx="1629">
                  <c:v>45874</c:v>
                </c:pt>
                <c:pt idx="1630">
                  <c:v>45875</c:v>
                </c:pt>
                <c:pt idx="1631">
                  <c:v>45876</c:v>
                </c:pt>
                <c:pt idx="1632">
                  <c:v>45877</c:v>
                </c:pt>
                <c:pt idx="1633">
                  <c:v>45878</c:v>
                </c:pt>
                <c:pt idx="1634">
                  <c:v>45879</c:v>
                </c:pt>
                <c:pt idx="1635">
                  <c:v>45880</c:v>
                </c:pt>
                <c:pt idx="1636">
                  <c:v>45881</c:v>
                </c:pt>
                <c:pt idx="1637">
                  <c:v>45882</c:v>
                </c:pt>
                <c:pt idx="1638">
                  <c:v>45883</c:v>
                </c:pt>
                <c:pt idx="1639">
                  <c:v>45884</c:v>
                </c:pt>
                <c:pt idx="1640">
                  <c:v>45885</c:v>
                </c:pt>
                <c:pt idx="1641">
                  <c:v>45886</c:v>
                </c:pt>
                <c:pt idx="1642">
                  <c:v>45887</c:v>
                </c:pt>
                <c:pt idx="1643">
                  <c:v>45888</c:v>
                </c:pt>
                <c:pt idx="1644">
                  <c:v>45889</c:v>
                </c:pt>
                <c:pt idx="1645">
                  <c:v>45890</c:v>
                </c:pt>
                <c:pt idx="1646">
                  <c:v>45891</c:v>
                </c:pt>
                <c:pt idx="1647">
                  <c:v>45892</c:v>
                </c:pt>
                <c:pt idx="1648">
                  <c:v>45893</c:v>
                </c:pt>
                <c:pt idx="1649">
                  <c:v>45894</c:v>
                </c:pt>
                <c:pt idx="1650">
                  <c:v>45895</c:v>
                </c:pt>
                <c:pt idx="1651">
                  <c:v>45896</c:v>
                </c:pt>
                <c:pt idx="1652">
                  <c:v>45897</c:v>
                </c:pt>
                <c:pt idx="1653">
                  <c:v>45898</c:v>
                </c:pt>
                <c:pt idx="1654">
                  <c:v>45899</c:v>
                </c:pt>
                <c:pt idx="1655">
                  <c:v>45900</c:v>
                </c:pt>
                <c:pt idx="1656">
                  <c:v>45901</c:v>
                </c:pt>
                <c:pt idx="1657">
                  <c:v>45902</c:v>
                </c:pt>
                <c:pt idx="1658">
                  <c:v>45903</c:v>
                </c:pt>
                <c:pt idx="1659">
                  <c:v>45904</c:v>
                </c:pt>
                <c:pt idx="1660">
                  <c:v>45905</c:v>
                </c:pt>
                <c:pt idx="1661">
                  <c:v>45906</c:v>
                </c:pt>
                <c:pt idx="1662">
                  <c:v>45907</c:v>
                </c:pt>
                <c:pt idx="1663">
                  <c:v>45908</c:v>
                </c:pt>
                <c:pt idx="1664">
                  <c:v>45909</c:v>
                </c:pt>
                <c:pt idx="1665">
                  <c:v>45910</c:v>
                </c:pt>
                <c:pt idx="1666">
                  <c:v>45911</c:v>
                </c:pt>
                <c:pt idx="1667">
                  <c:v>45912</c:v>
                </c:pt>
                <c:pt idx="1668">
                  <c:v>45913</c:v>
                </c:pt>
                <c:pt idx="1669">
                  <c:v>45914</c:v>
                </c:pt>
                <c:pt idx="1670">
                  <c:v>45915</c:v>
                </c:pt>
                <c:pt idx="1671">
                  <c:v>45916</c:v>
                </c:pt>
                <c:pt idx="1672">
                  <c:v>45917</c:v>
                </c:pt>
                <c:pt idx="1673">
                  <c:v>45918</c:v>
                </c:pt>
                <c:pt idx="1674">
                  <c:v>45919</c:v>
                </c:pt>
                <c:pt idx="1675">
                  <c:v>45920</c:v>
                </c:pt>
                <c:pt idx="1676">
                  <c:v>45921</c:v>
                </c:pt>
                <c:pt idx="1677">
                  <c:v>45922</c:v>
                </c:pt>
                <c:pt idx="1678">
                  <c:v>45923</c:v>
                </c:pt>
                <c:pt idx="1679">
                  <c:v>45924</c:v>
                </c:pt>
                <c:pt idx="1680">
                  <c:v>45925</c:v>
                </c:pt>
                <c:pt idx="1681">
                  <c:v>45926</c:v>
                </c:pt>
                <c:pt idx="1682">
                  <c:v>45927</c:v>
                </c:pt>
                <c:pt idx="1683">
                  <c:v>45928</c:v>
                </c:pt>
                <c:pt idx="1684">
                  <c:v>45929</c:v>
                </c:pt>
                <c:pt idx="1685">
                  <c:v>45930</c:v>
                </c:pt>
                <c:pt idx="1686">
                  <c:v>45931</c:v>
                </c:pt>
                <c:pt idx="1687">
                  <c:v>45932</c:v>
                </c:pt>
                <c:pt idx="1688">
                  <c:v>45933</c:v>
                </c:pt>
                <c:pt idx="1689">
                  <c:v>45934</c:v>
                </c:pt>
                <c:pt idx="1690">
                  <c:v>45935</c:v>
                </c:pt>
                <c:pt idx="1691">
                  <c:v>45936</c:v>
                </c:pt>
                <c:pt idx="1692">
                  <c:v>45937</c:v>
                </c:pt>
                <c:pt idx="1693">
                  <c:v>45938</c:v>
                </c:pt>
                <c:pt idx="1694">
                  <c:v>45939</c:v>
                </c:pt>
                <c:pt idx="1695">
                  <c:v>45940</c:v>
                </c:pt>
                <c:pt idx="1696">
                  <c:v>45941</c:v>
                </c:pt>
                <c:pt idx="1697">
                  <c:v>45942</c:v>
                </c:pt>
                <c:pt idx="1698">
                  <c:v>45943</c:v>
                </c:pt>
                <c:pt idx="1699">
                  <c:v>45944</c:v>
                </c:pt>
                <c:pt idx="1700">
                  <c:v>45945</c:v>
                </c:pt>
                <c:pt idx="1701">
                  <c:v>45946</c:v>
                </c:pt>
                <c:pt idx="1702">
                  <c:v>45947</c:v>
                </c:pt>
                <c:pt idx="1703">
                  <c:v>45948</c:v>
                </c:pt>
                <c:pt idx="1704">
                  <c:v>45949</c:v>
                </c:pt>
                <c:pt idx="1705">
                  <c:v>45950</c:v>
                </c:pt>
                <c:pt idx="1706">
                  <c:v>45951</c:v>
                </c:pt>
                <c:pt idx="1707">
                  <c:v>45952</c:v>
                </c:pt>
                <c:pt idx="1708">
                  <c:v>45953</c:v>
                </c:pt>
                <c:pt idx="1709">
                  <c:v>45954</c:v>
                </c:pt>
                <c:pt idx="1710">
                  <c:v>45955</c:v>
                </c:pt>
                <c:pt idx="1711">
                  <c:v>45956</c:v>
                </c:pt>
                <c:pt idx="1712">
                  <c:v>45957</c:v>
                </c:pt>
                <c:pt idx="1713">
                  <c:v>45958</c:v>
                </c:pt>
                <c:pt idx="1714">
                  <c:v>45959</c:v>
                </c:pt>
                <c:pt idx="1715">
                  <c:v>45960</c:v>
                </c:pt>
                <c:pt idx="1716">
                  <c:v>45961</c:v>
                </c:pt>
                <c:pt idx="1717">
                  <c:v>45962</c:v>
                </c:pt>
                <c:pt idx="1718">
                  <c:v>45963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45969</c:v>
                </c:pt>
                <c:pt idx="1725">
                  <c:v>45970</c:v>
                </c:pt>
                <c:pt idx="1726">
                  <c:v>45971</c:v>
                </c:pt>
                <c:pt idx="1727">
                  <c:v>45972</c:v>
                </c:pt>
                <c:pt idx="1728">
                  <c:v>45973</c:v>
                </c:pt>
                <c:pt idx="1729">
                  <c:v>45974</c:v>
                </c:pt>
                <c:pt idx="1730">
                  <c:v>45975</c:v>
                </c:pt>
                <c:pt idx="1731">
                  <c:v>45976</c:v>
                </c:pt>
                <c:pt idx="1732">
                  <c:v>45977</c:v>
                </c:pt>
                <c:pt idx="1733">
                  <c:v>45978</c:v>
                </c:pt>
                <c:pt idx="1734">
                  <c:v>45979</c:v>
                </c:pt>
                <c:pt idx="1735">
                  <c:v>45980</c:v>
                </c:pt>
                <c:pt idx="1736">
                  <c:v>45981</c:v>
                </c:pt>
                <c:pt idx="1737">
                  <c:v>45982</c:v>
                </c:pt>
                <c:pt idx="1738">
                  <c:v>45983</c:v>
                </c:pt>
                <c:pt idx="1739">
                  <c:v>45984</c:v>
                </c:pt>
                <c:pt idx="1740">
                  <c:v>45985</c:v>
                </c:pt>
                <c:pt idx="1741">
                  <c:v>45986</c:v>
                </c:pt>
                <c:pt idx="1742">
                  <c:v>45987</c:v>
                </c:pt>
                <c:pt idx="1743">
                  <c:v>45988</c:v>
                </c:pt>
                <c:pt idx="1744">
                  <c:v>45989</c:v>
                </c:pt>
                <c:pt idx="1745">
                  <c:v>45990</c:v>
                </c:pt>
                <c:pt idx="1746">
                  <c:v>45991</c:v>
                </c:pt>
                <c:pt idx="1747">
                  <c:v>45992</c:v>
                </c:pt>
                <c:pt idx="1748">
                  <c:v>45993</c:v>
                </c:pt>
                <c:pt idx="1749">
                  <c:v>45994</c:v>
                </c:pt>
                <c:pt idx="1750">
                  <c:v>45995</c:v>
                </c:pt>
                <c:pt idx="1751">
                  <c:v>45996</c:v>
                </c:pt>
                <c:pt idx="1752">
                  <c:v>45997</c:v>
                </c:pt>
                <c:pt idx="1753">
                  <c:v>45998</c:v>
                </c:pt>
                <c:pt idx="1754">
                  <c:v>45999</c:v>
                </c:pt>
                <c:pt idx="1755">
                  <c:v>46000</c:v>
                </c:pt>
                <c:pt idx="1756">
                  <c:v>46001</c:v>
                </c:pt>
                <c:pt idx="1757">
                  <c:v>46002</c:v>
                </c:pt>
                <c:pt idx="1758">
                  <c:v>46003</c:v>
                </c:pt>
                <c:pt idx="1759">
                  <c:v>46004</c:v>
                </c:pt>
                <c:pt idx="1760">
                  <c:v>46005</c:v>
                </c:pt>
                <c:pt idx="1761">
                  <c:v>46006</c:v>
                </c:pt>
                <c:pt idx="1762">
                  <c:v>46007</c:v>
                </c:pt>
                <c:pt idx="1763">
                  <c:v>46008</c:v>
                </c:pt>
                <c:pt idx="1764">
                  <c:v>46009</c:v>
                </c:pt>
                <c:pt idx="1765">
                  <c:v>46010</c:v>
                </c:pt>
                <c:pt idx="1766">
                  <c:v>46011</c:v>
                </c:pt>
                <c:pt idx="1767">
                  <c:v>46012</c:v>
                </c:pt>
                <c:pt idx="1768">
                  <c:v>46013</c:v>
                </c:pt>
                <c:pt idx="1769">
                  <c:v>46014</c:v>
                </c:pt>
                <c:pt idx="1770">
                  <c:v>46015</c:v>
                </c:pt>
                <c:pt idx="1771">
                  <c:v>46016</c:v>
                </c:pt>
                <c:pt idx="1772">
                  <c:v>46017</c:v>
                </c:pt>
                <c:pt idx="1773">
                  <c:v>46018</c:v>
                </c:pt>
                <c:pt idx="1774">
                  <c:v>46019</c:v>
                </c:pt>
                <c:pt idx="1775">
                  <c:v>46020</c:v>
                </c:pt>
                <c:pt idx="1776">
                  <c:v>46021</c:v>
                </c:pt>
                <c:pt idx="1777">
                  <c:v>46022</c:v>
                </c:pt>
                <c:pt idx="1778">
                  <c:v>46023</c:v>
                </c:pt>
                <c:pt idx="1779">
                  <c:v>46024</c:v>
                </c:pt>
                <c:pt idx="1780">
                  <c:v>46025</c:v>
                </c:pt>
                <c:pt idx="1781">
                  <c:v>46026</c:v>
                </c:pt>
                <c:pt idx="1782">
                  <c:v>46027</c:v>
                </c:pt>
                <c:pt idx="1783">
                  <c:v>46028</c:v>
                </c:pt>
                <c:pt idx="1784">
                  <c:v>46029</c:v>
                </c:pt>
                <c:pt idx="1785">
                  <c:v>46030</c:v>
                </c:pt>
                <c:pt idx="1786">
                  <c:v>46031</c:v>
                </c:pt>
                <c:pt idx="1787">
                  <c:v>46032</c:v>
                </c:pt>
                <c:pt idx="1788">
                  <c:v>46033</c:v>
                </c:pt>
                <c:pt idx="1789">
                  <c:v>46034</c:v>
                </c:pt>
                <c:pt idx="1790">
                  <c:v>46035</c:v>
                </c:pt>
                <c:pt idx="1791">
                  <c:v>46036</c:v>
                </c:pt>
                <c:pt idx="1792">
                  <c:v>46037</c:v>
                </c:pt>
                <c:pt idx="1793">
                  <c:v>46038</c:v>
                </c:pt>
                <c:pt idx="1794">
                  <c:v>46039</c:v>
                </c:pt>
                <c:pt idx="1795">
                  <c:v>46040</c:v>
                </c:pt>
                <c:pt idx="1796">
                  <c:v>46041</c:v>
                </c:pt>
                <c:pt idx="1797">
                  <c:v>46042</c:v>
                </c:pt>
                <c:pt idx="1798">
                  <c:v>46043</c:v>
                </c:pt>
                <c:pt idx="1799">
                  <c:v>46044</c:v>
                </c:pt>
                <c:pt idx="1800">
                  <c:v>46045</c:v>
                </c:pt>
                <c:pt idx="1801">
                  <c:v>46046</c:v>
                </c:pt>
                <c:pt idx="1802">
                  <c:v>46047</c:v>
                </c:pt>
                <c:pt idx="1803">
                  <c:v>46048</c:v>
                </c:pt>
                <c:pt idx="1804">
                  <c:v>46049</c:v>
                </c:pt>
                <c:pt idx="1805">
                  <c:v>46050</c:v>
                </c:pt>
                <c:pt idx="1806">
                  <c:v>46051</c:v>
                </c:pt>
                <c:pt idx="1807">
                  <c:v>46052</c:v>
                </c:pt>
                <c:pt idx="1808">
                  <c:v>46053</c:v>
                </c:pt>
                <c:pt idx="1809">
                  <c:v>46054</c:v>
                </c:pt>
                <c:pt idx="1810">
                  <c:v>46055</c:v>
                </c:pt>
                <c:pt idx="1811">
                  <c:v>46056</c:v>
                </c:pt>
                <c:pt idx="1812">
                  <c:v>46057</c:v>
                </c:pt>
                <c:pt idx="1813">
                  <c:v>46058</c:v>
                </c:pt>
                <c:pt idx="1814">
                  <c:v>46059</c:v>
                </c:pt>
                <c:pt idx="1815">
                  <c:v>46060</c:v>
                </c:pt>
                <c:pt idx="1816">
                  <c:v>46061</c:v>
                </c:pt>
                <c:pt idx="1817">
                  <c:v>46062</c:v>
                </c:pt>
                <c:pt idx="1818">
                  <c:v>46063</c:v>
                </c:pt>
                <c:pt idx="1819">
                  <c:v>46064</c:v>
                </c:pt>
                <c:pt idx="1820">
                  <c:v>46065</c:v>
                </c:pt>
                <c:pt idx="1821">
                  <c:v>46066</c:v>
                </c:pt>
                <c:pt idx="1822">
                  <c:v>46067</c:v>
                </c:pt>
                <c:pt idx="1823">
                  <c:v>46068</c:v>
                </c:pt>
                <c:pt idx="1824">
                  <c:v>46069</c:v>
                </c:pt>
                <c:pt idx="1825">
                  <c:v>46070</c:v>
                </c:pt>
              </c:numCache>
            </c:numRef>
          </c:cat>
          <c:val>
            <c:numRef>
              <c:f>фильтрация!$C$3:$C$1828</c:f>
              <c:numCache>
                <c:formatCode>General</c:formatCode>
                <c:ptCount val="1826"/>
                <c:pt idx="0">
                  <c:v>60.4</c:v>
                </c:pt>
                <c:pt idx="1">
                  <c:v>59.12</c:v>
                </c:pt>
                <c:pt idx="2">
                  <c:v>59.12</c:v>
                </c:pt>
                <c:pt idx="3">
                  <c:v>61.67</c:v>
                </c:pt>
                <c:pt idx="4">
                  <c:v>61.67</c:v>
                </c:pt>
                <c:pt idx="5">
                  <c:v>61.66</c:v>
                </c:pt>
                <c:pt idx="6">
                  <c:v>63.21</c:v>
                </c:pt>
                <c:pt idx="7">
                  <c:v>63.43</c:v>
                </c:pt>
                <c:pt idx="8">
                  <c:v>61.55</c:v>
                </c:pt>
                <c:pt idx="9">
                  <c:v>61.55</c:v>
                </c:pt>
                <c:pt idx="10">
                  <c:v>60.54</c:v>
                </c:pt>
                <c:pt idx="11">
                  <c:v>60.54</c:v>
                </c:pt>
                <c:pt idx="12">
                  <c:v>59.7</c:v>
                </c:pt>
                <c:pt idx="13">
                  <c:v>61.33</c:v>
                </c:pt>
                <c:pt idx="14">
                  <c:v>63.81</c:v>
                </c:pt>
                <c:pt idx="15">
                  <c:v>66.08</c:v>
                </c:pt>
                <c:pt idx="16">
                  <c:v>66.08</c:v>
                </c:pt>
                <c:pt idx="17">
                  <c:v>65.03</c:v>
                </c:pt>
                <c:pt idx="18">
                  <c:v>65.03</c:v>
                </c:pt>
                <c:pt idx="19">
                  <c:v>64.02</c:v>
                </c:pt>
                <c:pt idx="20">
                  <c:v>64.45</c:v>
                </c:pt>
                <c:pt idx="21">
                  <c:v>66.02</c:v>
                </c:pt>
                <c:pt idx="22">
                  <c:v>65.59</c:v>
                </c:pt>
                <c:pt idx="23">
                  <c:v>65.59</c:v>
                </c:pt>
                <c:pt idx="24">
                  <c:v>65.36</c:v>
                </c:pt>
                <c:pt idx="25">
                  <c:v>65.36</c:v>
                </c:pt>
                <c:pt idx="26">
                  <c:v>64.819999999999993</c:v>
                </c:pt>
                <c:pt idx="27">
                  <c:v>64.55</c:v>
                </c:pt>
                <c:pt idx="28">
                  <c:v>59.95</c:v>
                </c:pt>
                <c:pt idx="29">
                  <c:v>61.43</c:v>
                </c:pt>
                <c:pt idx="30">
                  <c:v>61.43</c:v>
                </c:pt>
                <c:pt idx="31">
                  <c:v>61.48</c:v>
                </c:pt>
                <c:pt idx="32">
                  <c:v>61.48</c:v>
                </c:pt>
                <c:pt idx="33">
                  <c:v>57.75</c:v>
                </c:pt>
                <c:pt idx="34">
                  <c:v>61.12</c:v>
                </c:pt>
                <c:pt idx="35">
                  <c:v>58.47</c:v>
                </c:pt>
                <c:pt idx="36">
                  <c:v>60.93</c:v>
                </c:pt>
                <c:pt idx="37">
                  <c:v>60.93</c:v>
                </c:pt>
                <c:pt idx="38">
                  <c:v>61.49</c:v>
                </c:pt>
                <c:pt idx="39">
                  <c:v>61.49</c:v>
                </c:pt>
                <c:pt idx="40">
                  <c:v>60.55</c:v>
                </c:pt>
                <c:pt idx="41">
                  <c:v>59.19</c:v>
                </c:pt>
                <c:pt idx="42">
                  <c:v>61.41</c:v>
                </c:pt>
                <c:pt idx="43">
                  <c:v>61.41</c:v>
                </c:pt>
                <c:pt idx="44">
                  <c:v>61.41</c:v>
                </c:pt>
                <c:pt idx="45">
                  <c:v>58.73</c:v>
                </c:pt>
                <c:pt idx="46">
                  <c:v>58.73</c:v>
                </c:pt>
                <c:pt idx="47">
                  <c:v>59.34</c:v>
                </c:pt>
                <c:pt idx="48">
                  <c:v>59.77</c:v>
                </c:pt>
                <c:pt idx="49">
                  <c:v>59.61</c:v>
                </c:pt>
                <c:pt idx="50">
                  <c:v>59.29</c:v>
                </c:pt>
                <c:pt idx="51">
                  <c:v>59.29</c:v>
                </c:pt>
                <c:pt idx="52">
                  <c:v>59.7</c:v>
                </c:pt>
                <c:pt idx="53">
                  <c:v>59.7</c:v>
                </c:pt>
                <c:pt idx="54">
                  <c:v>60.2</c:v>
                </c:pt>
                <c:pt idx="55">
                  <c:v>63.15</c:v>
                </c:pt>
                <c:pt idx="56">
                  <c:v>63.42</c:v>
                </c:pt>
                <c:pt idx="57">
                  <c:v>63.16</c:v>
                </c:pt>
                <c:pt idx="58">
                  <c:v>63.16</c:v>
                </c:pt>
                <c:pt idx="59">
                  <c:v>63.33</c:v>
                </c:pt>
                <c:pt idx="60">
                  <c:v>63.33</c:v>
                </c:pt>
                <c:pt idx="61">
                  <c:v>62.61</c:v>
                </c:pt>
                <c:pt idx="62">
                  <c:v>61.34</c:v>
                </c:pt>
                <c:pt idx="63">
                  <c:v>61.45</c:v>
                </c:pt>
                <c:pt idx="64">
                  <c:v>62.18</c:v>
                </c:pt>
                <c:pt idx="65">
                  <c:v>62.18</c:v>
                </c:pt>
                <c:pt idx="66">
                  <c:v>62.02</c:v>
                </c:pt>
                <c:pt idx="67">
                  <c:v>62.02</c:v>
                </c:pt>
                <c:pt idx="68">
                  <c:v>63.03</c:v>
                </c:pt>
                <c:pt idx="69">
                  <c:v>63.81</c:v>
                </c:pt>
                <c:pt idx="70">
                  <c:v>65</c:v>
                </c:pt>
                <c:pt idx="71">
                  <c:v>63.5</c:v>
                </c:pt>
                <c:pt idx="72">
                  <c:v>63.5</c:v>
                </c:pt>
                <c:pt idx="73">
                  <c:v>64.459999999999994</c:v>
                </c:pt>
                <c:pt idx="74">
                  <c:v>64.459999999999994</c:v>
                </c:pt>
                <c:pt idx="75">
                  <c:v>65.72</c:v>
                </c:pt>
                <c:pt idx="76">
                  <c:v>65.63</c:v>
                </c:pt>
                <c:pt idx="77">
                  <c:v>64.73</c:v>
                </c:pt>
                <c:pt idx="78">
                  <c:v>64.959999999999994</c:v>
                </c:pt>
                <c:pt idx="79">
                  <c:v>64.959999999999994</c:v>
                </c:pt>
                <c:pt idx="80">
                  <c:v>64.92</c:v>
                </c:pt>
                <c:pt idx="81">
                  <c:v>64.92</c:v>
                </c:pt>
                <c:pt idx="82">
                  <c:v>65.31</c:v>
                </c:pt>
                <c:pt idx="83">
                  <c:v>65.959999999999994</c:v>
                </c:pt>
                <c:pt idx="84">
                  <c:v>63.82</c:v>
                </c:pt>
                <c:pt idx="85">
                  <c:v>65.319999999999993</c:v>
                </c:pt>
                <c:pt idx="86">
                  <c:v>65.319999999999993</c:v>
                </c:pt>
                <c:pt idx="87">
                  <c:v>66.239999999999995</c:v>
                </c:pt>
                <c:pt idx="88">
                  <c:v>66.239999999999995</c:v>
                </c:pt>
                <c:pt idx="89">
                  <c:v>65.489999999999995</c:v>
                </c:pt>
                <c:pt idx="90">
                  <c:v>63.28</c:v>
                </c:pt>
                <c:pt idx="91">
                  <c:v>61.95</c:v>
                </c:pt>
                <c:pt idx="92">
                  <c:v>63.61</c:v>
                </c:pt>
                <c:pt idx="93">
                  <c:v>63.61</c:v>
                </c:pt>
                <c:pt idx="94">
                  <c:v>66.13</c:v>
                </c:pt>
                <c:pt idx="95">
                  <c:v>66.13</c:v>
                </c:pt>
                <c:pt idx="96">
                  <c:v>66.27</c:v>
                </c:pt>
                <c:pt idx="97">
                  <c:v>66.41</c:v>
                </c:pt>
                <c:pt idx="98">
                  <c:v>66.87</c:v>
                </c:pt>
                <c:pt idx="99">
                  <c:v>66.31</c:v>
                </c:pt>
                <c:pt idx="100">
                  <c:v>66.31</c:v>
                </c:pt>
                <c:pt idx="101">
                  <c:v>66.31</c:v>
                </c:pt>
                <c:pt idx="102">
                  <c:v>67.8</c:v>
                </c:pt>
                <c:pt idx="103">
                  <c:v>67.8</c:v>
                </c:pt>
                <c:pt idx="104">
                  <c:v>68.790000000000006</c:v>
                </c:pt>
                <c:pt idx="105">
                  <c:v>68.81</c:v>
                </c:pt>
                <c:pt idx="106">
                  <c:v>69.569999999999993</c:v>
                </c:pt>
                <c:pt idx="107">
                  <c:v>69.569999999999993</c:v>
                </c:pt>
                <c:pt idx="108">
                  <c:v>69.209999999999994</c:v>
                </c:pt>
                <c:pt idx="109">
                  <c:v>69.209999999999994</c:v>
                </c:pt>
                <c:pt idx="110">
                  <c:v>70.11</c:v>
                </c:pt>
                <c:pt idx="111">
                  <c:v>69.900000000000006</c:v>
                </c:pt>
                <c:pt idx="112">
                  <c:v>70.34</c:v>
                </c:pt>
                <c:pt idx="113">
                  <c:v>71</c:v>
                </c:pt>
                <c:pt idx="114">
                  <c:v>71</c:v>
                </c:pt>
                <c:pt idx="115">
                  <c:v>70.94</c:v>
                </c:pt>
                <c:pt idx="116">
                  <c:v>70.94</c:v>
                </c:pt>
                <c:pt idx="117">
                  <c:v>72.06</c:v>
                </c:pt>
                <c:pt idx="118">
                  <c:v>72.03</c:v>
                </c:pt>
                <c:pt idx="119">
                  <c:v>71.06</c:v>
                </c:pt>
                <c:pt idx="120">
                  <c:v>71.64</c:v>
                </c:pt>
                <c:pt idx="121">
                  <c:v>71.64</c:v>
                </c:pt>
                <c:pt idx="122">
                  <c:v>73.64</c:v>
                </c:pt>
                <c:pt idx="123">
                  <c:v>73.64</c:v>
                </c:pt>
                <c:pt idx="124">
                  <c:v>73.150000000000006</c:v>
                </c:pt>
                <c:pt idx="125">
                  <c:v>73.11</c:v>
                </c:pt>
                <c:pt idx="126">
                  <c:v>73.31</c:v>
                </c:pt>
                <c:pt idx="127">
                  <c:v>74.209999999999994</c:v>
                </c:pt>
                <c:pt idx="128">
                  <c:v>74.209999999999994</c:v>
                </c:pt>
                <c:pt idx="129">
                  <c:v>72.98</c:v>
                </c:pt>
                <c:pt idx="130">
                  <c:v>72.98</c:v>
                </c:pt>
                <c:pt idx="131">
                  <c:v>73.14</c:v>
                </c:pt>
                <c:pt idx="132">
                  <c:v>73.52</c:v>
                </c:pt>
                <c:pt idx="133">
                  <c:v>75.33</c:v>
                </c:pt>
                <c:pt idx="134">
                  <c:v>75.37</c:v>
                </c:pt>
                <c:pt idx="135">
                  <c:v>75.37</c:v>
                </c:pt>
                <c:pt idx="136">
                  <c:v>75.37</c:v>
                </c:pt>
                <c:pt idx="137">
                  <c:v>73.62</c:v>
                </c:pt>
                <c:pt idx="138">
                  <c:v>73.62</c:v>
                </c:pt>
                <c:pt idx="139">
                  <c:v>72.22</c:v>
                </c:pt>
                <c:pt idx="140">
                  <c:v>72.98</c:v>
                </c:pt>
                <c:pt idx="141">
                  <c:v>74.56</c:v>
                </c:pt>
                <c:pt idx="142">
                  <c:v>74.56</c:v>
                </c:pt>
                <c:pt idx="143">
                  <c:v>74.209999999999994</c:v>
                </c:pt>
                <c:pt idx="144">
                  <c:v>74.209999999999994</c:v>
                </c:pt>
                <c:pt idx="145">
                  <c:v>75.239999999999995</c:v>
                </c:pt>
                <c:pt idx="146">
                  <c:v>73.06</c:v>
                </c:pt>
                <c:pt idx="147">
                  <c:v>71.67</c:v>
                </c:pt>
                <c:pt idx="148">
                  <c:v>71.760000000000005</c:v>
                </c:pt>
                <c:pt idx="149">
                  <c:v>71.760000000000005</c:v>
                </c:pt>
                <c:pt idx="150">
                  <c:v>66.45</c:v>
                </c:pt>
                <c:pt idx="151">
                  <c:v>66.45</c:v>
                </c:pt>
                <c:pt idx="152">
                  <c:v>67.319999999999993</c:v>
                </c:pt>
                <c:pt idx="153">
                  <c:v>70.260000000000005</c:v>
                </c:pt>
                <c:pt idx="154">
                  <c:v>72.150000000000006</c:v>
                </c:pt>
                <c:pt idx="155">
                  <c:v>72.239999999999995</c:v>
                </c:pt>
                <c:pt idx="156">
                  <c:v>72.239999999999995</c:v>
                </c:pt>
                <c:pt idx="157">
                  <c:v>72.150000000000006</c:v>
                </c:pt>
                <c:pt idx="158">
                  <c:v>72.150000000000006</c:v>
                </c:pt>
                <c:pt idx="159">
                  <c:v>71.680000000000007</c:v>
                </c:pt>
                <c:pt idx="160">
                  <c:v>72.37</c:v>
                </c:pt>
                <c:pt idx="161">
                  <c:v>73.62</c:v>
                </c:pt>
                <c:pt idx="162">
                  <c:v>73.930000000000007</c:v>
                </c:pt>
                <c:pt idx="163">
                  <c:v>73.930000000000007</c:v>
                </c:pt>
                <c:pt idx="164">
                  <c:v>71.31</c:v>
                </c:pt>
                <c:pt idx="165">
                  <c:v>71.31</c:v>
                </c:pt>
                <c:pt idx="166">
                  <c:v>70.64</c:v>
                </c:pt>
                <c:pt idx="167">
                  <c:v>68.19</c:v>
                </c:pt>
                <c:pt idx="168">
                  <c:v>69.099999999999994</c:v>
                </c:pt>
                <c:pt idx="169">
                  <c:v>68.260000000000005</c:v>
                </c:pt>
                <c:pt idx="170">
                  <c:v>68.260000000000005</c:v>
                </c:pt>
                <c:pt idx="171">
                  <c:v>66.56</c:v>
                </c:pt>
                <c:pt idx="172">
                  <c:v>66.56</c:v>
                </c:pt>
                <c:pt idx="173">
                  <c:v>68.33</c:v>
                </c:pt>
                <c:pt idx="174">
                  <c:v>69.3</c:v>
                </c:pt>
                <c:pt idx="175">
                  <c:v>69.12</c:v>
                </c:pt>
                <c:pt idx="176">
                  <c:v>68.36</c:v>
                </c:pt>
                <c:pt idx="177">
                  <c:v>68.36</c:v>
                </c:pt>
                <c:pt idx="178">
                  <c:v>67.44</c:v>
                </c:pt>
                <c:pt idx="179">
                  <c:v>67.44</c:v>
                </c:pt>
                <c:pt idx="180">
                  <c:v>66.5</c:v>
                </c:pt>
                <c:pt idx="181">
                  <c:v>65.36</c:v>
                </c:pt>
                <c:pt idx="182">
                  <c:v>63.69</c:v>
                </c:pt>
                <c:pt idx="183">
                  <c:v>62.25</c:v>
                </c:pt>
                <c:pt idx="184">
                  <c:v>62.25</c:v>
                </c:pt>
                <c:pt idx="185">
                  <c:v>65.650000000000006</c:v>
                </c:pt>
                <c:pt idx="186">
                  <c:v>65.650000000000006</c:v>
                </c:pt>
                <c:pt idx="187">
                  <c:v>67.5</c:v>
                </c:pt>
                <c:pt idx="188">
                  <c:v>68.540000000000006</c:v>
                </c:pt>
                <c:pt idx="189">
                  <c:v>67.42</c:v>
                </c:pt>
                <c:pt idx="190">
                  <c:v>68.84</c:v>
                </c:pt>
                <c:pt idx="191">
                  <c:v>68.84</c:v>
                </c:pt>
                <c:pt idx="192">
                  <c:v>69.28</c:v>
                </c:pt>
                <c:pt idx="193">
                  <c:v>69.28</c:v>
                </c:pt>
                <c:pt idx="194">
                  <c:v>68.430000000000007</c:v>
                </c:pt>
                <c:pt idx="195">
                  <c:v>68.63</c:v>
                </c:pt>
                <c:pt idx="196">
                  <c:v>70.069999999999993</c:v>
                </c:pt>
                <c:pt idx="197">
                  <c:v>69.34</c:v>
                </c:pt>
                <c:pt idx="198">
                  <c:v>69.34</c:v>
                </c:pt>
                <c:pt idx="199">
                  <c:v>68.489999999999995</c:v>
                </c:pt>
                <c:pt idx="200">
                  <c:v>68.489999999999995</c:v>
                </c:pt>
                <c:pt idx="201">
                  <c:v>68.489999999999995</c:v>
                </c:pt>
                <c:pt idx="202">
                  <c:v>69.36</c:v>
                </c:pt>
                <c:pt idx="203">
                  <c:v>68.260000000000005</c:v>
                </c:pt>
                <c:pt idx="204">
                  <c:v>69.819999999999993</c:v>
                </c:pt>
                <c:pt idx="205">
                  <c:v>69.819999999999993</c:v>
                </c:pt>
                <c:pt idx="206">
                  <c:v>70.540000000000006</c:v>
                </c:pt>
                <c:pt idx="207">
                  <c:v>70.540000000000006</c:v>
                </c:pt>
                <c:pt idx="208">
                  <c:v>70.53</c:v>
                </c:pt>
                <c:pt idx="209">
                  <c:v>72.59</c:v>
                </c:pt>
                <c:pt idx="210">
                  <c:v>72.69</c:v>
                </c:pt>
                <c:pt idx="211">
                  <c:v>72.09</c:v>
                </c:pt>
                <c:pt idx="212">
                  <c:v>72.09</c:v>
                </c:pt>
                <c:pt idx="213">
                  <c:v>70.41</c:v>
                </c:pt>
                <c:pt idx="214">
                  <c:v>70.41</c:v>
                </c:pt>
                <c:pt idx="215">
                  <c:v>70.510000000000005</c:v>
                </c:pt>
                <c:pt idx="216">
                  <c:v>72.37</c:v>
                </c:pt>
                <c:pt idx="217">
                  <c:v>73.430000000000007</c:v>
                </c:pt>
                <c:pt idx="218">
                  <c:v>74.180000000000007</c:v>
                </c:pt>
                <c:pt idx="219">
                  <c:v>74.180000000000007</c:v>
                </c:pt>
                <c:pt idx="220">
                  <c:v>75.540000000000006</c:v>
                </c:pt>
                <c:pt idx="221">
                  <c:v>75.540000000000006</c:v>
                </c:pt>
                <c:pt idx="222">
                  <c:v>75.44</c:v>
                </c:pt>
                <c:pt idx="223">
                  <c:v>75.06</c:v>
                </c:pt>
                <c:pt idx="224">
                  <c:v>75.22</c:v>
                </c:pt>
                <c:pt idx="225">
                  <c:v>76.010000000000005</c:v>
                </c:pt>
                <c:pt idx="226">
                  <c:v>76.010000000000005</c:v>
                </c:pt>
                <c:pt idx="227">
                  <c:v>77.680000000000007</c:v>
                </c:pt>
                <c:pt idx="228">
                  <c:v>77.680000000000007</c:v>
                </c:pt>
                <c:pt idx="229">
                  <c:v>79.17</c:v>
                </c:pt>
                <c:pt idx="230">
                  <c:v>77.66</c:v>
                </c:pt>
                <c:pt idx="231">
                  <c:v>78.459999999999994</c:v>
                </c:pt>
                <c:pt idx="232">
                  <c:v>79.55</c:v>
                </c:pt>
                <c:pt idx="233">
                  <c:v>79.55</c:v>
                </c:pt>
                <c:pt idx="234">
                  <c:v>80.64</c:v>
                </c:pt>
                <c:pt idx="235">
                  <c:v>80.64</c:v>
                </c:pt>
                <c:pt idx="236">
                  <c:v>80.75</c:v>
                </c:pt>
                <c:pt idx="237">
                  <c:v>80.67</c:v>
                </c:pt>
                <c:pt idx="238">
                  <c:v>81.430000000000007</c:v>
                </c:pt>
                <c:pt idx="239">
                  <c:v>82.39</c:v>
                </c:pt>
                <c:pt idx="240">
                  <c:v>82.39</c:v>
                </c:pt>
                <c:pt idx="241">
                  <c:v>82.62</c:v>
                </c:pt>
                <c:pt idx="242">
                  <c:v>82.62</c:v>
                </c:pt>
                <c:pt idx="243">
                  <c:v>83.19</c:v>
                </c:pt>
                <c:pt idx="244">
                  <c:v>84.4</c:v>
                </c:pt>
                <c:pt idx="245">
                  <c:v>82.64</c:v>
                </c:pt>
                <c:pt idx="246">
                  <c:v>84.53</c:v>
                </c:pt>
                <c:pt idx="247">
                  <c:v>84.53</c:v>
                </c:pt>
                <c:pt idx="248">
                  <c:v>84.64</c:v>
                </c:pt>
                <c:pt idx="249">
                  <c:v>84.64</c:v>
                </c:pt>
                <c:pt idx="250">
                  <c:v>85.64</c:v>
                </c:pt>
                <c:pt idx="251">
                  <c:v>82.66</c:v>
                </c:pt>
                <c:pt idx="252">
                  <c:v>82.78</c:v>
                </c:pt>
                <c:pt idx="253">
                  <c:v>83.5</c:v>
                </c:pt>
                <c:pt idx="254">
                  <c:v>83.5</c:v>
                </c:pt>
                <c:pt idx="255">
                  <c:v>84.08</c:v>
                </c:pt>
                <c:pt idx="256">
                  <c:v>84.08</c:v>
                </c:pt>
                <c:pt idx="257">
                  <c:v>83.91</c:v>
                </c:pt>
                <c:pt idx="258">
                  <c:v>80.819999999999993</c:v>
                </c:pt>
                <c:pt idx="259">
                  <c:v>78.88</c:v>
                </c:pt>
                <c:pt idx="260">
                  <c:v>81.25</c:v>
                </c:pt>
                <c:pt idx="261">
                  <c:v>81.25</c:v>
                </c:pt>
                <c:pt idx="262">
                  <c:v>81.96</c:v>
                </c:pt>
                <c:pt idx="263">
                  <c:v>81.96</c:v>
                </c:pt>
                <c:pt idx="264">
                  <c:v>84.12</c:v>
                </c:pt>
                <c:pt idx="265">
                  <c:v>81.23</c:v>
                </c:pt>
                <c:pt idx="266">
                  <c:v>81.47</c:v>
                </c:pt>
                <c:pt idx="267">
                  <c:v>80.87</c:v>
                </c:pt>
                <c:pt idx="268">
                  <c:v>80.87</c:v>
                </c:pt>
                <c:pt idx="269">
                  <c:v>80.849999999999994</c:v>
                </c:pt>
                <c:pt idx="270">
                  <c:v>80.849999999999994</c:v>
                </c:pt>
                <c:pt idx="271">
                  <c:v>80.760000000000005</c:v>
                </c:pt>
                <c:pt idx="272">
                  <c:v>78.319999999999993</c:v>
                </c:pt>
                <c:pt idx="273">
                  <c:v>78.92</c:v>
                </c:pt>
                <c:pt idx="274">
                  <c:v>76.11</c:v>
                </c:pt>
                <c:pt idx="275">
                  <c:v>76.11</c:v>
                </c:pt>
                <c:pt idx="276">
                  <c:v>76.739999999999995</c:v>
                </c:pt>
                <c:pt idx="277">
                  <c:v>76.739999999999995</c:v>
                </c:pt>
                <c:pt idx="278">
                  <c:v>78.319999999999993</c:v>
                </c:pt>
                <c:pt idx="279">
                  <c:v>78.319999999999993</c:v>
                </c:pt>
                <c:pt idx="280">
                  <c:v>78.319999999999993</c:v>
                </c:pt>
                <c:pt idx="281">
                  <c:v>78.319999999999993</c:v>
                </c:pt>
                <c:pt idx="282">
                  <c:v>69.88</c:v>
                </c:pt>
                <c:pt idx="283">
                  <c:v>69.88</c:v>
                </c:pt>
                <c:pt idx="284">
                  <c:v>69.88</c:v>
                </c:pt>
                <c:pt idx="285">
                  <c:v>66.14</c:v>
                </c:pt>
                <c:pt idx="286">
                  <c:v>65.44</c:v>
                </c:pt>
                <c:pt idx="287">
                  <c:v>66.599999999999994</c:v>
                </c:pt>
                <c:pt idx="288">
                  <c:v>66.39</c:v>
                </c:pt>
                <c:pt idx="289">
                  <c:v>66.39</c:v>
                </c:pt>
                <c:pt idx="290">
                  <c:v>69.62</c:v>
                </c:pt>
                <c:pt idx="291">
                  <c:v>69.62</c:v>
                </c:pt>
                <c:pt idx="292">
                  <c:v>71.94</c:v>
                </c:pt>
                <c:pt idx="293">
                  <c:v>72.430000000000007</c:v>
                </c:pt>
                <c:pt idx="294">
                  <c:v>70.87</c:v>
                </c:pt>
                <c:pt idx="295">
                  <c:v>71.709999999999994</c:v>
                </c:pt>
                <c:pt idx="296">
                  <c:v>71.709999999999994</c:v>
                </c:pt>
                <c:pt idx="297">
                  <c:v>71.19</c:v>
                </c:pt>
                <c:pt idx="298">
                  <c:v>71.19</c:v>
                </c:pt>
                <c:pt idx="299">
                  <c:v>70.569999999999993</c:v>
                </c:pt>
                <c:pt idx="300">
                  <c:v>70.89</c:v>
                </c:pt>
                <c:pt idx="301">
                  <c:v>72.34</c:v>
                </c:pt>
                <c:pt idx="302">
                  <c:v>70.930000000000007</c:v>
                </c:pt>
                <c:pt idx="303">
                  <c:v>70.930000000000007</c:v>
                </c:pt>
                <c:pt idx="304">
                  <c:v>68.69</c:v>
                </c:pt>
                <c:pt idx="305">
                  <c:v>68.69</c:v>
                </c:pt>
                <c:pt idx="306">
                  <c:v>71.099999999999994</c:v>
                </c:pt>
                <c:pt idx="307">
                  <c:v>72.819999999999993</c:v>
                </c:pt>
                <c:pt idx="308">
                  <c:v>73.89</c:v>
                </c:pt>
                <c:pt idx="309">
                  <c:v>73.89</c:v>
                </c:pt>
                <c:pt idx="310">
                  <c:v>73.89</c:v>
                </c:pt>
                <c:pt idx="311">
                  <c:v>75.489999999999995</c:v>
                </c:pt>
                <c:pt idx="312">
                  <c:v>75.489999999999995</c:v>
                </c:pt>
                <c:pt idx="313">
                  <c:v>76.010000000000005</c:v>
                </c:pt>
                <c:pt idx="314">
                  <c:v>76.58</c:v>
                </c:pt>
                <c:pt idx="315">
                  <c:v>76.83</c:v>
                </c:pt>
                <c:pt idx="316">
                  <c:v>75.33</c:v>
                </c:pt>
                <c:pt idx="317">
                  <c:v>75.33</c:v>
                </c:pt>
                <c:pt idx="318">
                  <c:v>75.989999999999995</c:v>
                </c:pt>
                <c:pt idx="319">
                  <c:v>75.989999999999995</c:v>
                </c:pt>
                <c:pt idx="320">
                  <c:v>77</c:v>
                </c:pt>
                <c:pt idx="321">
                  <c:v>77.83</c:v>
                </c:pt>
                <c:pt idx="322">
                  <c:v>79.47</c:v>
                </c:pt>
                <c:pt idx="323">
                  <c:v>79</c:v>
                </c:pt>
                <c:pt idx="324">
                  <c:v>79</c:v>
                </c:pt>
                <c:pt idx="325">
                  <c:v>78.11</c:v>
                </c:pt>
                <c:pt idx="326">
                  <c:v>78.11</c:v>
                </c:pt>
                <c:pt idx="327">
                  <c:v>81.17</c:v>
                </c:pt>
                <c:pt idx="328">
                  <c:v>82.51</c:v>
                </c:pt>
                <c:pt idx="329">
                  <c:v>81.97</c:v>
                </c:pt>
                <c:pt idx="330">
                  <c:v>83.82</c:v>
                </c:pt>
                <c:pt idx="331">
                  <c:v>83.82</c:v>
                </c:pt>
                <c:pt idx="332">
                  <c:v>85.42</c:v>
                </c:pt>
                <c:pt idx="333">
                  <c:v>85.42</c:v>
                </c:pt>
                <c:pt idx="334">
                  <c:v>85.42</c:v>
                </c:pt>
                <c:pt idx="335">
                  <c:v>86.84</c:v>
                </c:pt>
                <c:pt idx="336">
                  <c:v>86.29</c:v>
                </c:pt>
                <c:pt idx="337">
                  <c:v>85.16</c:v>
                </c:pt>
                <c:pt idx="338">
                  <c:v>86.16</c:v>
                </c:pt>
                <c:pt idx="339">
                  <c:v>84.48</c:v>
                </c:pt>
                <c:pt idx="340">
                  <c:v>84.48</c:v>
                </c:pt>
                <c:pt idx="341">
                  <c:v>86.61</c:v>
                </c:pt>
                <c:pt idx="342">
                  <c:v>88.33</c:v>
                </c:pt>
                <c:pt idx="343">
                  <c:v>87.61</c:v>
                </c:pt>
                <c:pt idx="344">
                  <c:v>87.67</c:v>
                </c:pt>
                <c:pt idx="345">
                  <c:v>87.67</c:v>
                </c:pt>
                <c:pt idx="346">
                  <c:v>89.16</c:v>
                </c:pt>
                <c:pt idx="347">
                  <c:v>89.16</c:v>
                </c:pt>
                <c:pt idx="348">
                  <c:v>88.22</c:v>
                </c:pt>
                <c:pt idx="349">
                  <c:v>88.16</c:v>
                </c:pt>
                <c:pt idx="350">
                  <c:v>90.17</c:v>
                </c:pt>
                <c:pt idx="351">
                  <c:v>92.27</c:v>
                </c:pt>
                <c:pt idx="352">
                  <c:v>92.27</c:v>
                </c:pt>
                <c:pt idx="353">
                  <c:v>91.25</c:v>
                </c:pt>
                <c:pt idx="354">
                  <c:v>91.25</c:v>
                </c:pt>
                <c:pt idx="355">
                  <c:v>89.32</c:v>
                </c:pt>
                <c:pt idx="356">
                  <c:v>89.57</c:v>
                </c:pt>
                <c:pt idx="357">
                  <c:v>89.83</c:v>
                </c:pt>
                <c:pt idx="358">
                  <c:v>93.1</c:v>
                </c:pt>
                <c:pt idx="359">
                  <c:v>93.1</c:v>
                </c:pt>
                <c:pt idx="360">
                  <c:v>95.52</c:v>
                </c:pt>
                <c:pt idx="361">
                  <c:v>95.52</c:v>
                </c:pt>
                <c:pt idx="362">
                  <c:v>92.07</c:v>
                </c:pt>
                <c:pt idx="363">
                  <c:v>93.83</c:v>
                </c:pt>
                <c:pt idx="364">
                  <c:v>91.78</c:v>
                </c:pt>
                <c:pt idx="365">
                  <c:v>91.26</c:v>
                </c:pt>
                <c:pt idx="366">
                  <c:v>91.26</c:v>
                </c:pt>
                <c:pt idx="367">
                  <c:v>92.11</c:v>
                </c:pt>
                <c:pt idx="368">
                  <c:v>92.11</c:v>
                </c:pt>
                <c:pt idx="369">
                  <c:v>92.11</c:v>
                </c:pt>
                <c:pt idx="370">
                  <c:v>92.14</c:v>
                </c:pt>
                <c:pt idx="371">
                  <c:v>92.77</c:v>
                </c:pt>
                <c:pt idx="372">
                  <c:v>91.68</c:v>
                </c:pt>
                <c:pt idx="373">
                  <c:v>91.68</c:v>
                </c:pt>
                <c:pt idx="374">
                  <c:v>96.13</c:v>
                </c:pt>
                <c:pt idx="375">
                  <c:v>96.13</c:v>
                </c:pt>
                <c:pt idx="376">
                  <c:v>103.66</c:v>
                </c:pt>
                <c:pt idx="377">
                  <c:v>110.74</c:v>
                </c:pt>
                <c:pt idx="378">
                  <c:v>107.69</c:v>
                </c:pt>
                <c:pt idx="379">
                  <c:v>115.77</c:v>
                </c:pt>
                <c:pt idx="380">
                  <c:v>115.77</c:v>
                </c:pt>
                <c:pt idx="381">
                  <c:v>119.26</c:v>
                </c:pt>
                <c:pt idx="382">
                  <c:v>119.26</c:v>
                </c:pt>
                <c:pt idx="383">
                  <c:v>123.64</c:v>
                </c:pt>
                <c:pt idx="384">
                  <c:v>108.81</c:v>
                </c:pt>
                <c:pt idx="385">
                  <c:v>105.93</c:v>
                </c:pt>
                <c:pt idx="386">
                  <c:v>109.31</c:v>
                </c:pt>
                <c:pt idx="387">
                  <c:v>109.31</c:v>
                </c:pt>
                <c:pt idx="388">
                  <c:v>103.22</c:v>
                </c:pt>
                <c:pt idx="389">
                  <c:v>103.22</c:v>
                </c:pt>
                <c:pt idx="390">
                  <c:v>96.42</c:v>
                </c:pt>
                <c:pt idx="391">
                  <c:v>94.85</c:v>
                </c:pt>
                <c:pt idx="392">
                  <c:v>102.97</c:v>
                </c:pt>
                <c:pt idx="393">
                  <c:v>104.69</c:v>
                </c:pt>
                <c:pt idx="394">
                  <c:v>104.69</c:v>
                </c:pt>
                <c:pt idx="395">
                  <c:v>112.14</c:v>
                </c:pt>
                <c:pt idx="396">
                  <c:v>112.14</c:v>
                </c:pt>
                <c:pt idx="397">
                  <c:v>111.03</c:v>
                </c:pt>
                <c:pt idx="398">
                  <c:v>114.89</c:v>
                </c:pt>
                <c:pt idx="399">
                  <c:v>114.2</c:v>
                </c:pt>
                <c:pt idx="400">
                  <c:v>116.2</c:v>
                </c:pt>
                <c:pt idx="401">
                  <c:v>116.2</c:v>
                </c:pt>
                <c:pt idx="402">
                  <c:v>107.55</c:v>
                </c:pt>
                <c:pt idx="403">
                  <c:v>107.55</c:v>
                </c:pt>
                <c:pt idx="404">
                  <c:v>104.25</c:v>
                </c:pt>
                <c:pt idx="405">
                  <c:v>107.81</c:v>
                </c:pt>
                <c:pt idx="406">
                  <c:v>100.53</c:v>
                </c:pt>
                <c:pt idx="407">
                  <c:v>99.32</c:v>
                </c:pt>
                <c:pt idx="408">
                  <c:v>99.32</c:v>
                </c:pt>
                <c:pt idx="409">
                  <c:v>103.29</c:v>
                </c:pt>
                <c:pt idx="410">
                  <c:v>103.29</c:v>
                </c:pt>
                <c:pt idx="411">
                  <c:v>101.98</c:v>
                </c:pt>
                <c:pt idx="412">
                  <c:v>96.39</c:v>
                </c:pt>
                <c:pt idx="413">
                  <c:v>96.05</c:v>
                </c:pt>
                <c:pt idx="414">
                  <c:v>98.35</c:v>
                </c:pt>
                <c:pt idx="415">
                  <c:v>98.35</c:v>
                </c:pt>
                <c:pt idx="416">
                  <c:v>94.22</c:v>
                </c:pt>
                <c:pt idx="417">
                  <c:v>94.22</c:v>
                </c:pt>
                <c:pt idx="418">
                  <c:v>100.52</c:v>
                </c:pt>
                <c:pt idx="419">
                  <c:v>104.26</c:v>
                </c:pt>
                <c:pt idx="420">
                  <c:v>106.84</c:v>
                </c:pt>
                <c:pt idx="421">
                  <c:v>106.84</c:v>
                </c:pt>
                <c:pt idx="422">
                  <c:v>106.84</c:v>
                </c:pt>
                <c:pt idx="423">
                  <c:v>108.24</c:v>
                </c:pt>
                <c:pt idx="424">
                  <c:v>108.24</c:v>
                </c:pt>
                <c:pt idx="425">
                  <c:v>102.54</c:v>
                </c:pt>
                <c:pt idx="426">
                  <c:v>102.56</c:v>
                </c:pt>
                <c:pt idx="427">
                  <c:v>103.89</c:v>
                </c:pt>
                <c:pt idx="428">
                  <c:v>102.86</c:v>
                </c:pt>
                <c:pt idx="429">
                  <c:v>102.86</c:v>
                </c:pt>
                <c:pt idx="430">
                  <c:v>99.6</c:v>
                </c:pt>
                <c:pt idx="431">
                  <c:v>99.6</c:v>
                </c:pt>
                <c:pt idx="432">
                  <c:v>102.62</c:v>
                </c:pt>
                <c:pt idx="433">
                  <c:v>101.96</c:v>
                </c:pt>
                <c:pt idx="434">
                  <c:v>105.47</c:v>
                </c:pt>
                <c:pt idx="435">
                  <c:v>104.59</c:v>
                </c:pt>
                <c:pt idx="436">
                  <c:v>104.59</c:v>
                </c:pt>
                <c:pt idx="437">
                  <c:v>105.18</c:v>
                </c:pt>
                <c:pt idx="438">
                  <c:v>105.18</c:v>
                </c:pt>
                <c:pt idx="439">
                  <c:v>102.53</c:v>
                </c:pt>
                <c:pt idx="440">
                  <c:v>107.84</c:v>
                </c:pt>
                <c:pt idx="441">
                  <c:v>108.17</c:v>
                </c:pt>
                <c:pt idx="442">
                  <c:v>109.72</c:v>
                </c:pt>
                <c:pt idx="443">
                  <c:v>109.72</c:v>
                </c:pt>
                <c:pt idx="444">
                  <c:v>103.08</c:v>
                </c:pt>
                <c:pt idx="445">
                  <c:v>103.08</c:v>
                </c:pt>
                <c:pt idx="446">
                  <c:v>99.74</c:v>
                </c:pt>
                <c:pt idx="447">
                  <c:v>105.5</c:v>
                </c:pt>
                <c:pt idx="448">
                  <c:v>106.15</c:v>
                </c:pt>
                <c:pt idx="449">
                  <c:v>110.52</c:v>
                </c:pt>
                <c:pt idx="450">
                  <c:v>110.52</c:v>
                </c:pt>
                <c:pt idx="451">
                  <c:v>114.07</c:v>
                </c:pt>
                <c:pt idx="452">
                  <c:v>114.07</c:v>
                </c:pt>
                <c:pt idx="453">
                  <c:v>112.31</c:v>
                </c:pt>
                <c:pt idx="454">
                  <c:v>109.67</c:v>
                </c:pt>
                <c:pt idx="455">
                  <c:v>112.21</c:v>
                </c:pt>
                <c:pt idx="456">
                  <c:v>112.63</c:v>
                </c:pt>
                <c:pt idx="457">
                  <c:v>112.63</c:v>
                </c:pt>
                <c:pt idx="458">
                  <c:v>110.32</c:v>
                </c:pt>
                <c:pt idx="459">
                  <c:v>110.32</c:v>
                </c:pt>
                <c:pt idx="460">
                  <c:v>112.55</c:v>
                </c:pt>
                <c:pt idx="461">
                  <c:v>112.88</c:v>
                </c:pt>
                <c:pt idx="462">
                  <c:v>116.19</c:v>
                </c:pt>
                <c:pt idx="463">
                  <c:v>114.96</c:v>
                </c:pt>
                <c:pt idx="464">
                  <c:v>114.96</c:v>
                </c:pt>
                <c:pt idx="465">
                  <c:v>114.38</c:v>
                </c:pt>
                <c:pt idx="466">
                  <c:v>114.38</c:v>
                </c:pt>
                <c:pt idx="467">
                  <c:v>114.38</c:v>
                </c:pt>
                <c:pt idx="468">
                  <c:v>115.26</c:v>
                </c:pt>
                <c:pt idx="469">
                  <c:v>116.88</c:v>
                </c:pt>
                <c:pt idx="470">
                  <c:v>118.97</c:v>
                </c:pt>
                <c:pt idx="471">
                  <c:v>118.97</c:v>
                </c:pt>
                <c:pt idx="472">
                  <c:v>118.41</c:v>
                </c:pt>
                <c:pt idx="473">
                  <c:v>118.41</c:v>
                </c:pt>
                <c:pt idx="474">
                  <c:v>119.55</c:v>
                </c:pt>
                <c:pt idx="475">
                  <c:v>121.94</c:v>
                </c:pt>
                <c:pt idx="476">
                  <c:v>121.52</c:v>
                </c:pt>
                <c:pt idx="477">
                  <c:v>120.73</c:v>
                </c:pt>
                <c:pt idx="478">
                  <c:v>120.73</c:v>
                </c:pt>
                <c:pt idx="479">
                  <c:v>120.92</c:v>
                </c:pt>
                <c:pt idx="480">
                  <c:v>120.92</c:v>
                </c:pt>
                <c:pt idx="481">
                  <c:v>118.92</c:v>
                </c:pt>
                <c:pt idx="482">
                  <c:v>115.32</c:v>
                </c:pt>
                <c:pt idx="483">
                  <c:v>117.56</c:v>
                </c:pt>
                <c:pt idx="484">
                  <c:v>109.56</c:v>
                </c:pt>
                <c:pt idx="485">
                  <c:v>109.56</c:v>
                </c:pt>
                <c:pt idx="486">
                  <c:v>110.49</c:v>
                </c:pt>
                <c:pt idx="487">
                  <c:v>110.49</c:v>
                </c:pt>
                <c:pt idx="488">
                  <c:v>110.49</c:v>
                </c:pt>
                <c:pt idx="489">
                  <c:v>106.22</c:v>
                </c:pt>
                <c:pt idx="490">
                  <c:v>105.75</c:v>
                </c:pt>
                <c:pt idx="491">
                  <c:v>109.07</c:v>
                </c:pt>
                <c:pt idx="492">
                  <c:v>109.07</c:v>
                </c:pt>
                <c:pt idx="493">
                  <c:v>111.44</c:v>
                </c:pt>
                <c:pt idx="494">
                  <c:v>111.44</c:v>
                </c:pt>
                <c:pt idx="495">
                  <c:v>113.66</c:v>
                </c:pt>
                <c:pt idx="496">
                  <c:v>111.65</c:v>
                </c:pt>
                <c:pt idx="497">
                  <c:v>107.76</c:v>
                </c:pt>
                <c:pt idx="498">
                  <c:v>110.3</c:v>
                </c:pt>
                <c:pt idx="499">
                  <c:v>110.3</c:v>
                </c:pt>
                <c:pt idx="500">
                  <c:v>101.55</c:v>
                </c:pt>
                <c:pt idx="501">
                  <c:v>101.55</c:v>
                </c:pt>
                <c:pt idx="502">
                  <c:v>101.55</c:v>
                </c:pt>
                <c:pt idx="503">
                  <c:v>100.31</c:v>
                </c:pt>
                <c:pt idx="504">
                  <c:v>104.62</c:v>
                </c:pt>
                <c:pt idx="505">
                  <c:v>106.78</c:v>
                </c:pt>
                <c:pt idx="506">
                  <c:v>106.78</c:v>
                </c:pt>
                <c:pt idx="507">
                  <c:v>106.09</c:v>
                </c:pt>
                <c:pt idx="508">
                  <c:v>106.09</c:v>
                </c:pt>
                <c:pt idx="509">
                  <c:v>97.69</c:v>
                </c:pt>
                <c:pt idx="510">
                  <c:v>98.44</c:v>
                </c:pt>
                <c:pt idx="511">
                  <c:v>97.79</c:v>
                </c:pt>
                <c:pt idx="512">
                  <c:v>99.59</c:v>
                </c:pt>
                <c:pt idx="513">
                  <c:v>99.59</c:v>
                </c:pt>
                <c:pt idx="514">
                  <c:v>104.48</c:v>
                </c:pt>
                <c:pt idx="515">
                  <c:v>104.48</c:v>
                </c:pt>
                <c:pt idx="516">
                  <c:v>106.12</c:v>
                </c:pt>
                <c:pt idx="517">
                  <c:v>104.45</c:v>
                </c:pt>
                <c:pt idx="518">
                  <c:v>98.44</c:v>
                </c:pt>
                <c:pt idx="519">
                  <c:v>97.71</c:v>
                </c:pt>
                <c:pt idx="520">
                  <c:v>97.71</c:v>
                </c:pt>
                <c:pt idx="521">
                  <c:v>99.83</c:v>
                </c:pt>
                <c:pt idx="522">
                  <c:v>99.83</c:v>
                </c:pt>
                <c:pt idx="523">
                  <c:v>97.74</c:v>
                </c:pt>
                <c:pt idx="524">
                  <c:v>100.03</c:v>
                </c:pt>
                <c:pt idx="525">
                  <c:v>99.11</c:v>
                </c:pt>
                <c:pt idx="526">
                  <c:v>101.31</c:v>
                </c:pt>
                <c:pt idx="527">
                  <c:v>101.31</c:v>
                </c:pt>
                <c:pt idx="528">
                  <c:v>96.59</c:v>
                </c:pt>
                <c:pt idx="529">
                  <c:v>96.59</c:v>
                </c:pt>
                <c:pt idx="530">
                  <c:v>97.14</c:v>
                </c:pt>
                <c:pt idx="531">
                  <c:v>93.25</c:v>
                </c:pt>
                <c:pt idx="532">
                  <c:v>91.29</c:v>
                </c:pt>
                <c:pt idx="533">
                  <c:v>91.77</c:v>
                </c:pt>
                <c:pt idx="534">
                  <c:v>91.77</c:v>
                </c:pt>
                <c:pt idx="535">
                  <c:v>93.52</c:v>
                </c:pt>
                <c:pt idx="536">
                  <c:v>93.52</c:v>
                </c:pt>
                <c:pt idx="537">
                  <c:v>93.18</c:v>
                </c:pt>
                <c:pt idx="538">
                  <c:v>94.68</c:v>
                </c:pt>
                <c:pt idx="539">
                  <c:v>97.02</c:v>
                </c:pt>
                <c:pt idx="540">
                  <c:v>94.86</c:v>
                </c:pt>
                <c:pt idx="541">
                  <c:v>94.86</c:v>
                </c:pt>
                <c:pt idx="542">
                  <c:v>92.24</c:v>
                </c:pt>
                <c:pt idx="543">
                  <c:v>92.24</c:v>
                </c:pt>
                <c:pt idx="544">
                  <c:v>89.23</c:v>
                </c:pt>
                <c:pt idx="545">
                  <c:v>90.85</c:v>
                </c:pt>
                <c:pt idx="546">
                  <c:v>93.2</c:v>
                </c:pt>
                <c:pt idx="547">
                  <c:v>93.55</c:v>
                </c:pt>
                <c:pt idx="548">
                  <c:v>93.55</c:v>
                </c:pt>
                <c:pt idx="549">
                  <c:v>93.42</c:v>
                </c:pt>
                <c:pt idx="550">
                  <c:v>93.42</c:v>
                </c:pt>
                <c:pt idx="551">
                  <c:v>96.46</c:v>
                </c:pt>
                <c:pt idx="552">
                  <c:v>95.52</c:v>
                </c:pt>
                <c:pt idx="553">
                  <c:v>93.33</c:v>
                </c:pt>
                <c:pt idx="554">
                  <c:v>93.63</c:v>
                </c:pt>
                <c:pt idx="555">
                  <c:v>93.63</c:v>
                </c:pt>
                <c:pt idx="556">
                  <c:v>97.4</c:v>
                </c:pt>
                <c:pt idx="557">
                  <c:v>97.4</c:v>
                </c:pt>
                <c:pt idx="558">
                  <c:v>92.08</c:v>
                </c:pt>
                <c:pt idx="559">
                  <c:v>90.09</c:v>
                </c:pt>
                <c:pt idx="560">
                  <c:v>87.09</c:v>
                </c:pt>
                <c:pt idx="561">
                  <c:v>87.29</c:v>
                </c:pt>
                <c:pt idx="562">
                  <c:v>87.29</c:v>
                </c:pt>
                <c:pt idx="563">
                  <c:v>87.35</c:v>
                </c:pt>
                <c:pt idx="564">
                  <c:v>87.35</c:v>
                </c:pt>
                <c:pt idx="565">
                  <c:v>87.35</c:v>
                </c:pt>
                <c:pt idx="566">
                  <c:v>82.5</c:v>
                </c:pt>
                <c:pt idx="567">
                  <c:v>84.04</c:v>
                </c:pt>
                <c:pt idx="568">
                  <c:v>87.27</c:v>
                </c:pt>
                <c:pt idx="569">
                  <c:v>87.27</c:v>
                </c:pt>
                <c:pt idx="570">
                  <c:v>88.18</c:v>
                </c:pt>
                <c:pt idx="571">
                  <c:v>88.18</c:v>
                </c:pt>
                <c:pt idx="572">
                  <c:v>87.84</c:v>
                </c:pt>
                <c:pt idx="573">
                  <c:v>88.88</c:v>
                </c:pt>
                <c:pt idx="574">
                  <c:v>85.72</c:v>
                </c:pt>
                <c:pt idx="575">
                  <c:v>85.57</c:v>
                </c:pt>
                <c:pt idx="576">
                  <c:v>85.57</c:v>
                </c:pt>
                <c:pt idx="577">
                  <c:v>86.15</c:v>
                </c:pt>
                <c:pt idx="578">
                  <c:v>86.15</c:v>
                </c:pt>
                <c:pt idx="579">
                  <c:v>84.69</c:v>
                </c:pt>
                <c:pt idx="580">
                  <c:v>83.38</c:v>
                </c:pt>
                <c:pt idx="581">
                  <c:v>84.02</c:v>
                </c:pt>
                <c:pt idx="582">
                  <c:v>79.069999999999993</c:v>
                </c:pt>
                <c:pt idx="583">
                  <c:v>79.069999999999993</c:v>
                </c:pt>
                <c:pt idx="584">
                  <c:v>77.17</c:v>
                </c:pt>
                <c:pt idx="585">
                  <c:v>77.17</c:v>
                </c:pt>
                <c:pt idx="586">
                  <c:v>78.91</c:v>
                </c:pt>
                <c:pt idx="587">
                  <c:v>82.61</c:v>
                </c:pt>
                <c:pt idx="588">
                  <c:v>81.78</c:v>
                </c:pt>
                <c:pt idx="589">
                  <c:v>79.91</c:v>
                </c:pt>
                <c:pt idx="590">
                  <c:v>79.91</c:v>
                </c:pt>
                <c:pt idx="591">
                  <c:v>84.05</c:v>
                </c:pt>
                <c:pt idx="592">
                  <c:v>84.05</c:v>
                </c:pt>
                <c:pt idx="593">
                  <c:v>86.87</c:v>
                </c:pt>
                <c:pt idx="594">
                  <c:v>88.22</c:v>
                </c:pt>
                <c:pt idx="595">
                  <c:v>88.9</c:v>
                </c:pt>
                <c:pt idx="596">
                  <c:v>93.07</c:v>
                </c:pt>
                <c:pt idx="597">
                  <c:v>93.07</c:v>
                </c:pt>
                <c:pt idx="598">
                  <c:v>91.6</c:v>
                </c:pt>
                <c:pt idx="599">
                  <c:v>91.6</c:v>
                </c:pt>
                <c:pt idx="600">
                  <c:v>89.75</c:v>
                </c:pt>
                <c:pt idx="601">
                  <c:v>87.83</c:v>
                </c:pt>
                <c:pt idx="602">
                  <c:v>89.59</c:v>
                </c:pt>
                <c:pt idx="603">
                  <c:v>86.1</c:v>
                </c:pt>
                <c:pt idx="604">
                  <c:v>86.1</c:v>
                </c:pt>
                <c:pt idx="605">
                  <c:v>86</c:v>
                </c:pt>
                <c:pt idx="606">
                  <c:v>86</c:v>
                </c:pt>
                <c:pt idx="607">
                  <c:v>83.29</c:v>
                </c:pt>
                <c:pt idx="608">
                  <c:v>86</c:v>
                </c:pt>
                <c:pt idx="609">
                  <c:v>86.02</c:v>
                </c:pt>
                <c:pt idx="610">
                  <c:v>85.47</c:v>
                </c:pt>
                <c:pt idx="611">
                  <c:v>85.47</c:v>
                </c:pt>
                <c:pt idx="612">
                  <c:v>86.12</c:v>
                </c:pt>
                <c:pt idx="613">
                  <c:v>86.12</c:v>
                </c:pt>
                <c:pt idx="614">
                  <c:v>86.93</c:v>
                </c:pt>
                <c:pt idx="615">
                  <c:v>89.39</c:v>
                </c:pt>
                <c:pt idx="616">
                  <c:v>89.06</c:v>
                </c:pt>
                <c:pt idx="617">
                  <c:v>87.85</c:v>
                </c:pt>
                <c:pt idx="618">
                  <c:v>87.85</c:v>
                </c:pt>
                <c:pt idx="619">
                  <c:v>86.54</c:v>
                </c:pt>
                <c:pt idx="620">
                  <c:v>86.54</c:v>
                </c:pt>
                <c:pt idx="621">
                  <c:v>88.36</c:v>
                </c:pt>
                <c:pt idx="622">
                  <c:v>90.06</c:v>
                </c:pt>
                <c:pt idx="623">
                  <c:v>88.14</c:v>
                </c:pt>
                <c:pt idx="624">
                  <c:v>92.58</c:v>
                </c:pt>
                <c:pt idx="625">
                  <c:v>92.58</c:v>
                </c:pt>
                <c:pt idx="626">
                  <c:v>91.8</c:v>
                </c:pt>
                <c:pt idx="627">
                  <c:v>91.8</c:v>
                </c:pt>
                <c:pt idx="628">
                  <c:v>88.8</c:v>
                </c:pt>
                <c:pt idx="629">
                  <c:v>85.79</c:v>
                </c:pt>
                <c:pt idx="630">
                  <c:v>86.52</c:v>
                </c:pt>
                <c:pt idx="631">
                  <c:v>89.14</c:v>
                </c:pt>
                <c:pt idx="632">
                  <c:v>89.14</c:v>
                </c:pt>
                <c:pt idx="633">
                  <c:v>85.85</c:v>
                </c:pt>
                <c:pt idx="634">
                  <c:v>85.85</c:v>
                </c:pt>
                <c:pt idx="635">
                  <c:v>86.87</c:v>
                </c:pt>
                <c:pt idx="636">
                  <c:v>85.62</c:v>
                </c:pt>
                <c:pt idx="637">
                  <c:v>81.69</c:v>
                </c:pt>
                <c:pt idx="638">
                  <c:v>80.069999999999993</c:v>
                </c:pt>
                <c:pt idx="639">
                  <c:v>80.069999999999993</c:v>
                </c:pt>
                <c:pt idx="640">
                  <c:v>79.739999999999995</c:v>
                </c:pt>
                <c:pt idx="641">
                  <c:v>79.739999999999995</c:v>
                </c:pt>
                <c:pt idx="642">
                  <c:v>80.83</c:v>
                </c:pt>
                <c:pt idx="643">
                  <c:v>77.930000000000007</c:v>
                </c:pt>
                <c:pt idx="644">
                  <c:v>77.930000000000007</c:v>
                </c:pt>
                <c:pt idx="645">
                  <c:v>76.45</c:v>
                </c:pt>
                <c:pt idx="646">
                  <c:v>76.540000000000006</c:v>
                </c:pt>
                <c:pt idx="647">
                  <c:v>77.099999999999994</c:v>
                </c:pt>
                <c:pt idx="648">
                  <c:v>77.099999999999994</c:v>
                </c:pt>
                <c:pt idx="649">
                  <c:v>77.959999999999994</c:v>
                </c:pt>
                <c:pt idx="650">
                  <c:v>80.48</c:v>
                </c:pt>
                <c:pt idx="651">
                  <c:v>81.06</c:v>
                </c:pt>
                <c:pt idx="652">
                  <c:v>79.86</c:v>
                </c:pt>
                <c:pt idx="653">
                  <c:v>79.86</c:v>
                </c:pt>
                <c:pt idx="654">
                  <c:v>76.83</c:v>
                </c:pt>
                <c:pt idx="655">
                  <c:v>76.83</c:v>
                </c:pt>
                <c:pt idx="656">
                  <c:v>74.209999999999994</c:v>
                </c:pt>
                <c:pt idx="657">
                  <c:v>71.930000000000007</c:v>
                </c:pt>
                <c:pt idx="658">
                  <c:v>71.3</c:v>
                </c:pt>
                <c:pt idx="659">
                  <c:v>71.05</c:v>
                </c:pt>
                <c:pt idx="660">
                  <c:v>71.05</c:v>
                </c:pt>
                <c:pt idx="661">
                  <c:v>72.959999999999994</c:v>
                </c:pt>
                <c:pt idx="662">
                  <c:v>72.959999999999994</c:v>
                </c:pt>
                <c:pt idx="663">
                  <c:v>75.44</c:v>
                </c:pt>
                <c:pt idx="664">
                  <c:v>77.14</c:v>
                </c:pt>
                <c:pt idx="665">
                  <c:v>75.89</c:v>
                </c:pt>
                <c:pt idx="666">
                  <c:v>74.19</c:v>
                </c:pt>
                <c:pt idx="667">
                  <c:v>74.19</c:v>
                </c:pt>
                <c:pt idx="668">
                  <c:v>75.05</c:v>
                </c:pt>
                <c:pt idx="669">
                  <c:v>75.05</c:v>
                </c:pt>
                <c:pt idx="670">
                  <c:v>75.92</c:v>
                </c:pt>
                <c:pt idx="671">
                  <c:v>78.17</c:v>
                </c:pt>
                <c:pt idx="672">
                  <c:v>77.680000000000007</c:v>
                </c:pt>
                <c:pt idx="673">
                  <c:v>79.569999999999993</c:v>
                </c:pt>
                <c:pt idx="674">
                  <c:v>79.569999999999993</c:v>
                </c:pt>
                <c:pt idx="675">
                  <c:v>79.45</c:v>
                </c:pt>
                <c:pt idx="676">
                  <c:v>79.45</c:v>
                </c:pt>
                <c:pt idx="677">
                  <c:v>79.45</c:v>
                </c:pt>
                <c:pt idx="678">
                  <c:v>78.89</c:v>
                </c:pt>
                <c:pt idx="679">
                  <c:v>78.430000000000007</c:v>
                </c:pt>
                <c:pt idx="680">
                  <c:v>80.16</c:v>
                </c:pt>
                <c:pt idx="681">
                  <c:v>80.16</c:v>
                </c:pt>
                <c:pt idx="682">
                  <c:v>76.87</c:v>
                </c:pt>
                <c:pt idx="683">
                  <c:v>76.87</c:v>
                </c:pt>
                <c:pt idx="684">
                  <c:v>76.87</c:v>
                </c:pt>
                <c:pt idx="685">
                  <c:v>72.819999999999993</c:v>
                </c:pt>
                <c:pt idx="686">
                  <c:v>73.61</c:v>
                </c:pt>
                <c:pt idx="687">
                  <c:v>73.77</c:v>
                </c:pt>
                <c:pt idx="688">
                  <c:v>73.77</c:v>
                </c:pt>
                <c:pt idx="689">
                  <c:v>74.69</c:v>
                </c:pt>
                <c:pt idx="690">
                  <c:v>74.69</c:v>
                </c:pt>
                <c:pt idx="691">
                  <c:v>75.11</c:v>
                </c:pt>
                <c:pt idx="692">
                  <c:v>77.459999999999994</c:v>
                </c:pt>
                <c:pt idx="693">
                  <c:v>78.319999999999993</c:v>
                </c:pt>
                <c:pt idx="694">
                  <c:v>79.900000000000006</c:v>
                </c:pt>
                <c:pt idx="695">
                  <c:v>79.900000000000006</c:v>
                </c:pt>
                <c:pt idx="696">
                  <c:v>80.25</c:v>
                </c:pt>
                <c:pt idx="697">
                  <c:v>80.25</c:v>
                </c:pt>
                <c:pt idx="698">
                  <c:v>80.25</c:v>
                </c:pt>
                <c:pt idx="699">
                  <c:v>79.53</c:v>
                </c:pt>
                <c:pt idx="700">
                  <c:v>80.31</c:v>
                </c:pt>
                <c:pt idx="701">
                  <c:v>81.27</c:v>
                </c:pt>
                <c:pt idx="702">
                  <c:v>81.27</c:v>
                </c:pt>
                <c:pt idx="703">
                  <c:v>81.62</c:v>
                </c:pt>
                <c:pt idx="704">
                  <c:v>81.62</c:v>
                </c:pt>
                <c:pt idx="705">
                  <c:v>79.86</c:v>
                </c:pt>
                <c:pt idx="706">
                  <c:v>79.78</c:v>
                </c:pt>
                <c:pt idx="707">
                  <c:v>80.64</c:v>
                </c:pt>
                <c:pt idx="708">
                  <c:v>79.73</c:v>
                </c:pt>
                <c:pt idx="709">
                  <c:v>79.73</c:v>
                </c:pt>
                <c:pt idx="710">
                  <c:v>77.97</c:v>
                </c:pt>
                <c:pt idx="711">
                  <c:v>77.97</c:v>
                </c:pt>
                <c:pt idx="712">
                  <c:v>78.95</c:v>
                </c:pt>
                <c:pt idx="713">
                  <c:v>76.34</c:v>
                </c:pt>
                <c:pt idx="714">
                  <c:v>75.87</c:v>
                </c:pt>
                <c:pt idx="715">
                  <c:v>73.400000000000006</c:v>
                </c:pt>
                <c:pt idx="716">
                  <c:v>73.400000000000006</c:v>
                </c:pt>
                <c:pt idx="717">
                  <c:v>74.11</c:v>
                </c:pt>
                <c:pt idx="718">
                  <c:v>74.11</c:v>
                </c:pt>
                <c:pt idx="719">
                  <c:v>77.17</c:v>
                </c:pt>
                <c:pt idx="720">
                  <c:v>78.47</c:v>
                </c:pt>
                <c:pt idx="721">
                  <c:v>78.040000000000006</c:v>
                </c:pt>
                <c:pt idx="722">
                  <c:v>79.739999999999995</c:v>
                </c:pt>
                <c:pt idx="723">
                  <c:v>79.739999999999995</c:v>
                </c:pt>
                <c:pt idx="724">
                  <c:v>80.14</c:v>
                </c:pt>
                <c:pt idx="725">
                  <c:v>80.14</c:v>
                </c:pt>
                <c:pt idx="726">
                  <c:v>79.08</c:v>
                </c:pt>
                <c:pt idx="727">
                  <c:v>78.569999999999993</c:v>
                </c:pt>
                <c:pt idx="728">
                  <c:v>78.45</c:v>
                </c:pt>
                <c:pt idx="729">
                  <c:v>76.31</c:v>
                </c:pt>
                <c:pt idx="730">
                  <c:v>76.31</c:v>
                </c:pt>
                <c:pt idx="731">
                  <c:v>76.28</c:v>
                </c:pt>
                <c:pt idx="732">
                  <c:v>76.28</c:v>
                </c:pt>
                <c:pt idx="733">
                  <c:v>76.28</c:v>
                </c:pt>
                <c:pt idx="734">
                  <c:v>73.95</c:v>
                </c:pt>
                <c:pt idx="735">
                  <c:v>75.260000000000005</c:v>
                </c:pt>
                <c:pt idx="736">
                  <c:v>76.19</c:v>
                </c:pt>
                <c:pt idx="737">
                  <c:v>76.19</c:v>
                </c:pt>
                <c:pt idx="738">
                  <c:v>76.569999999999993</c:v>
                </c:pt>
                <c:pt idx="739">
                  <c:v>75.569999999999993</c:v>
                </c:pt>
                <c:pt idx="740">
                  <c:v>76.88</c:v>
                </c:pt>
                <c:pt idx="741">
                  <c:v>77.569999999999993</c:v>
                </c:pt>
                <c:pt idx="742">
                  <c:v>78.05</c:v>
                </c:pt>
                <c:pt idx="743">
                  <c:v>79.62</c:v>
                </c:pt>
                <c:pt idx="744">
                  <c:v>79.62</c:v>
                </c:pt>
                <c:pt idx="745">
                  <c:v>80.39</c:v>
                </c:pt>
                <c:pt idx="746">
                  <c:v>80.39</c:v>
                </c:pt>
                <c:pt idx="747">
                  <c:v>77.45</c:v>
                </c:pt>
                <c:pt idx="748">
                  <c:v>76.56</c:v>
                </c:pt>
                <c:pt idx="749">
                  <c:v>75.599999999999994</c:v>
                </c:pt>
                <c:pt idx="750">
                  <c:v>76.55</c:v>
                </c:pt>
                <c:pt idx="751">
                  <c:v>76.55</c:v>
                </c:pt>
                <c:pt idx="752">
                  <c:v>74.680000000000007</c:v>
                </c:pt>
                <c:pt idx="753">
                  <c:v>74.680000000000007</c:v>
                </c:pt>
                <c:pt idx="754">
                  <c:v>71.180000000000007</c:v>
                </c:pt>
                <c:pt idx="755">
                  <c:v>67.38</c:v>
                </c:pt>
                <c:pt idx="756">
                  <c:v>68.150000000000006</c:v>
                </c:pt>
                <c:pt idx="757">
                  <c:v>66.61</c:v>
                </c:pt>
                <c:pt idx="758">
                  <c:v>66.61</c:v>
                </c:pt>
                <c:pt idx="759">
                  <c:v>67.56</c:v>
                </c:pt>
                <c:pt idx="760">
                  <c:v>67.56</c:v>
                </c:pt>
                <c:pt idx="761">
                  <c:v>69.400000000000006</c:v>
                </c:pt>
                <c:pt idx="762">
                  <c:v>70.709999999999994</c:v>
                </c:pt>
                <c:pt idx="763">
                  <c:v>69.77</c:v>
                </c:pt>
                <c:pt idx="764">
                  <c:v>69.22</c:v>
                </c:pt>
                <c:pt idx="765">
                  <c:v>69.22</c:v>
                </c:pt>
                <c:pt idx="766">
                  <c:v>72.87</c:v>
                </c:pt>
                <c:pt idx="767">
                  <c:v>72.87</c:v>
                </c:pt>
                <c:pt idx="768">
                  <c:v>73.12</c:v>
                </c:pt>
                <c:pt idx="769">
                  <c:v>72.95</c:v>
                </c:pt>
                <c:pt idx="770">
                  <c:v>74.319999999999993</c:v>
                </c:pt>
                <c:pt idx="771">
                  <c:v>75.680000000000007</c:v>
                </c:pt>
                <c:pt idx="772">
                  <c:v>75.680000000000007</c:v>
                </c:pt>
                <c:pt idx="773">
                  <c:v>80.400000000000006</c:v>
                </c:pt>
                <c:pt idx="774">
                  <c:v>80.400000000000006</c:v>
                </c:pt>
                <c:pt idx="775">
                  <c:v>80.7</c:v>
                </c:pt>
                <c:pt idx="776">
                  <c:v>80.69</c:v>
                </c:pt>
                <c:pt idx="777">
                  <c:v>80.7</c:v>
                </c:pt>
                <c:pt idx="778">
                  <c:v>80.7</c:v>
                </c:pt>
                <c:pt idx="779">
                  <c:v>80.7</c:v>
                </c:pt>
                <c:pt idx="780">
                  <c:v>79.790000000000006</c:v>
                </c:pt>
                <c:pt idx="781">
                  <c:v>79.790000000000006</c:v>
                </c:pt>
                <c:pt idx="782">
                  <c:v>81.540000000000006</c:v>
                </c:pt>
                <c:pt idx="783">
                  <c:v>83.26</c:v>
                </c:pt>
                <c:pt idx="784">
                  <c:v>82.16</c:v>
                </c:pt>
                <c:pt idx="785">
                  <c:v>82.58</c:v>
                </c:pt>
                <c:pt idx="786">
                  <c:v>82.58</c:v>
                </c:pt>
                <c:pt idx="787">
                  <c:v>80.930000000000007</c:v>
                </c:pt>
                <c:pt idx="788">
                  <c:v>80.930000000000007</c:v>
                </c:pt>
                <c:pt idx="789">
                  <c:v>80.849999999999994</c:v>
                </c:pt>
                <c:pt idx="790">
                  <c:v>79.180000000000007</c:v>
                </c:pt>
                <c:pt idx="791">
                  <c:v>77.27</c:v>
                </c:pt>
                <c:pt idx="792">
                  <c:v>77.86</c:v>
                </c:pt>
                <c:pt idx="793">
                  <c:v>77.86</c:v>
                </c:pt>
                <c:pt idx="794">
                  <c:v>78.64</c:v>
                </c:pt>
                <c:pt idx="795">
                  <c:v>78.64</c:v>
                </c:pt>
                <c:pt idx="796">
                  <c:v>77.05</c:v>
                </c:pt>
                <c:pt idx="797">
                  <c:v>74.33</c:v>
                </c:pt>
                <c:pt idx="798">
                  <c:v>74.77</c:v>
                </c:pt>
                <c:pt idx="799">
                  <c:v>76.78</c:v>
                </c:pt>
                <c:pt idx="800">
                  <c:v>76.78</c:v>
                </c:pt>
                <c:pt idx="801">
                  <c:v>75.650000000000006</c:v>
                </c:pt>
                <c:pt idx="802">
                  <c:v>75.650000000000006</c:v>
                </c:pt>
                <c:pt idx="803">
                  <c:v>71.709999999999994</c:v>
                </c:pt>
                <c:pt idx="804">
                  <c:v>68.62</c:v>
                </c:pt>
                <c:pt idx="805">
                  <c:v>68.52</c:v>
                </c:pt>
                <c:pt idx="806">
                  <c:v>71.319999999999993</c:v>
                </c:pt>
                <c:pt idx="807">
                  <c:v>71.319999999999993</c:v>
                </c:pt>
                <c:pt idx="808">
                  <c:v>73.13</c:v>
                </c:pt>
                <c:pt idx="809">
                  <c:v>73.13</c:v>
                </c:pt>
                <c:pt idx="810">
                  <c:v>73.680000000000007</c:v>
                </c:pt>
                <c:pt idx="811">
                  <c:v>72.53</c:v>
                </c:pt>
                <c:pt idx="812">
                  <c:v>70.81</c:v>
                </c:pt>
                <c:pt idx="813">
                  <c:v>70.02</c:v>
                </c:pt>
                <c:pt idx="814">
                  <c:v>70.02</c:v>
                </c:pt>
                <c:pt idx="815">
                  <c:v>71.069999999999993</c:v>
                </c:pt>
                <c:pt idx="816">
                  <c:v>71.069999999999993</c:v>
                </c:pt>
                <c:pt idx="817">
                  <c:v>70.849999999999994</c:v>
                </c:pt>
                <c:pt idx="818">
                  <c:v>72.78</c:v>
                </c:pt>
                <c:pt idx="819">
                  <c:v>71.819999999999993</c:v>
                </c:pt>
                <c:pt idx="820">
                  <c:v>71.569999999999993</c:v>
                </c:pt>
                <c:pt idx="821">
                  <c:v>71.569999999999993</c:v>
                </c:pt>
                <c:pt idx="822">
                  <c:v>71.81</c:v>
                </c:pt>
                <c:pt idx="823">
                  <c:v>71.81</c:v>
                </c:pt>
                <c:pt idx="824">
                  <c:v>72.87</c:v>
                </c:pt>
                <c:pt idx="825">
                  <c:v>74.37</c:v>
                </c:pt>
                <c:pt idx="826">
                  <c:v>71.680000000000007</c:v>
                </c:pt>
                <c:pt idx="827">
                  <c:v>72.349999999999994</c:v>
                </c:pt>
                <c:pt idx="828">
                  <c:v>72.349999999999994</c:v>
                </c:pt>
                <c:pt idx="829">
                  <c:v>69.45</c:v>
                </c:pt>
                <c:pt idx="830">
                  <c:v>69.45</c:v>
                </c:pt>
                <c:pt idx="831">
                  <c:v>69.45</c:v>
                </c:pt>
                <c:pt idx="832">
                  <c:v>68.11</c:v>
                </c:pt>
                <c:pt idx="833">
                  <c:v>70.09</c:v>
                </c:pt>
                <c:pt idx="834">
                  <c:v>71.760000000000005</c:v>
                </c:pt>
                <c:pt idx="835">
                  <c:v>71.760000000000005</c:v>
                </c:pt>
                <c:pt idx="836">
                  <c:v>72.14</c:v>
                </c:pt>
                <c:pt idx="837">
                  <c:v>72.14</c:v>
                </c:pt>
                <c:pt idx="838">
                  <c:v>71.709999999999994</c:v>
                </c:pt>
                <c:pt idx="839">
                  <c:v>72.52</c:v>
                </c:pt>
                <c:pt idx="840">
                  <c:v>71.28</c:v>
                </c:pt>
                <c:pt idx="841">
                  <c:v>70.16</c:v>
                </c:pt>
                <c:pt idx="842">
                  <c:v>70.16</c:v>
                </c:pt>
                <c:pt idx="843">
                  <c:v>67.08</c:v>
                </c:pt>
                <c:pt idx="844">
                  <c:v>67.08</c:v>
                </c:pt>
                <c:pt idx="845">
                  <c:v>69.39</c:v>
                </c:pt>
                <c:pt idx="846">
                  <c:v>68.22</c:v>
                </c:pt>
                <c:pt idx="847">
                  <c:v>70.61</c:v>
                </c:pt>
                <c:pt idx="848">
                  <c:v>71.81</c:v>
                </c:pt>
                <c:pt idx="849">
                  <c:v>71.81</c:v>
                </c:pt>
                <c:pt idx="850">
                  <c:v>70.94</c:v>
                </c:pt>
                <c:pt idx="851">
                  <c:v>70.94</c:v>
                </c:pt>
                <c:pt idx="852">
                  <c:v>70.94</c:v>
                </c:pt>
                <c:pt idx="853">
                  <c:v>72.55</c:v>
                </c:pt>
                <c:pt idx="854">
                  <c:v>69.22</c:v>
                </c:pt>
                <c:pt idx="855">
                  <c:v>68.91</c:v>
                </c:pt>
                <c:pt idx="856">
                  <c:v>68.91</c:v>
                </c:pt>
                <c:pt idx="857">
                  <c:v>69.09</c:v>
                </c:pt>
                <c:pt idx="858">
                  <c:v>69.09</c:v>
                </c:pt>
                <c:pt idx="859">
                  <c:v>67.680000000000007</c:v>
                </c:pt>
                <c:pt idx="860">
                  <c:v>69.540000000000006</c:v>
                </c:pt>
                <c:pt idx="861">
                  <c:v>69.849999999999994</c:v>
                </c:pt>
                <c:pt idx="862">
                  <c:v>70.66</c:v>
                </c:pt>
                <c:pt idx="863">
                  <c:v>70.66</c:v>
                </c:pt>
                <c:pt idx="864">
                  <c:v>69.709999999999994</c:v>
                </c:pt>
                <c:pt idx="865">
                  <c:v>69.709999999999994</c:v>
                </c:pt>
                <c:pt idx="866">
                  <c:v>71.78</c:v>
                </c:pt>
                <c:pt idx="867">
                  <c:v>71.78</c:v>
                </c:pt>
                <c:pt idx="868">
                  <c:v>71.760000000000005</c:v>
                </c:pt>
                <c:pt idx="869">
                  <c:v>73.91</c:v>
                </c:pt>
                <c:pt idx="870">
                  <c:v>73.91</c:v>
                </c:pt>
                <c:pt idx="871">
                  <c:v>73.05</c:v>
                </c:pt>
                <c:pt idx="872">
                  <c:v>73.05</c:v>
                </c:pt>
                <c:pt idx="873">
                  <c:v>74.87</c:v>
                </c:pt>
                <c:pt idx="874">
                  <c:v>75.77</c:v>
                </c:pt>
                <c:pt idx="875">
                  <c:v>76.86</c:v>
                </c:pt>
                <c:pt idx="876">
                  <c:v>75.44</c:v>
                </c:pt>
                <c:pt idx="877">
                  <c:v>75.44</c:v>
                </c:pt>
                <c:pt idx="878">
                  <c:v>74.17</c:v>
                </c:pt>
                <c:pt idx="879">
                  <c:v>74.17</c:v>
                </c:pt>
                <c:pt idx="880">
                  <c:v>75.760000000000005</c:v>
                </c:pt>
                <c:pt idx="881">
                  <c:v>75.400000000000006</c:v>
                </c:pt>
                <c:pt idx="882">
                  <c:v>75.650000000000006</c:v>
                </c:pt>
                <c:pt idx="883">
                  <c:v>77.06</c:v>
                </c:pt>
                <c:pt idx="884">
                  <c:v>77.06</c:v>
                </c:pt>
                <c:pt idx="885">
                  <c:v>78.81</c:v>
                </c:pt>
                <c:pt idx="886">
                  <c:v>78.81</c:v>
                </c:pt>
                <c:pt idx="887">
                  <c:v>79.760000000000005</c:v>
                </c:pt>
                <c:pt idx="888">
                  <c:v>79.11</c:v>
                </c:pt>
                <c:pt idx="889">
                  <c:v>80.17</c:v>
                </c:pt>
                <c:pt idx="890">
                  <c:v>80.55</c:v>
                </c:pt>
                <c:pt idx="891">
                  <c:v>80.55</c:v>
                </c:pt>
                <c:pt idx="892">
                  <c:v>81.8</c:v>
                </c:pt>
                <c:pt idx="893">
                  <c:v>81.8</c:v>
                </c:pt>
                <c:pt idx="894">
                  <c:v>81.37</c:v>
                </c:pt>
                <c:pt idx="895">
                  <c:v>79.5</c:v>
                </c:pt>
                <c:pt idx="896">
                  <c:v>81.56</c:v>
                </c:pt>
                <c:pt idx="897">
                  <c:v>82.76</c:v>
                </c:pt>
                <c:pt idx="898">
                  <c:v>82.76</c:v>
                </c:pt>
                <c:pt idx="899">
                  <c:v>81.94</c:v>
                </c:pt>
                <c:pt idx="900">
                  <c:v>81.94</c:v>
                </c:pt>
                <c:pt idx="901">
                  <c:v>82.94</c:v>
                </c:pt>
                <c:pt idx="902">
                  <c:v>84.35</c:v>
                </c:pt>
                <c:pt idx="903">
                  <c:v>82.81</c:v>
                </c:pt>
                <c:pt idx="904">
                  <c:v>83.17</c:v>
                </c:pt>
                <c:pt idx="905">
                  <c:v>83.17</c:v>
                </c:pt>
                <c:pt idx="906">
                  <c:v>82.5</c:v>
                </c:pt>
                <c:pt idx="907">
                  <c:v>82.5</c:v>
                </c:pt>
                <c:pt idx="908">
                  <c:v>81.06</c:v>
                </c:pt>
                <c:pt idx="909">
                  <c:v>79.400000000000006</c:v>
                </c:pt>
                <c:pt idx="910">
                  <c:v>80.430000000000007</c:v>
                </c:pt>
                <c:pt idx="911">
                  <c:v>81.25</c:v>
                </c:pt>
                <c:pt idx="912">
                  <c:v>81.25</c:v>
                </c:pt>
                <c:pt idx="913">
                  <c:v>80.709999999999994</c:v>
                </c:pt>
                <c:pt idx="914">
                  <c:v>80.709999999999994</c:v>
                </c:pt>
                <c:pt idx="915">
                  <c:v>80.25</c:v>
                </c:pt>
                <c:pt idx="916">
                  <c:v>78.91</c:v>
                </c:pt>
                <c:pt idx="917">
                  <c:v>79.52</c:v>
                </c:pt>
                <c:pt idx="918">
                  <c:v>80.47</c:v>
                </c:pt>
                <c:pt idx="919">
                  <c:v>80.47</c:v>
                </c:pt>
                <c:pt idx="920">
                  <c:v>80.650000000000006</c:v>
                </c:pt>
                <c:pt idx="921">
                  <c:v>80.650000000000006</c:v>
                </c:pt>
                <c:pt idx="922">
                  <c:v>81.14</c:v>
                </c:pt>
                <c:pt idx="923">
                  <c:v>81.64</c:v>
                </c:pt>
                <c:pt idx="924">
                  <c:v>83.55</c:v>
                </c:pt>
                <c:pt idx="925">
                  <c:v>85.52</c:v>
                </c:pt>
                <c:pt idx="926">
                  <c:v>85.52</c:v>
                </c:pt>
                <c:pt idx="927">
                  <c:v>86.74</c:v>
                </c:pt>
                <c:pt idx="928">
                  <c:v>86.74</c:v>
                </c:pt>
                <c:pt idx="929">
                  <c:v>86.74</c:v>
                </c:pt>
                <c:pt idx="930">
                  <c:v>87.55</c:v>
                </c:pt>
                <c:pt idx="931">
                  <c:v>86.87</c:v>
                </c:pt>
                <c:pt idx="932">
                  <c:v>87.51</c:v>
                </c:pt>
                <c:pt idx="933">
                  <c:v>87.51</c:v>
                </c:pt>
                <c:pt idx="934">
                  <c:v>87.3</c:v>
                </c:pt>
                <c:pt idx="935">
                  <c:v>87.3</c:v>
                </c:pt>
                <c:pt idx="936">
                  <c:v>88.87</c:v>
                </c:pt>
                <c:pt idx="937">
                  <c:v>88.59</c:v>
                </c:pt>
                <c:pt idx="938">
                  <c:v>90.13</c:v>
                </c:pt>
                <c:pt idx="939">
                  <c:v>90.83</c:v>
                </c:pt>
                <c:pt idx="940">
                  <c:v>90.83</c:v>
                </c:pt>
                <c:pt idx="941">
                  <c:v>91.47</c:v>
                </c:pt>
                <c:pt idx="942">
                  <c:v>91.47</c:v>
                </c:pt>
                <c:pt idx="943">
                  <c:v>91.16</c:v>
                </c:pt>
                <c:pt idx="944">
                  <c:v>89.2</c:v>
                </c:pt>
                <c:pt idx="945">
                  <c:v>89.56</c:v>
                </c:pt>
                <c:pt idx="946">
                  <c:v>90</c:v>
                </c:pt>
                <c:pt idx="947">
                  <c:v>90</c:v>
                </c:pt>
                <c:pt idx="948">
                  <c:v>89.68</c:v>
                </c:pt>
                <c:pt idx="949">
                  <c:v>89.68</c:v>
                </c:pt>
                <c:pt idx="950">
                  <c:v>91.43</c:v>
                </c:pt>
                <c:pt idx="951">
                  <c:v>93.67</c:v>
                </c:pt>
                <c:pt idx="952">
                  <c:v>91.65</c:v>
                </c:pt>
                <c:pt idx="953">
                  <c:v>90.77</c:v>
                </c:pt>
                <c:pt idx="954">
                  <c:v>90.77</c:v>
                </c:pt>
                <c:pt idx="955">
                  <c:v>88.81</c:v>
                </c:pt>
                <c:pt idx="956">
                  <c:v>88.81</c:v>
                </c:pt>
                <c:pt idx="957">
                  <c:v>89.26</c:v>
                </c:pt>
                <c:pt idx="958">
                  <c:v>84.32</c:v>
                </c:pt>
                <c:pt idx="959">
                  <c:v>82.3</c:v>
                </c:pt>
                <c:pt idx="960">
                  <c:v>82.83</c:v>
                </c:pt>
                <c:pt idx="961">
                  <c:v>82.83</c:v>
                </c:pt>
                <c:pt idx="962">
                  <c:v>85.89</c:v>
                </c:pt>
                <c:pt idx="963">
                  <c:v>85.89</c:v>
                </c:pt>
                <c:pt idx="964">
                  <c:v>85.89</c:v>
                </c:pt>
                <c:pt idx="965">
                  <c:v>83.7</c:v>
                </c:pt>
                <c:pt idx="966">
                  <c:v>82.87</c:v>
                </c:pt>
                <c:pt idx="967">
                  <c:v>87.67</c:v>
                </c:pt>
                <c:pt idx="968">
                  <c:v>87.67</c:v>
                </c:pt>
                <c:pt idx="969">
                  <c:v>86.65</c:v>
                </c:pt>
                <c:pt idx="970">
                  <c:v>86.65</c:v>
                </c:pt>
                <c:pt idx="971">
                  <c:v>86.66</c:v>
                </c:pt>
                <c:pt idx="972">
                  <c:v>88.35</c:v>
                </c:pt>
                <c:pt idx="973">
                  <c:v>89.35</c:v>
                </c:pt>
                <c:pt idx="974">
                  <c:v>89.12</c:v>
                </c:pt>
                <c:pt idx="975">
                  <c:v>89.12</c:v>
                </c:pt>
                <c:pt idx="976">
                  <c:v>85.49</c:v>
                </c:pt>
                <c:pt idx="977">
                  <c:v>85.49</c:v>
                </c:pt>
                <c:pt idx="978">
                  <c:v>84.58</c:v>
                </c:pt>
                <c:pt idx="979">
                  <c:v>86.07</c:v>
                </c:pt>
                <c:pt idx="980">
                  <c:v>83.8</c:v>
                </c:pt>
                <c:pt idx="981">
                  <c:v>86.04</c:v>
                </c:pt>
                <c:pt idx="982">
                  <c:v>86.04</c:v>
                </c:pt>
                <c:pt idx="983">
                  <c:v>83.03</c:v>
                </c:pt>
                <c:pt idx="984">
                  <c:v>83.03</c:v>
                </c:pt>
                <c:pt idx="985">
                  <c:v>81.64</c:v>
                </c:pt>
                <c:pt idx="986">
                  <c:v>81.05</c:v>
                </c:pt>
                <c:pt idx="987">
                  <c:v>83.04</c:v>
                </c:pt>
                <c:pt idx="988">
                  <c:v>81.19</c:v>
                </c:pt>
                <c:pt idx="989">
                  <c:v>81.19</c:v>
                </c:pt>
                <c:pt idx="990">
                  <c:v>81.540000000000006</c:v>
                </c:pt>
                <c:pt idx="991">
                  <c:v>81.540000000000006</c:v>
                </c:pt>
                <c:pt idx="992">
                  <c:v>77.959999999999994</c:v>
                </c:pt>
                <c:pt idx="993">
                  <c:v>75.849999999999994</c:v>
                </c:pt>
                <c:pt idx="994">
                  <c:v>76.34</c:v>
                </c:pt>
                <c:pt idx="995">
                  <c:v>76.34</c:v>
                </c:pt>
                <c:pt idx="996">
                  <c:v>76.34</c:v>
                </c:pt>
                <c:pt idx="997">
                  <c:v>78.86</c:v>
                </c:pt>
                <c:pt idx="998">
                  <c:v>78.86</c:v>
                </c:pt>
                <c:pt idx="999">
                  <c:v>78.900000000000006</c:v>
                </c:pt>
                <c:pt idx="1000">
                  <c:v>77.150000000000006</c:v>
                </c:pt>
                <c:pt idx="1001">
                  <c:v>73.5</c:v>
                </c:pt>
                <c:pt idx="1002">
                  <c:v>76.47</c:v>
                </c:pt>
                <c:pt idx="1003">
                  <c:v>76.47</c:v>
                </c:pt>
                <c:pt idx="1004">
                  <c:v>78.099999999999994</c:v>
                </c:pt>
                <c:pt idx="1005">
                  <c:v>78.099999999999994</c:v>
                </c:pt>
                <c:pt idx="1006">
                  <c:v>78.349999999999994</c:v>
                </c:pt>
                <c:pt idx="1007">
                  <c:v>76.8</c:v>
                </c:pt>
                <c:pt idx="1008">
                  <c:v>76.8</c:v>
                </c:pt>
                <c:pt idx="1009">
                  <c:v>74.83</c:v>
                </c:pt>
                <c:pt idx="1010">
                  <c:v>74.83</c:v>
                </c:pt>
                <c:pt idx="1011">
                  <c:v>74.459999999999994</c:v>
                </c:pt>
                <c:pt idx="1012">
                  <c:v>74.459999999999994</c:v>
                </c:pt>
                <c:pt idx="1013">
                  <c:v>76.09</c:v>
                </c:pt>
                <c:pt idx="1014">
                  <c:v>77.56</c:v>
                </c:pt>
                <c:pt idx="1015">
                  <c:v>75.66</c:v>
                </c:pt>
                <c:pt idx="1016">
                  <c:v>73.7</c:v>
                </c:pt>
                <c:pt idx="1017">
                  <c:v>73.7</c:v>
                </c:pt>
                <c:pt idx="1018">
                  <c:v>72.73</c:v>
                </c:pt>
                <c:pt idx="1019">
                  <c:v>72.73</c:v>
                </c:pt>
                <c:pt idx="1020">
                  <c:v>71.95</c:v>
                </c:pt>
                <c:pt idx="1021">
                  <c:v>68.98</c:v>
                </c:pt>
                <c:pt idx="1022">
                  <c:v>69</c:v>
                </c:pt>
                <c:pt idx="1023">
                  <c:v>70.87</c:v>
                </c:pt>
                <c:pt idx="1024">
                  <c:v>70.87</c:v>
                </c:pt>
                <c:pt idx="1025">
                  <c:v>70.95</c:v>
                </c:pt>
                <c:pt idx="1026">
                  <c:v>70.95</c:v>
                </c:pt>
                <c:pt idx="1027">
                  <c:v>68.27</c:v>
                </c:pt>
                <c:pt idx="1028">
                  <c:v>69.09</c:v>
                </c:pt>
                <c:pt idx="1029">
                  <c:v>71.209999999999994</c:v>
                </c:pt>
                <c:pt idx="1030">
                  <c:v>71.05</c:v>
                </c:pt>
                <c:pt idx="1031">
                  <c:v>71.05</c:v>
                </c:pt>
                <c:pt idx="1032">
                  <c:v>72.16</c:v>
                </c:pt>
                <c:pt idx="1033">
                  <c:v>72.16</c:v>
                </c:pt>
                <c:pt idx="1034">
                  <c:v>73.23</c:v>
                </c:pt>
                <c:pt idx="1035">
                  <c:v>73.87</c:v>
                </c:pt>
                <c:pt idx="1036">
                  <c:v>73.59</c:v>
                </c:pt>
                <c:pt idx="1037">
                  <c:v>73.290000000000006</c:v>
                </c:pt>
                <c:pt idx="1038">
                  <c:v>73.290000000000006</c:v>
                </c:pt>
                <c:pt idx="1039">
                  <c:v>75.84</c:v>
                </c:pt>
                <c:pt idx="1040">
                  <c:v>75.84</c:v>
                </c:pt>
                <c:pt idx="1041">
                  <c:v>75.84</c:v>
                </c:pt>
                <c:pt idx="1042">
                  <c:v>74.31</c:v>
                </c:pt>
                <c:pt idx="1043">
                  <c:v>72.02</c:v>
                </c:pt>
                <c:pt idx="1044">
                  <c:v>71.89</c:v>
                </c:pt>
                <c:pt idx="1045">
                  <c:v>71.89</c:v>
                </c:pt>
                <c:pt idx="1046">
                  <c:v>70.62</c:v>
                </c:pt>
                <c:pt idx="1047">
                  <c:v>70.62</c:v>
                </c:pt>
                <c:pt idx="1048">
                  <c:v>70.62</c:v>
                </c:pt>
                <c:pt idx="1049">
                  <c:v>72.97</c:v>
                </c:pt>
                <c:pt idx="1050">
                  <c:v>72.38</c:v>
                </c:pt>
                <c:pt idx="1051">
                  <c:v>74</c:v>
                </c:pt>
                <c:pt idx="1052">
                  <c:v>74</c:v>
                </c:pt>
                <c:pt idx="1053">
                  <c:v>71.06</c:v>
                </c:pt>
                <c:pt idx="1054">
                  <c:v>71.06</c:v>
                </c:pt>
                <c:pt idx="1055">
                  <c:v>72.430000000000007</c:v>
                </c:pt>
                <c:pt idx="1056">
                  <c:v>71.569999999999993</c:v>
                </c:pt>
                <c:pt idx="1057">
                  <c:v>72.150000000000006</c:v>
                </c:pt>
                <c:pt idx="1058">
                  <c:v>72.94</c:v>
                </c:pt>
                <c:pt idx="1059">
                  <c:v>72.94</c:v>
                </c:pt>
                <c:pt idx="1060">
                  <c:v>72.63</c:v>
                </c:pt>
                <c:pt idx="1061">
                  <c:v>72.63</c:v>
                </c:pt>
                <c:pt idx="1062">
                  <c:v>72.63</c:v>
                </c:pt>
                <c:pt idx="1063">
                  <c:v>72.790000000000006</c:v>
                </c:pt>
                <c:pt idx="1064">
                  <c:v>74.319999999999993</c:v>
                </c:pt>
                <c:pt idx="1065">
                  <c:v>73.69</c:v>
                </c:pt>
                <c:pt idx="1066">
                  <c:v>73.69</c:v>
                </c:pt>
                <c:pt idx="1067">
                  <c:v>75.260000000000005</c:v>
                </c:pt>
                <c:pt idx="1068">
                  <c:v>75.260000000000005</c:v>
                </c:pt>
                <c:pt idx="1069">
                  <c:v>74.72</c:v>
                </c:pt>
                <c:pt idx="1070">
                  <c:v>75.48</c:v>
                </c:pt>
                <c:pt idx="1071">
                  <c:v>77.91</c:v>
                </c:pt>
                <c:pt idx="1072">
                  <c:v>78.45</c:v>
                </c:pt>
                <c:pt idx="1073">
                  <c:v>78.45</c:v>
                </c:pt>
                <c:pt idx="1074">
                  <c:v>77.25</c:v>
                </c:pt>
                <c:pt idx="1075">
                  <c:v>77.25</c:v>
                </c:pt>
                <c:pt idx="1076">
                  <c:v>78.3</c:v>
                </c:pt>
                <c:pt idx="1077">
                  <c:v>76.28</c:v>
                </c:pt>
                <c:pt idx="1078">
                  <c:v>74.36</c:v>
                </c:pt>
                <c:pt idx="1079">
                  <c:v>72.72</c:v>
                </c:pt>
                <c:pt idx="1080">
                  <c:v>72.72</c:v>
                </c:pt>
                <c:pt idx="1081">
                  <c:v>73.209999999999994</c:v>
                </c:pt>
                <c:pt idx="1082">
                  <c:v>73.209999999999994</c:v>
                </c:pt>
                <c:pt idx="1083">
                  <c:v>73.83</c:v>
                </c:pt>
                <c:pt idx="1084">
                  <c:v>74.260000000000005</c:v>
                </c:pt>
                <c:pt idx="1085">
                  <c:v>76.67</c:v>
                </c:pt>
                <c:pt idx="1086">
                  <c:v>77.260000000000005</c:v>
                </c:pt>
                <c:pt idx="1087">
                  <c:v>77.260000000000005</c:v>
                </c:pt>
                <c:pt idx="1088">
                  <c:v>77.34</c:v>
                </c:pt>
                <c:pt idx="1089">
                  <c:v>77.34</c:v>
                </c:pt>
                <c:pt idx="1090">
                  <c:v>78.28</c:v>
                </c:pt>
                <c:pt idx="1091">
                  <c:v>77.09</c:v>
                </c:pt>
                <c:pt idx="1092">
                  <c:v>78.47</c:v>
                </c:pt>
                <c:pt idx="1093">
                  <c:v>79.650000000000006</c:v>
                </c:pt>
                <c:pt idx="1094">
                  <c:v>79.650000000000006</c:v>
                </c:pt>
                <c:pt idx="1095">
                  <c:v>78.72</c:v>
                </c:pt>
                <c:pt idx="1096">
                  <c:v>78.72</c:v>
                </c:pt>
                <c:pt idx="1097">
                  <c:v>78.72</c:v>
                </c:pt>
                <c:pt idx="1098">
                  <c:v>78.89</c:v>
                </c:pt>
                <c:pt idx="1099">
                  <c:v>79.64</c:v>
                </c:pt>
                <c:pt idx="1100">
                  <c:v>77.599999999999994</c:v>
                </c:pt>
                <c:pt idx="1101">
                  <c:v>77.599999999999994</c:v>
                </c:pt>
                <c:pt idx="1102">
                  <c:v>78.53</c:v>
                </c:pt>
                <c:pt idx="1103">
                  <c:v>78.53</c:v>
                </c:pt>
                <c:pt idx="1104">
                  <c:v>79.8</c:v>
                </c:pt>
                <c:pt idx="1105">
                  <c:v>79.44</c:v>
                </c:pt>
                <c:pt idx="1106">
                  <c:v>79.22</c:v>
                </c:pt>
                <c:pt idx="1107">
                  <c:v>80.900000000000006</c:v>
                </c:pt>
                <c:pt idx="1108">
                  <c:v>80.900000000000006</c:v>
                </c:pt>
                <c:pt idx="1109">
                  <c:v>79.67</c:v>
                </c:pt>
                <c:pt idx="1110">
                  <c:v>79.67</c:v>
                </c:pt>
                <c:pt idx="1111">
                  <c:v>79.11</c:v>
                </c:pt>
                <c:pt idx="1112">
                  <c:v>80.08</c:v>
                </c:pt>
                <c:pt idx="1113">
                  <c:v>79.81</c:v>
                </c:pt>
                <c:pt idx="1114">
                  <c:v>78.959999999999994</c:v>
                </c:pt>
                <c:pt idx="1115">
                  <c:v>78.959999999999994</c:v>
                </c:pt>
                <c:pt idx="1116">
                  <c:v>78.87</c:v>
                </c:pt>
                <c:pt idx="1117">
                  <c:v>78.87</c:v>
                </c:pt>
                <c:pt idx="1118">
                  <c:v>78.510000000000005</c:v>
                </c:pt>
                <c:pt idx="1119">
                  <c:v>80.67</c:v>
                </c:pt>
                <c:pt idx="1120">
                  <c:v>82.16</c:v>
                </c:pt>
                <c:pt idx="1121">
                  <c:v>81.94</c:v>
                </c:pt>
                <c:pt idx="1122">
                  <c:v>81.94</c:v>
                </c:pt>
                <c:pt idx="1123">
                  <c:v>83.68</c:v>
                </c:pt>
                <c:pt idx="1124">
                  <c:v>83.68</c:v>
                </c:pt>
                <c:pt idx="1125">
                  <c:v>84.39</c:v>
                </c:pt>
                <c:pt idx="1126">
                  <c:v>82.79</c:v>
                </c:pt>
                <c:pt idx="1127">
                  <c:v>81.99</c:v>
                </c:pt>
                <c:pt idx="1128">
                  <c:v>81.099999999999994</c:v>
                </c:pt>
                <c:pt idx="1129">
                  <c:v>81.099999999999994</c:v>
                </c:pt>
                <c:pt idx="1130">
                  <c:v>82.41</c:v>
                </c:pt>
                <c:pt idx="1131">
                  <c:v>82.41</c:v>
                </c:pt>
                <c:pt idx="1132">
                  <c:v>82.41</c:v>
                </c:pt>
                <c:pt idx="1133">
                  <c:v>82.15</c:v>
                </c:pt>
                <c:pt idx="1134">
                  <c:v>83.96</c:v>
                </c:pt>
                <c:pt idx="1135">
                  <c:v>83.96</c:v>
                </c:pt>
                <c:pt idx="1136">
                  <c:v>83.96</c:v>
                </c:pt>
                <c:pt idx="1137">
                  <c:v>84.54</c:v>
                </c:pt>
                <c:pt idx="1138">
                  <c:v>84.54</c:v>
                </c:pt>
                <c:pt idx="1139">
                  <c:v>85.95</c:v>
                </c:pt>
                <c:pt idx="1140">
                  <c:v>86.22</c:v>
                </c:pt>
                <c:pt idx="1141">
                  <c:v>87.37</c:v>
                </c:pt>
                <c:pt idx="1142">
                  <c:v>87.69</c:v>
                </c:pt>
                <c:pt idx="1143">
                  <c:v>87.69</c:v>
                </c:pt>
                <c:pt idx="1144">
                  <c:v>87.24</c:v>
                </c:pt>
                <c:pt idx="1145">
                  <c:v>87.24</c:v>
                </c:pt>
                <c:pt idx="1146">
                  <c:v>86.04</c:v>
                </c:pt>
                <c:pt idx="1147">
                  <c:v>86.98</c:v>
                </c:pt>
                <c:pt idx="1148">
                  <c:v>85.79</c:v>
                </c:pt>
                <c:pt idx="1149">
                  <c:v>86.46</c:v>
                </c:pt>
                <c:pt idx="1150">
                  <c:v>86.46</c:v>
                </c:pt>
                <c:pt idx="1151">
                  <c:v>86.21</c:v>
                </c:pt>
                <c:pt idx="1152">
                  <c:v>86.21</c:v>
                </c:pt>
                <c:pt idx="1153">
                  <c:v>86.15</c:v>
                </c:pt>
                <c:pt idx="1154">
                  <c:v>83.58</c:v>
                </c:pt>
                <c:pt idx="1155">
                  <c:v>83.5</c:v>
                </c:pt>
                <c:pt idx="1156">
                  <c:v>83.79</c:v>
                </c:pt>
                <c:pt idx="1157">
                  <c:v>83.79</c:v>
                </c:pt>
                <c:pt idx="1158">
                  <c:v>83.82</c:v>
                </c:pt>
                <c:pt idx="1159">
                  <c:v>83.82</c:v>
                </c:pt>
                <c:pt idx="1160">
                  <c:v>84.17</c:v>
                </c:pt>
                <c:pt idx="1161">
                  <c:v>84.09</c:v>
                </c:pt>
                <c:pt idx="1162">
                  <c:v>84.92</c:v>
                </c:pt>
                <c:pt idx="1163">
                  <c:v>85.38</c:v>
                </c:pt>
                <c:pt idx="1164">
                  <c:v>85.38</c:v>
                </c:pt>
                <c:pt idx="1165">
                  <c:v>84.26</c:v>
                </c:pt>
                <c:pt idx="1166">
                  <c:v>84.26</c:v>
                </c:pt>
                <c:pt idx="1167">
                  <c:v>83.49</c:v>
                </c:pt>
                <c:pt idx="1168">
                  <c:v>80.7</c:v>
                </c:pt>
                <c:pt idx="1169">
                  <c:v>80.59</c:v>
                </c:pt>
                <c:pt idx="1170">
                  <c:v>79.650000000000006</c:v>
                </c:pt>
                <c:pt idx="1171">
                  <c:v>79.650000000000006</c:v>
                </c:pt>
                <c:pt idx="1172">
                  <c:v>80.099999999999994</c:v>
                </c:pt>
                <c:pt idx="1173">
                  <c:v>80.099999999999994</c:v>
                </c:pt>
                <c:pt idx="1174">
                  <c:v>79.97</c:v>
                </c:pt>
                <c:pt idx="1175">
                  <c:v>80.569999999999993</c:v>
                </c:pt>
                <c:pt idx="1176">
                  <c:v>80.86</c:v>
                </c:pt>
                <c:pt idx="1177">
                  <c:v>79.81</c:v>
                </c:pt>
                <c:pt idx="1178">
                  <c:v>79.81</c:v>
                </c:pt>
                <c:pt idx="1179">
                  <c:v>80.709999999999994</c:v>
                </c:pt>
                <c:pt idx="1180">
                  <c:v>80.709999999999994</c:v>
                </c:pt>
                <c:pt idx="1181">
                  <c:v>79.62</c:v>
                </c:pt>
                <c:pt idx="1182">
                  <c:v>80.23</c:v>
                </c:pt>
                <c:pt idx="1183">
                  <c:v>80.849999999999994</c:v>
                </c:pt>
                <c:pt idx="1184">
                  <c:v>81.66</c:v>
                </c:pt>
                <c:pt idx="1185">
                  <c:v>81.66</c:v>
                </c:pt>
                <c:pt idx="1186">
                  <c:v>81.39</c:v>
                </c:pt>
                <c:pt idx="1187">
                  <c:v>81.39</c:v>
                </c:pt>
                <c:pt idx="1188">
                  <c:v>80.66</c:v>
                </c:pt>
                <c:pt idx="1189">
                  <c:v>79.150000000000006</c:v>
                </c:pt>
                <c:pt idx="1190">
                  <c:v>77.47</c:v>
                </c:pt>
                <c:pt idx="1191">
                  <c:v>78.48</c:v>
                </c:pt>
                <c:pt idx="1192">
                  <c:v>78.48</c:v>
                </c:pt>
                <c:pt idx="1193">
                  <c:v>80.900000000000006</c:v>
                </c:pt>
                <c:pt idx="1194">
                  <c:v>80.900000000000006</c:v>
                </c:pt>
                <c:pt idx="1195">
                  <c:v>80.900000000000006</c:v>
                </c:pt>
                <c:pt idx="1196">
                  <c:v>80.239999999999995</c:v>
                </c:pt>
                <c:pt idx="1197">
                  <c:v>78.959999999999994</c:v>
                </c:pt>
                <c:pt idx="1198">
                  <c:v>77.97</c:v>
                </c:pt>
                <c:pt idx="1199">
                  <c:v>77.97</c:v>
                </c:pt>
                <c:pt idx="1200">
                  <c:v>75.260000000000005</c:v>
                </c:pt>
                <c:pt idx="1201">
                  <c:v>75.260000000000005</c:v>
                </c:pt>
                <c:pt idx="1202">
                  <c:v>74.27</c:v>
                </c:pt>
                <c:pt idx="1203">
                  <c:v>75.08</c:v>
                </c:pt>
                <c:pt idx="1204">
                  <c:v>76.52</c:v>
                </c:pt>
                <c:pt idx="1205">
                  <c:v>76.53</c:v>
                </c:pt>
                <c:pt idx="1206">
                  <c:v>76.53</c:v>
                </c:pt>
                <c:pt idx="1207">
                  <c:v>78.75</c:v>
                </c:pt>
                <c:pt idx="1208">
                  <c:v>78.75</c:v>
                </c:pt>
                <c:pt idx="1209">
                  <c:v>78.88</c:v>
                </c:pt>
                <c:pt idx="1210">
                  <c:v>79.56</c:v>
                </c:pt>
                <c:pt idx="1211">
                  <c:v>79.61</c:v>
                </c:pt>
                <c:pt idx="1212">
                  <c:v>79.41</c:v>
                </c:pt>
                <c:pt idx="1213">
                  <c:v>79.41</c:v>
                </c:pt>
                <c:pt idx="1214">
                  <c:v>81.33</c:v>
                </c:pt>
                <c:pt idx="1215">
                  <c:v>81.33</c:v>
                </c:pt>
                <c:pt idx="1216">
                  <c:v>82.67</c:v>
                </c:pt>
                <c:pt idx="1217">
                  <c:v>82.67</c:v>
                </c:pt>
                <c:pt idx="1218">
                  <c:v>83.34</c:v>
                </c:pt>
                <c:pt idx="1219">
                  <c:v>81.709999999999994</c:v>
                </c:pt>
                <c:pt idx="1220">
                  <c:v>81.709999999999994</c:v>
                </c:pt>
                <c:pt idx="1221">
                  <c:v>82.63</c:v>
                </c:pt>
                <c:pt idx="1222">
                  <c:v>82.63</c:v>
                </c:pt>
                <c:pt idx="1223">
                  <c:v>81.97</c:v>
                </c:pt>
                <c:pt idx="1224">
                  <c:v>82.19</c:v>
                </c:pt>
                <c:pt idx="1225">
                  <c:v>83.04</c:v>
                </c:pt>
                <c:pt idx="1226">
                  <c:v>82.83</c:v>
                </c:pt>
                <c:pt idx="1227">
                  <c:v>82.83</c:v>
                </c:pt>
                <c:pt idx="1228">
                  <c:v>84.7</c:v>
                </c:pt>
                <c:pt idx="1229">
                  <c:v>84.7</c:v>
                </c:pt>
                <c:pt idx="1230">
                  <c:v>84.09</c:v>
                </c:pt>
                <c:pt idx="1231">
                  <c:v>85.19</c:v>
                </c:pt>
                <c:pt idx="1232">
                  <c:v>85.19</c:v>
                </c:pt>
                <c:pt idx="1233">
                  <c:v>84.44</c:v>
                </c:pt>
                <c:pt idx="1234">
                  <c:v>84.44</c:v>
                </c:pt>
                <c:pt idx="1235">
                  <c:v>83.63</c:v>
                </c:pt>
                <c:pt idx="1236">
                  <c:v>83.63</c:v>
                </c:pt>
                <c:pt idx="1237">
                  <c:v>82.78</c:v>
                </c:pt>
                <c:pt idx="1238">
                  <c:v>83.39</c:v>
                </c:pt>
                <c:pt idx="1239">
                  <c:v>83.92</c:v>
                </c:pt>
                <c:pt idx="1240">
                  <c:v>83.49</c:v>
                </c:pt>
                <c:pt idx="1241">
                  <c:v>83.49</c:v>
                </c:pt>
                <c:pt idx="1242">
                  <c:v>83.22</c:v>
                </c:pt>
                <c:pt idx="1243">
                  <c:v>83.22</c:v>
                </c:pt>
                <c:pt idx="1244">
                  <c:v>81.92</c:v>
                </c:pt>
                <c:pt idx="1245">
                  <c:v>84.16</c:v>
                </c:pt>
                <c:pt idx="1246">
                  <c:v>84.17</c:v>
                </c:pt>
                <c:pt idx="1247">
                  <c:v>81.430000000000007</c:v>
                </c:pt>
                <c:pt idx="1248">
                  <c:v>81.430000000000007</c:v>
                </c:pt>
                <c:pt idx="1249">
                  <c:v>81.25</c:v>
                </c:pt>
                <c:pt idx="1250">
                  <c:v>81.25</c:v>
                </c:pt>
                <c:pt idx="1251">
                  <c:v>78.239999999999995</c:v>
                </c:pt>
                <c:pt idx="1252">
                  <c:v>78.78</c:v>
                </c:pt>
                <c:pt idx="1253">
                  <c:v>79.430000000000007</c:v>
                </c:pt>
                <c:pt idx="1254">
                  <c:v>78.58</c:v>
                </c:pt>
                <c:pt idx="1255">
                  <c:v>78.58</c:v>
                </c:pt>
                <c:pt idx="1256">
                  <c:v>77.27</c:v>
                </c:pt>
                <c:pt idx="1257">
                  <c:v>77.27</c:v>
                </c:pt>
                <c:pt idx="1258">
                  <c:v>76.17</c:v>
                </c:pt>
                <c:pt idx="1259">
                  <c:v>79.36</c:v>
                </c:pt>
                <c:pt idx="1260">
                  <c:v>77.739999999999995</c:v>
                </c:pt>
                <c:pt idx="1261">
                  <c:v>74.989999999999995</c:v>
                </c:pt>
                <c:pt idx="1262">
                  <c:v>74.989999999999995</c:v>
                </c:pt>
                <c:pt idx="1263">
                  <c:v>74.459999999999994</c:v>
                </c:pt>
                <c:pt idx="1264">
                  <c:v>74.459999999999994</c:v>
                </c:pt>
                <c:pt idx="1265">
                  <c:v>74.599999999999994</c:v>
                </c:pt>
                <c:pt idx="1266">
                  <c:v>76.680000000000007</c:v>
                </c:pt>
                <c:pt idx="1267">
                  <c:v>77.64</c:v>
                </c:pt>
                <c:pt idx="1268">
                  <c:v>78.28</c:v>
                </c:pt>
                <c:pt idx="1269">
                  <c:v>78.28</c:v>
                </c:pt>
                <c:pt idx="1270">
                  <c:v>81.45</c:v>
                </c:pt>
                <c:pt idx="1271">
                  <c:v>81.45</c:v>
                </c:pt>
                <c:pt idx="1272">
                  <c:v>79.81</c:v>
                </c:pt>
                <c:pt idx="1273">
                  <c:v>78.47</c:v>
                </c:pt>
                <c:pt idx="1274">
                  <c:v>79.66</c:v>
                </c:pt>
                <c:pt idx="1275">
                  <c:v>78.05</c:v>
                </c:pt>
                <c:pt idx="1276">
                  <c:v>78.05</c:v>
                </c:pt>
                <c:pt idx="1277">
                  <c:v>75.819999999999993</c:v>
                </c:pt>
                <c:pt idx="1278">
                  <c:v>75.819999999999993</c:v>
                </c:pt>
                <c:pt idx="1279">
                  <c:v>75.27</c:v>
                </c:pt>
                <c:pt idx="1280">
                  <c:v>72.760000000000005</c:v>
                </c:pt>
                <c:pt idx="1281">
                  <c:v>73.72</c:v>
                </c:pt>
                <c:pt idx="1282">
                  <c:v>75.819999999999993</c:v>
                </c:pt>
                <c:pt idx="1283">
                  <c:v>75.819999999999993</c:v>
                </c:pt>
                <c:pt idx="1284">
                  <c:v>78.400000000000006</c:v>
                </c:pt>
                <c:pt idx="1285">
                  <c:v>78.400000000000006</c:v>
                </c:pt>
                <c:pt idx="1286">
                  <c:v>76.5</c:v>
                </c:pt>
                <c:pt idx="1287">
                  <c:v>75.489999999999995</c:v>
                </c:pt>
                <c:pt idx="1288">
                  <c:v>76.900000000000006</c:v>
                </c:pt>
                <c:pt idx="1289">
                  <c:v>74.52</c:v>
                </c:pt>
                <c:pt idx="1290">
                  <c:v>74.52</c:v>
                </c:pt>
                <c:pt idx="1291">
                  <c:v>71.28</c:v>
                </c:pt>
                <c:pt idx="1292">
                  <c:v>71.28</c:v>
                </c:pt>
                <c:pt idx="1293">
                  <c:v>71.28</c:v>
                </c:pt>
                <c:pt idx="1294">
                  <c:v>70.11</c:v>
                </c:pt>
                <c:pt idx="1295">
                  <c:v>70.09</c:v>
                </c:pt>
                <c:pt idx="1296">
                  <c:v>68.58</c:v>
                </c:pt>
                <c:pt idx="1297">
                  <c:v>68.58</c:v>
                </c:pt>
                <c:pt idx="1298">
                  <c:v>69.650000000000006</c:v>
                </c:pt>
                <c:pt idx="1299">
                  <c:v>69.650000000000006</c:v>
                </c:pt>
                <c:pt idx="1300">
                  <c:v>66.73</c:v>
                </c:pt>
                <c:pt idx="1301">
                  <c:v>68.25</c:v>
                </c:pt>
                <c:pt idx="1302">
                  <c:v>69.89</c:v>
                </c:pt>
                <c:pt idx="1303">
                  <c:v>69.59</c:v>
                </c:pt>
                <c:pt idx="1304">
                  <c:v>69.59</c:v>
                </c:pt>
                <c:pt idx="1305">
                  <c:v>71.099999999999994</c:v>
                </c:pt>
                <c:pt idx="1306">
                  <c:v>71.099999999999994</c:v>
                </c:pt>
                <c:pt idx="1307">
                  <c:v>72.16</c:v>
                </c:pt>
                <c:pt idx="1308">
                  <c:v>71.87</c:v>
                </c:pt>
                <c:pt idx="1309">
                  <c:v>72.86</c:v>
                </c:pt>
                <c:pt idx="1310">
                  <c:v>72.72</c:v>
                </c:pt>
                <c:pt idx="1311">
                  <c:v>72.72</c:v>
                </c:pt>
                <c:pt idx="1312">
                  <c:v>71.33</c:v>
                </c:pt>
                <c:pt idx="1313">
                  <c:v>71.33</c:v>
                </c:pt>
                <c:pt idx="1314">
                  <c:v>72.34</c:v>
                </c:pt>
                <c:pt idx="1315">
                  <c:v>70.42</c:v>
                </c:pt>
                <c:pt idx="1316">
                  <c:v>68.28</c:v>
                </c:pt>
                <c:pt idx="1317">
                  <c:v>68.72</c:v>
                </c:pt>
                <c:pt idx="1318">
                  <c:v>68.72</c:v>
                </c:pt>
                <c:pt idx="1319">
                  <c:v>68.75</c:v>
                </c:pt>
                <c:pt idx="1320">
                  <c:v>68.75</c:v>
                </c:pt>
                <c:pt idx="1321">
                  <c:v>70.41</c:v>
                </c:pt>
                <c:pt idx="1322">
                  <c:v>70.739999999999995</c:v>
                </c:pt>
                <c:pt idx="1323">
                  <c:v>74.33</c:v>
                </c:pt>
                <c:pt idx="1324">
                  <c:v>74.930000000000007</c:v>
                </c:pt>
                <c:pt idx="1325">
                  <c:v>74.930000000000007</c:v>
                </c:pt>
                <c:pt idx="1326">
                  <c:v>77.760000000000005</c:v>
                </c:pt>
                <c:pt idx="1327">
                  <c:v>77.760000000000005</c:v>
                </c:pt>
                <c:pt idx="1328">
                  <c:v>74.260000000000005</c:v>
                </c:pt>
                <c:pt idx="1329">
                  <c:v>73.849999999999994</c:v>
                </c:pt>
                <c:pt idx="1330">
                  <c:v>76.459999999999994</c:v>
                </c:pt>
                <c:pt idx="1331">
                  <c:v>76.11</c:v>
                </c:pt>
                <c:pt idx="1332">
                  <c:v>76.11</c:v>
                </c:pt>
                <c:pt idx="1333">
                  <c:v>71.22</c:v>
                </c:pt>
                <c:pt idx="1334">
                  <c:v>71.22</c:v>
                </c:pt>
                <c:pt idx="1335">
                  <c:v>71.22</c:v>
                </c:pt>
                <c:pt idx="1336">
                  <c:v>70.97</c:v>
                </c:pt>
                <c:pt idx="1337">
                  <c:v>71.260000000000005</c:v>
                </c:pt>
                <c:pt idx="1338">
                  <c:v>69.78</c:v>
                </c:pt>
                <c:pt idx="1339">
                  <c:v>69.78</c:v>
                </c:pt>
                <c:pt idx="1340">
                  <c:v>71.16</c:v>
                </c:pt>
                <c:pt idx="1341">
                  <c:v>71.16</c:v>
                </c:pt>
                <c:pt idx="1342">
                  <c:v>72.84</c:v>
                </c:pt>
                <c:pt idx="1343">
                  <c:v>71.37</c:v>
                </c:pt>
                <c:pt idx="1344">
                  <c:v>70.58</c:v>
                </c:pt>
                <c:pt idx="1345">
                  <c:v>72.02</c:v>
                </c:pt>
                <c:pt idx="1346">
                  <c:v>72.02</c:v>
                </c:pt>
                <c:pt idx="1347">
                  <c:v>67.650000000000006</c:v>
                </c:pt>
                <c:pt idx="1348">
                  <c:v>67.650000000000006</c:v>
                </c:pt>
                <c:pt idx="1349">
                  <c:v>67.48</c:v>
                </c:pt>
                <c:pt idx="1350">
                  <c:v>68.91</c:v>
                </c:pt>
                <c:pt idx="1351">
                  <c:v>69.58</c:v>
                </c:pt>
                <c:pt idx="1352">
                  <c:v>69.81</c:v>
                </c:pt>
                <c:pt idx="1353">
                  <c:v>69.81</c:v>
                </c:pt>
                <c:pt idx="1354">
                  <c:v>71.83</c:v>
                </c:pt>
                <c:pt idx="1355">
                  <c:v>71.83</c:v>
                </c:pt>
                <c:pt idx="1356">
                  <c:v>72.260000000000005</c:v>
                </c:pt>
                <c:pt idx="1357">
                  <c:v>71.98</c:v>
                </c:pt>
                <c:pt idx="1358">
                  <c:v>72.69</c:v>
                </c:pt>
                <c:pt idx="1359">
                  <c:v>70.69</c:v>
                </c:pt>
                <c:pt idx="1360">
                  <c:v>70.69</c:v>
                </c:pt>
                <c:pt idx="1361">
                  <c:v>68.430000000000007</c:v>
                </c:pt>
                <c:pt idx="1362">
                  <c:v>68.430000000000007</c:v>
                </c:pt>
                <c:pt idx="1363">
                  <c:v>68.430000000000007</c:v>
                </c:pt>
                <c:pt idx="1364">
                  <c:v>68.760000000000005</c:v>
                </c:pt>
                <c:pt idx="1365">
                  <c:v>68.989999999999995</c:v>
                </c:pt>
                <c:pt idx="1366">
                  <c:v>67.33</c:v>
                </c:pt>
                <c:pt idx="1367">
                  <c:v>67.33</c:v>
                </c:pt>
                <c:pt idx="1368">
                  <c:v>69.459999999999994</c:v>
                </c:pt>
                <c:pt idx="1369">
                  <c:v>69.459999999999994</c:v>
                </c:pt>
                <c:pt idx="1370">
                  <c:v>69.75</c:v>
                </c:pt>
                <c:pt idx="1371">
                  <c:v>69.25</c:v>
                </c:pt>
                <c:pt idx="1372">
                  <c:v>70.39</c:v>
                </c:pt>
                <c:pt idx="1373">
                  <c:v>71.680000000000007</c:v>
                </c:pt>
                <c:pt idx="1374">
                  <c:v>71.680000000000007</c:v>
                </c:pt>
                <c:pt idx="1375">
                  <c:v>69.41</c:v>
                </c:pt>
                <c:pt idx="1376">
                  <c:v>69.41</c:v>
                </c:pt>
                <c:pt idx="1377">
                  <c:v>69.05</c:v>
                </c:pt>
                <c:pt idx="1378">
                  <c:v>69.03</c:v>
                </c:pt>
                <c:pt idx="1379">
                  <c:v>69.03</c:v>
                </c:pt>
                <c:pt idx="1380">
                  <c:v>68.260000000000005</c:v>
                </c:pt>
                <c:pt idx="1381">
                  <c:v>68.260000000000005</c:v>
                </c:pt>
                <c:pt idx="1382">
                  <c:v>68.349999999999994</c:v>
                </c:pt>
                <c:pt idx="1383">
                  <c:v>68.349999999999994</c:v>
                </c:pt>
                <c:pt idx="1384">
                  <c:v>70.150000000000006</c:v>
                </c:pt>
                <c:pt idx="1385">
                  <c:v>68.81</c:v>
                </c:pt>
                <c:pt idx="1386">
                  <c:v>68.58</c:v>
                </c:pt>
                <c:pt idx="1387">
                  <c:v>68.58</c:v>
                </c:pt>
                <c:pt idx="1388">
                  <c:v>68.58</c:v>
                </c:pt>
                <c:pt idx="1389">
                  <c:v>68.650000000000006</c:v>
                </c:pt>
                <c:pt idx="1390">
                  <c:v>68.650000000000006</c:v>
                </c:pt>
                <c:pt idx="1391">
                  <c:v>68.849999999999994</c:v>
                </c:pt>
                <c:pt idx="1392">
                  <c:v>70.569999999999993</c:v>
                </c:pt>
                <c:pt idx="1393">
                  <c:v>70.25</c:v>
                </c:pt>
                <c:pt idx="1394">
                  <c:v>71.540000000000006</c:v>
                </c:pt>
                <c:pt idx="1395">
                  <c:v>71.540000000000006</c:v>
                </c:pt>
                <c:pt idx="1396">
                  <c:v>71.03</c:v>
                </c:pt>
                <c:pt idx="1397">
                  <c:v>71.03</c:v>
                </c:pt>
                <c:pt idx="1398">
                  <c:v>70.31</c:v>
                </c:pt>
                <c:pt idx="1399">
                  <c:v>70.8</c:v>
                </c:pt>
                <c:pt idx="1400">
                  <c:v>70.099999999999994</c:v>
                </c:pt>
                <c:pt idx="1401">
                  <c:v>69.709999999999994</c:v>
                </c:pt>
                <c:pt idx="1402">
                  <c:v>69.709999999999994</c:v>
                </c:pt>
                <c:pt idx="1403">
                  <c:v>69.5</c:v>
                </c:pt>
                <c:pt idx="1404">
                  <c:v>69.5</c:v>
                </c:pt>
                <c:pt idx="1405">
                  <c:v>70.87</c:v>
                </c:pt>
                <c:pt idx="1406">
                  <c:v>70.87</c:v>
                </c:pt>
                <c:pt idx="1407">
                  <c:v>70.38</c:v>
                </c:pt>
                <c:pt idx="1408">
                  <c:v>71.28</c:v>
                </c:pt>
                <c:pt idx="1409">
                  <c:v>71.28</c:v>
                </c:pt>
                <c:pt idx="1410">
                  <c:v>71.73</c:v>
                </c:pt>
                <c:pt idx="1411">
                  <c:v>71.73</c:v>
                </c:pt>
                <c:pt idx="1412">
                  <c:v>72.44</c:v>
                </c:pt>
                <c:pt idx="1413">
                  <c:v>72.44</c:v>
                </c:pt>
                <c:pt idx="1414">
                  <c:v>73.790000000000006</c:v>
                </c:pt>
                <c:pt idx="1415">
                  <c:v>74.64</c:v>
                </c:pt>
                <c:pt idx="1416">
                  <c:v>74.64</c:v>
                </c:pt>
                <c:pt idx="1417">
                  <c:v>74.31</c:v>
                </c:pt>
                <c:pt idx="1418">
                  <c:v>74.31</c:v>
                </c:pt>
                <c:pt idx="1419">
                  <c:v>74.989999999999995</c:v>
                </c:pt>
                <c:pt idx="1420">
                  <c:v>73.989999999999995</c:v>
                </c:pt>
                <c:pt idx="1421">
                  <c:v>73.989999999999995</c:v>
                </c:pt>
                <c:pt idx="1422">
                  <c:v>77.27</c:v>
                </c:pt>
                <c:pt idx="1423">
                  <c:v>77.27</c:v>
                </c:pt>
                <c:pt idx="1424">
                  <c:v>79.569999999999993</c:v>
                </c:pt>
                <c:pt idx="1425">
                  <c:v>79.569999999999993</c:v>
                </c:pt>
                <c:pt idx="1426">
                  <c:v>78.2</c:v>
                </c:pt>
                <c:pt idx="1427">
                  <c:v>80.73</c:v>
                </c:pt>
                <c:pt idx="1428">
                  <c:v>79.349999999999994</c:v>
                </c:pt>
                <c:pt idx="1429">
                  <c:v>78.56</c:v>
                </c:pt>
                <c:pt idx="1430">
                  <c:v>78.56</c:v>
                </c:pt>
                <c:pt idx="1431">
                  <c:v>76.790000000000006</c:v>
                </c:pt>
                <c:pt idx="1432">
                  <c:v>76.790000000000006</c:v>
                </c:pt>
                <c:pt idx="1433">
                  <c:v>76.790000000000006</c:v>
                </c:pt>
                <c:pt idx="1434">
                  <c:v>76.12</c:v>
                </c:pt>
                <c:pt idx="1435">
                  <c:v>75.03</c:v>
                </c:pt>
                <c:pt idx="1436">
                  <c:v>74.97</c:v>
                </c:pt>
                <c:pt idx="1437">
                  <c:v>74.97</c:v>
                </c:pt>
                <c:pt idx="1438">
                  <c:v>73.510000000000005</c:v>
                </c:pt>
                <c:pt idx="1439">
                  <c:v>73.510000000000005</c:v>
                </c:pt>
                <c:pt idx="1440">
                  <c:v>74.150000000000006</c:v>
                </c:pt>
                <c:pt idx="1441">
                  <c:v>72.94</c:v>
                </c:pt>
                <c:pt idx="1442">
                  <c:v>73.099999999999994</c:v>
                </c:pt>
                <c:pt idx="1443">
                  <c:v>72.84</c:v>
                </c:pt>
                <c:pt idx="1444">
                  <c:v>72.84</c:v>
                </c:pt>
                <c:pt idx="1445">
                  <c:v>73.52</c:v>
                </c:pt>
                <c:pt idx="1446">
                  <c:v>73.52</c:v>
                </c:pt>
                <c:pt idx="1447">
                  <c:v>73.040000000000006</c:v>
                </c:pt>
                <c:pt idx="1448">
                  <c:v>71.39</c:v>
                </c:pt>
                <c:pt idx="1449">
                  <c:v>70.97</c:v>
                </c:pt>
                <c:pt idx="1450">
                  <c:v>71.319999999999993</c:v>
                </c:pt>
                <c:pt idx="1451">
                  <c:v>71.319999999999993</c:v>
                </c:pt>
                <c:pt idx="1452">
                  <c:v>72.73</c:v>
                </c:pt>
                <c:pt idx="1453">
                  <c:v>72.73</c:v>
                </c:pt>
                <c:pt idx="1454">
                  <c:v>73.67</c:v>
                </c:pt>
                <c:pt idx="1455">
                  <c:v>71.72</c:v>
                </c:pt>
                <c:pt idx="1456">
                  <c:v>71.66</c:v>
                </c:pt>
                <c:pt idx="1457">
                  <c:v>71.05</c:v>
                </c:pt>
                <c:pt idx="1458">
                  <c:v>71.05</c:v>
                </c:pt>
                <c:pt idx="1459">
                  <c:v>72.209999999999994</c:v>
                </c:pt>
                <c:pt idx="1460">
                  <c:v>72.209999999999994</c:v>
                </c:pt>
                <c:pt idx="1461">
                  <c:v>72.209999999999994</c:v>
                </c:pt>
                <c:pt idx="1462">
                  <c:v>72.58</c:v>
                </c:pt>
                <c:pt idx="1463">
                  <c:v>72.88</c:v>
                </c:pt>
                <c:pt idx="1464">
                  <c:v>70.72</c:v>
                </c:pt>
                <c:pt idx="1465">
                  <c:v>70.72</c:v>
                </c:pt>
                <c:pt idx="1466">
                  <c:v>71.06</c:v>
                </c:pt>
                <c:pt idx="1467">
                  <c:v>71.06</c:v>
                </c:pt>
                <c:pt idx="1468">
                  <c:v>69.150000000000006</c:v>
                </c:pt>
                <c:pt idx="1469">
                  <c:v>68.87</c:v>
                </c:pt>
                <c:pt idx="1470">
                  <c:v>70.62</c:v>
                </c:pt>
                <c:pt idx="1471">
                  <c:v>69.97</c:v>
                </c:pt>
                <c:pt idx="1472">
                  <c:v>69.97</c:v>
                </c:pt>
                <c:pt idx="1473">
                  <c:v>68.63</c:v>
                </c:pt>
                <c:pt idx="1474">
                  <c:v>68.63</c:v>
                </c:pt>
                <c:pt idx="1475">
                  <c:v>68.47</c:v>
                </c:pt>
                <c:pt idx="1476">
                  <c:v>66.58</c:v>
                </c:pt>
                <c:pt idx="1477">
                  <c:v>66.62</c:v>
                </c:pt>
                <c:pt idx="1478">
                  <c:v>67.290000000000006</c:v>
                </c:pt>
                <c:pt idx="1479">
                  <c:v>67.290000000000006</c:v>
                </c:pt>
                <c:pt idx="1480">
                  <c:v>66.31</c:v>
                </c:pt>
                <c:pt idx="1481">
                  <c:v>66.31</c:v>
                </c:pt>
                <c:pt idx="1482">
                  <c:v>66.52</c:v>
                </c:pt>
                <c:pt idx="1483">
                  <c:v>67.650000000000006</c:v>
                </c:pt>
                <c:pt idx="1484">
                  <c:v>66.819999999999993</c:v>
                </c:pt>
                <c:pt idx="1485">
                  <c:v>67.430000000000007</c:v>
                </c:pt>
                <c:pt idx="1486">
                  <c:v>67.430000000000007</c:v>
                </c:pt>
                <c:pt idx="1487">
                  <c:v>67.84</c:v>
                </c:pt>
                <c:pt idx="1488">
                  <c:v>67.84</c:v>
                </c:pt>
                <c:pt idx="1489">
                  <c:v>67.489999999999995</c:v>
                </c:pt>
                <c:pt idx="1490">
                  <c:v>67.400000000000006</c:v>
                </c:pt>
                <c:pt idx="1491">
                  <c:v>68.55</c:v>
                </c:pt>
                <c:pt idx="1492">
                  <c:v>68.52</c:v>
                </c:pt>
                <c:pt idx="1493">
                  <c:v>68.52</c:v>
                </c:pt>
                <c:pt idx="1494">
                  <c:v>69.459999999999994</c:v>
                </c:pt>
                <c:pt idx="1495">
                  <c:v>69.459999999999994</c:v>
                </c:pt>
                <c:pt idx="1496">
                  <c:v>69.48</c:v>
                </c:pt>
                <c:pt idx="1497">
                  <c:v>70.05</c:v>
                </c:pt>
                <c:pt idx="1498">
                  <c:v>70.3</c:v>
                </c:pt>
                <c:pt idx="1499">
                  <c:v>69.739999999999995</c:v>
                </c:pt>
                <c:pt idx="1500">
                  <c:v>69.739999999999995</c:v>
                </c:pt>
                <c:pt idx="1501">
                  <c:v>71.87</c:v>
                </c:pt>
                <c:pt idx="1502">
                  <c:v>71.87</c:v>
                </c:pt>
                <c:pt idx="1503">
                  <c:v>71.61</c:v>
                </c:pt>
                <c:pt idx="1504">
                  <c:v>72.12</c:v>
                </c:pt>
                <c:pt idx="1505">
                  <c:v>67.430000000000007</c:v>
                </c:pt>
                <c:pt idx="1506">
                  <c:v>62.42</c:v>
                </c:pt>
                <c:pt idx="1507">
                  <c:v>62.42</c:v>
                </c:pt>
                <c:pt idx="1508">
                  <c:v>61.05</c:v>
                </c:pt>
                <c:pt idx="1509">
                  <c:v>61.05</c:v>
                </c:pt>
                <c:pt idx="1510">
                  <c:v>60.04</c:v>
                </c:pt>
                <c:pt idx="1511">
                  <c:v>62.63</c:v>
                </c:pt>
                <c:pt idx="1512">
                  <c:v>60.57</c:v>
                </c:pt>
                <c:pt idx="1513">
                  <c:v>61.91</c:v>
                </c:pt>
                <c:pt idx="1514">
                  <c:v>61.91</c:v>
                </c:pt>
                <c:pt idx="1515">
                  <c:v>61.99</c:v>
                </c:pt>
                <c:pt idx="1516">
                  <c:v>61.99</c:v>
                </c:pt>
                <c:pt idx="1517">
                  <c:v>61.74</c:v>
                </c:pt>
                <c:pt idx="1518">
                  <c:v>62.88</c:v>
                </c:pt>
                <c:pt idx="1519">
                  <c:v>65.069999999999993</c:v>
                </c:pt>
                <c:pt idx="1520">
                  <c:v>65.069999999999993</c:v>
                </c:pt>
                <c:pt idx="1521">
                  <c:v>65.069999999999993</c:v>
                </c:pt>
                <c:pt idx="1522">
                  <c:v>63.48</c:v>
                </c:pt>
                <c:pt idx="1523">
                  <c:v>63.48</c:v>
                </c:pt>
                <c:pt idx="1524">
                  <c:v>64.599999999999994</c:v>
                </c:pt>
                <c:pt idx="1525">
                  <c:v>62.64</c:v>
                </c:pt>
                <c:pt idx="1526">
                  <c:v>63.55</c:v>
                </c:pt>
                <c:pt idx="1527">
                  <c:v>63.85</c:v>
                </c:pt>
                <c:pt idx="1528">
                  <c:v>63.85</c:v>
                </c:pt>
                <c:pt idx="1529">
                  <c:v>63.3</c:v>
                </c:pt>
                <c:pt idx="1530">
                  <c:v>63.3</c:v>
                </c:pt>
                <c:pt idx="1531">
                  <c:v>61.84</c:v>
                </c:pt>
                <c:pt idx="1532">
                  <c:v>59.55</c:v>
                </c:pt>
                <c:pt idx="1533">
                  <c:v>60.59</c:v>
                </c:pt>
                <c:pt idx="1534">
                  <c:v>59.67</c:v>
                </c:pt>
                <c:pt idx="1535">
                  <c:v>59.67</c:v>
                </c:pt>
                <c:pt idx="1536">
                  <c:v>58.5</c:v>
                </c:pt>
                <c:pt idx="1537">
                  <c:v>58.5</c:v>
                </c:pt>
                <c:pt idx="1538">
                  <c:v>60.42</c:v>
                </c:pt>
                <c:pt idx="1539">
                  <c:v>59.42</c:v>
                </c:pt>
                <c:pt idx="1540">
                  <c:v>61.25</c:v>
                </c:pt>
                <c:pt idx="1541">
                  <c:v>62.37</c:v>
                </c:pt>
                <c:pt idx="1542">
                  <c:v>62.37</c:v>
                </c:pt>
                <c:pt idx="1543">
                  <c:v>63.32</c:v>
                </c:pt>
                <c:pt idx="1544">
                  <c:v>63.32</c:v>
                </c:pt>
                <c:pt idx="1545">
                  <c:v>65.040000000000006</c:v>
                </c:pt>
                <c:pt idx="1546">
                  <c:v>64.48</c:v>
                </c:pt>
                <c:pt idx="1547">
                  <c:v>63.03</c:v>
                </c:pt>
                <c:pt idx="1548">
                  <c:v>63.84</c:v>
                </c:pt>
                <c:pt idx="1549">
                  <c:v>63.84</c:v>
                </c:pt>
                <c:pt idx="1550">
                  <c:v>63.98</c:v>
                </c:pt>
                <c:pt idx="1551">
                  <c:v>63.98</c:v>
                </c:pt>
                <c:pt idx="1552">
                  <c:v>63.97</c:v>
                </c:pt>
                <c:pt idx="1553">
                  <c:v>62.93</c:v>
                </c:pt>
                <c:pt idx="1554">
                  <c:v>62.55</c:v>
                </c:pt>
                <c:pt idx="1555">
                  <c:v>62.89</c:v>
                </c:pt>
                <c:pt idx="1556">
                  <c:v>62.89</c:v>
                </c:pt>
                <c:pt idx="1557">
                  <c:v>61.61</c:v>
                </c:pt>
                <c:pt idx="1558">
                  <c:v>61.61</c:v>
                </c:pt>
                <c:pt idx="1559">
                  <c:v>61.61</c:v>
                </c:pt>
                <c:pt idx="1560">
                  <c:v>62.54</c:v>
                </c:pt>
                <c:pt idx="1561">
                  <c:v>61.66</c:v>
                </c:pt>
                <c:pt idx="1562">
                  <c:v>61.46</c:v>
                </c:pt>
                <c:pt idx="1563">
                  <c:v>61.46</c:v>
                </c:pt>
                <c:pt idx="1564">
                  <c:v>63.27</c:v>
                </c:pt>
                <c:pt idx="1565">
                  <c:v>63.27</c:v>
                </c:pt>
                <c:pt idx="1566">
                  <c:v>64.099999999999994</c:v>
                </c:pt>
                <c:pt idx="1567">
                  <c:v>63.57</c:v>
                </c:pt>
                <c:pt idx="1568">
                  <c:v>64.06</c:v>
                </c:pt>
                <c:pt idx="1569">
                  <c:v>65.3</c:v>
                </c:pt>
                <c:pt idx="1570">
                  <c:v>65.3</c:v>
                </c:pt>
                <c:pt idx="1571">
                  <c:v>65.989999999999995</c:v>
                </c:pt>
                <c:pt idx="1572">
                  <c:v>65.989999999999995</c:v>
                </c:pt>
                <c:pt idx="1573">
                  <c:v>65.66</c:v>
                </c:pt>
                <c:pt idx="1574">
                  <c:v>68.91</c:v>
                </c:pt>
                <c:pt idx="1575">
                  <c:v>68.73</c:v>
                </c:pt>
                <c:pt idx="1576">
                  <c:v>73.84</c:v>
                </c:pt>
                <c:pt idx="1577">
                  <c:v>73.84</c:v>
                </c:pt>
                <c:pt idx="1578">
                  <c:v>72.53</c:v>
                </c:pt>
                <c:pt idx="1579">
                  <c:v>72.53</c:v>
                </c:pt>
                <c:pt idx="1580">
                  <c:v>75.62</c:v>
                </c:pt>
                <c:pt idx="1581">
                  <c:v>75.89</c:v>
                </c:pt>
                <c:pt idx="1582">
                  <c:v>75.89</c:v>
                </c:pt>
                <c:pt idx="1583">
                  <c:v>75.72</c:v>
                </c:pt>
                <c:pt idx="1584">
                  <c:v>75.72</c:v>
                </c:pt>
                <c:pt idx="1585">
                  <c:v>69.36</c:v>
                </c:pt>
                <c:pt idx="1586">
                  <c:v>69.36</c:v>
                </c:pt>
                <c:pt idx="1587">
                  <c:v>65.45</c:v>
                </c:pt>
                <c:pt idx="1588">
                  <c:v>65.98</c:v>
                </c:pt>
                <c:pt idx="1589">
                  <c:v>66.44</c:v>
                </c:pt>
                <c:pt idx="1590">
                  <c:v>66.66</c:v>
                </c:pt>
                <c:pt idx="1591">
                  <c:v>66.66</c:v>
                </c:pt>
                <c:pt idx="1592">
                  <c:v>66.3</c:v>
                </c:pt>
                <c:pt idx="1593">
                  <c:v>66.3</c:v>
                </c:pt>
                <c:pt idx="1594">
                  <c:v>66.64</c:v>
                </c:pt>
                <c:pt idx="1595">
                  <c:v>68.66</c:v>
                </c:pt>
                <c:pt idx="1596">
                  <c:v>68.13</c:v>
                </c:pt>
                <c:pt idx="1597">
                  <c:v>68.13</c:v>
                </c:pt>
                <c:pt idx="1598">
                  <c:v>68.13</c:v>
                </c:pt>
                <c:pt idx="1599">
                  <c:v>69.16</c:v>
                </c:pt>
                <c:pt idx="1600">
                  <c:v>69.16</c:v>
                </c:pt>
                <c:pt idx="1601">
                  <c:v>69.55</c:v>
                </c:pt>
                <c:pt idx="1602">
                  <c:v>69.61</c:v>
                </c:pt>
                <c:pt idx="1603">
                  <c:v>67.78</c:v>
                </c:pt>
                <c:pt idx="1604">
                  <c:v>69.63</c:v>
                </c:pt>
                <c:pt idx="1605">
                  <c:v>69.63</c:v>
                </c:pt>
                <c:pt idx="1606">
                  <c:v>68.19</c:v>
                </c:pt>
                <c:pt idx="1607">
                  <c:v>68.19</c:v>
                </c:pt>
                <c:pt idx="1608">
                  <c:v>67.760000000000005</c:v>
                </c:pt>
                <c:pt idx="1609">
                  <c:v>67.13</c:v>
                </c:pt>
                <c:pt idx="1610">
                  <c:v>68.760000000000005</c:v>
                </c:pt>
                <c:pt idx="1611">
                  <c:v>68.53</c:v>
                </c:pt>
                <c:pt idx="1612">
                  <c:v>68.53</c:v>
                </c:pt>
                <c:pt idx="1613">
                  <c:v>68.39</c:v>
                </c:pt>
                <c:pt idx="1614">
                  <c:v>68.39</c:v>
                </c:pt>
                <c:pt idx="1615">
                  <c:v>67.56</c:v>
                </c:pt>
                <c:pt idx="1616">
                  <c:v>66.05</c:v>
                </c:pt>
                <c:pt idx="1617">
                  <c:v>67.16</c:v>
                </c:pt>
                <c:pt idx="1618">
                  <c:v>66.38</c:v>
                </c:pt>
                <c:pt idx="1619">
                  <c:v>66.38</c:v>
                </c:pt>
                <c:pt idx="1620">
                  <c:v>67.81</c:v>
                </c:pt>
                <c:pt idx="1621">
                  <c:v>67.81</c:v>
                </c:pt>
                <c:pt idx="1622">
                  <c:v>70.27</c:v>
                </c:pt>
                <c:pt idx="1623">
                  <c:v>71.09</c:v>
                </c:pt>
                <c:pt idx="1624">
                  <c:v>70.36</c:v>
                </c:pt>
                <c:pt idx="1625">
                  <c:v>68.39</c:v>
                </c:pt>
                <c:pt idx="1626">
                  <c:v>68.39</c:v>
                </c:pt>
                <c:pt idx="1627">
                  <c:v>67.33</c:v>
                </c:pt>
                <c:pt idx="1628">
                  <c:v>67.33</c:v>
                </c:pt>
                <c:pt idx="1629">
                  <c:v>66.2</c:v>
                </c:pt>
                <c:pt idx="1630">
                  <c:v>65.38</c:v>
                </c:pt>
                <c:pt idx="1631">
                  <c:v>64.900000000000006</c:v>
                </c:pt>
                <c:pt idx="1632">
                  <c:v>64.94</c:v>
                </c:pt>
                <c:pt idx="1633">
                  <c:v>64.94</c:v>
                </c:pt>
                <c:pt idx="1634">
                  <c:v>65.03</c:v>
                </c:pt>
                <c:pt idx="1635">
                  <c:v>65.03</c:v>
                </c:pt>
                <c:pt idx="1636">
                  <c:v>64.22</c:v>
                </c:pt>
                <c:pt idx="1637">
                  <c:v>63.68</c:v>
                </c:pt>
                <c:pt idx="1638">
                  <c:v>64.989999999999995</c:v>
                </c:pt>
                <c:pt idx="1639">
                  <c:v>63.78</c:v>
                </c:pt>
                <c:pt idx="1640">
                  <c:v>63.78</c:v>
                </c:pt>
                <c:pt idx="1641">
                  <c:v>64.510000000000005</c:v>
                </c:pt>
                <c:pt idx="1642">
                  <c:v>64.510000000000005</c:v>
                </c:pt>
                <c:pt idx="1643">
                  <c:v>63.38</c:v>
                </c:pt>
                <c:pt idx="1644">
                  <c:v>64.19</c:v>
                </c:pt>
                <c:pt idx="1645">
                  <c:v>64.56</c:v>
                </c:pt>
                <c:pt idx="1646">
                  <c:v>64.08</c:v>
                </c:pt>
                <c:pt idx="1647">
                  <c:v>64.08</c:v>
                </c:pt>
                <c:pt idx="1648">
                  <c:v>65.180000000000007</c:v>
                </c:pt>
                <c:pt idx="1649">
                  <c:v>65.180000000000007</c:v>
                </c:pt>
                <c:pt idx="1650">
                  <c:v>63.6</c:v>
                </c:pt>
                <c:pt idx="1651">
                  <c:v>64.489999999999995</c:v>
                </c:pt>
                <c:pt idx="1652">
                  <c:v>64.959999999999994</c:v>
                </c:pt>
                <c:pt idx="1653">
                  <c:v>64.36</c:v>
                </c:pt>
                <c:pt idx="1654">
                  <c:v>64.36</c:v>
                </c:pt>
                <c:pt idx="1655">
                  <c:v>65.95</c:v>
                </c:pt>
                <c:pt idx="1656">
                  <c:v>65.95</c:v>
                </c:pt>
                <c:pt idx="1657">
                  <c:v>65.95</c:v>
                </c:pt>
                <c:pt idx="1658">
                  <c:v>64.36</c:v>
                </c:pt>
                <c:pt idx="1659">
                  <c:v>63.81</c:v>
                </c:pt>
                <c:pt idx="1660">
                  <c:v>62.22</c:v>
                </c:pt>
                <c:pt idx="1661">
                  <c:v>62.22</c:v>
                </c:pt>
                <c:pt idx="1662">
                  <c:v>62.6</c:v>
                </c:pt>
                <c:pt idx="1663">
                  <c:v>62.6</c:v>
                </c:pt>
                <c:pt idx="1664">
                  <c:v>62.97</c:v>
                </c:pt>
                <c:pt idx="1665">
                  <c:v>64.010000000000005</c:v>
                </c:pt>
                <c:pt idx="1666">
                  <c:v>62.71</c:v>
                </c:pt>
                <c:pt idx="1667">
                  <c:v>63.02</c:v>
                </c:pt>
                <c:pt idx="1668">
                  <c:v>63.02</c:v>
                </c:pt>
                <c:pt idx="1669">
                  <c:v>63.66</c:v>
                </c:pt>
                <c:pt idx="1670">
                  <c:v>63.66</c:v>
                </c:pt>
                <c:pt idx="1671">
                  <c:v>64.89</c:v>
                </c:pt>
                <c:pt idx="1672">
                  <c:v>64.41</c:v>
                </c:pt>
                <c:pt idx="1673">
                  <c:v>63.91</c:v>
                </c:pt>
                <c:pt idx="1674">
                  <c:v>63.02</c:v>
                </c:pt>
                <c:pt idx="1675">
                  <c:v>63.02</c:v>
                </c:pt>
                <c:pt idx="1676">
                  <c:v>62.99</c:v>
                </c:pt>
                <c:pt idx="1677">
                  <c:v>62.99</c:v>
                </c:pt>
                <c:pt idx="1678">
                  <c:v>63.76</c:v>
                </c:pt>
                <c:pt idx="1679">
                  <c:v>65.400000000000006</c:v>
                </c:pt>
                <c:pt idx="1680">
                  <c:v>65.510000000000005</c:v>
                </c:pt>
                <c:pt idx="1681">
                  <c:v>66.5</c:v>
                </c:pt>
                <c:pt idx="1682">
                  <c:v>66.5</c:v>
                </c:pt>
                <c:pt idx="1683">
                  <c:v>64.27</c:v>
                </c:pt>
                <c:pt idx="1684">
                  <c:v>64.27</c:v>
                </c:pt>
                <c:pt idx="1685">
                  <c:v>63.17</c:v>
                </c:pt>
                <c:pt idx="1686">
                  <c:v>62.59</c:v>
                </c:pt>
                <c:pt idx="1687">
                  <c:v>61.28</c:v>
                </c:pt>
                <c:pt idx="1688">
                  <c:v>61.65</c:v>
                </c:pt>
                <c:pt idx="1689">
                  <c:v>61.65</c:v>
                </c:pt>
                <c:pt idx="1690">
                  <c:v>62.49</c:v>
                </c:pt>
                <c:pt idx="1691">
                  <c:v>62.49</c:v>
                </c:pt>
                <c:pt idx="1692">
                  <c:v>62.52</c:v>
                </c:pt>
                <c:pt idx="1693">
                  <c:v>63.37</c:v>
                </c:pt>
                <c:pt idx="1694">
                  <c:v>62.36</c:v>
                </c:pt>
                <c:pt idx="1695">
                  <c:v>59.75</c:v>
                </c:pt>
                <c:pt idx="1696">
                  <c:v>59.75</c:v>
                </c:pt>
                <c:pt idx="1697">
                  <c:v>59.52</c:v>
                </c:pt>
                <c:pt idx="1698">
                  <c:v>59.52</c:v>
                </c:pt>
                <c:pt idx="1699">
                  <c:v>59.52</c:v>
                </c:pt>
                <c:pt idx="1700">
                  <c:v>59.08</c:v>
                </c:pt>
                <c:pt idx="1701">
                  <c:v>58.29</c:v>
                </c:pt>
                <c:pt idx="1702">
                  <c:v>58.3</c:v>
                </c:pt>
                <c:pt idx="1703">
                  <c:v>58.3</c:v>
                </c:pt>
                <c:pt idx="1704">
                  <c:v>58.34</c:v>
                </c:pt>
                <c:pt idx="1705">
                  <c:v>58.34</c:v>
                </c:pt>
                <c:pt idx="1706">
                  <c:v>58.66</c:v>
                </c:pt>
                <c:pt idx="1707">
                  <c:v>59.3</c:v>
                </c:pt>
                <c:pt idx="1708">
                  <c:v>62.44</c:v>
                </c:pt>
                <c:pt idx="1709">
                  <c:v>62.27</c:v>
                </c:pt>
                <c:pt idx="1710">
                  <c:v>62.27</c:v>
                </c:pt>
                <c:pt idx="1711">
                  <c:v>62.13</c:v>
                </c:pt>
                <c:pt idx="1712">
                  <c:v>62.13</c:v>
                </c:pt>
                <c:pt idx="1713">
                  <c:v>60.97</c:v>
                </c:pt>
                <c:pt idx="1714">
                  <c:v>61.26</c:v>
                </c:pt>
                <c:pt idx="1715">
                  <c:v>61.36</c:v>
                </c:pt>
                <c:pt idx="1716">
                  <c:v>61.75</c:v>
                </c:pt>
                <c:pt idx="1717">
                  <c:v>61.75</c:v>
                </c:pt>
                <c:pt idx="1718">
                  <c:v>61.79</c:v>
                </c:pt>
                <c:pt idx="1719">
                  <c:v>61.79</c:v>
                </c:pt>
                <c:pt idx="1720">
                  <c:v>61.38</c:v>
                </c:pt>
                <c:pt idx="1721">
                  <c:v>60.4</c:v>
                </c:pt>
                <c:pt idx="1722">
                  <c:v>60.24</c:v>
                </c:pt>
                <c:pt idx="1723">
                  <c:v>60.54</c:v>
                </c:pt>
                <c:pt idx="1724">
                  <c:v>60.54</c:v>
                </c:pt>
                <c:pt idx="1725">
                  <c:v>60.94</c:v>
                </c:pt>
                <c:pt idx="1726">
                  <c:v>60.94</c:v>
                </c:pt>
                <c:pt idx="1727">
                  <c:v>60.94</c:v>
                </c:pt>
                <c:pt idx="1728">
                  <c:v>59.3</c:v>
                </c:pt>
                <c:pt idx="1729">
                  <c:v>59.54</c:v>
                </c:pt>
                <c:pt idx="1730">
                  <c:v>60.87</c:v>
                </c:pt>
                <c:pt idx="1731">
                  <c:v>60.87</c:v>
                </c:pt>
                <c:pt idx="1732">
                  <c:v>60.66</c:v>
                </c:pt>
                <c:pt idx="1733">
                  <c:v>60.66</c:v>
                </c:pt>
                <c:pt idx="1734">
                  <c:v>61.51</c:v>
                </c:pt>
                <c:pt idx="1735">
                  <c:v>60.27</c:v>
                </c:pt>
                <c:pt idx="1736">
                  <c:v>60.07</c:v>
                </c:pt>
                <c:pt idx="1737">
                  <c:v>58.86</c:v>
                </c:pt>
                <c:pt idx="1738">
                  <c:v>58.86</c:v>
                </c:pt>
                <c:pt idx="1739">
                  <c:v>59.11</c:v>
                </c:pt>
                <c:pt idx="1740">
                  <c:v>59.11</c:v>
                </c:pt>
                <c:pt idx="1741">
                  <c:v>58.25</c:v>
                </c:pt>
                <c:pt idx="1742">
                  <c:v>58.81</c:v>
                </c:pt>
                <c:pt idx="1743">
                  <c:v>58.81</c:v>
                </c:pt>
                <c:pt idx="1744">
                  <c:v>58.58</c:v>
                </c:pt>
                <c:pt idx="1745">
                  <c:v>58.58</c:v>
                </c:pt>
                <c:pt idx="1746">
                  <c:v>59.47</c:v>
                </c:pt>
                <c:pt idx="1747">
                  <c:v>59.47</c:v>
                </c:pt>
                <c:pt idx="1748">
                  <c:v>58.81</c:v>
                </c:pt>
                <c:pt idx="1749">
                  <c:v>59.09</c:v>
                </c:pt>
                <c:pt idx="1750">
                  <c:v>59.82</c:v>
                </c:pt>
                <c:pt idx="1751">
                  <c:v>60.23</c:v>
                </c:pt>
                <c:pt idx="1752">
                  <c:v>60.23</c:v>
                </c:pt>
                <c:pt idx="1753">
                  <c:v>59.04</c:v>
                </c:pt>
                <c:pt idx="1754">
                  <c:v>59.04</c:v>
                </c:pt>
                <c:pt idx="1755">
                  <c:v>58.4</c:v>
                </c:pt>
                <c:pt idx="1756">
                  <c:v>58.67</c:v>
                </c:pt>
                <c:pt idx="1757">
                  <c:v>57.76</c:v>
                </c:pt>
                <c:pt idx="1758">
                  <c:v>57.61</c:v>
                </c:pt>
                <c:pt idx="1759">
                  <c:v>57.61</c:v>
                </c:pt>
                <c:pt idx="1760">
                  <c:v>56.97</c:v>
                </c:pt>
                <c:pt idx="1761">
                  <c:v>56.97</c:v>
                </c:pt>
                <c:pt idx="1762">
                  <c:v>55.44</c:v>
                </c:pt>
                <c:pt idx="1763">
                  <c:v>56.07</c:v>
                </c:pt>
                <c:pt idx="1764">
                  <c:v>56.22</c:v>
                </c:pt>
                <c:pt idx="1765">
                  <c:v>56.8</c:v>
                </c:pt>
                <c:pt idx="1766">
                  <c:v>56.8</c:v>
                </c:pt>
                <c:pt idx="1767">
                  <c:v>58.18</c:v>
                </c:pt>
                <c:pt idx="1768">
                  <c:v>58.18</c:v>
                </c:pt>
                <c:pt idx="1769">
                  <c:v>58.55</c:v>
                </c:pt>
                <c:pt idx="1770">
                  <c:v>58.72</c:v>
                </c:pt>
                <c:pt idx="1771">
                  <c:v>58.72</c:v>
                </c:pt>
                <c:pt idx="1772">
                  <c:v>56.6</c:v>
                </c:pt>
                <c:pt idx="1773">
                  <c:v>56.6</c:v>
                </c:pt>
                <c:pt idx="1774">
                  <c:v>57.89</c:v>
                </c:pt>
                <c:pt idx="1775">
                  <c:v>57.89</c:v>
                </c:pt>
                <c:pt idx="1776">
                  <c:v>57.79</c:v>
                </c:pt>
                <c:pt idx="1777">
                  <c:v>57.26</c:v>
                </c:pt>
                <c:pt idx="1778">
                  <c:v>57.26</c:v>
                </c:pt>
                <c:pt idx="1779">
                  <c:v>57.21</c:v>
                </c:pt>
                <c:pt idx="1780">
                  <c:v>57.21</c:v>
                </c:pt>
                <c:pt idx="1781">
                  <c:v>58.1</c:v>
                </c:pt>
                <c:pt idx="1782">
                  <c:v>58.1</c:v>
                </c:pt>
                <c:pt idx="1783">
                  <c:v>56.97</c:v>
                </c:pt>
                <c:pt idx="1784">
                  <c:v>56.01</c:v>
                </c:pt>
                <c:pt idx="1785">
                  <c:v>57.74</c:v>
                </c:pt>
                <c:pt idx="1786">
                  <c:v>58.96</c:v>
                </c:pt>
                <c:pt idx="1787">
                  <c:v>58.96</c:v>
                </c:pt>
                <c:pt idx="1788">
                  <c:v>59.39</c:v>
                </c:pt>
                <c:pt idx="1789">
                  <c:v>59.39</c:v>
                </c:pt>
                <c:pt idx="1790">
                  <c:v>60.85</c:v>
                </c:pt>
                <c:pt idx="1791">
                  <c:v>61.84</c:v>
                </c:pt>
                <c:pt idx="1792">
                  <c:v>59.13</c:v>
                </c:pt>
                <c:pt idx="1793">
                  <c:v>59.4</c:v>
                </c:pt>
                <c:pt idx="1794">
                  <c:v>59.4</c:v>
                </c:pt>
                <c:pt idx="1795">
                  <c:v>60.3</c:v>
                </c:pt>
                <c:pt idx="1796">
                  <c:v>60.3</c:v>
                </c:pt>
                <c:pt idx="1797">
                  <c:v>60.3</c:v>
                </c:pt>
                <c:pt idx="1798">
                  <c:v>60.38</c:v>
                </c:pt>
                <c:pt idx="1799">
                  <c:v>59.24</c:v>
                </c:pt>
                <c:pt idx="1800">
                  <c:v>60.7</c:v>
                </c:pt>
                <c:pt idx="1801">
                  <c:v>60.7</c:v>
                </c:pt>
                <c:pt idx="1802">
                  <c:v>60.46</c:v>
                </c:pt>
                <c:pt idx="1803">
                  <c:v>60.46</c:v>
                </c:pt>
                <c:pt idx="1804">
                  <c:v>62.04</c:v>
                </c:pt>
                <c:pt idx="1805">
                  <c:v>62.75</c:v>
                </c:pt>
                <c:pt idx="1806">
                  <c:v>64.77</c:v>
                </c:pt>
                <c:pt idx="1807">
                  <c:v>64.5</c:v>
                </c:pt>
                <c:pt idx="1808">
                  <c:v>64.5</c:v>
                </c:pt>
                <c:pt idx="1809">
                  <c:v>61.6</c:v>
                </c:pt>
                <c:pt idx="1810">
                  <c:v>61.6</c:v>
                </c:pt>
                <c:pt idx="1811">
                  <c:v>62.62</c:v>
                </c:pt>
                <c:pt idx="1812">
                  <c:v>64.56</c:v>
                </c:pt>
                <c:pt idx="1813">
                  <c:v>62.9</c:v>
                </c:pt>
                <c:pt idx="1814">
                  <c:v>63.77</c:v>
                </c:pt>
                <c:pt idx="1815">
                  <c:v>63.77</c:v>
                </c:pt>
                <c:pt idx="1816">
                  <c:v>64.53</c:v>
                </c:pt>
                <c:pt idx="1817">
                  <c:v>64.53</c:v>
                </c:pt>
                <c:pt idx="1818">
                  <c:v>64.2</c:v>
                </c:pt>
                <c:pt idx="1819">
                  <c:v>64.8</c:v>
                </c:pt>
                <c:pt idx="1820">
                  <c:v>63.08</c:v>
                </c:pt>
                <c:pt idx="1821">
                  <c:v>63.05</c:v>
                </c:pt>
                <c:pt idx="1822">
                  <c:v>63.05</c:v>
                </c:pt>
                <c:pt idx="1823">
                  <c:v>62.53</c:v>
                </c:pt>
                <c:pt idx="1824">
                  <c:v>62.53</c:v>
                </c:pt>
                <c:pt idx="1825">
                  <c:v>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10-934C-B225-60627182A1F4}"/>
            </c:ext>
          </c:extLst>
        </c:ser>
        <c:ser>
          <c:idx val="1"/>
          <c:order val="1"/>
          <c:tx>
            <c:strRef>
              <c:f>фильтрация!$D$1</c:f>
              <c:strCache>
                <c:ptCount val="1"/>
                <c:pt idx="0">
                  <c:v>3-точ скользящая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фильтрация!$A$3:$A$1828</c:f>
              <c:numCache>
                <c:formatCode>yyyy\-mm\-dd</c:formatCode>
                <c:ptCount val="1826"/>
                <c:pt idx="0">
                  <c:v>44245</c:v>
                </c:pt>
                <c:pt idx="1">
                  <c:v>44246</c:v>
                </c:pt>
                <c:pt idx="2">
                  <c:v>44247</c:v>
                </c:pt>
                <c:pt idx="3">
                  <c:v>44248</c:v>
                </c:pt>
                <c:pt idx="4">
                  <c:v>44249</c:v>
                </c:pt>
                <c:pt idx="5">
                  <c:v>44250</c:v>
                </c:pt>
                <c:pt idx="6">
                  <c:v>44251</c:v>
                </c:pt>
                <c:pt idx="7">
                  <c:v>44252</c:v>
                </c:pt>
                <c:pt idx="8">
                  <c:v>44253</c:v>
                </c:pt>
                <c:pt idx="9">
                  <c:v>44254</c:v>
                </c:pt>
                <c:pt idx="10">
                  <c:v>44255</c:v>
                </c:pt>
                <c:pt idx="11">
                  <c:v>44256</c:v>
                </c:pt>
                <c:pt idx="12">
                  <c:v>44257</c:v>
                </c:pt>
                <c:pt idx="13">
                  <c:v>44258</c:v>
                </c:pt>
                <c:pt idx="14">
                  <c:v>44259</c:v>
                </c:pt>
                <c:pt idx="15">
                  <c:v>44260</c:v>
                </c:pt>
                <c:pt idx="16">
                  <c:v>44261</c:v>
                </c:pt>
                <c:pt idx="17">
                  <c:v>44262</c:v>
                </c:pt>
                <c:pt idx="18">
                  <c:v>44263</c:v>
                </c:pt>
                <c:pt idx="19">
                  <c:v>44264</c:v>
                </c:pt>
                <c:pt idx="20">
                  <c:v>44265</c:v>
                </c:pt>
                <c:pt idx="21">
                  <c:v>44266</c:v>
                </c:pt>
                <c:pt idx="22">
                  <c:v>44267</c:v>
                </c:pt>
                <c:pt idx="23">
                  <c:v>44268</c:v>
                </c:pt>
                <c:pt idx="24">
                  <c:v>44269</c:v>
                </c:pt>
                <c:pt idx="25">
                  <c:v>44270</c:v>
                </c:pt>
                <c:pt idx="26">
                  <c:v>44271</c:v>
                </c:pt>
                <c:pt idx="27">
                  <c:v>44272</c:v>
                </c:pt>
                <c:pt idx="28">
                  <c:v>44273</c:v>
                </c:pt>
                <c:pt idx="29">
                  <c:v>44274</c:v>
                </c:pt>
                <c:pt idx="30">
                  <c:v>44275</c:v>
                </c:pt>
                <c:pt idx="31">
                  <c:v>44276</c:v>
                </c:pt>
                <c:pt idx="32">
                  <c:v>44277</c:v>
                </c:pt>
                <c:pt idx="33">
                  <c:v>44278</c:v>
                </c:pt>
                <c:pt idx="34">
                  <c:v>44279</c:v>
                </c:pt>
                <c:pt idx="35">
                  <c:v>44280</c:v>
                </c:pt>
                <c:pt idx="36">
                  <c:v>44281</c:v>
                </c:pt>
                <c:pt idx="37">
                  <c:v>44282</c:v>
                </c:pt>
                <c:pt idx="38">
                  <c:v>44283</c:v>
                </c:pt>
                <c:pt idx="39">
                  <c:v>44284</c:v>
                </c:pt>
                <c:pt idx="40">
                  <c:v>44285</c:v>
                </c:pt>
                <c:pt idx="41">
                  <c:v>44286</c:v>
                </c:pt>
                <c:pt idx="42">
                  <c:v>44287</c:v>
                </c:pt>
                <c:pt idx="43">
                  <c:v>44288</c:v>
                </c:pt>
                <c:pt idx="44">
                  <c:v>44289</c:v>
                </c:pt>
                <c:pt idx="45">
                  <c:v>44290</c:v>
                </c:pt>
                <c:pt idx="46">
                  <c:v>44291</c:v>
                </c:pt>
                <c:pt idx="47">
                  <c:v>44292</c:v>
                </c:pt>
                <c:pt idx="48">
                  <c:v>44293</c:v>
                </c:pt>
                <c:pt idx="49">
                  <c:v>44294</c:v>
                </c:pt>
                <c:pt idx="50">
                  <c:v>44295</c:v>
                </c:pt>
                <c:pt idx="51">
                  <c:v>44296</c:v>
                </c:pt>
                <c:pt idx="52">
                  <c:v>44297</c:v>
                </c:pt>
                <c:pt idx="53">
                  <c:v>44298</c:v>
                </c:pt>
                <c:pt idx="54">
                  <c:v>44299</c:v>
                </c:pt>
                <c:pt idx="55">
                  <c:v>44300</c:v>
                </c:pt>
                <c:pt idx="56">
                  <c:v>44301</c:v>
                </c:pt>
                <c:pt idx="57">
                  <c:v>44302</c:v>
                </c:pt>
                <c:pt idx="58">
                  <c:v>44303</c:v>
                </c:pt>
                <c:pt idx="59">
                  <c:v>44304</c:v>
                </c:pt>
                <c:pt idx="60">
                  <c:v>44305</c:v>
                </c:pt>
                <c:pt idx="61">
                  <c:v>44306</c:v>
                </c:pt>
                <c:pt idx="62">
                  <c:v>44307</c:v>
                </c:pt>
                <c:pt idx="63">
                  <c:v>44308</c:v>
                </c:pt>
                <c:pt idx="64">
                  <c:v>44309</c:v>
                </c:pt>
                <c:pt idx="65">
                  <c:v>44310</c:v>
                </c:pt>
                <c:pt idx="66">
                  <c:v>44311</c:v>
                </c:pt>
                <c:pt idx="67">
                  <c:v>44312</c:v>
                </c:pt>
                <c:pt idx="68">
                  <c:v>44313</c:v>
                </c:pt>
                <c:pt idx="69">
                  <c:v>44314</c:v>
                </c:pt>
                <c:pt idx="70">
                  <c:v>44315</c:v>
                </c:pt>
                <c:pt idx="71">
                  <c:v>44316</c:v>
                </c:pt>
                <c:pt idx="72">
                  <c:v>44317</c:v>
                </c:pt>
                <c:pt idx="73">
                  <c:v>44318</c:v>
                </c:pt>
                <c:pt idx="74">
                  <c:v>44319</c:v>
                </c:pt>
                <c:pt idx="75">
                  <c:v>44320</c:v>
                </c:pt>
                <c:pt idx="76">
                  <c:v>44321</c:v>
                </c:pt>
                <c:pt idx="77">
                  <c:v>44322</c:v>
                </c:pt>
                <c:pt idx="78">
                  <c:v>44323</c:v>
                </c:pt>
                <c:pt idx="79">
                  <c:v>44324</c:v>
                </c:pt>
                <c:pt idx="80">
                  <c:v>44325</c:v>
                </c:pt>
                <c:pt idx="81">
                  <c:v>44326</c:v>
                </c:pt>
                <c:pt idx="82">
                  <c:v>44327</c:v>
                </c:pt>
                <c:pt idx="83">
                  <c:v>44328</c:v>
                </c:pt>
                <c:pt idx="84">
                  <c:v>44329</c:v>
                </c:pt>
                <c:pt idx="85">
                  <c:v>44330</c:v>
                </c:pt>
                <c:pt idx="86">
                  <c:v>44331</c:v>
                </c:pt>
                <c:pt idx="87">
                  <c:v>44332</c:v>
                </c:pt>
                <c:pt idx="88">
                  <c:v>44333</c:v>
                </c:pt>
                <c:pt idx="89">
                  <c:v>44334</c:v>
                </c:pt>
                <c:pt idx="90">
                  <c:v>44335</c:v>
                </c:pt>
                <c:pt idx="91">
                  <c:v>44336</c:v>
                </c:pt>
                <c:pt idx="92">
                  <c:v>44337</c:v>
                </c:pt>
                <c:pt idx="93">
                  <c:v>44338</c:v>
                </c:pt>
                <c:pt idx="94">
                  <c:v>44339</c:v>
                </c:pt>
                <c:pt idx="95">
                  <c:v>44340</c:v>
                </c:pt>
                <c:pt idx="96">
                  <c:v>44341</c:v>
                </c:pt>
                <c:pt idx="97">
                  <c:v>44342</c:v>
                </c:pt>
                <c:pt idx="98">
                  <c:v>44343</c:v>
                </c:pt>
                <c:pt idx="99">
                  <c:v>44344</c:v>
                </c:pt>
                <c:pt idx="100">
                  <c:v>44345</c:v>
                </c:pt>
                <c:pt idx="101">
                  <c:v>44346</c:v>
                </c:pt>
                <c:pt idx="102">
                  <c:v>44347</c:v>
                </c:pt>
                <c:pt idx="103">
                  <c:v>44348</c:v>
                </c:pt>
                <c:pt idx="104">
                  <c:v>44349</c:v>
                </c:pt>
                <c:pt idx="105">
                  <c:v>44350</c:v>
                </c:pt>
                <c:pt idx="106">
                  <c:v>44351</c:v>
                </c:pt>
                <c:pt idx="107">
                  <c:v>44352</c:v>
                </c:pt>
                <c:pt idx="108">
                  <c:v>44353</c:v>
                </c:pt>
                <c:pt idx="109">
                  <c:v>44354</c:v>
                </c:pt>
                <c:pt idx="110">
                  <c:v>44355</c:v>
                </c:pt>
                <c:pt idx="111">
                  <c:v>44356</c:v>
                </c:pt>
                <c:pt idx="112">
                  <c:v>44357</c:v>
                </c:pt>
                <c:pt idx="113">
                  <c:v>44358</c:v>
                </c:pt>
                <c:pt idx="114">
                  <c:v>44359</c:v>
                </c:pt>
                <c:pt idx="115">
                  <c:v>44360</c:v>
                </c:pt>
                <c:pt idx="116">
                  <c:v>44361</c:v>
                </c:pt>
                <c:pt idx="117">
                  <c:v>44362</c:v>
                </c:pt>
                <c:pt idx="118">
                  <c:v>44363</c:v>
                </c:pt>
                <c:pt idx="119">
                  <c:v>44364</c:v>
                </c:pt>
                <c:pt idx="120">
                  <c:v>44365</c:v>
                </c:pt>
                <c:pt idx="121">
                  <c:v>44366</c:v>
                </c:pt>
                <c:pt idx="122">
                  <c:v>44367</c:v>
                </c:pt>
                <c:pt idx="123">
                  <c:v>44368</c:v>
                </c:pt>
                <c:pt idx="124">
                  <c:v>44369</c:v>
                </c:pt>
                <c:pt idx="125">
                  <c:v>44370</c:v>
                </c:pt>
                <c:pt idx="126">
                  <c:v>44371</c:v>
                </c:pt>
                <c:pt idx="127">
                  <c:v>44372</c:v>
                </c:pt>
                <c:pt idx="128">
                  <c:v>44373</c:v>
                </c:pt>
                <c:pt idx="129">
                  <c:v>44374</c:v>
                </c:pt>
                <c:pt idx="130">
                  <c:v>44375</c:v>
                </c:pt>
                <c:pt idx="131">
                  <c:v>44376</c:v>
                </c:pt>
                <c:pt idx="132">
                  <c:v>44377</c:v>
                </c:pt>
                <c:pt idx="133">
                  <c:v>44378</c:v>
                </c:pt>
                <c:pt idx="134">
                  <c:v>44379</c:v>
                </c:pt>
                <c:pt idx="135">
                  <c:v>44380</c:v>
                </c:pt>
                <c:pt idx="136">
                  <c:v>44381</c:v>
                </c:pt>
                <c:pt idx="137">
                  <c:v>44382</c:v>
                </c:pt>
                <c:pt idx="138">
                  <c:v>44383</c:v>
                </c:pt>
                <c:pt idx="139">
                  <c:v>44384</c:v>
                </c:pt>
                <c:pt idx="140">
                  <c:v>44385</c:v>
                </c:pt>
                <c:pt idx="141">
                  <c:v>44386</c:v>
                </c:pt>
                <c:pt idx="142">
                  <c:v>44387</c:v>
                </c:pt>
                <c:pt idx="143">
                  <c:v>44388</c:v>
                </c:pt>
                <c:pt idx="144">
                  <c:v>44389</c:v>
                </c:pt>
                <c:pt idx="145">
                  <c:v>44390</c:v>
                </c:pt>
                <c:pt idx="146">
                  <c:v>44391</c:v>
                </c:pt>
                <c:pt idx="147">
                  <c:v>44392</c:v>
                </c:pt>
                <c:pt idx="148">
                  <c:v>44393</c:v>
                </c:pt>
                <c:pt idx="149">
                  <c:v>44394</c:v>
                </c:pt>
                <c:pt idx="150">
                  <c:v>44395</c:v>
                </c:pt>
                <c:pt idx="151">
                  <c:v>44396</c:v>
                </c:pt>
                <c:pt idx="152">
                  <c:v>44397</c:v>
                </c:pt>
                <c:pt idx="153">
                  <c:v>44398</c:v>
                </c:pt>
                <c:pt idx="154">
                  <c:v>44399</c:v>
                </c:pt>
                <c:pt idx="155">
                  <c:v>44400</c:v>
                </c:pt>
                <c:pt idx="156">
                  <c:v>44401</c:v>
                </c:pt>
                <c:pt idx="157">
                  <c:v>44402</c:v>
                </c:pt>
                <c:pt idx="158">
                  <c:v>44403</c:v>
                </c:pt>
                <c:pt idx="159">
                  <c:v>44404</c:v>
                </c:pt>
                <c:pt idx="160">
                  <c:v>44405</c:v>
                </c:pt>
                <c:pt idx="161">
                  <c:v>44406</c:v>
                </c:pt>
                <c:pt idx="162">
                  <c:v>44407</c:v>
                </c:pt>
                <c:pt idx="163">
                  <c:v>44408</c:v>
                </c:pt>
                <c:pt idx="164">
                  <c:v>44409</c:v>
                </c:pt>
                <c:pt idx="165">
                  <c:v>44410</c:v>
                </c:pt>
                <c:pt idx="166">
                  <c:v>44411</c:v>
                </c:pt>
                <c:pt idx="167">
                  <c:v>44412</c:v>
                </c:pt>
                <c:pt idx="168">
                  <c:v>44413</c:v>
                </c:pt>
                <c:pt idx="169">
                  <c:v>44414</c:v>
                </c:pt>
                <c:pt idx="170">
                  <c:v>44415</c:v>
                </c:pt>
                <c:pt idx="171">
                  <c:v>44416</c:v>
                </c:pt>
                <c:pt idx="172">
                  <c:v>44417</c:v>
                </c:pt>
                <c:pt idx="173">
                  <c:v>44418</c:v>
                </c:pt>
                <c:pt idx="174">
                  <c:v>44419</c:v>
                </c:pt>
                <c:pt idx="175">
                  <c:v>44420</c:v>
                </c:pt>
                <c:pt idx="176">
                  <c:v>44421</c:v>
                </c:pt>
                <c:pt idx="177">
                  <c:v>44422</c:v>
                </c:pt>
                <c:pt idx="178">
                  <c:v>44423</c:v>
                </c:pt>
                <c:pt idx="179">
                  <c:v>44424</c:v>
                </c:pt>
                <c:pt idx="180">
                  <c:v>44425</c:v>
                </c:pt>
                <c:pt idx="181">
                  <c:v>44426</c:v>
                </c:pt>
                <c:pt idx="182">
                  <c:v>44427</c:v>
                </c:pt>
                <c:pt idx="183">
                  <c:v>44428</c:v>
                </c:pt>
                <c:pt idx="184">
                  <c:v>44429</c:v>
                </c:pt>
                <c:pt idx="185">
                  <c:v>44430</c:v>
                </c:pt>
                <c:pt idx="186">
                  <c:v>44431</c:v>
                </c:pt>
                <c:pt idx="187">
                  <c:v>44432</c:v>
                </c:pt>
                <c:pt idx="188">
                  <c:v>44433</c:v>
                </c:pt>
                <c:pt idx="189">
                  <c:v>44434</c:v>
                </c:pt>
                <c:pt idx="190">
                  <c:v>44435</c:v>
                </c:pt>
                <c:pt idx="191">
                  <c:v>44436</c:v>
                </c:pt>
                <c:pt idx="192">
                  <c:v>44437</c:v>
                </c:pt>
                <c:pt idx="193">
                  <c:v>44438</c:v>
                </c:pt>
                <c:pt idx="194">
                  <c:v>44439</c:v>
                </c:pt>
                <c:pt idx="195">
                  <c:v>44440</c:v>
                </c:pt>
                <c:pt idx="196">
                  <c:v>44441</c:v>
                </c:pt>
                <c:pt idx="197">
                  <c:v>44442</c:v>
                </c:pt>
                <c:pt idx="198">
                  <c:v>44443</c:v>
                </c:pt>
                <c:pt idx="199">
                  <c:v>44444</c:v>
                </c:pt>
                <c:pt idx="200">
                  <c:v>44445</c:v>
                </c:pt>
                <c:pt idx="201">
                  <c:v>44446</c:v>
                </c:pt>
                <c:pt idx="202">
                  <c:v>44447</c:v>
                </c:pt>
                <c:pt idx="203">
                  <c:v>44448</c:v>
                </c:pt>
                <c:pt idx="204">
                  <c:v>44449</c:v>
                </c:pt>
                <c:pt idx="205">
                  <c:v>44450</c:v>
                </c:pt>
                <c:pt idx="206">
                  <c:v>44451</c:v>
                </c:pt>
                <c:pt idx="207">
                  <c:v>44452</c:v>
                </c:pt>
                <c:pt idx="208">
                  <c:v>44453</c:v>
                </c:pt>
                <c:pt idx="209">
                  <c:v>44454</c:v>
                </c:pt>
                <c:pt idx="210">
                  <c:v>44455</c:v>
                </c:pt>
                <c:pt idx="211">
                  <c:v>44456</c:v>
                </c:pt>
                <c:pt idx="212">
                  <c:v>44457</c:v>
                </c:pt>
                <c:pt idx="213">
                  <c:v>44458</c:v>
                </c:pt>
                <c:pt idx="214">
                  <c:v>44459</c:v>
                </c:pt>
                <c:pt idx="215">
                  <c:v>44460</c:v>
                </c:pt>
                <c:pt idx="216">
                  <c:v>44461</c:v>
                </c:pt>
                <c:pt idx="217">
                  <c:v>44462</c:v>
                </c:pt>
                <c:pt idx="218">
                  <c:v>44463</c:v>
                </c:pt>
                <c:pt idx="219">
                  <c:v>44464</c:v>
                </c:pt>
                <c:pt idx="220">
                  <c:v>44465</c:v>
                </c:pt>
                <c:pt idx="221">
                  <c:v>44466</c:v>
                </c:pt>
                <c:pt idx="222">
                  <c:v>44467</c:v>
                </c:pt>
                <c:pt idx="223">
                  <c:v>44468</c:v>
                </c:pt>
                <c:pt idx="224">
                  <c:v>44469</c:v>
                </c:pt>
                <c:pt idx="225">
                  <c:v>44470</c:v>
                </c:pt>
                <c:pt idx="226">
                  <c:v>44471</c:v>
                </c:pt>
                <c:pt idx="227">
                  <c:v>44472</c:v>
                </c:pt>
                <c:pt idx="228">
                  <c:v>44473</c:v>
                </c:pt>
                <c:pt idx="229">
                  <c:v>44474</c:v>
                </c:pt>
                <c:pt idx="230">
                  <c:v>44475</c:v>
                </c:pt>
                <c:pt idx="231">
                  <c:v>44476</c:v>
                </c:pt>
                <c:pt idx="232">
                  <c:v>44477</c:v>
                </c:pt>
                <c:pt idx="233">
                  <c:v>44478</c:v>
                </c:pt>
                <c:pt idx="234">
                  <c:v>44479</c:v>
                </c:pt>
                <c:pt idx="235">
                  <c:v>44480</c:v>
                </c:pt>
                <c:pt idx="236">
                  <c:v>44481</c:v>
                </c:pt>
                <c:pt idx="237">
                  <c:v>44482</c:v>
                </c:pt>
                <c:pt idx="238">
                  <c:v>44483</c:v>
                </c:pt>
                <c:pt idx="239">
                  <c:v>44484</c:v>
                </c:pt>
                <c:pt idx="240">
                  <c:v>44485</c:v>
                </c:pt>
                <c:pt idx="241">
                  <c:v>44486</c:v>
                </c:pt>
                <c:pt idx="242">
                  <c:v>44487</c:v>
                </c:pt>
                <c:pt idx="243">
                  <c:v>44488</c:v>
                </c:pt>
                <c:pt idx="244">
                  <c:v>44489</c:v>
                </c:pt>
                <c:pt idx="245">
                  <c:v>44490</c:v>
                </c:pt>
                <c:pt idx="246">
                  <c:v>44491</c:v>
                </c:pt>
                <c:pt idx="247">
                  <c:v>44492</c:v>
                </c:pt>
                <c:pt idx="248">
                  <c:v>44493</c:v>
                </c:pt>
                <c:pt idx="249">
                  <c:v>44494</c:v>
                </c:pt>
                <c:pt idx="250">
                  <c:v>44495</c:v>
                </c:pt>
                <c:pt idx="251">
                  <c:v>44496</c:v>
                </c:pt>
                <c:pt idx="252">
                  <c:v>44497</c:v>
                </c:pt>
                <c:pt idx="253">
                  <c:v>44498</c:v>
                </c:pt>
                <c:pt idx="254">
                  <c:v>44499</c:v>
                </c:pt>
                <c:pt idx="255">
                  <c:v>44500</c:v>
                </c:pt>
                <c:pt idx="256">
                  <c:v>44501</c:v>
                </c:pt>
                <c:pt idx="257">
                  <c:v>44502</c:v>
                </c:pt>
                <c:pt idx="258">
                  <c:v>44503</c:v>
                </c:pt>
                <c:pt idx="259">
                  <c:v>44504</c:v>
                </c:pt>
                <c:pt idx="260">
                  <c:v>44505</c:v>
                </c:pt>
                <c:pt idx="261">
                  <c:v>44506</c:v>
                </c:pt>
                <c:pt idx="262">
                  <c:v>44507</c:v>
                </c:pt>
                <c:pt idx="263">
                  <c:v>44508</c:v>
                </c:pt>
                <c:pt idx="264">
                  <c:v>44509</c:v>
                </c:pt>
                <c:pt idx="265">
                  <c:v>44510</c:v>
                </c:pt>
                <c:pt idx="266">
                  <c:v>44511</c:v>
                </c:pt>
                <c:pt idx="267">
                  <c:v>44512</c:v>
                </c:pt>
                <c:pt idx="268">
                  <c:v>44513</c:v>
                </c:pt>
                <c:pt idx="269">
                  <c:v>44514</c:v>
                </c:pt>
                <c:pt idx="270">
                  <c:v>44515</c:v>
                </c:pt>
                <c:pt idx="271">
                  <c:v>44516</c:v>
                </c:pt>
                <c:pt idx="272">
                  <c:v>44517</c:v>
                </c:pt>
                <c:pt idx="273">
                  <c:v>44518</c:v>
                </c:pt>
                <c:pt idx="274">
                  <c:v>44519</c:v>
                </c:pt>
                <c:pt idx="275">
                  <c:v>44520</c:v>
                </c:pt>
                <c:pt idx="276">
                  <c:v>44521</c:v>
                </c:pt>
                <c:pt idx="277">
                  <c:v>44522</c:v>
                </c:pt>
                <c:pt idx="278">
                  <c:v>44523</c:v>
                </c:pt>
                <c:pt idx="279">
                  <c:v>44524</c:v>
                </c:pt>
                <c:pt idx="280">
                  <c:v>44525</c:v>
                </c:pt>
                <c:pt idx="281">
                  <c:v>44526</c:v>
                </c:pt>
                <c:pt idx="282">
                  <c:v>44527</c:v>
                </c:pt>
                <c:pt idx="283">
                  <c:v>44528</c:v>
                </c:pt>
                <c:pt idx="284">
                  <c:v>44529</c:v>
                </c:pt>
                <c:pt idx="285">
                  <c:v>44530</c:v>
                </c:pt>
                <c:pt idx="286">
                  <c:v>44531</c:v>
                </c:pt>
                <c:pt idx="287">
                  <c:v>44532</c:v>
                </c:pt>
                <c:pt idx="288">
                  <c:v>44533</c:v>
                </c:pt>
                <c:pt idx="289">
                  <c:v>44534</c:v>
                </c:pt>
                <c:pt idx="290">
                  <c:v>44535</c:v>
                </c:pt>
                <c:pt idx="291">
                  <c:v>44536</c:v>
                </c:pt>
                <c:pt idx="292">
                  <c:v>44537</c:v>
                </c:pt>
                <c:pt idx="293">
                  <c:v>44538</c:v>
                </c:pt>
                <c:pt idx="294">
                  <c:v>44539</c:v>
                </c:pt>
                <c:pt idx="295">
                  <c:v>44540</c:v>
                </c:pt>
                <c:pt idx="296">
                  <c:v>44541</c:v>
                </c:pt>
                <c:pt idx="297">
                  <c:v>44542</c:v>
                </c:pt>
                <c:pt idx="298">
                  <c:v>44543</c:v>
                </c:pt>
                <c:pt idx="299">
                  <c:v>44544</c:v>
                </c:pt>
                <c:pt idx="300">
                  <c:v>44545</c:v>
                </c:pt>
                <c:pt idx="301">
                  <c:v>44546</c:v>
                </c:pt>
                <c:pt idx="302">
                  <c:v>44547</c:v>
                </c:pt>
                <c:pt idx="303">
                  <c:v>44548</c:v>
                </c:pt>
                <c:pt idx="304">
                  <c:v>44549</c:v>
                </c:pt>
                <c:pt idx="305">
                  <c:v>44550</c:v>
                </c:pt>
                <c:pt idx="306">
                  <c:v>44551</c:v>
                </c:pt>
                <c:pt idx="307">
                  <c:v>44552</c:v>
                </c:pt>
                <c:pt idx="308">
                  <c:v>44553</c:v>
                </c:pt>
                <c:pt idx="309">
                  <c:v>44554</c:v>
                </c:pt>
                <c:pt idx="310">
                  <c:v>44555</c:v>
                </c:pt>
                <c:pt idx="311">
                  <c:v>44556</c:v>
                </c:pt>
                <c:pt idx="312">
                  <c:v>44557</c:v>
                </c:pt>
                <c:pt idx="313">
                  <c:v>44558</c:v>
                </c:pt>
                <c:pt idx="314">
                  <c:v>44559</c:v>
                </c:pt>
                <c:pt idx="315">
                  <c:v>44560</c:v>
                </c:pt>
                <c:pt idx="316">
                  <c:v>44561</c:v>
                </c:pt>
                <c:pt idx="317">
                  <c:v>44562</c:v>
                </c:pt>
                <c:pt idx="318">
                  <c:v>44563</c:v>
                </c:pt>
                <c:pt idx="319">
                  <c:v>44564</c:v>
                </c:pt>
                <c:pt idx="320">
                  <c:v>44565</c:v>
                </c:pt>
                <c:pt idx="321">
                  <c:v>44566</c:v>
                </c:pt>
                <c:pt idx="322">
                  <c:v>44567</c:v>
                </c:pt>
                <c:pt idx="323">
                  <c:v>44568</c:v>
                </c:pt>
                <c:pt idx="324">
                  <c:v>44569</c:v>
                </c:pt>
                <c:pt idx="325">
                  <c:v>44570</c:v>
                </c:pt>
                <c:pt idx="326">
                  <c:v>44571</c:v>
                </c:pt>
                <c:pt idx="327">
                  <c:v>44572</c:v>
                </c:pt>
                <c:pt idx="328">
                  <c:v>44573</c:v>
                </c:pt>
                <c:pt idx="329">
                  <c:v>44574</c:v>
                </c:pt>
                <c:pt idx="330">
                  <c:v>44575</c:v>
                </c:pt>
                <c:pt idx="331">
                  <c:v>44576</c:v>
                </c:pt>
                <c:pt idx="332">
                  <c:v>44577</c:v>
                </c:pt>
                <c:pt idx="333">
                  <c:v>44578</c:v>
                </c:pt>
                <c:pt idx="334">
                  <c:v>44579</c:v>
                </c:pt>
                <c:pt idx="335">
                  <c:v>44580</c:v>
                </c:pt>
                <c:pt idx="336">
                  <c:v>44581</c:v>
                </c:pt>
                <c:pt idx="337">
                  <c:v>44582</c:v>
                </c:pt>
                <c:pt idx="338">
                  <c:v>44583</c:v>
                </c:pt>
                <c:pt idx="339">
                  <c:v>44584</c:v>
                </c:pt>
                <c:pt idx="340">
                  <c:v>44585</c:v>
                </c:pt>
                <c:pt idx="341">
                  <c:v>44586</c:v>
                </c:pt>
                <c:pt idx="342">
                  <c:v>44587</c:v>
                </c:pt>
                <c:pt idx="343">
                  <c:v>44588</c:v>
                </c:pt>
                <c:pt idx="344">
                  <c:v>44589</c:v>
                </c:pt>
                <c:pt idx="345">
                  <c:v>44590</c:v>
                </c:pt>
                <c:pt idx="346">
                  <c:v>44591</c:v>
                </c:pt>
                <c:pt idx="347">
                  <c:v>44592</c:v>
                </c:pt>
                <c:pt idx="348">
                  <c:v>44593</c:v>
                </c:pt>
                <c:pt idx="349">
                  <c:v>44594</c:v>
                </c:pt>
                <c:pt idx="350">
                  <c:v>44595</c:v>
                </c:pt>
                <c:pt idx="351">
                  <c:v>44596</c:v>
                </c:pt>
                <c:pt idx="352">
                  <c:v>44597</c:v>
                </c:pt>
                <c:pt idx="353">
                  <c:v>44598</c:v>
                </c:pt>
                <c:pt idx="354">
                  <c:v>44599</c:v>
                </c:pt>
                <c:pt idx="355">
                  <c:v>44600</c:v>
                </c:pt>
                <c:pt idx="356">
                  <c:v>44601</c:v>
                </c:pt>
                <c:pt idx="357">
                  <c:v>44602</c:v>
                </c:pt>
                <c:pt idx="358">
                  <c:v>44603</c:v>
                </c:pt>
                <c:pt idx="359">
                  <c:v>44604</c:v>
                </c:pt>
                <c:pt idx="360">
                  <c:v>44605</c:v>
                </c:pt>
                <c:pt idx="361">
                  <c:v>44606</c:v>
                </c:pt>
                <c:pt idx="362">
                  <c:v>44607</c:v>
                </c:pt>
                <c:pt idx="363">
                  <c:v>44608</c:v>
                </c:pt>
                <c:pt idx="364">
                  <c:v>44609</c:v>
                </c:pt>
                <c:pt idx="365">
                  <c:v>44610</c:v>
                </c:pt>
                <c:pt idx="366">
                  <c:v>44611</c:v>
                </c:pt>
                <c:pt idx="367">
                  <c:v>44612</c:v>
                </c:pt>
                <c:pt idx="368">
                  <c:v>44613</c:v>
                </c:pt>
                <c:pt idx="369">
                  <c:v>44614</c:v>
                </c:pt>
                <c:pt idx="370">
                  <c:v>44615</c:v>
                </c:pt>
                <c:pt idx="371">
                  <c:v>44616</c:v>
                </c:pt>
                <c:pt idx="372">
                  <c:v>44617</c:v>
                </c:pt>
                <c:pt idx="373">
                  <c:v>44618</c:v>
                </c:pt>
                <c:pt idx="374">
                  <c:v>44619</c:v>
                </c:pt>
                <c:pt idx="375">
                  <c:v>44620</c:v>
                </c:pt>
                <c:pt idx="376">
                  <c:v>44621</c:v>
                </c:pt>
                <c:pt idx="377">
                  <c:v>44622</c:v>
                </c:pt>
                <c:pt idx="378">
                  <c:v>44623</c:v>
                </c:pt>
                <c:pt idx="379">
                  <c:v>44624</c:v>
                </c:pt>
                <c:pt idx="380">
                  <c:v>44625</c:v>
                </c:pt>
                <c:pt idx="381">
                  <c:v>44626</c:v>
                </c:pt>
                <c:pt idx="382">
                  <c:v>44627</c:v>
                </c:pt>
                <c:pt idx="383">
                  <c:v>44628</c:v>
                </c:pt>
                <c:pt idx="384">
                  <c:v>44629</c:v>
                </c:pt>
                <c:pt idx="385">
                  <c:v>44630</c:v>
                </c:pt>
                <c:pt idx="386">
                  <c:v>44631</c:v>
                </c:pt>
                <c:pt idx="387">
                  <c:v>44632</c:v>
                </c:pt>
                <c:pt idx="388">
                  <c:v>44633</c:v>
                </c:pt>
                <c:pt idx="389">
                  <c:v>44634</c:v>
                </c:pt>
                <c:pt idx="390">
                  <c:v>44635</c:v>
                </c:pt>
                <c:pt idx="391">
                  <c:v>44636</c:v>
                </c:pt>
                <c:pt idx="392">
                  <c:v>44637</c:v>
                </c:pt>
                <c:pt idx="393">
                  <c:v>44638</c:v>
                </c:pt>
                <c:pt idx="394">
                  <c:v>44639</c:v>
                </c:pt>
                <c:pt idx="395">
                  <c:v>44640</c:v>
                </c:pt>
                <c:pt idx="396">
                  <c:v>44641</c:v>
                </c:pt>
                <c:pt idx="397">
                  <c:v>44642</c:v>
                </c:pt>
                <c:pt idx="398">
                  <c:v>44643</c:v>
                </c:pt>
                <c:pt idx="399">
                  <c:v>44644</c:v>
                </c:pt>
                <c:pt idx="400">
                  <c:v>44645</c:v>
                </c:pt>
                <c:pt idx="401">
                  <c:v>44646</c:v>
                </c:pt>
                <c:pt idx="402">
                  <c:v>44647</c:v>
                </c:pt>
                <c:pt idx="403">
                  <c:v>44648</c:v>
                </c:pt>
                <c:pt idx="404">
                  <c:v>44649</c:v>
                </c:pt>
                <c:pt idx="405">
                  <c:v>44650</c:v>
                </c:pt>
                <c:pt idx="406">
                  <c:v>44651</c:v>
                </c:pt>
                <c:pt idx="407">
                  <c:v>44652</c:v>
                </c:pt>
                <c:pt idx="408">
                  <c:v>44653</c:v>
                </c:pt>
                <c:pt idx="409">
                  <c:v>44654</c:v>
                </c:pt>
                <c:pt idx="410">
                  <c:v>44655</c:v>
                </c:pt>
                <c:pt idx="411">
                  <c:v>44656</c:v>
                </c:pt>
                <c:pt idx="412">
                  <c:v>44657</c:v>
                </c:pt>
                <c:pt idx="413">
                  <c:v>44658</c:v>
                </c:pt>
                <c:pt idx="414">
                  <c:v>44659</c:v>
                </c:pt>
                <c:pt idx="415">
                  <c:v>44660</c:v>
                </c:pt>
                <c:pt idx="416">
                  <c:v>44661</c:v>
                </c:pt>
                <c:pt idx="417">
                  <c:v>44662</c:v>
                </c:pt>
                <c:pt idx="418">
                  <c:v>44663</c:v>
                </c:pt>
                <c:pt idx="419">
                  <c:v>44664</c:v>
                </c:pt>
                <c:pt idx="420">
                  <c:v>44665</c:v>
                </c:pt>
                <c:pt idx="421">
                  <c:v>44666</c:v>
                </c:pt>
                <c:pt idx="422">
                  <c:v>44667</c:v>
                </c:pt>
                <c:pt idx="423">
                  <c:v>44668</c:v>
                </c:pt>
                <c:pt idx="424">
                  <c:v>44669</c:v>
                </c:pt>
                <c:pt idx="425">
                  <c:v>44670</c:v>
                </c:pt>
                <c:pt idx="426">
                  <c:v>44671</c:v>
                </c:pt>
                <c:pt idx="427">
                  <c:v>44672</c:v>
                </c:pt>
                <c:pt idx="428">
                  <c:v>44673</c:v>
                </c:pt>
                <c:pt idx="429">
                  <c:v>44674</c:v>
                </c:pt>
                <c:pt idx="430">
                  <c:v>44675</c:v>
                </c:pt>
                <c:pt idx="431">
                  <c:v>44676</c:v>
                </c:pt>
                <c:pt idx="432">
                  <c:v>44677</c:v>
                </c:pt>
                <c:pt idx="433">
                  <c:v>44678</c:v>
                </c:pt>
                <c:pt idx="434">
                  <c:v>44679</c:v>
                </c:pt>
                <c:pt idx="435">
                  <c:v>44680</c:v>
                </c:pt>
                <c:pt idx="436">
                  <c:v>44681</c:v>
                </c:pt>
                <c:pt idx="437">
                  <c:v>44682</c:v>
                </c:pt>
                <c:pt idx="438">
                  <c:v>44683</c:v>
                </c:pt>
                <c:pt idx="439">
                  <c:v>44684</c:v>
                </c:pt>
                <c:pt idx="440">
                  <c:v>44685</c:v>
                </c:pt>
                <c:pt idx="441">
                  <c:v>44686</c:v>
                </c:pt>
                <c:pt idx="442">
                  <c:v>44687</c:v>
                </c:pt>
                <c:pt idx="443">
                  <c:v>44688</c:v>
                </c:pt>
                <c:pt idx="444">
                  <c:v>44689</c:v>
                </c:pt>
                <c:pt idx="445">
                  <c:v>44690</c:v>
                </c:pt>
                <c:pt idx="446">
                  <c:v>44691</c:v>
                </c:pt>
                <c:pt idx="447">
                  <c:v>44692</c:v>
                </c:pt>
                <c:pt idx="448">
                  <c:v>44693</c:v>
                </c:pt>
                <c:pt idx="449">
                  <c:v>44694</c:v>
                </c:pt>
                <c:pt idx="450">
                  <c:v>44695</c:v>
                </c:pt>
                <c:pt idx="451">
                  <c:v>44696</c:v>
                </c:pt>
                <c:pt idx="452">
                  <c:v>44697</c:v>
                </c:pt>
                <c:pt idx="453">
                  <c:v>44698</c:v>
                </c:pt>
                <c:pt idx="454">
                  <c:v>44699</c:v>
                </c:pt>
                <c:pt idx="455">
                  <c:v>44700</c:v>
                </c:pt>
                <c:pt idx="456">
                  <c:v>44701</c:v>
                </c:pt>
                <c:pt idx="457">
                  <c:v>44702</c:v>
                </c:pt>
                <c:pt idx="458">
                  <c:v>44703</c:v>
                </c:pt>
                <c:pt idx="459">
                  <c:v>44704</c:v>
                </c:pt>
                <c:pt idx="460">
                  <c:v>44705</c:v>
                </c:pt>
                <c:pt idx="461">
                  <c:v>44706</c:v>
                </c:pt>
                <c:pt idx="462">
                  <c:v>44707</c:v>
                </c:pt>
                <c:pt idx="463">
                  <c:v>44708</c:v>
                </c:pt>
                <c:pt idx="464">
                  <c:v>44709</c:v>
                </c:pt>
                <c:pt idx="465">
                  <c:v>44710</c:v>
                </c:pt>
                <c:pt idx="466">
                  <c:v>44711</c:v>
                </c:pt>
                <c:pt idx="467">
                  <c:v>44712</c:v>
                </c:pt>
                <c:pt idx="468">
                  <c:v>44713</c:v>
                </c:pt>
                <c:pt idx="469">
                  <c:v>44714</c:v>
                </c:pt>
                <c:pt idx="470">
                  <c:v>44715</c:v>
                </c:pt>
                <c:pt idx="471">
                  <c:v>44716</c:v>
                </c:pt>
                <c:pt idx="472">
                  <c:v>44717</c:v>
                </c:pt>
                <c:pt idx="473">
                  <c:v>44718</c:v>
                </c:pt>
                <c:pt idx="474">
                  <c:v>44719</c:v>
                </c:pt>
                <c:pt idx="475">
                  <c:v>44720</c:v>
                </c:pt>
                <c:pt idx="476">
                  <c:v>44721</c:v>
                </c:pt>
                <c:pt idx="477">
                  <c:v>44722</c:v>
                </c:pt>
                <c:pt idx="478">
                  <c:v>44723</c:v>
                </c:pt>
                <c:pt idx="479">
                  <c:v>44724</c:v>
                </c:pt>
                <c:pt idx="480">
                  <c:v>44725</c:v>
                </c:pt>
                <c:pt idx="481">
                  <c:v>44726</c:v>
                </c:pt>
                <c:pt idx="482">
                  <c:v>44727</c:v>
                </c:pt>
                <c:pt idx="483">
                  <c:v>44728</c:v>
                </c:pt>
                <c:pt idx="484">
                  <c:v>44729</c:v>
                </c:pt>
                <c:pt idx="485">
                  <c:v>44730</c:v>
                </c:pt>
                <c:pt idx="486">
                  <c:v>44731</c:v>
                </c:pt>
                <c:pt idx="487">
                  <c:v>44732</c:v>
                </c:pt>
                <c:pt idx="488">
                  <c:v>44733</c:v>
                </c:pt>
                <c:pt idx="489">
                  <c:v>44734</c:v>
                </c:pt>
                <c:pt idx="490">
                  <c:v>44735</c:v>
                </c:pt>
                <c:pt idx="491">
                  <c:v>44736</c:v>
                </c:pt>
                <c:pt idx="492">
                  <c:v>44737</c:v>
                </c:pt>
                <c:pt idx="493">
                  <c:v>44738</c:v>
                </c:pt>
                <c:pt idx="494">
                  <c:v>44739</c:v>
                </c:pt>
                <c:pt idx="495">
                  <c:v>44740</c:v>
                </c:pt>
                <c:pt idx="496">
                  <c:v>44741</c:v>
                </c:pt>
                <c:pt idx="497">
                  <c:v>44742</c:v>
                </c:pt>
                <c:pt idx="498">
                  <c:v>44743</c:v>
                </c:pt>
                <c:pt idx="499">
                  <c:v>44744</c:v>
                </c:pt>
                <c:pt idx="500">
                  <c:v>44745</c:v>
                </c:pt>
                <c:pt idx="501">
                  <c:v>44746</c:v>
                </c:pt>
                <c:pt idx="502">
                  <c:v>44747</c:v>
                </c:pt>
                <c:pt idx="503">
                  <c:v>44748</c:v>
                </c:pt>
                <c:pt idx="504">
                  <c:v>44749</c:v>
                </c:pt>
                <c:pt idx="505">
                  <c:v>44750</c:v>
                </c:pt>
                <c:pt idx="506">
                  <c:v>44751</c:v>
                </c:pt>
                <c:pt idx="507">
                  <c:v>44752</c:v>
                </c:pt>
                <c:pt idx="508">
                  <c:v>44753</c:v>
                </c:pt>
                <c:pt idx="509">
                  <c:v>44754</c:v>
                </c:pt>
                <c:pt idx="510">
                  <c:v>44755</c:v>
                </c:pt>
                <c:pt idx="511">
                  <c:v>44756</c:v>
                </c:pt>
                <c:pt idx="512">
                  <c:v>44757</c:v>
                </c:pt>
                <c:pt idx="513">
                  <c:v>44758</c:v>
                </c:pt>
                <c:pt idx="514">
                  <c:v>44759</c:v>
                </c:pt>
                <c:pt idx="515">
                  <c:v>44760</c:v>
                </c:pt>
                <c:pt idx="516">
                  <c:v>44761</c:v>
                </c:pt>
                <c:pt idx="517">
                  <c:v>44762</c:v>
                </c:pt>
                <c:pt idx="518">
                  <c:v>44763</c:v>
                </c:pt>
                <c:pt idx="519">
                  <c:v>44764</c:v>
                </c:pt>
                <c:pt idx="520">
                  <c:v>44765</c:v>
                </c:pt>
                <c:pt idx="521">
                  <c:v>44766</c:v>
                </c:pt>
                <c:pt idx="522">
                  <c:v>44767</c:v>
                </c:pt>
                <c:pt idx="523">
                  <c:v>44768</c:v>
                </c:pt>
                <c:pt idx="524">
                  <c:v>44769</c:v>
                </c:pt>
                <c:pt idx="525">
                  <c:v>44770</c:v>
                </c:pt>
                <c:pt idx="526">
                  <c:v>44771</c:v>
                </c:pt>
                <c:pt idx="527">
                  <c:v>44772</c:v>
                </c:pt>
                <c:pt idx="528">
                  <c:v>44773</c:v>
                </c:pt>
                <c:pt idx="529">
                  <c:v>44774</c:v>
                </c:pt>
                <c:pt idx="530">
                  <c:v>44775</c:v>
                </c:pt>
                <c:pt idx="531">
                  <c:v>44776</c:v>
                </c:pt>
                <c:pt idx="532">
                  <c:v>44777</c:v>
                </c:pt>
                <c:pt idx="533">
                  <c:v>44778</c:v>
                </c:pt>
                <c:pt idx="534">
                  <c:v>44779</c:v>
                </c:pt>
                <c:pt idx="535">
                  <c:v>44780</c:v>
                </c:pt>
                <c:pt idx="536">
                  <c:v>44781</c:v>
                </c:pt>
                <c:pt idx="537">
                  <c:v>44782</c:v>
                </c:pt>
                <c:pt idx="538">
                  <c:v>44783</c:v>
                </c:pt>
                <c:pt idx="539">
                  <c:v>44784</c:v>
                </c:pt>
                <c:pt idx="540">
                  <c:v>44785</c:v>
                </c:pt>
                <c:pt idx="541">
                  <c:v>44786</c:v>
                </c:pt>
                <c:pt idx="542">
                  <c:v>44787</c:v>
                </c:pt>
                <c:pt idx="543">
                  <c:v>44788</c:v>
                </c:pt>
                <c:pt idx="544">
                  <c:v>44789</c:v>
                </c:pt>
                <c:pt idx="545">
                  <c:v>44790</c:v>
                </c:pt>
                <c:pt idx="546">
                  <c:v>44791</c:v>
                </c:pt>
                <c:pt idx="547">
                  <c:v>44792</c:v>
                </c:pt>
                <c:pt idx="548">
                  <c:v>44793</c:v>
                </c:pt>
                <c:pt idx="549">
                  <c:v>44794</c:v>
                </c:pt>
                <c:pt idx="550">
                  <c:v>44795</c:v>
                </c:pt>
                <c:pt idx="551">
                  <c:v>44796</c:v>
                </c:pt>
                <c:pt idx="552">
                  <c:v>44797</c:v>
                </c:pt>
                <c:pt idx="553">
                  <c:v>44798</c:v>
                </c:pt>
                <c:pt idx="554">
                  <c:v>44799</c:v>
                </c:pt>
                <c:pt idx="555">
                  <c:v>44800</c:v>
                </c:pt>
                <c:pt idx="556">
                  <c:v>44801</c:v>
                </c:pt>
                <c:pt idx="557">
                  <c:v>44802</c:v>
                </c:pt>
                <c:pt idx="558">
                  <c:v>44803</c:v>
                </c:pt>
                <c:pt idx="559">
                  <c:v>44804</c:v>
                </c:pt>
                <c:pt idx="560">
                  <c:v>44805</c:v>
                </c:pt>
                <c:pt idx="561">
                  <c:v>44806</c:v>
                </c:pt>
                <c:pt idx="562">
                  <c:v>44807</c:v>
                </c:pt>
                <c:pt idx="563">
                  <c:v>44808</c:v>
                </c:pt>
                <c:pt idx="564">
                  <c:v>44809</c:v>
                </c:pt>
                <c:pt idx="565">
                  <c:v>44810</c:v>
                </c:pt>
                <c:pt idx="566">
                  <c:v>44811</c:v>
                </c:pt>
                <c:pt idx="567">
                  <c:v>44812</c:v>
                </c:pt>
                <c:pt idx="568">
                  <c:v>44813</c:v>
                </c:pt>
                <c:pt idx="569">
                  <c:v>44814</c:v>
                </c:pt>
                <c:pt idx="570">
                  <c:v>44815</c:v>
                </c:pt>
                <c:pt idx="571">
                  <c:v>44816</c:v>
                </c:pt>
                <c:pt idx="572">
                  <c:v>44817</c:v>
                </c:pt>
                <c:pt idx="573">
                  <c:v>44818</c:v>
                </c:pt>
                <c:pt idx="574">
                  <c:v>44819</c:v>
                </c:pt>
                <c:pt idx="575">
                  <c:v>44820</c:v>
                </c:pt>
                <c:pt idx="576">
                  <c:v>44821</c:v>
                </c:pt>
                <c:pt idx="577">
                  <c:v>44822</c:v>
                </c:pt>
                <c:pt idx="578">
                  <c:v>44823</c:v>
                </c:pt>
                <c:pt idx="579">
                  <c:v>44824</c:v>
                </c:pt>
                <c:pt idx="580">
                  <c:v>44825</c:v>
                </c:pt>
                <c:pt idx="581">
                  <c:v>44826</c:v>
                </c:pt>
                <c:pt idx="582">
                  <c:v>44827</c:v>
                </c:pt>
                <c:pt idx="583">
                  <c:v>44828</c:v>
                </c:pt>
                <c:pt idx="584">
                  <c:v>44829</c:v>
                </c:pt>
                <c:pt idx="585">
                  <c:v>44830</c:v>
                </c:pt>
                <c:pt idx="586">
                  <c:v>44831</c:v>
                </c:pt>
                <c:pt idx="587">
                  <c:v>44832</c:v>
                </c:pt>
                <c:pt idx="588">
                  <c:v>44833</c:v>
                </c:pt>
                <c:pt idx="589">
                  <c:v>44834</c:v>
                </c:pt>
                <c:pt idx="590">
                  <c:v>44835</c:v>
                </c:pt>
                <c:pt idx="591">
                  <c:v>44836</c:v>
                </c:pt>
                <c:pt idx="592">
                  <c:v>44837</c:v>
                </c:pt>
                <c:pt idx="593">
                  <c:v>44838</c:v>
                </c:pt>
                <c:pt idx="594">
                  <c:v>44839</c:v>
                </c:pt>
                <c:pt idx="595">
                  <c:v>44840</c:v>
                </c:pt>
                <c:pt idx="596">
                  <c:v>44841</c:v>
                </c:pt>
                <c:pt idx="597">
                  <c:v>44842</c:v>
                </c:pt>
                <c:pt idx="598">
                  <c:v>44843</c:v>
                </c:pt>
                <c:pt idx="599">
                  <c:v>44844</c:v>
                </c:pt>
                <c:pt idx="600">
                  <c:v>44845</c:v>
                </c:pt>
                <c:pt idx="601">
                  <c:v>44846</c:v>
                </c:pt>
                <c:pt idx="602">
                  <c:v>44847</c:v>
                </c:pt>
                <c:pt idx="603">
                  <c:v>44848</c:v>
                </c:pt>
                <c:pt idx="604">
                  <c:v>44849</c:v>
                </c:pt>
                <c:pt idx="605">
                  <c:v>44850</c:v>
                </c:pt>
                <c:pt idx="606">
                  <c:v>44851</c:v>
                </c:pt>
                <c:pt idx="607">
                  <c:v>44852</c:v>
                </c:pt>
                <c:pt idx="608">
                  <c:v>44853</c:v>
                </c:pt>
                <c:pt idx="609">
                  <c:v>44854</c:v>
                </c:pt>
                <c:pt idx="610">
                  <c:v>44855</c:v>
                </c:pt>
                <c:pt idx="611">
                  <c:v>44856</c:v>
                </c:pt>
                <c:pt idx="612">
                  <c:v>44857</c:v>
                </c:pt>
                <c:pt idx="613">
                  <c:v>44858</c:v>
                </c:pt>
                <c:pt idx="614">
                  <c:v>44859</c:v>
                </c:pt>
                <c:pt idx="615">
                  <c:v>44860</c:v>
                </c:pt>
                <c:pt idx="616">
                  <c:v>44861</c:v>
                </c:pt>
                <c:pt idx="617">
                  <c:v>44862</c:v>
                </c:pt>
                <c:pt idx="618">
                  <c:v>44863</c:v>
                </c:pt>
                <c:pt idx="619">
                  <c:v>44864</c:v>
                </c:pt>
                <c:pt idx="620">
                  <c:v>44865</c:v>
                </c:pt>
                <c:pt idx="621">
                  <c:v>44866</c:v>
                </c:pt>
                <c:pt idx="622">
                  <c:v>44867</c:v>
                </c:pt>
                <c:pt idx="623">
                  <c:v>44868</c:v>
                </c:pt>
                <c:pt idx="624">
                  <c:v>44869</c:v>
                </c:pt>
                <c:pt idx="625">
                  <c:v>44870</c:v>
                </c:pt>
                <c:pt idx="626">
                  <c:v>44871</c:v>
                </c:pt>
                <c:pt idx="627">
                  <c:v>44872</c:v>
                </c:pt>
                <c:pt idx="628">
                  <c:v>44873</c:v>
                </c:pt>
                <c:pt idx="629">
                  <c:v>44874</c:v>
                </c:pt>
                <c:pt idx="630">
                  <c:v>44875</c:v>
                </c:pt>
                <c:pt idx="631">
                  <c:v>44876</c:v>
                </c:pt>
                <c:pt idx="632">
                  <c:v>44877</c:v>
                </c:pt>
                <c:pt idx="633">
                  <c:v>44878</c:v>
                </c:pt>
                <c:pt idx="634">
                  <c:v>44879</c:v>
                </c:pt>
                <c:pt idx="635">
                  <c:v>44880</c:v>
                </c:pt>
                <c:pt idx="636">
                  <c:v>44881</c:v>
                </c:pt>
                <c:pt idx="637">
                  <c:v>44882</c:v>
                </c:pt>
                <c:pt idx="638">
                  <c:v>44883</c:v>
                </c:pt>
                <c:pt idx="639">
                  <c:v>44884</c:v>
                </c:pt>
                <c:pt idx="640">
                  <c:v>44885</c:v>
                </c:pt>
                <c:pt idx="641">
                  <c:v>44886</c:v>
                </c:pt>
                <c:pt idx="642">
                  <c:v>44887</c:v>
                </c:pt>
                <c:pt idx="643">
                  <c:v>44888</c:v>
                </c:pt>
                <c:pt idx="644">
                  <c:v>44889</c:v>
                </c:pt>
                <c:pt idx="645">
                  <c:v>44890</c:v>
                </c:pt>
                <c:pt idx="646">
                  <c:v>44891</c:v>
                </c:pt>
                <c:pt idx="647">
                  <c:v>44892</c:v>
                </c:pt>
                <c:pt idx="648">
                  <c:v>44893</c:v>
                </c:pt>
                <c:pt idx="649">
                  <c:v>44894</c:v>
                </c:pt>
                <c:pt idx="650">
                  <c:v>44895</c:v>
                </c:pt>
                <c:pt idx="651">
                  <c:v>44896</c:v>
                </c:pt>
                <c:pt idx="652">
                  <c:v>44897</c:v>
                </c:pt>
                <c:pt idx="653">
                  <c:v>44898</c:v>
                </c:pt>
                <c:pt idx="654">
                  <c:v>44899</c:v>
                </c:pt>
                <c:pt idx="655">
                  <c:v>44900</c:v>
                </c:pt>
                <c:pt idx="656">
                  <c:v>44901</c:v>
                </c:pt>
                <c:pt idx="657">
                  <c:v>44902</c:v>
                </c:pt>
                <c:pt idx="658">
                  <c:v>44903</c:v>
                </c:pt>
                <c:pt idx="659">
                  <c:v>44904</c:v>
                </c:pt>
                <c:pt idx="660">
                  <c:v>44905</c:v>
                </c:pt>
                <c:pt idx="661">
                  <c:v>44906</c:v>
                </c:pt>
                <c:pt idx="662">
                  <c:v>44907</c:v>
                </c:pt>
                <c:pt idx="663">
                  <c:v>44908</c:v>
                </c:pt>
                <c:pt idx="664">
                  <c:v>44909</c:v>
                </c:pt>
                <c:pt idx="665">
                  <c:v>44910</c:v>
                </c:pt>
                <c:pt idx="666">
                  <c:v>44911</c:v>
                </c:pt>
                <c:pt idx="667">
                  <c:v>44912</c:v>
                </c:pt>
                <c:pt idx="668">
                  <c:v>44913</c:v>
                </c:pt>
                <c:pt idx="669">
                  <c:v>44914</c:v>
                </c:pt>
                <c:pt idx="670">
                  <c:v>44915</c:v>
                </c:pt>
                <c:pt idx="671">
                  <c:v>44916</c:v>
                </c:pt>
                <c:pt idx="672">
                  <c:v>44917</c:v>
                </c:pt>
                <c:pt idx="673">
                  <c:v>44918</c:v>
                </c:pt>
                <c:pt idx="674">
                  <c:v>44919</c:v>
                </c:pt>
                <c:pt idx="675">
                  <c:v>44920</c:v>
                </c:pt>
                <c:pt idx="676">
                  <c:v>44921</c:v>
                </c:pt>
                <c:pt idx="677">
                  <c:v>44922</c:v>
                </c:pt>
                <c:pt idx="678">
                  <c:v>44923</c:v>
                </c:pt>
                <c:pt idx="679">
                  <c:v>44924</c:v>
                </c:pt>
                <c:pt idx="680">
                  <c:v>44925</c:v>
                </c:pt>
                <c:pt idx="681">
                  <c:v>44926</c:v>
                </c:pt>
                <c:pt idx="682">
                  <c:v>44927</c:v>
                </c:pt>
                <c:pt idx="683">
                  <c:v>44928</c:v>
                </c:pt>
                <c:pt idx="684">
                  <c:v>44929</c:v>
                </c:pt>
                <c:pt idx="685">
                  <c:v>44930</c:v>
                </c:pt>
                <c:pt idx="686">
                  <c:v>44931</c:v>
                </c:pt>
                <c:pt idx="687">
                  <c:v>44932</c:v>
                </c:pt>
                <c:pt idx="688">
                  <c:v>44933</c:v>
                </c:pt>
                <c:pt idx="689">
                  <c:v>44934</c:v>
                </c:pt>
                <c:pt idx="690">
                  <c:v>44935</c:v>
                </c:pt>
                <c:pt idx="691">
                  <c:v>44936</c:v>
                </c:pt>
                <c:pt idx="692">
                  <c:v>44937</c:v>
                </c:pt>
                <c:pt idx="693">
                  <c:v>44938</c:v>
                </c:pt>
                <c:pt idx="694">
                  <c:v>44939</c:v>
                </c:pt>
                <c:pt idx="695">
                  <c:v>44940</c:v>
                </c:pt>
                <c:pt idx="696">
                  <c:v>44941</c:v>
                </c:pt>
                <c:pt idx="697">
                  <c:v>44942</c:v>
                </c:pt>
                <c:pt idx="698">
                  <c:v>44943</c:v>
                </c:pt>
                <c:pt idx="699">
                  <c:v>44944</c:v>
                </c:pt>
                <c:pt idx="700">
                  <c:v>44945</c:v>
                </c:pt>
                <c:pt idx="701">
                  <c:v>44946</c:v>
                </c:pt>
                <c:pt idx="702">
                  <c:v>44947</c:v>
                </c:pt>
                <c:pt idx="703">
                  <c:v>44948</c:v>
                </c:pt>
                <c:pt idx="704">
                  <c:v>44949</c:v>
                </c:pt>
                <c:pt idx="705">
                  <c:v>44950</c:v>
                </c:pt>
                <c:pt idx="706">
                  <c:v>44951</c:v>
                </c:pt>
                <c:pt idx="707">
                  <c:v>44952</c:v>
                </c:pt>
                <c:pt idx="708">
                  <c:v>44953</c:v>
                </c:pt>
                <c:pt idx="709">
                  <c:v>44954</c:v>
                </c:pt>
                <c:pt idx="710">
                  <c:v>44955</c:v>
                </c:pt>
                <c:pt idx="711">
                  <c:v>44956</c:v>
                </c:pt>
                <c:pt idx="712">
                  <c:v>44957</c:v>
                </c:pt>
                <c:pt idx="713">
                  <c:v>44958</c:v>
                </c:pt>
                <c:pt idx="714">
                  <c:v>44959</c:v>
                </c:pt>
                <c:pt idx="715">
                  <c:v>44960</c:v>
                </c:pt>
                <c:pt idx="716">
                  <c:v>44961</c:v>
                </c:pt>
                <c:pt idx="717">
                  <c:v>44962</c:v>
                </c:pt>
                <c:pt idx="718">
                  <c:v>44963</c:v>
                </c:pt>
                <c:pt idx="719">
                  <c:v>44964</c:v>
                </c:pt>
                <c:pt idx="720">
                  <c:v>44965</c:v>
                </c:pt>
                <c:pt idx="721">
                  <c:v>44966</c:v>
                </c:pt>
                <c:pt idx="722">
                  <c:v>44967</c:v>
                </c:pt>
                <c:pt idx="723">
                  <c:v>44968</c:v>
                </c:pt>
                <c:pt idx="724">
                  <c:v>44969</c:v>
                </c:pt>
                <c:pt idx="725">
                  <c:v>44970</c:v>
                </c:pt>
                <c:pt idx="726">
                  <c:v>44971</c:v>
                </c:pt>
                <c:pt idx="727">
                  <c:v>44972</c:v>
                </c:pt>
                <c:pt idx="728">
                  <c:v>44973</c:v>
                </c:pt>
                <c:pt idx="729">
                  <c:v>44974</c:v>
                </c:pt>
                <c:pt idx="730">
                  <c:v>44975</c:v>
                </c:pt>
                <c:pt idx="731">
                  <c:v>44976</c:v>
                </c:pt>
                <c:pt idx="732">
                  <c:v>44977</c:v>
                </c:pt>
                <c:pt idx="733">
                  <c:v>44978</c:v>
                </c:pt>
                <c:pt idx="734">
                  <c:v>44979</c:v>
                </c:pt>
                <c:pt idx="735">
                  <c:v>44980</c:v>
                </c:pt>
                <c:pt idx="736">
                  <c:v>44981</c:v>
                </c:pt>
                <c:pt idx="737">
                  <c:v>44982</c:v>
                </c:pt>
                <c:pt idx="738">
                  <c:v>44983</c:v>
                </c:pt>
                <c:pt idx="739">
                  <c:v>44984</c:v>
                </c:pt>
                <c:pt idx="740">
                  <c:v>44985</c:v>
                </c:pt>
                <c:pt idx="741">
                  <c:v>44986</c:v>
                </c:pt>
                <c:pt idx="742">
                  <c:v>44987</c:v>
                </c:pt>
                <c:pt idx="743">
                  <c:v>44988</c:v>
                </c:pt>
                <c:pt idx="744">
                  <c:v>44989</c:v>
                </c:pt>
                <c:pt idx="745">
                  <c:v>44990</c:v>
                </c:pt>
                <c:pt idx="746">
                  <c:v>44991</c:v>
                </c:pt>
                <c:pt idx="747">
                  <c:v>44992</c:v>
                </c:pt>
                <c:pt idx="748">
                  <c:v>44993</c:v>
                </c:pt>
                <c:pt idx="749">
                  <c:v>44994</c:v>
                </c:pt>
                <c:pt idx="750">
                  <c:v>44995</c:v>
                </c:pt>
                <c:pt idx="751">
                  <c:v>44996</c:v>
                </c:pt>
                <c:pt idx="752">
                  <c:v>44997</c:v>
                </c:pt>
                <c:pt idx="753">
                  <c:v>44998</c:v>
                </c:pt>
                <c:pt idx="754">
                  <c:v>44999</c:v>
                </c:pt>
                <c:pt idx="755">
                  <c:v>45000</c:v>
                </c:pt>
                <c:pt idx="756">
                  <c:v>45001</c:v>
                </c:pt>
                <c:pt idx="757">
                  <c:v>45002</c:v>
                </c:pt>
                <c:pt idx="758">
                  <c:v>45003</c:v>
                </c:pt>
                <c:pt idx="759">
                  <c:v>45004</c:v>
                </c:pt>
                <c:pt idx="760">
                  <c:v>45005</c:v>
                </c:pt>
                <c:pt idx="761">
                  <c:v>45006</c:v>
                </c:pt>
                <c:pt idx="762">
                  <c:v>45007</c:v>
                </c:pt>
                <c:pt idx="763">
                  <c:v>45008</c:v>
                </c:pt>
                <c:pt idx="764">
                  <c:v>45009</c:v>
                </c:pt>
                <c:pt idx="765">
                  <c:v>45010</c:v>
                </c:pt>
                <c:pt idx="766">
                  <c:v>45011</c:v>
                </c:pt>
                <c:pt idx="767">
                  <c:v>45012</c:v>
                </c:pt>
                <c:pt idx="768">
                  <c:v>45013</c:v>
                </c:pt>
                <c:pt idx="769">
                  <c:v>45014</c:v>
                </c:pt>
                <c:pt idx="770">
                  <c:v>45015</c:v>
                </c:pt>
                <c:pt idx="771">
                  <c:v>45016</c:v>
                </c:pt>
                <c:pt idx="772">
                  <c:v>45017</c:v>
                </c:pt>
                <c:pt idx="773">
                  <c:v>45018</c:v>
                </c:pt>
                <c:pt idx="774">
                  <c:v>45019</c:v>
                </c:pt>
                <c:pt idx="775">
                  <c:v>45020</c:v>
                </c:pt>
                <c:pt idx="776">
                  <c:v>45021</c:v>
                </c:pt>
                <c:pt idx="777">
                  <c:v>45022</c:v>
                </c:pt>
                <c:pt idx="778">
                  <c:v>45023</c:v>
                </c:pt>
                <c:pt idx="779">
                  <c:v>45024</c:v>
                </c:pt>
                <c:pt idx="780">
                  <c:v>45025</c:v>
                </c:pt>
                <c:pt idx="781">
                  <c:v>45026</c:v>
                </c:pt>
                <c:pt idx="782">
                  <c:v>45027</c:v>
                </c:pt>
                <c:pt idx="783">
                  <c:v>45028</c:v>
                </c:pt>
                <c:pt idx="784">
                  <c:v>45029</c:v>
                </c:pt>
                <c:pt idx="785">
                  <c:v>45030</c:v>
                </c:pt>
                <c:pt idx="786">
                  <c:v>45031</c:v>
                </c:pt>
                <c:pt idx="787">
                  <c:v>45032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45038</c:v>
                </c:pt>
                <c:pt idx="794">
                  <c:v>45039</c:v>
                </c:pt>
                <c:pt idx="795">
                  <c:v>45040</c:v>
                </c:pt>
                <c:pt idx="796">
                  <c:v>45041</c:v>
                </c:pt>
                <c:pt idx="797">
                  <c:v>45042</c:v>
                </c:pt>
                <c:pt idx="798">
                  <c:v>45043</c:v>
                </c:pt>
                <c:pt idx="799">
                  <c:v>45044</c:v>
                </c:pt>
                <c:pt idx="800">
                  <c:v>45045</c:v>
                </c:pt>
                <c:pt idx="801">
                  <c:v>45046</c:v>
                </c:pt>
                <c:pt idx="802">
                  <c:v>45047</c:v>
                </c:pt>
                <c:pt idx="803">
                  <c:v>45048</c:v>
                </c:pt>
                <c:pt idx="804">
                  <c:v>45049</c:v>
                </c:pt>
                <c:pt idx="805">
                  <c:v>45050</c:v>
                </c:pt>
                <c:pt idx="806">
                  <c:v>45051</c:v>
                </c:pt>
                <c:pt idx="807">
                  <c:v>45052</c:v>
                </c:pt>
                <c:pt idx="808">
                  <c:v>45053</c:v>
                </c:pt>
                <c:pt idx="809">
                  <c:v>45054</c:v>
                </c:pt>
                <c:pt idx="810">
                  <c:v>45055</c:v>
                </c:pt>
                <c:pt idx="811">
                  <c:v>45056</c:v>
                </c:pt>
                <c:pt idx="812">
                  <c:v>45057</c:v>
                </c:pt>
                <c:pt idx="813">
                  <c:v>45058</c:v>
                </c:pt>
                <c:pt idx="814">
                  <c:v>45059</c:v>
                </c:pt>
                <c:pt idx="815">
                  <c:v>45060</c:v>
                </c:pt>
                <c:pt idx="816">
                  <c:v>45061</c:v>
                </c:pt>
                <c:pt idx="817">
                  <c:v>45062</c:v>
                </c:pt>
                <c:pt idx="818">
                  <c:v>45063</c:v>
                </c:pt>
                <c:pt idx="819">
                  <c:v>45064</c:v>
                </c:pt>
                <c:pt idx="820">
                  <c:v>45065</c:v>
                </c:pt>
                <c:pt idx="821">
                  <c:v>45066</c:v>
                </c:pt>
                <c:pt idx="822">
                  <c:v>45067</c:v>
                </c:pt>
                <c:pt idx="823">
                  <c:v>45068</c:v>
                </c:pt>
                <c:pt idx="824">
                  <c:v>45069</c:v>
                </c:pt>
                <c:pt idx="825">
                  <c:v>45070</c:v>
                </c:pt>
                <c:pt idx="826">
                  <c:v>45071</c:v>
                </c:pt>
                <c:pt idx="827">
                  <c:v>45072</c:v>
                </c:pt>
                <c:pt idx="828">
                  <c:v>45073</c:v>
                </c:pt>
                <c:pt idx="829">
                  <c:v>45074</c:v>
                </c:pt>
                <c:pt idx="830">
                  <c:v>45075</c:v>
                </c:pt>
                <c:pt idx="831">
                  <c:v>45076</c:v>
                </c:pt>
                <c:pt idx="832">
                  <c:v>45077</c:v>
                </c:pt>
                <c:pt idx="833">
                  <c:v>45078</c:v>
                </c:pt>
                <c:pt idx="834">
                  <c:v>45079</c:v>
                </c:pt>
                <c:pt idx="835">
                  <c:v>45080</c:v>
                </c:pt>
                <c:pt idx="836">
                  <c:v>45081</c:v>
                </c:pt>
                <c:pt idx="837">
                  <c:v>45082</c:v>
                </c:pt>
                <c:pt idx="838">
                  <c:v>45083</c:v>
                </c:pt>
                <c:pt idx="839">
                  <c:v>45084</c:v>
                </c:pt>
                <c:pt idx="840">
                  <c:v>45085</c:v>
                </c:pt>
                <c:pt idx="841">
                  <c:v>45086</c:v>
                </c:pt>
                <c:pt idx="842">
                  <c:v>45087</c:v>
                </c:pt>
                <c:pt idx="843">
                  <c:v>45088</c:v>
                </c:pt>
                <c:pt idx="844">
                  <c:v>45089</c:v>
                </c:pt>
                <c:pt idx="845">
                  <c:v>45090</c:v>
                </c:pt>
                <c:pt idx="846">
                  <c:v>45091</c:v>
                </c:pt>
                <c:pt idx="847">
                  <c:v>45092</c:v>
                </c:pt>
                <c:pt idx="848">
                  <c:v>45093</c:v>
                </c:pt>
                <c:pt idx="849">
                  <c:v>45094</c:v>
                </c:pt>
                <c:pt idx="850">
                  <c:v>45095</c:v>
                </c:pt>
                <c:pt idx="851">
                  <c:v>45096</c:v>
                </c:pt>
                <c:pt idx="852">
                  <c:v>45097</c:v>
                </c:pt>
                <c:pt idx="853">
                  <c:v>45098</c:v>
                </c:pt>
                <c:pt idx="854">
                  <c:v>45099</c:v>
                </c:pt>
                <c:pt idx="855">
                  <c:v>45100</c:v>
                </c:pt>
                <c:pt idx="856">
                  <c:v>45101</c:v>
                </c:pt>
                <c:pt idx="857">
                  <c:v>45102</c:v>
                </c:pt>
                <c:pt idx="858">
                  <c:v>45103</c:v>
                </c:pt>
                <c:pt idx="859">
                  <c:v>45104</c:v>
                </c:pt>
                <c:pt idx="860">
                  <c:v>45105</c:v>
                </c:pt>
                <c:pt idx="861">
                  <c:v>45106</c:v>
                </c:pt>
                <c:pt idx="862">
                  <c:v>45107</c:v>
                </c:pt>
                <c:pt idx="863">
                  <c:v>45108</c:v>
                </c:pt>
                <c:pt idx="864">
                  <c:v>45109</c:v>
                </c:pt>
                <c:pt idx="865">
                  <c:v>45110</c:v>
                </c:pt>
                <c:pt idx="866">
                  <c:v>45111</c:v>
                </c:pt>
                <c:pt idx="867">
                  <c:v>45112</c:v>
                </c:pt>
                <c:pt idx="868">
                  <c:v>45113</c:v>
                </c:pt>
                <c:pt idx="869">
                  <c:v>45114</c:v>
                </c:pt>
                <c:pt idx="870">
                  <c:v>45115</c:v>
                </c:pt>
                <c:pt idx="871">
                  <c:v>45116</c:v>
                </c:pt>
                <c:pt idx="872">
                  <c:v>45117</c:v>
                </c:pt>
                <c:pt idx="873">
                  <c:v>45118</c:v>
                </c:pt>
                <c:pt idx="874">
                  <c:v>45119</c:v>
                </c:pt>
                <c:pt idx="875">
                  <c:v>45120</c:v>
                </c:pt>
                <c:pt idx="876">
                  <c:v>45121</c:v>
                </c:pt>
                <c:pt idx="877">
                  <c:v>45122</c:v>
                </c:pt>
                <c:pt idx="878">
                  <c:v>45123</c:v>
                </c:pt>
                <c:pt idx="879">
                  <c:v>45124</c:v>
                </c:pt>
                <c:pt idx="880">
                  <c:v>45125</c:v>
                </c:pt>
                <c:pt idx="881">
                  <c:v>45126</c:v>
                </c:pt>
                <c:pt idx="882">
                  <c:v>45127</c:v>
                </c:pt>
                <c:pt idx="883">
                  <c:v>45128</c:v>
                </c:pt>
                <c:pt idx="884">
                  <c:v>45129</c:v>
                </c:pt>
                <c:pt idx="885">
                  <c:v>45130</c:v>
                </c:pt>
                <c:pt idx="886">
                  <c:v>45131</c:v>
                </c:pt>
                <c:pt idx="887">
                  <c:v>45132</c:v>
                </c:pt>
                <c:pt idx="888">
                  <c:v>45133</c:v>
                </c:pt>
                <c:pt idx="889">
                  <c:v>45134</c:v>
                </c:pt>
                <c:pt idx="890">
                  <c:v>45135</c:v>
                </c:pt>
                <c:pt idx="891">
                  <c:v>45136</c:v>
                </c:pt>
                <c:pt idx="892">
                  <c:v>45137</c:v>
                </c:pt>
                <c:pt idx="893">
                  <c:v>45138</c:v>
                </c:pt>
                <c:pt idx="894">
                  <c:v>45139</c:v>
                </c:pt>
                <c:pt idx="895">
                  <c:v>45140</c:v>
                </c:pt>
                <c:pt idx="896">
                  <c:v>45141</c:v>
                </c:pt>
                <c:pt idx="897">
                  <c:v>45142</c:v>
                </c:pt>
                <c:pt idx="898">
                  <c:v>45143</c:v>
                </c:pt>
                <c:pt idx="899">
                  <c:v>45144</c:v>
                </c:pt>
                <c:pt idx="900">
                  <c:v>45145</c:v>
                </c:pt>
                <c:pt idx="901">
                  <c:v>45146</c:v>
                </c:pt>
                <c:pt idx="902">
                  <c:v>45147</c:v>
                </c:pt>
                <c:pt idx="903">
                  <c:v>45148</c:v>
                </c:pt>
                <c:pt idx="904">
                  <c:v>45149</c:v>
                </c:pt>
                <c:pt idx="905">
                  <c:v>45150</c:v>
                </c:pt>
                <c:pt idx="906">
                  <c:v>45151</c:v>
                </c:pt>
                <c:pt idx="907">
                  <c:v>45152</c:v>
                </c:pt>
                <c:pt idx="908">
                  <c:v>45153</c:v>
                </c:pt>
                <c:pt idx="909">
                  <c:v>45154</c:v>
                </c:pt>
                <c:pt idx="910">
                  <c:v>45155</c:v>
                </c:pt>
                <c:pt idx="911">
                  <c:v>45156</c:v>
                </c:pt>
                <c:pt idx="912">
                  <c:v>45157</c:v>
                </c:pt>
                <c:pt idx="913">
                  <c:v>45158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45164</c:v>
                </c:pt>
                <c:pt idx="920">
                  <c:v>45165</c:v>
                </c:pt>
                <c:pt idx="921">
                  <c:v>45166</c:v>
                </c:pt>
                <c:pt idx="922">
                  <c:v>45167</c:v>
                </c:pt>
                <c:pt idx="923">
                  <c:v>45168</c:v>
                </c:pt>
                <c:pt idx="924">
                  <c:v>45169</c:v>
                </c:pt>
                <c:pt idx="925">
                  <c:v>45170</c:v>
                </c:pt>
                <c:pt idx="926">
                  <c:v>45171</c:v>
                </c:pt>
                <c:pt idx="927">
                  <c:v>45172</c:v>
                </c:pt>
                <c:pt idx="928">
                  <c:v>45173</c:v>
                </c:pt>
                <c:pt idx="929">
                  <c:v>45174</c:v>
                </c:pt>
                <c:pt idx="930">
                  <c:v>45175</c:v>
                </c:pt>
                <c:pt idx="931">
                  <c:v>45176</c:v>
                </c:pt>
                <c:pt idx="932">
                  <c:v>45177</c:v>
                </c:pt>
                <c:pt idx="933">
                  <c:v>45178</c:v>
                </c:pt>
                <c:pt idx="934">
                  <c:v>45179</c:v>
                </c:pt>
                <c:pt idx="935">
                  <c:v>45180</c:v>
                </c:pt>
                <c:pt idx="936">
                  <c:v>45181</c:v>
                </c:pt>
                <c:pt idx="937">
                  <c:v>45182</c:v>
                </c:pt>
                <c:pt idx="938">
                  <c:v>45183</c:v>
                </c:pt>
                <c:pt idx="939">
                  <c:v>45184</c:v>
                </c:pt>
                <c:pt idx="940">
                  <c:v>45185</c:v>
                </c:pt>
                <c:pt idx="941">
                  <c:v>45186</c:v>
                </c:pt>
                <c:pt idx="942">
                  <c:v>45187</c:v>
                </c:pt>
                <c:pt idx="943">
                  <c:v>45188</c:v>
                </c:pt>
                <c:pt idx="944">
                  <c:v>45189</c:v>
                </c:pt>
                <c:pt idx="945">
                  <c:v>45190</c:v>
                </c:pt>
                <c:pt idx="946">
                  <c:v>45191</c:v>
                </c:pt>
                <c:pt idx="947">
                  <c:v>45192</c:v>
                </c:pt>
                <c:pt idx="948">
                  <c:v>45193</c:v>
                </c:pt>
                <c:pt idx="949">
                  <c:v>45194</c:v>
                </c:pt>
                <c:pt idx="950">
                  <c:v>45195</c:v>
                </c:pt>
                <c:pt idx="951">
                  <c:v>45196</c:v>
                </c:pt>
                <c:pt idx="952">
                  <c:v>45197</c:v>
                </c:pt>
                <c:pt idx="953">
                  <c:v>45198</c:v>
                </c:pt>
                <c:pt idx="954">
                  <c:v>45199</c:v>
                </c:pt>
                <c:pt idx="955">
                  <c:v>45200</c:v>
                </c:pt>
                <c:pt idx="956">
                  <c:v>45201</c:v>
                </c:pt>
                <c:pt idx="957">
                  <c:v>45202</c:v>
                </c:pt>
                <c:pt idx="958">
                  <c:v>45203</c:v>
                </c:pt>
                <c:pt idx="959">
                  <c:v>45204</c:v>
                </c:pt>
                <c:pt idx="960">
                  <c:v>45205</c:v>
                </c:pt>
                <c:pt idx="961">
                  <c:v>45206</c:v>
                </c:pt>
                <c:pt idx="962">
                  <c:v>45207</c:v>
                </c:pt>
                <c:pt idx="963">
                  <c:v>45208</c:v>
                </c:pt>
                <c:pt idx="964">
                  <c:v>45209</c:v>
                </c:pt>
                <c:pt idx="965">
                  <c:v>45210</c:v>
                </c:pt>
                <c:pt idx="966">
                  <c:v>45211</c:v>
                </c:pt>
                <c:pt idx="967">
                  <c:v>45212</c:v>
                </c:pt>
                <c:pt idx="968">
                  <c:v>45213</c:v>
                </c:pt>
                <c:pt idx="969">
                  <c:v>45214</c:v>
                </c:pt>
                <c:pt idx="970">
                  <c:v>45215</c:v>
                </c:pt>
                <c:pt idx="971">
                  <c:v>45216</c:v>
                </c:pt>
                <c:pt idx="972">
                  <c:v>45217</c:v>
                </c:pt>
                <c:pt idx="973">
                  <c:v>45218</c:v>
                </c:pt>
                <c:pt idx="974">
                  <c:v>45219</c:v>
                </c:pt>
                <c:pt idx="975">
                  <c:v>45220</c:v>
                </c:pt>
                <c:pt idx="976">
                  <c:v>45221</c:v>
                </c:pt>
                <c:pt idx="977">
                  <c:v>45222</c:v>
                </c:pt>
                <c:pt idx="978">
                  <c:v>45223</c:v>
                </c:pt>
                <c:pt idx="979">
                  <c:v>45224</c:v>
                </c:pt>
                <c:pt idx="980">
                  <c:v>45225</c:v>
                </c:pt>
                <c:pt idx="981">
                  <c:v>45226</c:v>
                </c:pt>
                <c:pt idx="982">
                  <c:v>45227</c:v>
                </c:pt>
                <c:pt idx="983">
                  <c:v>45228</c:v>
                </c:pt>
                <c:pt idx="984">
                  <c:v>45229</c:v>
                </c:pt>
                <c:pt idx="985">
                  <c:v>45230</c:v>
                </c:pt>
                <c:pt idx="986">
                  <c:v>45231</c:v>
                </c:pt>
                <c:pt idx="987">
                  <c:v>45232</c:v>
                </c:pt>
                <c:pt idx="988">
                  <c:v>45233</c:v>
                </c:pt>
                <c:pt idx="989">
                  <c:v>45234</c:v>
                </c:pt>
                <c:pt idx="990">
                  <c:v>45235</c:v>
                </c:pt>
                <c:pt idx="991">
                  <c:v>45236</c:v>
                </c:pt>
                <c:pt idx="992">
                  <c:v>45237</c:v>
                </c:pt>
                <c:pt idx="993">
                  <c:v>45238</c:v>
                </c:pt>
                <c:pt idx="994">
                  <c:v>45239</c:v>
                </c:pt>
                <c:pt idx="995">
                  <c:v>45240</c:v>
                </c:pt>
                <c:pt idx="996">
                  <c:v>45241</c:v>
                </c:pt>
                <c:pt idx="997">
                  <c:v>45242</c:v>
                </c:pt>
                <c:pt idx="998">
                  <c:v>45243</c:v>
                </c:pt>
                <c:pt idx="999">
                  <c:v>45244</c:v>
                </c:pt>
                <c:pt idx="1000">
                  <c:v>45245</c:v>
                </c:pt>
                <c:pt idx="1001">
                  <c:v>45246</c:v>
                </c:pt>
                <c:pt idx="1002">
                  <c:v>45247</c:v>
                </c:pt>
                <c:pt idx="1003">
                  <c:v>45248</c:v>
                </c:pt>
                <c:pt idx="1004">
                  <c:v>45249</c:v>
                </c:pt>
                <c:pt idx="1005">
                  <c:v>45250</c:v>
                </c:pt>
                <c:pt idx="1006">
                  <c:v>45251</c:v>
                </c:pt>
                <c:pt idx="1007">
                  <c:v>45252</c:v>
                </c:pt>
                <c:pt idx="1008">
                  <c:v>45253</c:v>
                </c:pt>
                <c:pt idx="1009">
                  <c:v>45254</c:v>
                </c:pt>
                <c:pt idx="1010">
                  <c:v>45255</c:v>
                </c:pt>
                <c:pt idx="1011">
                  <c:v>45256</c:v>
                </c:pt>
                <c:pt idx="1012">
                  <c:v>45257</c:v>
                </c:pt>
                <c:pt idx="1013">
                  <c:v>45258</c:v>
                </c:pt>
                <c:pt idx="1014">
                  <c:v>45259</c:v>
                </c:pt>
                <c:pt idx="1015">
                  <c:v>45260</c:v>
                </c:pt>
                <c:pt idx="1016">
                  <c:v>45261</c:v>
                </c:pt>
                <c:pt idx="1017">
                  <c:v>45262</c:v>
                </c:pt>
                <c:pt idx="1018">
                  <c:v>45263</c:v>
                </c:pt>
                <c:pt idx="1019">
                  <c:v>45264</c:v>
                </c:pt>
                <c:pt idx="1020">
                  <c:v>45265</c:v>
                </c:pt>
                <c:pt idx="1021">
                  <c:v>45266</c:v>
                </c:pt>
                <c:pt idx="1022">
                  <c:v>45267</c:v>
                </c:pt>
                <c:pt idx="1023">
                  <c:v>45268</c:v>
                </c:pt>
                <c:pt idx="1024">
                  <c:v>45269</c:v>
                </c:pt>
                <c:pt idx="1025">
                  <c:v>45270</c:v>
                </c:pt>
                <c:pt idx="1026">
                  <c:v>45271</c:v>
                </c:pt>
                <c:pt idx="1027">
                  <c:v>45272</c:v>
                </c:pt>
                <c:pt idx="1028">
                  <c:v>45273</c:v>
                </c:pt>
                <c:pt idx="1029">
                  <c:v>45274</c:v>
                </c:pt>
                <c:pt idx="1030">
                  <c:v>45275</c:v>
                </c:pt>
                <c:pt idx="1031">
                  <c:v>45276</c:v>
                </c:pt>
                <c:pt idx="1032">
                  <c:v>45277</c:v>
                </c:pt>
                <c:pt idx="1033">
                  <c:v>45278</c:v>
                </c:pt>
                <c:pt idx="1034">
                  <c:v>45279</c:v>
                </c:pt>
                <c:pt idx="1035">
                  <c:v>45280</c:v>
                </c:pt>
                <c:pt idx="1036">
                  <c:v>45281</c:v>
                </c:pt>
                <c:pt idx="1037">
                  <c:v>45282</c:v>
                </c:pt>
                <c:pt idx="1038">
                  <c:v>45283</c:v>
                </c:pt>
                <c:pt idx="1039">
                  <c:v>45284</c:v>
                </c:pt>
                <c:pt idx="1040">
                  <c:v>45285</c:v>
                </c:pt>
                <c:pt idx="1041">
                  <c:v>45286</c:v>
                </c:pt>
                <c:pt idx="1042">
                  <c:v>45287</c:v>
                </c:pt>
                <c:pt idx="1043">
                  <c:v>45288</c:v>
                </c:pt>
                <c:pt idx="1044">
                  <c:v>45289</c:v>
                </c:pt>
                <c:pt idx="1045">
                  <c:v>45290</c:v>
                </c:pt>
                <c:pt idx="1046">
                  <c:v>45291</c:v>
                </c:pt>
                <c:pt idx="1047">
                  <c:v>45292</c:v>
                </c:pt>
                <c:pt idx="1048">
                  <c:v>45293</c:v>
                </c:pt>
                <c:pt idx="1049">
                  <c:v>45294</c:v>
                </c:pt>
                <c:pt idx="1050">
                  <c:v>45295</c:v>
                </c:pt>
                <c:pt idx="1051">
                  <c:v>45296</c:v>
                </c:pt>
                <c:pt idx="1052">
                  <c:v>45297</c:v>
                </c:pt>
                <c:pt idx="1053">
                  <c:v>45298</c:v>
                </c:pt>
                <c:pt idx="1054">
                  <c:v>45299</c:v>
                </c:pt>
                <c:pt idx="1055">
                  <c:v>45300</c:v>
                </c:pt>
                <c:pt idx="1056">
                  <c:v>45301</c:v>
                </c:pt>
                <c:pt idx="1057">
                  <c:v>45302</c:v>
                </c:pt>
                <c:pt idx="1058">
                  <c:v>45303</c:v>
                </c:pt>
                <c:pt idx="1059">
                  <c:v>45304</c:v>
                </c:pt>
                <c:pt idx="1060">
                  <c:v>45305</c:v>
                </c:pt>
                <c:pt idx="1061">
                  <c:v>45306</c:v>
                </c:pt>
                <c:pt idx="1062">
                  <c:v>45307</c:v>
                </c:pt>
                <c:pt idx="1063">
                  <c:v>45308</c:v>
                </c:pt>
                <c:pt idx="1064">
                  <c:v>45309</c:v>
                </c:pt>
                <c:pt idx="1065">
                  <c:v>45310</c:v>
                </c:pt>
                <c:pt idx="1066">
                  <c:v>45311</c:v>
                </c:pt>
                <c:pt idx="1067">
                  <c:v>45312</c:v>
                </c:pt>
                <c:pt idx="1068">
                  <c:v>45313</c:v>
                </c:pt>
                <c:pt idx="1069">
                  <c:v>45314</c:v>
                </c:pt>
                <c:pt idx="1070">
                  <c:v>45315</c:v>
                </c:pt>
                <c:pt idx="1071">
                  <c:v>45316</c:v>
                </c:pt>
                <c:pt idx="1072">
                  <c:v>45317</c:v>
                </c:pt>
                <c:pt idx="1073">
                  <c:v>45318</c:v>
                </c:pt>
                <c:pt idx="1074">
                  <c:v>45319</c:v>
                </c:pt>
                <c:pt idx="1075">
                  <c:v>45320</c:v>
                </c:pt>
                <c:pt idx="1076">
                  <c:v>45321</c:v>
                </c:pt>
                <c:pt idx="1077">
                  <c:v>45322</c:v>
                </c:pt>
                <c:pt idx="1078">
                  <c:v>45323</c:v>
                </c:pt>
                <c:pt idx="1079">
                  <c:v>45324</c:v>
                </c:pt>
                <c:pt idx="1080">
                  <c:v>45325</c:v>
                </c:pt>
                <c:pt idx="1081">
                  <c:v>45326</c:v>
                </c:pt>
                <c:pt idx="1082">
                  <c:v>45327</c:v>
                </c:pt>
                <c:pt idx="1083">
                  <c:v>45328</c:v>
                </c:pt>
                <c:pt idx="1084">
                  <c:v>45329</c:v>
                </c:pt>
                <c:pt idx="1085">
                  <c:v>45330</c:v>
                </c:pt>
                <c:pt idx="1086">
                  <c:v>45331</c:v>
                </c:pt>
                <c:pt idx="1087">
                  <c:v>45332</c:v>
                </c:pt>
                <c:pt idx="1088">
                  <c:v>45333</c:v>
                </c:pt>
                <c:pt idx="1089">
                  <c:v>45334</c:v>
                </c:pt>
                <c:pt idx="1090">
                  <c:v>45335</c:v>
                </c:pt>
                <c:pt idx="1091">
                  <c:v>45336</c:v>
                </c:pt>
                <c:pt idx="1092">
                  <c:v>45337</c:v>
                </c:pt>
                <c:pt idx="1093">
                  <c:v>45338</c:v>
                </c:pt>
                <c:pt idx="1094">
                  <c:v>45339</c:v>
                </c:pt>
                <c:pt idx="1095">
                  <c:v>45340</c:v>
                </c:pt>
                <c:pt idx="1096">
                  <c:v>45341</c:v>
                </c:pt>
                <c:pt idx="1097">
                  <c:v>45342</c:v>
                </c:pt>
                <c:pt idx="1098">
                  <c:v>45343</c:v>
                </c:pt>
                <c:pt idx="1099">
                  <c:v>45344</c:v>
                </c:pt>
                <c:pt idx="1100">
                  <c:v>45345</c:v>
                </c:pt>
                <c:pt idx="1101">
                  <c:v>45346</c:v>
                </c:pt>
                <c:pt idx="1102">
                  <c:v>45347</c:v>
                </c:pt>
                <c:pt idx="1103">
                  <c:v>45348</c:v>
                </c:pt>
                <c:pt idx="1104">
                  <c:v>45349</c:v>
                </c:pt>
                <c:pt idx="1105">
                  <c:v>45350</c:v>
                </c:pt>
                <c:pt idx="1106">
                  <c:v>45351</c:v>
                </c:pt>
                <c:pt idx="1107">
                  <c:v>45352</c:v>
                </c:pt>
                <c:pt idx="1108">
                  <c:v>45353</c:v>
                </c:pt>
                <c:pt idx="1109">
                  <c:v>45354</c:v>
                </c:pt>
                <c:pt idx="1110">
                  <c:v>45355</c:v>
                </c:pt>
                <c:pt idx="1111">
                  <c:v>45356</c:v>
                </c:pt>
                <c:pt idx="1112">
                  <c:v>45357</c:v>
                </c:pt>
                <c:pt idx="1113">
                  <c:v>45358</c:v>
                </c:pt>
                <c:pt idx="1114">
                  <c:v>45359</c:v>
                </c:pt>
                <c:pt idx="1115">
                  <c:v>45360</c:v>
                </c:pt>
                <c:pt idx="1116">
                  <c:v>45361</c:v>
                </c:pt>
                <c:pt idx="1117">
                  <c:v>45362</c:v>
                </c:pt>
                <c:pt idx="1118">
                  <c:v>45363</c:v>
                </c:pt>
                <c:pt idx="1119">
                  <c:v>45364</c:v>
                </c:pt>
                <c:pt idx="1120">
                  <c:v>45365</c:v>
                </c:pt>
                <c:pt idx="1121">
                  <c:v>45366</c:v>
                </c:pt>
                <c:pt idx="1122">
                  <c:v>45367</c:v>
                </c:pt>
                <c:pt idx="1123">
                  <c:v>45368</c:v>
                </c:pt>
                <c:pt idx="1124">
                  <c:v>45369</c:v>
                </c:pt>
                <c:pt idx="1125">
                  <c:v>45370</c:v>
                </c:pt>
                <c:pt idx="1126">
                  <c:v>45371</c:v>
                </c:pt>
                <c:pt idx="1127">
                  <c:v>45372</c:v>
                </c:pt>
                <c:pt idx="1128">
                  <c:v>45373</c:v>
                </c:pt>
                <c:pt idx="1129">
                  <c:v>45374</c:v>
                </c:pt>
                <c:pt idx="1130">
                  <c:v>45375</c:v>
                </c:pt>
                <c:pt idx="1131">
                  <c:v>45376</c:v>
                </c:pt>
                <c:pt idx="1132">
                  <c:v>45377</c:v>
                </c:pt>
                <c:pt idx="1133">
                  <c:v>45378</c:v>
                </c:pt>
                <c:pt idx="1134">
                  <c:v>45379</c:v>
                </c:pt>
                <c:pt idx="1135">
                  <c:v>45380</c:v>
                </c:pt>
                <c:pt idx="1136">
                  <c:v>45381</c:v>
                </c:pt>
                <c:pt idx="1137">
                  <c:v>45382</c:v>
                </c:pt>
                <c:pt idx="1138">
                  <c:v>45383</c:v>
                </c:pt>
                <c:pt idx="1139">
                  <c:v>45384</c:v>
                </c:pt>
                <c:pt idx="1140">
                  <c:v>45385</c:v>
                </c:pt>
                <c:pt idx="1141">
                  <c:v>45386</c:v>
                </c:pt>
                <c:pt idx="1142">
                  <c:v>45387</c:v>
                </c:pt>
                <c:pt idx="1143">
                  <c:v>45388</c:v>
                </c:pt>
                <c:pt idx="1144">
                  <c:v>45389</c:v>
                </c:pt>
                <c:pt idx="1145">
                  <c:v>45390</c:v>
                </c:pt>
                <c:pt idx="1146">
                  <c:v>45391</c:v>
                </c:pt>
                <c:pt idx="1147">
                  <c:v>45392</c:v>
                </c:pt>
                <c:pt idx="1148">
                  <c:v>45393</c:v>
                </c:pt>
                <c:pt idx="1149">
                  <c:v>45394</c:v>
                </c:pt>
                <c:pt idx="1150">
                  <c:v>45395</c:v>
                </c:pt>
                <c:pt idx="1151">
                  <c:v>45396</c:v>
                </c:pt>
                <c:pt idx="1152">
                  <c:v>45397</c:v>
                </c:pt>
                <c:pt idx="1153">
                  <c:v>45398</c:v>
                </c:pt>
                <c:pt idx="1154">
                  <c:v>45399</c:v>
                </c:pt>
                <c:pt idx="1155">
                  <c:v>45400</c:v>
                </c:pt>
                <c:pt idx="1156">
                  <c:v>45401</c:v>
                </c:pt>
                <c:pt idx="1157">
                  <c:v>45402</c:v>
                </c:pt>
                <c:pt idx="1158">
                  <c:v>45403</c:v>
                </c:pt>
                <c:pt idx="1159">
                  <c:v>45404</c:v>
                </c:pt>
                <c:pt idx="1160">
                  <c:v>45405</c:v>
                </c:pt>
                <c:pt idx="1161">
                  <c:v>45406</c:v>
                </c:pt>
                <c:pt idx="1162">
                  <c:v>45407</c:v>
                </c:pt>
                <c:pt idx="1163">
                  <c:v>45408</c:v>
                </c:pt>
                <c:pt idx="1164">
                  <c:v>45409</c:v>
                </c:pt>
                <c:pt idx="1165">
                  <c:v>45410</c:v>
                </c:pt>
                <c:pt idx="1166">
                  <c:v>45411</c:v>
                </c:pt>
                <c:pt idx="1167">
                  <c:v>45412</c:v>
                </c:pt>
                <c:pt idx="1168">
                  <c:v>45413</c:v>
                </c:pt>
                <c:pt idx="1169">
                  <c:v>45414</c:v>
                </c:pt>
                <c:pt idx="1170">
                  <c:v>45415</c:v>
                </c:pt>
                <c:pt idx="1171">
                  <c:v>45416</c:v>
                </c:pt>
                <c:pt idx="1172">
                  <c:v>45417</c:v>
                </c:pt>
                <c:pt idx="1173">
                  <c:v>45418</c:v>
                </c:pt>
                <c:pt idx="1174">
                  <c:v>45419</c:v>
                </c:pt>
                <c:pt idx="1175">
                  <c:v>45420</c:v>
                </c:pt>
                <c:pt idx="1176">
                  <c:v>45421</c:v>
                </c:pt>
                <c:pt idx="1177">
                  <c:v>45422</c:v>
                </c:pt>
                <c:pt idx="1178">
                  <c:v>45423</c:v>
                </c:pt>
                <c:pt idx="1179">
                  <c:v>45424</c:v>
                </c:pt>
                <c:pt idx="1180">
                  <c:v>45425</c:v>
                </c:pt>
                <c:pt idx="1181">
                  <c:v>45426</c:v>
                </c:pt>
                <c:pt idx="1182">
                  <c:v>45427</c:v>
                </c:pt>
                <c:pt idx="1183">
                  <c:v>45428</c:v>
                </c:pt>
                <c:pt idx="1184">
                  <c:v>45429</c:v>
                </c:pt>
                <c:pt idx="1185">
                  <c:v>45430</c:v>
                </c:pt>
                <c:pt idx="1186">
                  <c:v>45431</c:v>
                </c:pt>
                <c:pt idx="1187">
                  <c:v>45432</c:v>
                </c:pt>
                <c:pt idx="1188">
                  <c:v>45433</c:v>
                </c:pt>
                <c:pt idx="1189">
                  <c:v>45434</c:v>
                </c:pt>
                <c:pt idx="1190">
                  <c:v>45435</c:v>
                </c:pt>
                <c:pt idx="1191">
                  <c:v>45436</c:v>
                </c:pt>
                <c:pt idx="1192">
                  <c:v>45437</c:v>
                </c:pt>
                <c:pt idx="1193">
                  <c:v>45438</c:v>
                </c:pt>
                <c:pt idx="1194">
                  <c:v>45439</c:v>
                </c:pt>
                <c:pt idx="1195">
                  <c:v>45440</c:v>
                </c:pt>
                <c:pt idx="1196">
                  <c:v>45441</c:v>
                </c:pt>
                <c:pt idx="1197">
                  <c:v>45442</c:v>
                </c:pt>
                <c:pt idx="1198">
                  <c:v>45443</c:v>
                </c:pt>
                <c:pt idx="1199">
                  <c:v>45444</c:v>
                </c:pt>
                <c:pt idx="1200">
                  <c:v>45445</c:v>
                </c:pt>
                <c:pt idx="1201">
                  <c:v>45446</c:v>
                </c:pt>
                <c:pt idx="1202">
                  <c:v>45447</c:v>
                </c:pt>
                <c:pt idx="1203">
                  <c:v>45448</c:v>
                </c:pt>
                <c:pt idx="1204">
                  <c:v>45449</c:v>
                </c:pt>
                <c:pt idx="1205">
                  <c:v>45450</c:v>
                </c:pt>
                <c:pt idx="1206">
                  <c:v>45451</c:v>
                </c:pt>
                <c:pt idx="1207">
                  <c:v>45452</c:v>
                </c:pt>
                <c:pt idx="1208">
                  <c:v>45453</c:v>
                </c:pt>
                <c:pt idx="1209">
                  <c:v>45454</c:v>
                </c:pt>
                <c:pt idx="1210">
                  <c:v>45455</c:v>
                </c:pt>
                <c:pt idx="1211">
                  <c:v>45456</c:v>
                </c:pt>
                <c:pt idx="1212">
                  <c:v>45457</c:v>
                </c:pt>
                <c:pt idx="1213">
                  <c:v>45458</c:v>
                </c:pt>
                <c:pt idx="1214">
                  <c:v>45459</c:v>
                </c:pt>
                <c:pt idx="1215">
                  <c:v>45460</c:v>
                </c:pt>
                <c:pt idx="1216">
                  <c:v>45461</c:v>
                </c:pt>
                <c:pt idx="1217">
                  <c:v>45462</c:v>
                </c:pt>
                <c:pt idx="1218">
                  <c:v>45463</c:v>
                </c:pt>
                <c:pt idx="1219">
                  <c:v>45464</c:v>
                </c:pt>
                <c:pt idx="1220">
                  <c:v>45465</c:v>
                </c:pt>
                <c:pt idx="1221">
                  <c:v>45466</c:v>
                </c:pt>
                <c:pt idx="1222">
                  <c:v>45467</c:v>
                </c:pt>
                <c:pt idx="1223">
                  <c:v>45468</c:v>
                </c:pt>
                <c:pt idx="1224">
                  <c:v>45469</c:v>
                </c:pt>
                <c:pt idx="1225">
                  <c:v>45470</c:v>
                </c:pt>
                <c:pt idx="1226">
                  <c:v>45471</c:v>
                </c:pt>
                <c:pt idx="1227">
                  <c:v>45472</c:v>
                </c:pt>
                <c:pt idx="1228">
                  <c:v>45473</c:v>
                </c:pt>
                <c:pt idx="1229">
                  <c:v>45474</c:v>
                </c:pt>
                <c:pt idx="1230">
                  <c:v>45475</c:v>
                </c:pt>
                <c:pt idx="1231">
                  <c:v>45476</c:v>
                </c:pt>
                <c:pt idx="1232">
                  <c:v>45477</c:v>
                </c:pt>
                <c:pt idx="1233">
                  <c:v>45478</c:v>
                </c:pt>
                <c:pt idx="1234">
                  <c:v>45479</c:v>
                </c:pt>
                <c:pt idx="1235">
                  <c:v>45480</c:v>
                </c:pt>
                <c:pt idx="1236">
                  <c:v>45481</c:v>
                </c:pt>
                <c:pt idx="1237">
                  <c:v>45482</c:v>
                </c:pt>
                <c:pt idx="1238">
                  <c:v>45483</c:v>
                </c:pt>
                <c:pt idx="1239">
                  <c:v>45484</c:v>
                </c:pt>
                <c:pt idx="1240">
                  <c:v>45485</c:v>
                </c:pt>
                <c:pt idx="1241">
                  <c:v>45486</c:v>
                </c:pt>
                <c:pt idx="1242">
                  <c:v>45487</c:v>
                </c:pt>
                <c:pt idx="1243">
                  <c:v>45488</c:v>
                </c:pt>
                <c:pt idx="1244">
                  <c:v>45489</c:v>
                </c:pt>
                <c:pt idx="1245">
                  <c:v>45490</c:v>
                </c:pt>
                <c:pt idx="1246">
                  <c:v>45491</c:v>
                </c:pt>
                <c:pt idx="1247">
                  <c:v>45492</c:v>
                </c:pt>
                <c:pt idx="1248">
                  <c:v>45493</c:v>
                </c:pt>
                <c:pt idx="1249">
                  <c:v>45494</c:v>
                </c:pt>
                <c:pt idx="1250">
                  <c:v>45495</c:v>
                </c:pt>
                <c:pt idx="1251">
                  <c:v>45496</c:v>
                </c:pt>
                <c:pt idx="1252">
                  <c:v>45497</c:v>
                </c:pt>
                <c:pt idx="1253">
                  <c:v>45498</c:v>
                </c:pt>
                <c:pt idx="1254">
                  <c:v>45499</c:v>
                </c:pt>
                <c:pt idx="1255">
                  <c:v>45500</c:v>
                </c:pt>
                <c:pt idx="1256">
                  <c:v>45501</c:v>
                </c:pt>
                <c:pt idx="1257">
                  <c:v>45502</c:v>
                </c:pt>
                <c:pt idx="1258">
                  <c:v>45503</c:v>
                </c:pt>
                <c:pt idx="1259">
                  <c:v>45504</c:v>
                </c:pt>
                <c:pt idx="1260">
                  <c:v>45505</c:v>
                </c:pt>
                <c:pt idx="1261">
                  <c:v>45506</c:v>
                </c:pt>
                <c:pt idx="1262">
                  <c:v>45507</c:v>
                </c:pt>
                <c:pt idx="1263">
                  <c:v>45508</c:v>
                </c:pt>
                <c:pt idx="1264">
                  <c:v>45509</c:v>
                </c:pt>
                <c:pt idx="1265">
                  <c:v>45510</c:v>
                </c:pt>
                <c:pt idx="1266">
                  <c:v>45511</c:v>
                </c:pt>
                <c:pt idx="1267">
                  <c:v>45512</c:v>
                </c:pt>
                <c:pt idx="1268">
                  <c:v>45513</c:v>
                </c:pt>
                <c:pt idx="1269">
                  <c:v>45514</c:v>
                </c:pt>
                <c:pt idx="1270">
                  <c:v>45515</c:v>
                </c:pt>
                <c:pt idx="1271">
                  <c:v>45516</c:v>
                </c:pt>
                <c:pt idx="1272">
                  <c:v>45517</c:v>
                </c:pt>
                <c:pt idx="1273">
                  <c:v>45518</c:v>
                </c:pt>
                <c:pt idx="1274">
                  <c:v>45519</c:v>
                </c:pt>
                <c:pt idx="1275">
                  <c:v>45520</c:v>
                </c:pt>
                <c:pt idx="1276">
                  <c:v>45521</c:v>
                </c:pt>
                <c:pt idx="1277">
                  <c:v>45522</c:v>
                </c:pt>
                <c:pt idx="1278">
                  <c:v>45523</c:v>
                </c:pt>
                <c:pt idx="1279">
                  <c:v>45524</c:v>
                </c:pt>
                <c:pt idx="1280">
                  <c:v>45525</c:v>
                </c:pt>
                <c:pt idx="1281">
                  <c:v>45526</c:v>
                </c:pt>
                <c:pt idx="1282">
                  <c:v>45527</c:v>
                </c:pt>
                <c:pt idx="1283">
                  <c:v>45528</c:v>
                </c:pt>
                <c:pt idx="1284">
                  <c:v>45529</c:v>
                </c:pt>
                <c:pt idx="1285">
                  <c:v>45530</c:v>
                </c:pt>
                <c:pt idx="1286">
                  <c:v>45531</c:v>
                </c:pt>
                <c:pt idx="1287">
                  <c:v>45532</c:v>
                </c:pt>
                <c:pt idx="1288">
                  <c:v>45533</c:v>
                </c:pt>
                <c:pt idx="1289">
                  <c:v>45534</c:v>
                </c:pt>
                <c:pt idx="1290">
                  <c:v>45535</c:v>
                </c:pt>
                <c:pt idx="1291">
                  <c:v>45536</c:v>
                </c:pt>
                <c:pt idx="1292">
                  <c:v>45537</c:v>
                </c:pt>
                <c:pt idx="1293">
                  <c:v>45538</c:v>
                </c:pt>
                <c:pt idx="1294">
                  <c:v>45539</c:v>
                </c:pt>
                <c:pt idx="1295">
                  <c:v>45540</c:v>
                </c:pt>
                <c:pt idx="1296">
                  <c:v>45541</c:v>
                </c:pt>
                <c:pt idx="1297">
                  <c:v>45542</c:v>
                </c:pt>
                <c:pt idx="1298">
                  <c:v>45543</c:v>
                </c:pt>
                <c:pt idx="1299">
                  <c:v>45544</c:v>
                </c:pt>
                <c:pt idx="1300">
                  <c:v>45545</c:v>
                </c:pt>
                <c:pt idx="1301">
                  <c:v>45546</c:v>
                </c:pt>
                <c:pt idx="1302">
                  <c:v>45547</c:v>
                </c:pt>
                <c:pt idx="1303">
                  <c:v>45548</c:v>
                </c:pt>
                <c:pt idx="1304">
                  <c:v>45549</c:v>
                </c:pt>
                <c:pt idx="1305">
                  <c:v>45550</c:v>
                </c:pt>
                <c:pt idx="1306">
                  <c:v>45551</c:v>
                </c:pt>
                <c:pt idx="1307">
                  <c:v>45552</c:v>
                </c:pt>
                <c:pt idx="1308">
                  <c:v>45553</c:v>
                </c:pt>
                <c:pt idx="1309">
                  <c:v>45554</c:v>
                </c:pt>
                <c:pt idx="1310">
                  <c:v>45555</c:v>
                </c:pt>
                <c:pt idx="1311">
                  <c:v>45556</c:v>
                </c:pt>
                <c:pt idx="1312">
                  <c:v>45557</c:v>
                </c:pt>
                <c:pt idx="1313">
                  <c:v>45558</c:v>
                </c:pt>
                <c:pt idx="1314">
                  <c:v>45559</c:v>
                </c:pt>
                <c:pt idx="1315">
                  <c:v>45560</c:v>
                </c:pt>
                <c:pt idx="1316">
                  <c:v>45561</c:v>
                </c:pt>
                <c:pt idx="1317">
                  <c:v>45562</c:v>
                </c:pt>
                <c:pt idx="1318">
                  <c:v>45563</c:v>
                </c:pt>
                <c:pt idx="1319">
                  <c:v>45564</c:v>
                </c:pt>
                <c:pt idx="1320">
                  <c:v>45565</c:v>
                </c:pt>
                <c:pt idx="1321">
                  <c:v>45566</c:v>
                </c:pt>
                <c:pt idx="1322">
                  <c:v>45567</c:v>
                </c:pt>
                <c:pt idx="1323">
                  <c:v>45568</c:v>
                </c:pt>
                <c:pt idx="1324">
                  <c:v>45569</c:v>
                </c:pt>
                <c:pt idx="1325">
                  <c:v>45570</c:v>
                </c:pt>
                <c:pt idx="1326">
                  <c:v>45571</c:v>
                </c:pt>
                <c:pt idx="1327">
                  <c:v>45572</c:v>
                </c:pt>
                <c:pt idx="1328">
                  <c:v>45573</c:v>
                </c:pt>
                <c:pt idx="1329">
                  <c:v>45574</c:v>
                </c:pt>
                <c:pt idx="1330">
                  <c:v>45575</c:v>
                </c:pt>
                <c:pt idx="1331">
                  <c:v>45576</c:v>
                </c:pt>
                <c:pt idx="1332">
                  <c:v>45577</c:v>
                </c:pt>
                <c:pt idx="1333">
                  <c:v>45578</c:v>
                </c:pt>
                <c:pt idx="1334">
                  <c:v>45579</c:v>
                </c:pt>
                <c:pt idx="1335">
                  <c:v>45580</c:v>
                </c:pt>
                <c:pt idx="1336">
                  <c:v>45581</c:v>
                </c:pt>
                <c:pt idx="1337">
                  <c:v>45582</c:v>
                </c:pt>
                <c:pt idx="1338">
                  <c:v>45583</c:v>
                </c:pt>
                <c:pt idx="1339">
                  <c:v>45584</c:v>
                </c:pt>
                <c:pt idx="1340">
                  <c:v>45585</c:v>
                </c:pt>
                <c:pt idx="1341">
                  <c:v>45586</c:v>
                </c:pt>
                <c:pt idx="1342">
                  <c:v>45587</c:v>
                </c:pt>
                <c:pt idx="1343">
                  <c:v>45588</c:v>
                </c:pt>
                <c:pt idx="1344">
                  <c:v>45589</c:v>
                </c:pt>
                <c:pt idx="1345">
                  <c:v>45590</c:v>
                </c:pt>
                <c:pt idx="1346">
                  <c:v>45591</c:v>
                </c:pt>
                <c:pt idx="1347">
                  <c:v>45592</c:v>
                </c:pt>
                <c:pt idx="1348">
                  <c:v>45593</c:v>
                </c:pt>
                <c:pt idx="1349">
                  <c:v>45594</c:v>
                </c:pt>
                <c:pt idx="1350">
                  <c:v>45595</c:v>
                </c:pt>
                <c:pt idx="1351">
                  <c:v>45596</c:v>
                </c:pt>
                <c:pt idx="1352">
                  <c:v>45597</c:v>
                </c:pt>
                <c:pt idx="1353">
                  <c:v>45598</c:v>
                </c:pt>
                <c:pt idx="1354">
                  <c:v>45599</c:v>
                </c:pt>
                <c:pt idx="1355">
                  <c:v>45600</c:v>
                </c:pt>
                <c:pt idx="1356">
                  <c:v>45601</c:v>
                </c:pt>
                <c:pt idx="1357">
                  <c:v>45602</c:v>
                </c:pt>
                <c:pt idx="1358">
                  <c:v>45603</c:v>
                </c:pt>
                <c:pt idx="1359">
                  <c:v>45604</c:v>
                </c:pt>
                <c:pt idx="1360">
                  <c:v>45605</c:v>
                </c:pt>
                <c:pt idx="1361">
                  <c:v>45606</c:v>
                </c:pt>
                <c:pt idx="1362">
                  <c:v>45607</c:v>
                </c:pt>
                <c:pt idx="1363">
                  <c:v>45608</c:v>
                </c:pt>
                <c:pt idx="1364">
                  <c:v>45609</c:v>
                </c:pt>
                <c:pt idx="1365">
                  <c:v>45610</c:v>
                </c:pt>
                <c:pt idx="1366">
                  <c:v>45611</c:v>
                </c:pt>
                <c:pt idx="1367">
                  <c:v>45612</c:v>
                </c:pt>
                <c:pt idx="1368">
                  <c:v>45613</c:v>
                </c:pt>
                <c:pt idx="1369">
                  <c:v>45614</c:v>
                </c:pt>
                <c:pt idx="1370">
                  <c:v>45615</c:v>
                </c:pt>
                <c:pt idx="1371">
                  <c:v>45616</c:v>
                </c:pt>
                <c:pt idx="1372">
                  <c:v>45617</c:v>
                </c:pt>
                <c:pt idx="1373">
                  <c:v>45618</c:v>
                </c:pt>
                <c:pt idx="1374">
                  <c:v>45619</c:v>
                </c:pt>
                <c:pt idx="1375">
                  <c:v>45620</c:v>
                </c:pt>
                <c:pt idx="1376">
                  <c:v>45621</c:v>
                </c:pt>
                <c:pt idx="1377">
                  <c:v>45622</c:v>
                </c:pt>
                <c:pt idx="1378">
                  <c:v>45623</c:v>
                </c:pt>
                <c:pt idx="1379">
                  <c:v>45624</c:v>
                </c:pt>
                <c:pt idx="1380">
                  <c:v>45625</c:v>
                </c:pt>
                <c:pt idx="1381">
                  <c:v>45626</c:v>
                </c:pt>
                <c:pt idx="1382">
                  <c:v>45627</c:v>
                </c:pt>
                <c:pt idx="1383">
                  <c:v>45628</c:v>
                </c:pt>
                <c:pt idx="1384">
                  <c:v>45629</c:v>
                </c:pt>
                <c:pt idx="1385">
                  <c:v>45630</c:v>
                </c:pt>
                <c:pt idx="1386">
                  <c:v>45631</c:v>
                </c:pt>
                <c:pt idx="1387">
                  <c:v>45632</c:v>
                </c:pt>
                <c:pt idx="1388">
                  <c:v>45633</c:v>
                </c:pt>
                <c:pt idx="1389">
                  <c:v>45634</c:v>
                </c:pt>
                <c:pt idx="1390">
                  <c:v>45635</c:v>
                </c:pt>
                <c:pt idx="1391">
                  <c:v>45636</c:v>
                </c:pt>
                <c:pt idx="1392">
                  <c:v>45637</c:v>
                </c:pt>
                <c:pt idx="1393">
                  <c:v>45638</c:v>
                </c:pt>
                <c:pt idx="1394">
                  <c:v>45639</c:v>
                </c:pt>
                <c:pt idx="1395">
                  <c:v>45640</c:v>
                </c:pt>
                <c:pt idx="1396">
                  <c:v>45641</c:v>
                </c:pt>
                <c:pt idx="1397">
                  <c:v>45642</c:v>
                </c:pt>
                <c:pt idx="1398">
                  <c:v>45643</c:v>
                </c:pt>
                <c:pt idx="1399">
                  <c:v>45644</c:v>
                </c:pt>
                <c:pt idx="1400">
                  <c:v>45645</c:v>
                </c:pt>
                <c:pt idx="1401">
                  <c:v>45646</c:v>
                </c:pt>
                <c:pt idx="1402">
                  <c:v>45647</c:v>
                </c:pt>
                <c:pt idx="1403">
                  <c:v>45648</c:v>
                </c:pt>
                <c:pt idx="1404">
                  <c:v>45649</c:v>
                </c:pt>
                <c:pt idx="1405">
                  <c:v>45650</c:v>
                </c:pt>
                <c:pt idx="1406">
                  <c:v>45651</c:v>
                </c:pt>
                <c:pt idx="1407">
                  <c:v>45652</c:v>
                </c:pt>
                <c:pt idx="1408">
                  <c:v>45653</c:v>
                </c:pt>
                <c:pt idx="1409">
                  <c:v>45654</c:v>
                </c:pt>
                <c:pt idx="1410">
                  <c:v>45655</c:v>
                </c:pt>
                <c:pt idx="1411">
                  <c:v>45656</c:v>
                </c:pt>
                <c:pt idx="1412">
                  <c:v>45657</c:v>
                </c:pt>
                <c:pt idx="1413">
                  <c:v>45658</c:v>
                </c:pt>
                <c:pt idx="1414">
                  <c:v>45659</c:v>
                </c:pt>
                <c:pt idx="1415">
                  <c:v>45660</c:v>
                </c:pt>
                <c:pt idx="1416">
                  <c:v>45661</c:v>
                </c:pt>
                <c:pt idx="1417">
                  <c:v>45662</c:v>
                </c:pt>
                <c:pt idx="1418">
                  <c:v>45663</c:v>
                </c:pt>
                <c:pt idx="1419">
                  <c:v>45664</c:v>
                </c:pt>
                <c:pt idx="1420">
                  <c:v>45665</c:v>
                </c:pt>
                <c:pt idx="1421">
                  <c:v>45666</c:v>
                </c:pt>
                <c:pt idx="1422">
                  <c:v>45667</c:v>
                </c:pt>
                <c:pt idx="1423">
                  <c:v>45668</c:v>
                </c:pt>
                <c:pt idx="1424">
                  <c:v>45669</c:v>
                </c:pt>
                <c:pt idx="1425">
                  <c:v>45670</c:v>
                </c:pt>
                <c:pt idx="1426">
                  <c:v>45671</c:v>
                </c:pt>
                <c:pt idx="1427">
                  <c:v>45672</c:v>
                </c:pt>
                <c:pt idx="1428">
                  <c:v>45673</c:v>
                </c:pt>
                <c:pt idx="1429">
                  <c:v>45674</c:v>
                </c:pt>
                <c:pt idx="1430">
                  <c:v>45675</c:v>
                </c:pt>
                <c:pt idx="1431">
                  <c:v>45676</c:v>
                </c:pt>
                <c:pt idx="1432">
                  <c:v>45677</c:v>
                </c:pt>
                <c:pt idx="1433">
                  <c:v>45678</c:v>
                </c:pt>
                <c:pt idx="1434">
                  <c:v>45679</c:v>
                </c:pt>
                <c:pt idx="1435">
                  <c:v>45680</c:v>
                </c:pt>
                <c:pt idx="1436">
                  <c:v>45681</c:v>
                </c:pt>
                <c:pt idx="1437">
                  <c:v>45682</c:v>
                </c:pt>
                <c:pt idx="1438">
                  <c:v>45683</c:v>
                </c:pt>
                <c:pt idx="1439">
                  <c:v>45684</c:v>
                </c:pt>
                <c:pt idx="1440">
                  <c:v>45685</c:v>
                </c:pt>
                <c:pt idx="1441">
                  <c:v>45686</c:v>
                </c:pt>
                <c:pt idx="1442">
                  <c:v>45687</c:v>
                </c:pt>
                <c:pt idx="1443">
                  <c:v>45688</c:v>
                </c:pt>
                <c:pt idx="1444">
                  <c:v>45689</c:v>
                </c:pt>
                <c:pt idx="1445">
                  <c:v>45690</c:v>
                </c:pt>
                <c:pt idx="1446">
                  <c:v>45691</c:v>
                </c:pt>
                <c:pt idx="1447">
                  <c:v>45692</c:v>
                </c:pt>
                <c:pt idx="1448">
                  <c:v>45693</c:v>
                </c:pt>
                <c:pt idx="1449">
                  <c:v>45694</c:v>
                </c:pt>
                <c:pt idx="1450">
                  <c:v>45695</c:v>
                </c:pt>
                <c:pt idx="1451">
                  <c:v>45696</c:v>
                </c:pt>
                <c:pt idx="1452">
                  <c:v>45697</c:v>
                </c:pt>
                <c:pt idx="1453">
                  <c:v>45698</c:v>
                </c:pt>
                <c:pt idx="1454">
                  <c:v>45699</c:v>
                </c:pt>
                <c:pt idx="1455">
                  <c:v>45700</c:v>
                </c:pt>
                <c:pt idx="1456">
                  <c:v>45701</c:v>
                </c:pt>
                <c:pt idx="1457">
                  <c:v>45702</c:v>
                </c:pt>
                <c:pt idx="1458">
                  <c:v>45703</c:v>
                </c:pt>
                <c:pt idx="1459">
                  <c:v>45704</c:v>
                </c:pt>
                <c:pt idx="1460">
                  <c:v>45705</c:v>
                </c:pt>
                <c:pt idx="1461">
                  <c:v>45706</c:v>
                </c:pt>
                <c:pt idx="1462">
                  <c:v>45707</c:v>
                </c:pt>
                <c:pt idx="1463">
                  <c:v>45708</c:v>
                </c:pt>
                <c:pt idx="1464">
                  <c:v>45709</c:v>
                </c:pt>
                <c:pt idx="1465">
                  <c:v>45710</c:v>
                </c:pt>
                <c:pt idx="1466">
                  <c:v>45711</c:v>
                </c:pt>
                <c:pt idx="1467">
                  <c:v>45712</c:v>
                </c:pt>
                <c:pt idx="1468">
                  <c:v>45713</c:v>
                </c:pt>
                <c:pt idx="1469">
                  <c:v>45714</c:v>
                </c:pt>
                <c:pt idx="1470">
                  <c:v>45715</c:v>
                </c:pt>
                <c:pt idx="1471">
                  <c:v>45716</c:v>
                </c:pt>
                <c:pt idx="1472">
                  <c:v>45717</c:v>
                </c:pt>
                <c:pt idx="1473">
                  <c:v>45718</c:v>
                </c:pt>
                <c:pt idx="1474">
                  <c:v>45719</c:v>
                </c:pt>
                <c:pt idx="1475">
                  <c:v>45720</c:v>
                </c:pt>
                <c:pt idx="1476">
                  <c:v>45721</c:v>
                </c:pt>
                <c:pt idx="1477">
                  <c:v>45722</c:v>
                </c:pt>
                <c:pt idx="1478">
                  <c:v>45723</c:v>
                </c:pt>
                <c:pt idx="1479">
                  <c:v>45724</c:v>
                </c:pt>
                <c:pt idx="1480">
                  <c:v>45725</c:v>
                </c:pt>
                <c:pt idx="1481">
                  <c:v>45726</c:v>
                </c:pt>
                <c:pt idx="1482">
                  <c:v>45727</c:v>
                </c:pt>
                <c:pt idx="1483">
                  <c:v>45728</c:v>
                </c:pt>
                <c:pt idx="1484">
                  <c:v>45729</c:v>
                </c:pt>
                <c:pt idx="1485">
                  <c:v>45730</c:v>
                </c:pt>
                <c:pt idx="1486">
                  <c:v>45731</c:v>
                </c:pt>
                <c:pt idx="1487">
                  <c:v>45732</c:v>
                </c:pt>
                <c:pt idx="1488">
                  <c:v>45733</c:v>
                </c:pt>
                <c:pt idx="1489">
                  <c:v>45734</c:v>
                </c:pt>
                <c:pt idx="1490">
                  <c:v>45735</c:v>
                </c:pt>
                <c:pt idx="1491">
                  <c:v>45736</c:v>
                </c:pt>
                <c:pt idx="1492">
                  <c:v>45737</c:v>
                </c:pt>
                <c:pt idx="1493">
                  <c:v>45738</c:v>
                </c:pt>
                <c:pt idx="1494">
                  <c:v>45739</c:v>
                </c:pt>
                <c:pt idx="1495">
                  <c:v>45740</c:v>
                </c:pt>
                <c:pt idx="1496">
                  <c:v>45741</c:v>
                </c:pt>
                <c:pt idx="1497">
                  <c:v>45742</c:v>
                </c:pt>
                <c:pt idx="1498">
                  <c:v>45743</c:v>
                </c:pt>
                <c:pt idx="1499">
                  <c:v>45744</c:v>
                </c:pt>
                <c:pt idx="1500">
                  <c:v>45745</c:v>
                </c:pt>
                <c:pt idx="1501">
                  <c:v>45746</c:v>
                </c:pt>
                <c:pt idx="1502">
                  <c:v>45747</c:v>
                </c:pt>
                <c:pt idx="1503">
                  <c:v>45748</c:v>
                </c:pt>
                <c:pt idx="1504">
                  <c:v>45749</c:v>
                </c:pt>
                <c:pt idx="1505">
                  <c:v>45750</c:v>
                </c:pt>
                <c:pt idx="1506">
                  <c:v>45751</c:v>
                </c:pt>
                <c:pt idx="1507">
                  <c:v>45752</c:v>
                </c:pt>
                <c:pt idx="1508">
                  <c:v>45753</c:v>
                </c:pt>
                <c:pt idx="1509">
                  <c:v>45754</c:v>
                </c:pt>
                <c:pt idx="1510">
                  <c:v>45755</c:v>
                </c:pt>
                <c:pt idx="1511">
                  <c:v>45756</c:v>
                </c:pt>
                <c:pt idx="1512">
                  <c:v>45757</c:v>
                </c:pt>
                <c:pt idx="1513">
                  <c:v>45758</c:v>
                </c:pt>
                <c:pt idx="1514">
                  <c:v>45759</c:v>
                </c:pt>
                <c:pt idx="1515">
                  <c:v>45760</c:v>
                </c:pt>
                <c:pt idx="1516">
                  <c:v>45761</c:v>
                </c:pt>
                <c:pt idx="1517">
                  <c:v>45762</c:v>
                </c:pt>
                <c:pt idx="1518">
                  <c:v>45763</c:v>
                </c:pt>
                <c:pt idx="1519">
                  <c:v>45764</c:v>
                </c:pt>
                <c:pt idx="1520">
                  <c:v>45765</c:v>
                </c:pt>
                <c:pt idx="1521">
                  <c:v>45766</c:v>
                </c:pt>
                <c:pt idx="1522">
                  <c:v>45767</c:v>
                </c:pt>
                <c:pt idx="1523">
                  <c:v>45768</c:v>
                </c:pt>
                <c:pt idx="1524">
                  <c:v>45769</c:v>
                </c:pt>
                <c:pt idx="1525">
                  <c:v>45770</c:v>
                </c:pt>
                <c:pt idx="1526">
                  <c:v>45771</c:v>
                </c:pt>
                <c:pt idx="1527">
                  <c:v>45772</c:v>
                </c:pt>
                <c:pt idx="1528">
                  <c:v>45773</c:v>
                </c:pt>
                <c:pt idx="1529">
                  <c:v>45774</c:v>
                </c:pt>
                <c:pt idx="1530">
                  <c:v>45775</c:v>
                </c:pt>
                <c:pt idx="1531">
                  <c:v>45776</c:v>
                </c:pt>
                <c:pt idx="1532">
                  <c:v>45777</c:v>
                </c:pt>
                <c:pt idx="1533">
                  <c:v>45778</c:v>
                </c:pt>
                <c:pt idx="1534">
                  <c:v>45779</c:v>
                </c:pt>
                <c:pt idx="1535">
                  <c:v>45780</c:v>
                </c:pt>
                <c:pt idx="1536">
                  <c:v>45781</c:v>
                </c:pt>
                <c:pt idx="1537">
                  <c:v>45782</c:v>
                </c:pt>
                <c:pt idx="1538">
                  <c:v>45783</c:v>
                </c:pt>
                <c:pt idx="1539">
                  <c:v>45784</c:v>
                </c:pt>
                <c:pt idx="1540">
                  <c:v>45785</c:v>
                </c:pt>
                <c:pt idx="1541">
                  <c:v>45786</c:v>
                </c:pt>
                <c:pt idx="1542">
                  <c:v>45787</c:v>
                </c:pt>
                <c:pt idx="1543">
                  <c:v>45788</c:v>
                </c:pt>
                <c:pt idx="1544">
                  <c:v>45789</c:v>
                </c:pt>
                <c:pt idx="1545">
                  <c:v>45790</c:v>
                </c:pt>
                <c:pt idx="1546">
                  <c:v>45791</c:v>
                </c:pt>
                <c:pt idx="1547">
                  <c:v>45792</c:v>
                </c:pt>
                <c:pt idx="1548">
                  <c:v>45793</c:v>
                </c:pt>
                <c:pt idx="1549">
                  <c:v>45794</c:v>
                </c:pt>
                <c:pt idx="1550">
                  <c:v>45795</c:v>
                </c:pt>
                <c:pt idx="1551">
                  <c:v>45796</c:v>
                </c:pt>
                <c:pt idx="1552">
                  <c:v>45797</c:v>
                </c:pt>
                <c:pt idx="1553">
                  <c:v>45798</c:v>
                </c:pt>
                <c:pt idx="1554">
                  <c:v>45799</c:v>
                </c:pt>
                <c:pt idx="1555">
                  <c:v>45800</c:v>
                </c:pt>
                <c:pt idx="1556">
                  <c:v>45801</c:v>
                </c:pt>
                <c:pt idx="1557">
                  <c:v>45802</c:v>
                </c:pt>
                <c:pt idx="1558">
                  <c:v>45803</c:v>
                </c:pt>
                <c:pt idx="1559">
                  <c:v>45804</c:v>
                </c:pt>
                <c:pt idx="1560">
                  <c:v>45805</c:v>
                </c:pt>
                <c:pt idx="1561">
                  <c:v>45806</c:v>
                </c:pt>
                <c:pt idx="1562">
                  <c:v>45807</c:v>
                </c:pt>
                <c:pt idx="1563">
                  <c:v>45808</c:v>
                </c:pt>
                <c:pt idx="1564">
                  <c:v>45809</c:v>
                </c:pt>
                <c:pt idx="1565">
                  <c:v>45810</c:v>
                </c:pt>
                <c:pt idx="1566">
                  <c:v>45811</c:v>
                </c:pt>
                <c:pt idx="1567">
                  <c:v>45812</c:v>
                </c:pt>
                <c:pt idx="1568">
                  <c:v>45813</c:v>
                </c:pt>
                <c:pt idx="1569">
                  <c:v>45814</c:v>
                </c:pt>
                <c:pt idx="1570">
                  <c:v>45815</c:v>
                </c:pt>
                <c:pt idx="1571">
                  <c:v>45816</c:v>
                </c:pt>
                <c:pt idx="1572">
                  <c:v>45817</c:v>
                </c:pt>
                <c:pt idx="1573">
                  <c:v>45818</c:v>
                </c:pt>
                <c:pt idx="1574">
                  <c:v>45819</c:v>
                </c:pt>
                <c:pt idx="1575">
                  <c:v>45820</c:v>
                </c:pt>
                <c:pt idx="1576">
                  <c:v>45821</c:v>
                </c:pt>
                <c:pt idx="1577">
                  <c:v>45822</c:v>
                </c:pt>
                <c:pt idx="1578">
                  <c:v>45823</c:v>
                </c:pt>
                <c:pt idx="1579">
                  <c:v>45824</c:v>
                </c:pt>
                <c:pt idx="1580">
                  <c:v>45825</c:v>
                </c:pt>
                <c:pt idx="1581">
                  <c:v>45826</c:v>
                </c:pt>
                <c:pt idx="1582">
                  <c:v>45827</c:v>
                </c:pt>
                <c:pt idx="1583">
                  <c:v>45828</c:v>
                </c:pt>
                <c:pt idx="1584">
                  <c:v>45829</c:v>
                </c:pt>
                <c:pt idx="1585">
                  <c:v>45830</c:v>
                </c:pt>
                <c:pt idx="1586">
                  <c:v>45831</c:v>
                </c:pt>
                <c:pt idx="1587">
                  <c:v>45832</c:v>
                </c:pt>
                <c:pt idx="1588">
                  <c:v>45833</c:v>
                </c:pt>
                <c:pt idx="1589">
                  <c:v>45834</c:v>
                </c:pt>
                <c:pt idx="1590">
                  <c:v>45835</c:v>
                </c:pt>
                <c:pt idx="1591">
                  <c:v>45836</c:v>
                </c:pt>
                <c:pt idx="1592">
                  <c:v>45837</c:v>
                </c:pt>
                <c:pt idx="1593">
                  <c:v>45838</c:v>
                </c:pt>
                <c:pt idx="1594">
                  <c:v>45839</c:v>
                </c:pt>
                <c:pt idx="1595">
                  <c:v>45840</c:v>
                </c:pt>
                <c:pt idx="1596">
                  <c:v>45841</c:v>
                </c:pt>
                <c:pt idx="1597">
                  <c:v>45842</c:v>
                </c:pt>
                <c:pt idx="1598">
                  <c:v>45843</c:v>
                </c:pt>
                <c:pt idx="1599">
                  <c:v>45844</c:v>
                </c:pt>
                <c:pt idx="1600">
                  <c:v>45845</c:v>
                </c:pt>
                <c:pt idx="1601">
                  <c:v>45846</c:v>
                </c:pt>
                <c:pt idx="1602">
                  <c:v>45847</c:v>
                </c:pt>
                <c:pt idx="1603">
                  <c:v>45848</c:v>
                </c:pt>
                <c:pt idx="1604">
                  <c:v>45849</c:v>
                </c:pt>
                <c:pt idx="1605">
                  <c:v>45850</c:v>
                </c:pt>
                <c:pt idx="1606">
                  <c:v>45851</c:v>
                </c:pt>
                <c:pt idx="1607">
                  <c:v>45852</c:v>
                </c:pt>
                <c:pt idx="1608">
                  <c:v>45853</c:v>
                </c:pt>
                <c:pt idx="1609">
                  <c:v>45854</c:v>
                </c:pt>
                <c:pt idx="1610">
                  <c:v>45855</c:v>
                </c:pt>
                <c:pt idx="1611">
                  <c:v>45856</c:v>
                </c:pt>
                <c:pt idx="1612">
                  <c:v>45857</c:v>
                </c:pt>
                <c:pt idx="1613">
                  <c:v>45858</c:v>
                </c:pt>
                <c:pt idx="1614">
                  <c:v>45859</c:v>
                </c:pt>
                <c:pt idx="1615">
                  <c:v>45860</c:v>
                </c:pt>
                <c:pt idx="1616">
                  <c:v>45861</c:v>
                </c:pt>
                <c:pt idx="1617">
                  <c:v>45862</c:v>
                </c:pt>
                <c:pt idx="1618">
                  <c:v>45863</c:v>
                </c:pt>
                <c:pt idx="1619">
                  <c:v>45864</c:v>
                </c:pt>
                <c:pt idx="1620">
                  <c:v>45865</c:v>
                </c:pt>
                <c:pt idx="1621">
                  <c:v>45866</c:v>
                </c:pt>
                <c:pt idx="1622">
                  <c:v>45867</c:v>
                </c:pt>
                <c:pt idx="1623">
                  <c:v>45868</c:v>
                </c:pt>
                <c:pt idx="1624">
                  <c:v>45869</c:v>
                </c:pt>
                <c:pt idx="1625">
                  <c:v>45870</c:v>
                </c:pt>
                <c:pt idx="1626">
                  <c:v>45871</c:v>
                </c:pt>
                <c:pt idx="1627">
                  <c:v>45872</c:v>
                </c:pt>
                <c:pt idx="1628">
                  <c:v>45873</c:v>
                </c:pt>
                <c:pt idx="1629">
                  <c:v>45874</c:v>
                </c:pt>
                <c:pt idx="1630">
                  <c:v>45875</c:v>
                </c:pt>
                <c:pt idx="1631">
                  <c:v>45876</c:v>
                </c:pt>
                <c:pt idx="1632">
                  <c:v>45877</c:v>
                </c:pt>
                <c:pt idx="1633">
                  <c:v>45878</c:v>
                </c:pt>
                <c:pt idx="1634">
                  <c:v>45879</c:v>
                </c:pt>
                <c:pt idx="1635">
                  <c:v>45880</c:v>
                </c:pt>
                <c:pt idx="1636">
                  <c:v>45881</c:v>
                </c:pt>
                <c:pt idx="1637">
                  <c:v>45882</c:v>
                </c:pt>
                <c:pt idx="1638">
                  <c:v>45883</c:v>
                </c:pt>
                <c:pt idx="1639">
                  <c:v>45884</c:v>
                </c:pt>
                <c:pt idx="1640">
                  <c:v>45885</c:v>
                </c:pt>
                <c:pt idx="1641">
                  <c:v>45886</c:v>
                </c:pt>
                <c:pt idx="1642">
                  <c:v>45887</c:v>
                </c:pt>
                <c:pt idx="1643">
                  <c:v>45888</c:v>
                </c:pt>
                <c:pt idx="1644">
                  <c:v>45889</c:v>
                </c:pt>
                <c:pt idx="1645">
                  <c:v>45890</c:v>
                </c:pt>
                <c:pt idx="1646">
                  <c:v>45891</c:v>
                </c:pt>
                <c:pt idx="1647">
                  <c:v>45892</c:v>
                </c:pt>
                <c:pt idx="1648">
                  <c:v>45893</c:v>
                </c:pt>
                <c:pt idx="1649">
                  <c:v>45894</c:v>
                </c:pt>
                <c:pt idx="1650">
                  <c:v>45895</c:v>
                </c:pt>
                <c:pt idx="1651">
                  <c:v>45896</c:v>
                </c:pt>
                <c:pt idx="1652">
                  <c:v>45897</c:v>
                </c:pt>
                <c:pt idx="1653">
                  <c:v>45898</c:v>
                </c:pt>
                <c:pt idx="1654">
                  <c:v>45899</c:v>
                </c:pt>
                <c:pt idx="1655">
                  <c:v>45900</c:v>
                </c:pt>
                <c:pt idx="1656">
                  <c:v>45901</c:v>
                </c:pt>
                <c:pt idx="1657">
                  <c:v>45902</c:v>
                </c:pt>
                <c:pt idx="1658">
                  <c:v>45903</c:v>
                </c:pt>
                <c:pt idx="1659">
                  <c:v>45904</c:v>
                </c:pt>
                <c:pt idx="1660">
                  <c:v>45905</c:v>
                </c:pt>
                <c:pt idx="1661">
                  <c:v>45906</c:v>
                </c:pt>
                <c:pt idx="1662">
                  <c:v>45907</c:v>
                </c:pt>
                <c:pt idx="1663">
                  <c:v>45908</c:v>
                </c:pt>
                <c:pt idx="1664">
                  <c:v>45909</c:v>
                </c:pt>
                <c:pt idx="1665">
                  <c:v>45910</c:v>
                </c:pt>
                <c:pt idx="1666">
                  <c:v>45911</c:v>
                </c:pt>
                <c:pt idx="1667">
                  <c:v>45912</c:v>
                </c:pt>
                <c:pt idx="1668">
                  <c:v>45913</c:v>
                </c:pt>
                <c:pt idx="1669">
                  <c:v>45914</c:v>
                </c:pt>
                <c:pt idx="1670">
                  <c:v>45915</c:v>
                </c:pt>
                <c:pt idx="1671">
                  <c:v>45916</c:v>
                </c:pt>
                <c:pt idx="1672">
                  <c:v>45917</c:v>
                </c:pt>
                <c:pt idx="1673">
                  <c:v>45918</c:v>
                </c:pt>
                <c:pt idx="1674">
                  <c:v>45919</c:v>
                </c:pt>
                <c:pt idx="1675">
                  <c:v>45920</c:v>
                </c:pt>
                <c:pt idx="1676">
                  <c:v>45921</c:v>
                </c:pt>
                <c:pt idx="1677">
                  <c:v>45922</c:v>
                </c:pt>
                <c:pt idx="1678">
                  <c:v>45923</c:v>
                </c:pt>
                <c:pt idx="1679">
                  <c:v>45924</c:v>
                </c:pt>
                <c:pt idx="1680">
                  <c:v>45925</c:v>
                </c:pt>
                <c:pt idx="1681">
                  <c:v>45926</c:v>
                </c:pt>
                <c:pt idx="1682">
                  <c:v>45927</c:v>
                </c:pt>
                <c:pt idx="1683">
                  <c:v>45928</c:v>
                </c:pt>
                <c:pt idx="1684">
                  <c:v>45929</c:v>
                </c:pt>
                <c:pt idx="1685">
                  <c:v>45930</c:v>
                </c:pt>
                <c:pt idx="1686">
                  <c:v>45931</c:v>
                </c:pt>
                <c:pt idx="1687">
                  <c:v>45932</c:v>
                </c:pt>
                <c:pt idx="1688">
                  <c:v>45933</c:v>
                </c:pt>
                <c:pt idx="1689">
                  <c:v>45934</c:v>
                </c:pt>
                <c:pt idx="1690">
                  <c:v>45935</c:v>
                </c:pt>
                <c:pt idx="1691">
                  <c:v>45936</c:v>
                </c:pt>
                <c:pt idx="1692">
                  <c:v>45937</c:v>
                </c:pt>
                <c:pt idx="1693">
                  <c:v>45938</c:v>
                </c:pt>
                <c:pt idx="1694">
                  <c:v>45939</c:v>
                </c:pt>
                <c:pt idx="1695">
                  <c:v>45940</c:v>
                </c:pt>
                <c:pt idx="1696">
                  <c:v>45941</c:v>
                </c:pt>
                <c:pt idx="1697">
                  <c:v>45942</c:v>
                </c:pt>
                <c:pt idx="1698">
                  <c:v>45943</c:v>
                </c:pt>
                <c:pt idx="1699">
                  <c:v>45944</c:v>
                </c:pt>
                <c:pt idx="1700">
                  <c:v>45945</c:v>
                </c:pt>
                <c:pt idx="1701">
                  <c:v>45946</c:v>
                </c:pt>
                <c:pt idx="1702">
                  <c:v>45947</c:v>
                </c:pt>
                <c:pt idx="1703">
                  <c:v>45948</c:v>
                </c:pt>
                <c:pt idx="1704">
                  <c:v>45949</c:v>
                </c:pt>
                <c:pt idx="1705">
                  <c:v>45950</c:v>
                </c:pt>
                <c:pt idx="1706">
                  <c:v>45951</c:v>
                </c:pt>
                <c:pt idx="1707">
                  <c:v>45952</c:v>
                </c:pt>
                <c:pt idx="1708">
                  <c:v>45953</c:v>
                </c:pt>
                <c:pt idx="1709">
                  <c:v>45954</c:v>
                </c:pt>
                <c:pt idx="1710">
                  <c:v>45955</c:v>
                </c:pt>
                <c:pt idx="1711">
                  <c:v>45956</c:v>
                </c:pt>
                <c:pt idx="1712">
                  <c:v>45957</c:v>
                </c:pt>
                <c:pt idx="1713">
                  <c:v>45958</c:v>
                </c:pt>
                <c:pt idx="1714">
                  <c:v>45959</c:v>
                </c:pt>
                <c:pt idx="1715">
                  <c:v>45960</c:v>
                </c:pt>
                <c:pt idx="1716">
                  <c:v>45961</c:v>
                </c:pt>
                <c:pt idx="1717">
                  <c:v>45962</c:v>
                </c:pt>
                <c:pt idx="1718">
                  <c:v>45963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45969</c:v>
                </c:pt>
                <c:pt idx="1725">
                  <c:v>45970</c:v>
                </c:pt>
                <c:pt idx="1726">
                  <c:v>45971</c:v>
                </c:pt>
                <c:pt idx="1727">
                  <c:v>45972</c:v>
                </c:pt>
                <c:pt idx="1728">
                  <c:v>45973</c:v>
                </c:pt>
                <c:pt idx="1729">
                  <c:v>45974</c:v>
                </c:pt>
                <c:pt idx="1730">
                  <c:v>45975</c:v>
                </c:pt>
                <c:pt idx="1731">
                  <c:v>45976</c:v>
                </c:pt>
                <c:pt idx="1732">
                  <c:v>45977</c:v>
                </c:pt>
                <c:pt idx="1733">
                  <c:v>45978</c:v>
                </c:pt>
                <c:pt idx="1734">
                  <c:v>45979</c:v>
                </c:pt>
                <c:pt idx="1735">
                  <c:v>45980</c:v>
                </c:pt>
                <c:pt idx="1736">
                  <c:v>45981</c:v>
                </c:pt>
                <c:pt idx="1737">
                  <c:v>45982</c:v>
                </c:pt>
                <c:pt idx="1738">
                  <c:v>45983</c:v>
                </c:pt>
                <c:pt idx="1739">
                  <c:v>45984</c:v>
                </c:pt>
                <c:pt idx="1740">
                  <c:v>45985</c:v>
                </c:pt>
                <c:pt idx="1741">
                  <c:v>45986</c:v>
                </c:pt>
                <c:pt idx="1742">
                  <c:v>45987</c:v>
                </c:pt>
                <c:pt idx="1743">
                  <c:v>45988</c:v>
                </c:pt>
                <c:pt idx="1744">
                  <c:v>45989</c:v>
                </c:pt>
                <c:pt idx="1745">
                  <c:v>45990</c:v>
                </c:pt>
                <c:pt idx="1746">
                  <c:v>45991</c:v>
                </c:pt>
                <c:pt idx="1747">
                  <c:v>45992</c:v>
                </c:pt>
                <c:pt idx="1748">
                  <c:v>45993</c:v>
                </c:pt>
                <c:pt idx="1749">
                  <c:v>45994</c:v>
                </c:pt>
                <c:pt idx="1750">
                  <c:v>45995</c:v>
                </c:pt>
                <c:pt idx="1751">
                  <c:v>45996</c:v>
                </c:pt>
                <c:pt idx="1752">
                  <c:v>45997</c:v>
                </c:pt>
                <c:pt idx="1753">
                  <c:v>45998</c:v>
                </c:pt>
                <c:pt idx="1754">
                  <c:v>45999</c:v>
                </c:pt>
                <c:pt idx="1755">
                  <c:v>46000</c:v>
                </c:pt>
                <c:pt idx="1756">
                  <c:v>46001</c:v>
                </c:pt>
                <c:pt idx="1757">
                  <c:v>46002</c:v>
                </c:pt>
                <c:pt idx="1758">
                  <c:v>46003</c:v>
                </c:pt>
                <c:pt idx="1759">
                  <c:v>46004</c:v>
                </c:pt>
                <c:pt idx="1760">
                  <c:v>46005</c:v>
                </c:pt>
                <c:pt idx="1761">
                  <c:v>46006</c:v>
                </c:pt>
                <c:pt idx="1762">
                  <c:v>46007</c:v>
                </c:pt>
                <c:pt idx="1763">
                  <c:v>46008</c:v>
                </c:pt>
                <c:pt idx="1764">
                  <c:v>46009</c:v>
                </c:pt>
                <c:pt idx="1765">
                  <c:v>46010</c:v>
                </c:pt>
                <c:pt idx="1766">
                  <c:v>46011</c:v>
                </c:pt>
                <c:pt idx="1767">
                  <c:v>46012</c:v>
                </c:pt>
                <c:pt idx="1768">
                  <c:v>46013</c:v>
                </c:pt>
                <c:pt idx="1769">
                  <c:v>46014</c:v>
                </c:pt>
                <c:pt idx="1770">
                  <c:v>46015</c:v>
                </c:pt>
                <c:pt idx="1771">
                  <c:v>46016</c:v>
                </c:pt>
                <c:pt idx="1772">
                  <c:v>46017</c:v>
                </c:pt>
                <c:pt idx="1773">
                  <c:v>46018</c:v>
                </c:pt>
                <c:pt idx="1774">
                  <c:v>46019</c:v>
                </c:pt>
                <c:pt idx="1775">
                  <c:v>46020</c:v>
                </c:pt>
                <c:pt idx="1776">
                  <c:v>46021</c:v>
                </c:pt>
                <c:pt idx="1777">
                  <c:v>46022</c:v>
                </c:pt>
                <c:pt idx="1778">
                  <c:v>46023</c:v>
                </c:pt>
                <c:pt idx="1779">
                  <c:v>46024</c:v>
                </c:pt>
                <c:pt idx="1780">
                  <c:v>46025</c:v>
                </c:pt>
                <c:pt idx="1781">
                  <c:v>46026</c:v>
                </c:pt>
                <c:pt idx="1782">
                  <c:v>46027</c:v>
                </c:pt>
                <c:pt idx="1783">
                  <c:v>46028</c:v>
                </c:pt>
                <c:pt idx="1784">
                  <c:v>46029</c:v>
                </c:pt>
                <c:pt idx="1785">
                  <c:v>46030</c:v>
                </c:pt>
                <c:pt idx="1786">
                  <c:v>46031</c:v>
                </c:pt>
                <c:pt idx="1787">
                  <c:v>46032</c:v>
                </c:pt>
                <c:pt idx="1788">
                  <c:v>46033</c:v>
                </c:pt>
                <c:pt idx="1789">
                  <c:v>46034</c:v>
                </c:pt>
                <c:pt idx="1790">
                  <c:v>46035</c:v>
                </c:pt>
                <c:pt idx="1791">
                  <c:v>46036</c:v>
                </c:pt>
                <c:pt idx="1792">
                  <c:v>46037</c:v>
                </c:pt>
                <c:pt idx="1793">
                  <c:v>46038</c:v>
                </c:pt>
                <c:pt idx="1794">
                  <c:v>46039</c:v>
                </c:pt>
                <c:pt idx="1795">
                  <c:v>46040</c:v>
                </c:pt>
                <c:pt idx="1796">
                  <c:v>46041</c:v>
                </c:pt>
                <c:pt idx="1797">
                  <c:v>46042</c:v>
                </c:pt>
                <c:pt idx="1798">
                  <c:v>46043</c:v>
                </c:pt>
                <c:pt idx="1799">
                  <c:v>46044</c:v>
                </c:pt>
                <c:pt idx="1800">
                  <c:v>46045</c:v>
                </c:pt>
                <c:pt idx="1801">
                  <c:v>46046</c:v>
                </c:pt>
                <c:pt idx="1802">
                  <c:v>46047</c:v>
                </c:pt>
                <c:pt idx="1803">
                  <c:v>46048</c:v>
                </c:pt>
                <c:pt idx="1804">
                  <c:v>46049</c:v>
                </c:pt>
                <c:pt idx="1805">
                  <c:v>46050</c:v>
                </c:pt>
                <c:pt idx="1806">
                  <c:v>46051</c:v>
                </c:pt>
                <c:pt idx="1807">
                  <c:v>46052</c:v>
                </c:pt>
                <c:pt idx="1808">
                  <c:v>46053</c:v>
                </c:pt>
                <c:pt idx="1809">
                  <c:v>46054</c:v>
                </c:pt>
                <c:pt idx="1810">
                  <c:v>46055</c:v>
                </c:pt>
                <c:pt idx="1811">
                  <c:v>46056</c:v>
                </c:pt>
                <c:pt idx="1812">
                  <c:v>46057</c:v>
                </c:pt>
                <c:pt idx="1813">
                  <c:v>46058</c:v>
                </c:pt>
                <c:pt idx="1814">
                  <c:v>46059</c:v>
                </c:pt>
                <c:pt idx="1815">
                  <c:v>46060</c:v>
                </c:pt>
                <c:pt idx="1816">
                  <c:v>46061</c:v>
                </c:pt>
                <c:pt idx="1817">
                  <c:v>46062</c:v>
                </c:pt>
                <c:pt idx="1818">
                  <c:v>46063</c:v>
                </c:pt>
                <c:pt idx="1819">
                  <c:v>46064</c:v>
                </c:pt>
                <c:pt idx="1820">
                  <c:v>46065</c:v>
                </c:pt>
                <c:pt idx="1821">
                  <c:v>46066</c:v>
                </c:pt>
                <c:pt idx="1822">
                  <c:v>46067</c:v>
                </c:pt>
                <c:pt idx="1823">
                  <c:v>46068</c:v>
                </c:pt>
                <c:pt idx="1824">
                  <c:v>46069</c:v>
                </c:pt>
                <c:pt idx="1825">
                  <c:v>46070</c:v>
                </c:pt>
              </c:numCache>
            </c:numRef>
          </c:cat>
          <c:val>
            <c:numRef>
              <c:f>фильтрация!$D$2:$D$1827</c:f>
              <c:numCache>
                <c:formatCode>General</c:formatCode>
                <c:ptCount val="1826"/>
                <c:pt idx="1">
                  <c:v>60.20333333333334</c:v>
                </c:pt>
                <c:pt idx="2">
                  <c:v>59.54666666666666</c:v>
                </c:pt>
                <c:pt idx="3">
                  <c:v>59.97</c:v>
                </c:pt>
                <c:pt idx="4">
                  <c:v>60.819999999999993</c:v>
                </c:pt>
                <c:pt idx="5">
                  <c:v>61.666666666666664</c:v>
                </c:pt>
                <c:pt idx="6">
                  <c:v>62.18</c:v>
                </c:pt>
                <c:pt idx="7">
                  <c:v>62.766666666666673</c:v>
                </c:pt>
                <c:pt idx="8">
                  <c:v>62.73</c:v>
                </c:pt>
                <c:pt idx="9">
                  <c:v>62.176666666666655</c:v>
                </c:pt>
                <c:pt idx="10">
                  <c:v>61.213333333333331</c:v>
                </c:pt>
                <c:pt idx="11">
                  <c:v>60.876666666666665</c:v>
                </c:pt>
                <c:pt idx="12">
                  <c:v>60.26</c:v>
                </c:pt>
                <c:pt idx="13">
                  <c:v>60.523333333333333</c:v>
                </c:pt>
                <c:pt idx="14">
                  <c:v>61.613333333333337</c:v>
                </c:pt>
                <c:pt idx="15">
                  <c:v>63.74</c:v>
                </c:pt>
                <c:pt idx="16">
                  <c:v>65.323333333333323</c:v>
                </c:pt>
                <c:pt idx="17">
                  <c:v>65.73</c:v>
                </c:pt>
                <c:pt idx="18">
                  <c:v>65.38000000000001</c:v>
                </c:pt>
                <c:pt idx="19">
                  <c:v>64.693333333333328</c:v>
                </c:pt>
                <c:pt idx="20">
                  <c:v>64.5</c:v>
                </c:pt>
                <c:pt idx="21">
                  <c:v>64.83</c:v>
                </c:pt>
                <c:pt idx="22">
                  <c:v>65.353333333333339</c:v>
                </c:pt>
                <c:pt idx="23">
                  <c:v>65.733333333333334</c:v>
                </c:pt>
                <c:pt idx="24">
                  <c:v>65.513333333333335</c:v>
                </c:pt>
                <c:pt idx="25">
                  <c:v>65.436666666666667</c:v>
                </c:pt>
                <c:pt idx="26">
                  <c:v>65.179999999999993</c:v>
                </c:pt>
                <c:pt idx="27">
                  <c:v>64.910000000000011</c:v>
                </c:pt>
                <c:pt idx="28">
                  <c:v>63.106666666666662</c:v>
                </c:pt>
                <c:pt idx="29">
                  <c:v>61.976666666666667</c:v>
                </c:pt>
                <c:pt idx="30">
                  <c:v>60.936666666666667</c:v>
                </c:pt>
                <c:pt idx="31">
                  <c:v>61.446666666666665</c:v>
                </c:pt>
                <c:pt idx="32">
                  <c:v>61.463333333333331</c:v>
                </c:pt>
                <c:pt idx="33">
                  <c:v>60.236666666666657</c:v>
                </c:pt>
                <c:pt idx="34">
                  <c:v>60.116666666666667</c:v>
                </c:pt>
                <c:pt idx="35">
                  <c:v>59.113333333333337</c:v>
                </c:pt>
                <c:pt idx="36">
                  <c:v>60.173333333333339</c:v>
                </c:pt>
                <c:pt idx="37">
                  <c:v>60.110000000000007</c:v>
                </c:pt>
                <c:pt idx="38">
                  <c:v>61.116666666666667</c:v>
                </c:pt>
                <c:pt idx="39">
                  <c:v>61.303333333333335</c:v>
                </c:pt>
                <c:pt idx="40">
                  <c:v>61.176666666666669</c:v>
                </c:pt>
                <c:pt idx="41">
                  <c:v>60.41</c:v>
                </c:pt>
                <c:pt idx="42">
                  <c:v>60.383333333333326</c:v>
                </c:pt>
                <c:pt idx="43">
                  <c:v>60.669999999999995</c:v>
                </c:pt>
                <c:pt idx="44">
                  <c:v>61.41</c:v>
                </c:pt>
                <c:pt idx="45">
                  <c:v>60.516666666666659</c:v>
                </c:pt>
                <c:pt idx="46">
                  <c:v>59.623333333333328</c:v>
                </c:pt>
                <c:pt idx="47">
                  <c:v>58.933333333333337</c:v>
                </c:pt>
                <c:pt idx="48">
                  <c:v>59.28</c:v>
                </c:pt>
                <c:pt idx="49">
                  <c:v>59.573333333333345</c:v>
                </c:pt>
                <c:pt idx="50">
                  <c:v>59.556666666666665</c:v>
                </c:pt>
                <c:pt idx="51">
                  <c:v>59.396666666666668</c:v>
                </c:pt>
                <c:pt idx="52">
                  <c:v>59.426666666666669</c:v>
                </c:pt>
                <c:pt idx="53">
                  <c:v>59.563333333333333</c:v>
                </c:pt>
                <c:pt idx="54">
                  <c:v>59.866666666666674</c:v>
                </c:pt>
                <c:pt idx="55">
                  <c:v>61.016666666666673</c:v>
                </c:pt>
                <c:pt idx="56">
                  <c:v>62.256666666666661</c:v>
                </c:pt>
                <c:pt idx="57">
                  <c:v>63.243333333333332</c:v>
                </c:pt>
                <c:pt idx="58">
                  <c:v>63.24666666666667</c:v>
                </c:pt>
                <c:pt idx="59">
                  <c:v>63.216666666666661</c:v>
                </c:pt>
                <c:pt idx="60">
                  <c:v>63.273333333333333</c:v>
                </c:pt>
                <c:pt idx="61">
                  <c:v>63.089999999999996</c:v>
                </c:pt>
                <c:pt idx="62">
                  <c:v>62.426666666666669</c:v>
                </c:pt>
                <c:pt idx="63">
                  <c:v>61.800000000000004</c:v>
                </c:pt>
                <c:pt idx="64">
                  <c:v>61.656666666666666</c:v>
                </c:pt>
                <c:pt idx="65">
                  <c:v>61.936666666666667</c:v>
                </c:pt>
                <c:pt idx="66">
                  <c:v>62.126666666666665</c:v>
                </c:pt>
                <c:pt idx="67">
                  <c:v>62.073333333333331</c:v>
                </c:pt>
                <c:pt idx="68">
                  <c:v>62.356666666666662</c:v>
                </c:pt>
                <c:pt idx="69">
                  <c:v>62.95333333333334</c:v>
                </c:pt>
                <c:pt idx="70">
                  <c:v>63.946666666666665</c:v>
                </c:pt>
                <c:pt idx="71">
                  <c:v>64.103333333333339</c:v>
                </c:pt>
                <c:pt idx="72">
                  <c:v>64</c:v>
                </c:pt>
                <c:pt idx="73">
                  <c:v>63.819999999999993</c:v>
                </c:pt>
                <c:pt idx="74">
                  <c:v>64.14</c:v>
                </c:pt>
                <c:pt idx="75">
                  <c:v>64.88</c:v>
                </c:pt>
                <c:pt idx="76">
                  <c:v>65.27</c:v>
                </c:pt>
                <c:pt idx="77">
                  <c:v>65.36</c:v>
                </c:pt>
                <c:pt idx="78">
                  <c:v>65.106666666666669</c:v>
                </c:pt>
                <c:pt idx="79">
                  <c:v>64.883333333333326</c:v>
                </c:pt>
                <c:pt idx="80">
                  <c:v>64.946666666666658</c:v>
                </c:pt>
                <c:pt idx="81">
                  <c:v>64.933333333333337</c:v>
                </c:pt>
                <c:pt idx="82">
                  <c:v>65.05</c:v>
                </c:pt>
                <c:pt idx="83">
                  <c:v>65.396666666666661</c:v>
                </c:pt>
                <c:pt idx="84">
                  <c:v>65.029999999999987</c:v>
                </c:pt>
                <c:pt idx="85">
                  <c:v>65.033333333333331</c:v>
                </c:pt>
                <c:pt idx="86">
                  <c:v>64.819999999999993</c:v>
                </c:pt>
                <c:pt idx="87">
                  <c:v>65.626666666666665</c:v>
                </c:pt>
                <c:pt idx="88">
                  <c:v>65.933333333333337</c:v>
                </c:pt>
                <c:pt idx="89">
                  <c:v>65.989999999999995</c:v>
                </c:pt>
                <c:pt idx="90">
                  <c:v>65.00333333333333</c:v>
                </c:pt>
                <c:pt idx="91">
                  <c:v>63.573333333333323</c:v>
                </c:pt>
                <c:pt idx="92">
                  <c:v>62.946666666666665</c:v>
                </c:pt>
                <c:pt idx="93">
                  <c:v>63.056666666666672</c:v>
                </c:pt>
                <c:pt idx="94">
                  <c:v>64.45</c:v>
                </c:pt>
                <c:pt idx="95">
                  <c:v>65.290000000000006</c:v>
                </c:pt>
                <c:pt idx="96">
                  <c:v>66.176666666666662</c:v>
                </c:pt>
                <c:pt idx="97">
                  <c:v>66.27</c:v>
                </c:pt>
                <c:pt idx="98">
                  <c:v>66.516666666666666</c:v>
                </c:pt>
                <c:pt idx="99">
                  <c:v>66.53</c:v>
                </c:pt>
                <c:pt idx="100">
                  <c:v>66.49666666666667</c:v>
                </c:pt>
                <c:pt idx="101">
                  <c:v>66.31</c:v>
                </c:pt>
                <c:pt idx="102">
                  <c:v>66.806666666666672</c:v>
                </c:pt>
                <c:pt idx="103">
                  <c:v>67.303333333333342</c:v>
                </c:pt>
                <c:pt idx="104">
                  <c:v>68.13</c:v>
                </c:pt>
                <c:pt idx="105">
                  <c:v>68.466666666666669</c:v>
                </c:pt>
                <c:pt idx="106">
                  <c:v>69.056666666666672</c:v>
                </c:pt>
                <c:pt idx="107">
                  <c:v>69.316666666666663</c:v>
                </c:pt>
                <c:pt idx="108">
                  <c:v>69.449999999999989</c:v>
                </c:pt>
                <c:pt idx="109">
                  <c:v>69.329999999999984</c:v>
                </c:pt>
                <c:pt idx="110">
                  <c:v>69.509999999999991</c:v>
                </c:pt>
                <c:pt idx="111">
                  <c:v>69.739999999999995</c:v>
                </c:pt>
                <c:pt idx="112">
                  <c:v>70.11666666666666</c:v>
                </c:pt>
                <c:pt idx="113">
                  <c:v>70.413333333333341</c:v>
                </c:pt>
                <c:pt idx="114">
                  <c:v>70.78</c:v>
                </c:pt>
                <c:pt idx="115">
                  <c:v>70.98</c:v>
                </c:pt>
                <c:pt idx="116">
                  <c:v>70.959999999999994</c:v>
                </c:pt>
                <c:pt idx="117">
                  <c:v>71.313333333333333</c:v>
                </c:pt>
                <c:pt idx="118">
                  <c:v>71.676666666666662</c:v>
                </c:pt>
                <c:pt idx="119">
                  <c:v>71.716666666666669</c:v>
                </c:pt>
                <c:pt idx="120">
                  <c:v>71.576666666666668</c:v>
                </c:pt>
                <c:pt idx="121">
                  <c:v>71.446666666666658</c:v>
                </c:pt>
                <c:pt idx="122">
                  <c:v>72.306666666666672</c:v>
                </c:pt>
                <c:pt idx="123">
                  <c:v>72.973333333333343</c:v>
                </c:pt>
                <c:pt idx="124">
                  <c:v>73.476666666666674</c:v>
                </c:pt>
                <c:pt idx="125">
                  <c:v>73.300000000000011</c:v>
                </c:pt>
                <c:pt idx="126">
                  <c:v>73.19</c:v>
                </c:pt>
                <c:pt idx="127">
                  <c:v>73.543333333333337</c:v>
                </c:pt>
                <c:pt idx="128">
                  <c:v>73.909999999999982</c:v>
                </c:pt>
                <c:pt idx="129">
                  <c:v>73.8</c:v>
                </c:pt>
                <c:pt idx="130">
                  <c:v>73.39</c:v>
                </c:pt>
                <c:pt idx="131">
                  <c:v>73.033333333333346</c:v>
                </c:pt>
                <c:pt idx="132">
                  <c:v>73.213333333333324</c:v>
                </c:pt>
                <c:pt idx="133">
                  <c:v>73.99666666666667</c:v>
                </c:pt>
                <c:pt idx="134">
                  <c:v>74.739999999999995</c:v>
                </c:pt>
                <c:pt idx="135">
                  <c:v>75.356666666666669</c:v>
                </c:pt>
                <c:pt idx="136">
                  <c:v>75.37</c:v>
                </c:pt>
                <c:pt idx="137">
                  <c:v>74.786666666666676</c:v>
                </c:pt>
                <c:pt idx="138">
                  <c:v>74.203333333333333</c:v>
                </c:pt>
                <c:pt idx="139">
                  <c:v>73.153333333333336</c:v>
                </c:pt>
                <c:pt idx="140">
                  <c:v>72.94</c:v>
                </c:pt>
                <c:pt idx="141">
                  <c:v>73.25333333333333</c:v>
                </c:pt>
                <c:pt idx="142">
                  <c:v>74.033333333333346</c:v>
                </c:pt>
                <c:pt idx="143">
                  <c:v>74.443333333333328</c:v>
                </c:pt>
                <c:pt idx="144">
                  <c:v>74.326666666666654</c:v>
                </c:pt>
                <c:pt idx="145">
                  <c:v>74.553333333333327</c:v>
                </c:pt>
                <c:pt idx="146">
                  <c:v>74.17</c:v>
                </c:pt>
                <c:pt idx="147">
                  <c:v>73.323333333333338</c:v>
                </c:pt>
                <c:pt idx="148">
                  <c:v>72.163333333333341</c:v>
                </c:pt>
                <c:pt idx="149">
                  <c:v>71.73</c:v>
                </c:pt>
                <c:pt idx="150">
                  <c:v>69.990000000000009</c:v>
                </c:pt>
                <c:pt idx="151">
                  <c:v>68.220000000000013</c:v>
                </c:pt>
                <c:pt idx="152">
                  <c:v>66.739999999999995</c:v>
                </c:pt>
                <c:pt idx="153">
                  <c:v>68.009999999999991</c:v>
                </c:pt>
                <c:pt idx="154">
                  <c:v>69.91</c:v>
                </c:pt>
                <c:pt idx="155">
                  <c:v>71.550000000000011</c:v>
                </c:pt>
                <c:pt idx="156">
                  <c:v>72.209999999999994</c:v>
                </c:pt>
                <c:pt idx="157">
                  <c:v>72.209999999999994</c:v>
                </c:pt>
                <c:pt idx="158">
                  <c:v>72.179999999999993</c:v>
                </c:pt>
                <c:pt idx="159">
                  <c:v>71.993333333333339</c:v>
                </c:pt>
                <c:pt idx="160">
                  <c:v>72.066666666666677</c:v>
                </c:pt>
                <c:pt idx="161">
                  <c:v>72.556666666666672</c:v>
                </c:pt>
                <c:pt idx="162">
                  <c:v>73.306666666666672</c:v>
                </c:pt>
                <c:pt idx="163">
                  <c:v>73.826666666666668</c:v>
                </c:pt>
                <c:pt idx="164">
                  <c:v>73.056666666666672</c:v>
                </c:pt>
                <c:pt idx="165">
                  <c:v>72.183333333333337</c:v>
                </c:pt>
                <c:pt idx="166">
                  <c:v>71.086666666666659</c:v>
                </c:pt>
                <c:pt idx="167">
                  <c:v>70.046666666666667</c:v>
                </c:pt>
                <c:pt idx="168">
                  <c:v>69.309999999999988</c:v>
                </c:pt>
                <c:pt idx="169">
                  <c:v>68.516666666666666</c:v>
                </c:pt>
                <c:pt idx="170">
                  <c:v>68.540000000000006</c:v>
                </c:pt>
                <c:pt idx="171">
                  <c:v>67.693333333333342</c:v>
                </c:pt>
                <c:pt idx="172">
                  <c:v>67.126666666666665</c:v>
                </c:pt>
                <c:pt idx="173">
                  <c:v>67.149999999999991</c:v>
                </c:pt>
                <c:pt idx="174">
                  <c:v>68.063333333333333</c:v>
                </c:pt>
                <c:pt idx="175">
                  <c:v>68.916666666666671</c:v>
                </c:pt>
                <c:pt idx="176">
                  <c:v>68.926666666666677</c:v>
                </c:pt>
                <c:pt idx="177">
                  <c:v>68.613333333333344</c:v>
                </c:pt>
                <c:pt idx="178">
                  <c:v>68.053333333333327</c:v>
                </c:pt>
                <c:pt idx="179">
                  <c:v>67.74666666666667</c:v>
                </c:pt>
                <c:pt idx="180">
                  <c:v>67.126666666666665</c:v>
                </c:pt>
                <c:pt idx="181">
                  <c:v>66.433333333333337</c:v>
                </c:pt>
                <c:pt idx="182">
                  <c:v>65.183333333333337</c:v>
                </c:pt>
                <c:pt idx="183">
                  <c:v>63.766666666666673</c:v>
                </c:pt>
                <c:pt idx="184">
                  <c:v>62.73</c:v>
                </c:pt>
                <c:pt idx="185">
                  <c:v>63.383333333333333</c:v>
                </c:pt>
                <c:pt idx="186">
                  <c:v>64.516666666666666</c:v>
                </c:pt>
                <c:pt idx="187">
                  <c:v>66.266666666666666</c:v>
                </c:pt>
                <c:pt idx="188">
                  <c:v>67.23</c:v>
                </c:pt>
                <c:pt idx="189">
                  <c:v>67.820000000000007</c:v>
                </c:pt>
                <c:pt idx="190">
                  <c:v>68.266666666666666</c:v>
                </c:pt>
                <c:pt idx="191">
                  <c:v>68.36666666666666</c:v>
                </c:pt>
                <c:pt idx="192">
                  <c:v>68.986666666666665</c:v>
                </c:pt>
                <c:pt idx="193">
                  <c:v>69.13333333333334</c:v>
                </c:pt>
                <c:pt idx="194">
                  <c:v>68.99666666666667</c:v>
                </c:pt>
                <c:pt idx="195">
                  <c:v>68.78</c:v>
                </c:pt>
                <c:pt idx="196">
                  <c:v>69.043333333333337</c:v>
                </c:pt>
                <c:pt idx="197">
                  <c:v>69.346666666666664</c:v>
                </c:pt>
                <c:pt idx="198">
                  <c:v>69.583333333333329</c:v>
                </c:pt>
                <c:pt idx="199">
                  <c:v>69.056666666666672</c:v>
                </c:pt>
                <c:pt idx="200">
                  <c:v>68.773333333333326</c:v>
                </c:pt>
                <c:pt idx="201">
                  <c:v>68.489999999999995</c:v>
                </c:pt>
                <c:pt idx="202">
                  <c:v>68.779999999999987</c:v>
                </c:pt>
                <c:pt idx="203">
                  <c:v>68.703333333333333</c:v>
                </c:pt>
                <c:pt idx="204">
                  <c:v>69.146666666666661</c:v>
                </c:pt>
                <c:pt idx="205">
                  <c:v>69.3</c:v>
                </c:pt>
                <c:pt idx="206">
                  <c:v>70.06</c:v>
                </c:pt>
                <c:pt idx="207">
                  <c:v>70.300000000000011</c:v>
                </c:pt>
                <c:pt idx="208">
                  <c:v>70.536666666666676</c:v>
                </c:pt>
                <c:pt idx="209">
                  <c:v>71.22</c:v>
                </c:pt>
                <c:pt idx="210">
                  <c:v>71.936666666666667</c:v>
                </c:pt>
                <c:pt idx="211">
                  <c:v>72.456666666666663</c:v>
                </c:pt>
                <c:pt idx="212">
                  <c:v>72.290000000000006</c:v>
                </c:pt>
                <c:pt idx="213">
                  <c:v>71.53</c:v>
                </c:pt>
                <c:pt idx="214">
                  <c:v>70.97</c:v>
                </c:pt>
                <c:pt idx="215">
                  <c:v>70.443333333333328</c:v>
                </c:pt>
                <c:pt idx="216">
                  <c:v>71.096666666666678</c:v>
                </c:pt>
                <c:pt idx="217">
                  <c:v>72.103333333333339</c:v>
                </c:pt>
                <c:pt idx="218">
                  <c:v>73.326666666666668</c:v>
                </c:pt>
                <c:pt idx="219">
                  <c:v>73.930000000000007</c:v>
                </c:pt>
                <c:pt idx="220">
                  <c:v>74.63333333333334</c:v>
                </c:pt>
                <c:pt idx="221">
                  <c:v>75.086666666666687</c:v>
                </c:pt>
                <c:pt idx="222">
                  <c:v>75.506666666666675</c:v>
                </c:pt>
                <c:pt idx="223">
                  <c:v>75.346666666666678</c:v>
                </c:pt>
                <c:pt idx="224">
                  <c:v>75.239999999999995</c:v>
                </c:pt>
                <c:pt idx="225">
                  <c:v>75.430000000000007</c:v>
                </c:pt>
                <c:pt idx="226">
                  <c:v>75.74666666666667</c:v>
                </c:pt>
                <c:pt idx="227">
                  <c:v>76.566666666666677</c:v>
                </c:pt>
                <c:pt idx="228">
                  <c:v>77.123333333333335</c:v>
                </c:pt>
                <c:pt idx="229">
                  <c:v>78.176666666666677</c:v>
                </c:pt>
                <c:pt idx="230">
                  <c:v>78.17</c:v>
                </c:pt>
                <c:pt idx="231">
                  <c:v>78.429999999999993</c:v>
                </c:pt>
                <c:pt idx="232">
                  <c:v>78.556666666666672</c:v>
                </c:pt>
                <c:pt idx="233">
                  <c:v>79.186666666666667</c:v>
                </c:pt>
                <c:pt idx="234">
                  <c:v>79.913333333333341</c:v>
                </c:pt>
                <c:pt idx="235">
                  <c:v>80.276666666666657</c:v>
                </c:pt>
                <c:pt idx="236">
                  <c:v>80.676666666666662</c:v>
                </c:pt>
                <c:pt idx="237">
                  <c:v>80.686666666666667</c:v>
                </c:pt>
                <c:pt idx="238">
                  <c:v>80.95</c:v>
                </c:pt>
                <c:pt idx="239">
                  <c:v>81.49666666666667</c:v>
                </c:pt>
                <c:pt idx="240">
                  <c:v>82.07</c:v>
                </c:pt>
                <c:pt idx="241">
                  <c:v>82.466666666666669</c:v>
                </c:pt>
                <c:pt idx="242">
                  <c:v>82.543333333333337</c:v>
                </c:pt>
                <c:pt idx="243">
                  <c:v>82.81</c:v>
                </c:pt>
                <c:pt idx="244">
                  <c:v>83.403333333333336</c:v>
                </c:pt>
                <c:pt idx="245">
                  <c:v>83.410000000000011</c:v>
                </c:pt>
                <c:pt idx="246">
                  <c:v>83.856666666666669</c:v>
                </c:pt>
                <c:pt idx="247">
                  <c:v>83.9</c:v>
                </c:pt>
                <c:pt idx="248">
                  <c:v>84.566666666666663</c:v>
                </c:pt>
                <c:pt idx="249">
                  <c:v>84.603333333333339</c:v>
                </c:pt>
                <c:pt idx="250">
                  <c:v>84.973333333333343</c:v>
                </c:pt>
                <c:pt idx="251">
                  <c:v>84.313333333333333</c:v>
                </c:pt>
                <c:pt idx="252">
                  <c:v>83.693333333333342</c:v>
                </c:pt>
                <c:pt idx="253">
                  <c:v>82.98</c:v>
                </c:pt>
                <c:pt idx="254">
                  <c:v>83.26</c:v>
                </c:pt>
                <c:pt idx="255">
                  <c:v>83.693333333333328</c:v>
                </c:pt>
                <c:pt idx="256">
                  <c:v>83.886666666666656</c:v>
                </c:pt>
                <c:pt idx="257">
                  <c:v>84.023333333333326</c:v>
                </c:pt>
                <c:pt idx="258">
                  <c:v>82.936666666666667</c:v>
                </c:pt>
                <c:pt idx="259">
                  <c:v>81.203333333333333</c:v>
                </c:pt>
                <c:pt idx="260">
                  <c:v>80.316666666666663</c:v>
                </c:pt>
                <c:pt idx="261">
                  <c:v>80.459999999999994</c:v>
                </c:pt>
                <c:pt idx="262">
                  <c:v>81.486666666666665</c:v>
                </c:pt>
                <c:pt idx="263">
                  <c:v>81.723333333333315</c:v>
                </c:pt>
                <c:pt idx="264">
                  <c:v>82.679999999999993</c:v>
                </c:pt>
                <c:pt idx="265">
                  <c:v>82.436666666666667</c:v>
                </c:pt>
                <c:pt idx="266">
                  <c:v>82.273333333333341</c:v>
                </c:pt>
                <c:pt idx="267">
                  <c:v>81.19</c:v>
                </c:pt>
                <c:pt idx="268">
                  <c:v>81.070000000000007</c:v>
                </c:pt>
                <c:pt idx="269">
                  <c:v>80.86333333333333</c:v>
                </c:pt>
                <c:pt idx="270">
                  <c:v>80.856666666666669</c:v>
                </c:pt>
                <c:pt idx="271">
                  <c:v>80.819999999999993</c:v>
                </c:pt>
                <c:pt idx="272">
                  <c:v>79.976666666666674</c:v>
                </c:pt>
                <c:pt idx="273">
                  <c:v>79.333333333333329</c:v>
                </c:pt>
                <c:pt idx="274">
                  <c:v>77.783333333333346</c:v>
                </c:pt>
                <c:pt idx="275">
                  <c:v>77.046666666666667</c:v>
                </c:pt>
                <c:pt idx="276">
                  <c:v>76.319999999999993</c:v>
                </c:pt>
                <c:pt idx="277">
                  <c:v>76.529999999999987</c:v>
                </c:pt>
                <c:pt idx="278">
                  <c:v>77.266666666666666</c:v>
                </c:pt>
                <c:pt idx="279">
                  <c:v>77.793333333333337</c:v>
                </c:pt>
                <c:pt idx="280">
                  <c:v>78.319999999999993</c:v>
                </c:pt>
                <c:pt idx="281">
                  <c:v>78.319999999999993</c:v>
                </c:pt>
                <c:pt idx="282">
                  <c:v>75.506666666666661</c:v>
                </c:pt>
                <c:pt idx="283">
                  <c:v>72.693333333333328</c:v>
                </c:pt>
                <c:pt idx="284">
                  <c:v>69.88</c:v>
                </c:pt>
                <c:pt idx="285">
                  <c:v>68.633333333333326</c:v>
                </c:pt>
                <c:pt idx="286">
                  <c:v>67.153333333333322</c:v>
                </c:pt>
                <c:pt idx="287">
                  <c:v>66.059999999999988</c:v>
                </c:pt>
                <c:pt idx="288">
                  <c:v>66.143333333333331</c:v>
                </c:pt>
                <c:pt idx="289">
                  <c:v>66.459999999999994</c:v>
                </c:pt>
                <c:pt idx="290">
                  <c:v>67.466666666666669</c:v>
                </c:pt>
                <c:pt idx="291">
                  <c:v>68.543333333333337</c:v>
                </c:pt>
                <c:pt idx="292">
                  <c:v>70.393333333333331</c:v>
                </c:pt>
                <c:pt idx="293">
                  <c:v>71.33</c:v>
                </c:pt>
                <c:pt idx="294">
                  <c:v>71.74666666666667</c:v>
                </c:pt>
                <c:pt idx="295">
                  <c:v>71.67</c:v>
                </c:pt>
                <c:pt idx="296">
                  <c:v>71.429999999999993</c:v>
                </c:pt>
                <c:pt idx="297">
                  <c:v>71.536666666666662</c:v>
                </c:pt>
                <c:pt idx="298">
                  <c:v>71.36333333333333</c:v>
                </c:pt>
                <c:pt idx="299">
                  <c:v>70.983333333333334</c:v>
                </c:pt>
                <c:pt idx="300">
                  <c:v>70.883333333333326</c:v>
                </c:pt>
                <c:pt idx="301">
                  <c:v>71.266666666666666</c:v>
                </c:pt>
                <c:pt idx="302">
                  <c:v>71.38666666666667</c:v>
                </c:pt>
                <c:pt idx="303">
                  <c:v>71.400000000000006</c:v>
                </c:pt>
                <c:pt idx="304">
                  <c:v>70.183333333333337</c:v>
                </c:pt>
                <c:pt idx="305">
                  <c:v>69.436666666666667</c:v>
                </c:pt>
                <c:pt idx="306">
                  <c:v>69.493333333333325</c:v>
                </c:pt>
                <c:pt idx="307">
                  <c:v>70.86999999999999</c:v>
                </c:pt>
                <c:pt idx="308">
                  <c:v>72.603333333333339</c:v>
                </c:pt>
                <c:pt idx="309">
                  <c:v>73.533333333333317</c:v>
                </c:pt>
                <c:pt idx="310">
                  <c:v>73.89</c:v>
                </c:pt>
                <c:pt idx="311">
                  <c:v>74.423333333333332</c:v>
                </c:pt>
                <c:pt idx="312">
                  <c:v>74.956666666666663</c:v>
                </c:pt>
                <c:pt idx="313">
                  <c:v>75.663333333333341</c:v>
                </c:pt>
                <c:pt idx="314">
                  <c:v>76.026666666666657</c:v>
                </c:pt>
                <c:pt idx="315">
                  <c:v>76.473333333333343</c:v>
                </c:pt>
                <c:pt idx="316">
                  <c:v>76.24666666666667</c:v>
                </c:pt>
                <c:pt idx="317">
                  <c:v>75.83</c:v>
                </c:pt>
                <c:pt idx="318">
                  <c:v>75.55</c:v>
                </c:pt>
                <c:pt idx="319">
                  <c:v>75.77</c:v>
                </c:pt>
                <c:pt idx="320">
                  <c:v>76.326666666666668</c:v>
                </c:pt>
                <c:pt idx="321">
                  <c:v>76.94</c:v>
                </c:pt>
                <c:pt idx="322">
                  <c:v>78.099999999999994</c:v>
                </c:pt>
                <c:pt idx="323">
                  <c:v>78.766666666666666</c:v>
                </c:pt>
                <c:pt idx="324">
                  <c:v>79.156666666666666</c:v>
                </c:pt>
                <c:pt idx="325">
                  <c:v>78.703333333333333</c:v>
                </c:pt>
                <c:pt idx="326">
                  <c:v>78.40666666666668</c:v>
                </c:pt>
                <c:pt idx="327">
                  <c:v>79.13</c:v>
                </c:pt>
                <c:pt idx="328">
                  <c:v>80.596666666666678</c:v>
                </c:pt>
                <c:pt idx="329">
                  <c:v>81.88333333333334</c:v>
                </c:pt>
                <c:pt idx="330">
                  <c:v>82.766666666666666</c:v>
                </c:pt>
                <c:pt idx="331">
                  <c:v>83.203333333333333</c:v>
                </c:pt>
                <c:pt idx="332">
                  <c:v>84.353333333333339</c:v>
                </c:pt>
                <c:pt idx="333">
                  <c:v>84.88666666666667</c:v>
                </c:pt>
                <c:pt idx="334">
                  <c:v>85.42</c:v>
                </c:pt>
                <c:pt idx="335">
                  <c:v>85.893333333333331</c:v>
                </c:pt>
                <c:pt idx="336">
                  <c:v>86.183333333333337</c:v>
                </c:pt>
                <c:pt idx="337">
                  <c:v>86.09666666666665</c:v>
                </c:pt>
                <c:pt idx="338">
                  <c:v>85.87</c:v>
                </c:pt>
                <c:pt idx="339">
                  <c:v>85.266666666666666</c:v>
                </c:pt>
                <c:pt idx="340">
                  <c:v>85.04</c:v>
                </c:pt>
                <c:pt idx="341">
                  <c:v>85.19</c:v>
                </c:pt>
                <c:pt idx="342">
                  <c:v>86.473333333333343</c:v>
                </c:pt>
                <c:pt idx="343">
                  <c:v>87.516666666666666</c:v>
                </c:pt>
                <c:pt idx="344">
                  <c:v>87.87</c:v>
                </c:pt>
                <c:pt idx="345">
                  <c:v>87.649999999999991</c:v>
                </c:pt>
                <c:pt idx="346">
                  <c:v>88.166666666666671</c:v>
                </c:pt>
                <c:pt idx="347">
                  <c:v>88.663333333333341</c:v>
                </c:pt>
                <c:pt idx="348">
                  <c:v>88.84666666666665</c:v>
                </c:pt>
                <c:pt idx="349">
                  <c:v>88.513333333333321</c:v>
                </c:pt>
                <c:pt idx="350">
                  <c:v>88.850000000000009</c:v>
                </c:pt>
                <c:pt idx="351">
                  <c:v>90.199999999999989</c:v>
                </c:pt>
                <c:pt idx="352">
                  <c:v>91.57</c:v>
                </c:pt>
                <c:pt idx="353">
                  <c:v>91.929999999999993</c:v>
                </c:pt>
                <c:pt idx="354">
                  <c:v>91.589999999999989</c:v>
                </c:pt>
                <c:pt idx="355">
                  <c:v>90.606666666666669</c:v>
                </c:pt>
                <c:pt idx="356">
                  <c:v>90.046666666666667</c:v>
                </c:pt>
                <c:pt idx="357">
                  <c:v>89.573333333333323</c:v>
                </c:pt>
                <c:pt idx="358">
                  <c:v>90.833333333333329</c:v>
                </c:pt>
                <c:pt idx="359">
                  <c:v>92.009999999999991</c:v>
                </c:pt>
                <c:pt idx="360">
                  <c:v>93.906666666666652</c:v>
                </c:pt>
                <c:pt idx="361">
                  <c:v>94.713333333333324</c:v>
                </c:pt>
                <c:pt idx="362">
                  <c:v>94.37</c:v>
                </c:pt>
                <c:pt idx="363">
                  <c:v>93.806666666666658</c:v>
                </c:pt>
                <c:pt idx="364">
                  <c:v>92.559999999999988</c:v>
                </c:pt>
                <c:pt idx="365">
                  <c:v>92.29</c:v>
                </c:pt>
                <c:pt idx="366">
                  <c:v>91.433333333333337</c:v>
                </c:pt>
                <c:pt idx="367">
                  <c:v>91.543333333333337</c:v>
                </c:pt>
                <c:pt idx="368">
                  <c:v>91.826666666666668</c:v>
                </c:pt>
                <c:pt idx="369">
                  <c:v>92.11</c:v>
                </c:pt>
                <c:pt idx="370">
                  <c:v>92.12</c:v>
                </c:pt>
                <c:pt idx="371">
                  <c:v>92.339999999999989</c:v>
                </c:pt>
                <c:pt idx="372">
                  <c:v>92.196666666666673</c:v>
                </c:pt>
                <c:pt idx="373">
                  <c:v>92.043333333333337</c:v>
                </c:pt>
                <c:pt idx="374">
                  <c:v>93.163333333333341</c:v>
                </c:pt>
                <c:pt idx="375">
                  <c:v>94.646666666666661</c:v>
                </c:pt>
                <c:pt idx="376">
                  <c:v>98.639999999999986</c:v>
                </c:pt>
                <c:pt idx="377">
                  <c:v>103.50999999999999</c:v>
                </c:pt>
                <c:pt idx="378">
                  <c:v>107.36333333333333</c:v>
                </c:pt>
                <c:pt idx="379">
                  <c:v>111.39999999999999</c:v>
                </c:pt>
                <c:pt idx="380">
                  <c:v>113.07666666666665</c:v>
                </c:pt>
                <c:pt idx="381">
                  <c:v>116.93333333333334</c:v>
                </c:pt>
                <c:pt idx="382">
                  <c:v>118.09666666666668</c:v>
                </c:pt>
                <c:pt idx="383">
                  <c:v>120.72000000000001</c:v>
                </c:pt>
                <c:pt idx="384">
                  <c:v>117.23666666666668</c:v>
                </c:pt>
                <c:pt idx="385">
                  <c:v>112.79333333333334</c:v>
                </c:pt>
                <c:pt idx="386">
                  <c:v>108.01666666666667</c:v>
                </c:pt>
                <c:pt idx="387">
                  <c:v>108.18333333333334</c:v>
                </c:pt>
                <c:pt idx="388">
                  <c:v>107.28000000000002</c:v>
                </c:pt>
                <c:pt idx="389">
                  <c:v>105.25</c:v>
                </c:pt>
                <c:pt idx="390">
                  <c:v>100.95333333333333</c:v>
                </c:pt>
                <c:pt idx="391">
                  <c:v>98.163333333333341</c:v>
                </c:pt>
                <c:pt idx="392">
                  <c:v>98.08</c:v>
                </c:pt>
                <c:pt idx="393">
                  <c:v>100.83666666666666</c:v>
                </c:pt>
                <c:pt idx="394">
                  <c:v>104.11666666666667</c:v>
                </c:pt>
                <c:pt idx="395">
                  <c:v>107.17333333333333</c:v>
                </c:pt>
                <c:pt idx="396">
                  <c:v>109.65666666666665</c:v>
                </c:pt>
                <c:pt idx="397">
                  <c:v>111.77</c:v>
                </c:pt>
                <c:pt idx="398">
                  <c:v>112.68666666666667</c:v>
                </c:pt>
                <c:pt idx="399">
                  <c:v>113.37333333333333</c:v>
                </c:pt>
                <c:pt idx="400">
                  <c:v>115.09666666666668</c:v>
                </c:pt>
                <c:pt idx="401">
                  <c:v>115.53333333333335</c:v>
                </c:pt>
                <c:pt idx="402">
                  <c:v>113.31666666666666</c:v>
                </c:pt>
                <c:pt idx="403">
                  <c:v>110.43333333333334</c:v>
                </c:pt>
                <c:pt idx="404">
                  <c:v>106.45</c:v>
                </c:pt>
                <c:pt idx="405">
                  <c:v>106.53666666666668</c:v>
                </c:pt>
                <c:pt idx="406">
                  <c:v>104.19666666666667</c:v>
                </c:pt>
                <c:pt idx="407">
                  <c:v>102.55333333333333</c:v>
                </c:pt>
                <c:pt idx="408">
                  <c:v>99.723333333333315</c:v>
                </c:pt>
                <c:pt idx="409">
                  <c:v>100.64333333333333</c:v>
                </c:pt>
                <c:pt idx="410">
                  <c:v>101.96666666666668</c:v>
                </c:pt>
                <c:pt idx="411">
                  <c:v>102.85333333333334</c:v>
                </c:pt>
                <c:pt idx="412">
                  <c:v>100.55333333333334</c:v>
                </c:pt>
                <c:pt idx="413">
                  <c:v>98.14</c:v>
                </c:pt>
                <c:pt idx="414">
                  <c:v>96.929999999999993</c:v>
                </c:pt>
                <c:pt idx="415">
                  <c:v>97.583333333333329</c:v>
                </c:pt>
                <c:pt idx="416">
                  <c:v>96.973333333333315</c:v>
                </c:pt>
                <c:pt idx="417">
                  <c:v>95.59666666666665</c:v>
                </c:pt>
                <c:pt idx="418">
                  <c:v>96.32</c:v>
                </c:pt>
                <c:pt idx="419">
                  <c:v>99.666666666666671</c:v>
                </c:pt>
                <c:pt idx="420">
                  <c:v>103.87333333333333</c:v>
                </c:pt>
                <c:pt idx="421">
                  <c:v>105.98000000000002</c:v>
                </c:pt>
                <c:pt idx="422">
                  <c:v>106.83999999999999</c:v>
                </c:pt>
                <c:pt idx="423">
                  <c:v>107.30666666666667</c:v>
                </c:pt>
                <c:pt idx="424">
                  <c:v>107.77333333333333</c:v>
                </c:pt>
                <c:pt idx="425">
                  <c:v>106.33999999999999</c:v>
                </c:pt>
                <c:pt idx="426">
                  <c:v>104.44666666666667</c:v>
                </c:pt>
                <c:pt idx="427">
                  <c:v>102.99666666666667</c:v>
                </c:pt>
                <c:pt idx="428">
                  <c:v>103.10333333333334</c:v>
                </c:pt>
                <c:pt idx="429">
                  <c:v>103.20333333333333</c:v>
                </c:pt>
                <c:pt idx="430">
                  <c:v>101.77333333333333</c:v>
                </c:pt>
                <c:pt idx="431">
                  <c:v>100.68666666666665</c:v>
                </c:pt>
                <c:pt idx="432">
                  <c:v>100.60666666666667</c:v>
                </c:pt>
                <c:pt idx="433">
                  <c:v>101.39333333333333</c:v>
                </c:pt>
                <c:pt idx="434">
                  <c:v>103.34999999999998</c:v>
                </c:pt>
                <c:pt idx="435">
                  <c:v>104.00666666666666</c:v>
                </c:pt>
                <c:pt idx="436">
                  <c:v>104.88333333333333</c:v>
                </c:pt>
                <c:pt idx="437">
                  <c:v>104.78666666666668</c:v>
                </c:pt>
                <c:pt idx="438">
                  <c:v>104.98333333333335</c:v>
                </c:pt>
                <c:pt idx="439">
                  <c:v>104.29666666666667</c:v>
                </c:pt>
                <c:pt idx="440">
                  <c:v>105.18333333333334</c:v>
                </c:pt>
                <c:pt idx="441">
                  <c:v>106.18</c:v>
                </c:pt>
                <c:pt idx="442">
                  <c:v>108.57666666666667</c:v>
                </c:pt>
                <c:pt idx="443">
                  <c:v>109.20333333333333</c:v>
                </c:pt>
                <c:pt idx="444">
                  <c:v>107.50666666666666</c:v>
                </c:pt>
                <c:pt idx="445">
                  <c:v>105.29333333333334</c:v>
                </c:pt>
                <c:pt idx="446">
                  <c:v>101.96666666666665</c:v>
                </c:pt>
                <c:pt idx="447">
                  <c:v>102.77333333333333</c:v>
                </c:pt>
                <c:pt idx="448">
                  <c:v>103.79666666666667</c:v>
                </c:pt>
                <c:pt idx="449">
                  <c:v>107.39</c:v>
                </c:pt>
                <c:pt idx="450">
                  <c:v>109.06333333333333</c:v>
                </c:pt>
                <c:pt idx="451">
                  <c:v>111.70333333333333</c:v>
                </c:pt>
                <c:pt idx="452">
                  <c:v>112.88666666666666</c:v>
                </c:pt>
                <c:pt idx="453">
                  <c:v>113.48333333333333</c:v>
                </c:pt>
                <c:pt idx="454">
                  <c:v>112.01666666666667</c:v>
                </c:pt>
                <c:pt idx="455">
                  <c:v>111.39666666666666</c:v>
                </c:pt>
                <c:pt idx="456">
                  <c:v>111.50333333333333</c:v>
                </c:pt>
                <c:pt idx="457">
                  <c:v>112.49</c:v>
                </c:pt>
                <c:pt idx="458">
                  <c:v>111.86</c:v>
                </c:pt>
                <c:pt idx="459">
                  <c:v>111.08999999999999</c:v>
                </c:pt>
                <c:pt idx="460">
                  <c:v>111.06333333333333</c:v>
                </c:pt>
                <c:pt idx="461">
                  <c:v>111.91666666666667</c:v>
                </c:pt>
                <c:pt idx="462">
                  <c:v>113.87333333333333</c:v>
                </c:pt>
                <c:pt idx="463">
                  <c:v>114.67666666666666</c:v>
                </c:pt>
                <c:pt idx="464">
                  <c:v>115.36999999999999</c:v>
                </c:pt>
                <c:pt idx="465">
                  <c:v>114.76666666666665</c:v>
                </c:pt>
                <c:pt idx="466">
                  <c:v>114.57333333333332</c:v>
                </c:pt>
                <c:pt idx="467">
                  <c:v>114.38</c:v>
                </c:pt>
                <c:pt idx="468">
                  <c:v>114.67333333333333</c:v>
                </c:pt>
                <c:pt idx="469">
                  <c:v>115.50666666666666</c:v>
                </c:pt>
                <c:pt idx="470">
                  <c:v>117.03666666666668</c:v>
                </c:pt>
                <c:pt idx="471">
                  <c:v>118.27333333333333</c:v>
                </c:pt>
                <c:pt idx="472">
                  <c:v>118.78333333333335</c:v>
                </c:pt>
                <c:pt idx="473">
                  <c:v>118.59666666666665</c:v>
                </c:pt>
                <c:pt idx="474">
                  <c:v>118.79</c:v>
                </c:pt>
                <c:pt idx="475">
                  <c:v>119.96666666666665</c:v>
                </c:pt>
                <c:pt idx="476">
                  <c:v>121.00333333333333</c:v>
                </c:pt>
                <c:pt idx="477">
                  <c:v>121.39666666666666</c:v>
                </c:pt>
                <c:pt idx="478">
                  <c:v>120.99333333333334</c:v>
                </c:pt>
                <c:pt idx="479">
                  <c:v>120.79333333333334</c:v>
                </c:pt>
                <c:pt idx="480">
                  <c:v>120.85666666666667</c:v>
                </c:pt>
                <c:pt idx="481">
                  <c:v>120.25333333333333</c:v>
                </c:pt>
                <c:pt idx="482">
                  <c:v>118.38666666666666</c:v>
                </c:pt>
                <c:pt idx="483">
                  <c:v>117.26666666666667</c:v>
                </c:pt>
                <c:pt idx="484">
                  <c:v>114.14666666666666</c:v>
                </c:pt>
                <c:pt idx="485">
                  <c:v>112.22666666666667</c:v>
                </c:pt>
                <c:pt idx="486">
                  <c:v>109.87</c:v>
                </c:pt>
                <c:pt idx="487">
                  <c:v>110.18</c:v>
                </c:pt>
                <c:pt idx="488">
                  <c:v>110.49</c:v>
                </c:pt>
                <c:pt idx="489">
                  <c:v>109.06666666666666</c:v>
                </c:pt>
                <c:pt idx="490">
                  <c:v>107.48666666666666</c:v>
                </c:pt>
                <c:pt idx="491">
                  <c:v>107.01333333333332</c:v>
                </c:pt>
                <c:pt idx="492">
                  <c:v>107.96333333333332</c:v>
                </c:pt>
                <c:pt idx="493">
                  <c:v>109.86</c:v>
                </c:pt>
                <c:pt idx="494">
                  <c:v>110.64999999999999</c:v>
                </c:pt>
                <c:pt idx="495">
                  <c:v>112.17999999999999</c:v>
                </c:pt>
                <c:pt idx="496">
                  <c:v>112.25</c:v>
                </c:pt>
                <c:pt idx="497">
                  <c:v>111.02333333333333</c:v>
                </c:pt>
                <c:pt idx="498">
                  <c:v>109.90333333333335</c:v>
                </c:pt>
                <c:pt idx="499">
                  <c:v>109.45333333333333</c:v>
                </c:pt>
                <c:pt idx="500">
                  <c:v>107.38333333333333</c:v>
                </c:pt>
                <c:pt idx="501">
                  <c:v>104.46666666666665</c:v>
                </c:pt>
                <c:pt idx="502">
                  <c:v>101.55</c:v>
                </c:pt>
                <c:pt idx="503">
                  <c:v>101.13666666666666</c:v>
                </c:pt>
                <c:pt idx="504">
                  <c:v>102.16000000000001</c:v>
                </c:pt>
                <c:pt idx="505">
                  <c:v>103.90333333333335</c:v>
                </c:pt>
                <c:pt idx="506">
                  <c:v>106.06</c:v>
                </c:pt>
                <c:pt idx="507">
                  <c:v>106.55</c:v>
                </c:pt>
                <c:pt idx="508">
                  <c:v>106.32000000000001</c:v>
                </c:pt>
                <c:pt idx="509">
                  <c:v>103.29</c:v>
                </c:pt>
                <c:pt idx="510">
                  <c:v>100.74000000000001</c:v>
                </c:pt>
                <c:pt idx="511">
                  <c:v>97.973333333333343</c:v>
                </c:pt>
                <c:pt idx="512">
                  <c:v>98.606666666666683</c:v>
                </c:pt>
                <c:pt idx="513">
                  <c:v>98.990000000000009</c:v>
                </c:pt>
                <c:pt idx="514">
                  <c:v>101.22000000000001</c:v>
                </c:pt>
                <c:pt idx="515">
                  <c:v>102.85000000000001</c:v>
                </c:pt>
                <c:pt idx="516">
                  <c:v>105.02666666666669</c:v>
                </c:pt>
                <c:pt idx="517">
                  <c:v>105.01666666666667</c:v>
                </c:pt>
                <c:pt idx="518">
                  <c:v>103.00333333333333</c:v>
                </c:pt>
                <c:pt idx="519">
                  <c:v>100.19999999999999</c:v>
                </c:pt>
                <c:pt idx="520">
                  <c:v>97.953333333333319</c:v>
                </c:pt>
                <c:pt idx="521">
                  <c:v>98.416666666666671</c:v>
                </c:pt>
                <c:pt idx="522">
                  <c:v>99.123333333333335</c:v>
                </c:pt>
                <c:pt idx="523">
                  <c:v>99.133333333333326</c:v>
                </c:pt>
                <c:pt idx="524">
                  <c:v>99.2</c:v>
                </c:pt>
                <c:pt idx="525">
                  <c:v>98.96</c:v>
                </c:pt>
                <c:pt idx="526">
                  <c:v>100.14999999999999</c:v>
                </c:pt>
                <c:pt idx="527">
                  <c:v>100.57666666666667</c:v>
                </c:pt>
                <c:pt idx="528">
                  <c:v>99.736666666666679</c:v>
                </c:pt>
                <c:pt idx="529">
                  <c:v>98.163333333333341</c:v>
                </c:pt>
                <c:pt idx="530">
                  <c:v>96.773333333333326</c:v>
                </c:pt>
                <c:pt idx="531">
                  <c:v>95.660000000000011</c:v>
                </c:pt>
                <c:pt idx="532">
                  <c:v>93.893333333333331</c:v>
                </c:pt>
                <c:pt idx="533">
                  <c:v>92.103333333333339</c:v>
                </c:pt>
                <c:pt idx="534">
                  <c:v>91.61</c:v>
                </c:pt>
                <c:pt idx="535">
                  <c:v>92.353333333333339</c:v>
                </c:pt>
                <c:pt idx="536">
                  <c:v>92.936666666666667</c:v>
                </c:pt>
                <c:pt idx="537">
                  <c:v>93.40666666666668</c:v>
                </c:pt>
                <c:pt idx="538">
                  <c:v>93.793333333333337</c:v>
                </c:pt>
                <c:pt idx="539">
                  <c:v>94.96</c:v>
                </c:pt>
                <c:pt idx="540">
                  <c:v>95.52</c:v>
                </c:pt>
                <c:pt idx="541">
                  <c:v>95.58</c:v>
                </c:pt>
                <c:pt idx="542">
                  <c:v>93.986666666666665</c:v>
                </c:pt>
                <c:pt idx="543">
                  <c:v>93.11333333333333</c:v>
                </c:pt>
                <c:pt idx="544">
                  <c:v>91.236666666666665</c:v>
                </c:pt>
                <c:pt idx="545">
                  <c:v>90.773333333333326</c:v>
                </c:pt>
                <c:pt idx="546">
                  <c:v>91.09333333333332</c:v>
                </c:pt>
                <c:pt idx="547">
                  <c:v>92.533333333333346</c:v>
                </c:pt>
                <c:pt idx="548">
                  <c:v>93.433333333333337</c:v>
                </c:pt>
                <c:pt idx="549">
                  <c:v>93.506666666666661</c:v>
                </c:pt>
                <c:pt idx="550">
                  <c:v>93.463333333333324</c:v>
                </c:pt>
                <c:pt idx="551">
                  <c:v>94.433333333333337</c:v>
                </c:pt>
                <c:pt idx="552">
                  <c:v>95.133333333333326</c:v>
                </c:pt>
                <c:pt idx="553">
                  <c:v>95.103333333333339</c:v>
                </c:pt>
                <c:pt idx="554">
                  <c:v>94.160000000000011</c:v>
                </c:pt>
                <c:pt idx="555">
                  <c:v>93.529999999999987</c:v>
                </c:pt>
                <c:pt idx="556">
                  <c:v>94.886666666666656</c:v>
                </c:pt>
                <c:pt idx="557">
                  <c:v>96.143333333333331</c:v>
                </c:pt>
                <c:pt idx="558">
                  <c:v>95.626666666666665</c:v>
                </c:pt>
                <c:pt idx="559">
                  <c:v>93.190000000000012</c:v>
                </c:pt>
                <c:pt idx="560">
                  <c:v>89.75333333333333</c:v>
                </c:pt>
                <c:pt idx="561">
                  <c:v>88.15666666666668</c:v>
                </c:pt>
                <c:pt idx="562">
                  <c:v>87.223333333333343</c:v>
                </c:pt>
                <c:pt idx="563">
                  <c:v>87.31</c:v>
                </c:pt>
                <c:pt idx="564">
                  <c:v>87.33</c:v>
                </c:pt>
                <c:pt idx="565">
                  <c:v>87.34999999999998</c:v>
                </c:pt>
                <c:pt idx="566">
                  <c:v>85.733333333333334</c:v>
                </c:pt>
                <c:pt idx="567">
                  <c:v>84.63</c:v>
                </c:pt>
                <c:pt idx="568">
                  <c:v>84.603333333333339</c:v>
                </c:pt>
                <c:pt idx="569">
                  <c:v>86.193333333333328</c:v>
                </c:pt>
                <c:pt idx="570">
                  <c:v>87.573333333333338</c:v>
                </c:pt>
                <c:pt idx="571">
                  <c:v>87.876666666666665</c:v>
                </c:pt>
                <c:pt idx="572">
                  <c:v>88.066666666666677</c:v>
                </c:pt>
                <c:pt idx="573">
                  <c:v>88.3</c:v>
                </c:pt>
                <c:pt idx="574">
                  <c:v>87.48</c:v>
                </c:pt>
                <c:pt idx="575">
                  <c:v>86.723333333333315</c:v>
                </c:pt>
                <c:pt idx="576">
                  <c:v>85.62</c:v>
                </c:pt>
                <c:pt idx="577">
                  <c:v>85.763333333333321</c:v>
                </c:pt>
                <c:pt idx="578">
                  <c:v>85.956666666666663</c:v>
                </c:pt>
                <c:pt idx="579">
                  <c:v>85.663333333333341</c:v>
                </c:pt>
                <c:pt idx="580">
                  <c:v>84.74</c:v>
                </c:pt>
                <c:pt idx="581">
                  <c:v>84.029999999999987</c:v>
                </c:pt>
                <c:pt idx="582">
                  <c:v>82.156666666666652</c:v>
                </c:pt>
                <c:pt idx="583">
                  <c:v>80.719999999999985</c:v>
                </c:pt>
                <c:pt idx="584">
                  <c:v>78.436666666666667</c:v>
                </c:pt>
                <c:pt idx="585">
                  <c:v>77.803333333333342</c:v>
                </c:pt>
                <c:pt idx="586">
                  <c:v>77.75</c:v>
                </c:pt>
                <c:pt idx="587">
                  <c:v>79.563333333333333</c:v>
                </c:pt>
                <c:pt idx="588">
                  <c:v>81.099999999999994</c:v>
                </c:pt>
                <c:pt idx="589">
                  <c:v>81.433333333333323</c:v>
                </c:pt>
                <c:pt idx="590">
                  <c:v>80.533333333333331</c:v>
                </c:pt>
                <c:pt idx="591">
                  <c:v>81.290000000000006</c:v>
                </c:pt>
                <c:pt idx="592">
                  <c:v>82.67</c:v>
                </c:pt>
                <c:pt idx="593">
                  <c:v>84.99</c:v>
                </c:pt>
                <c:pt idx="594">
                  <c:v>86.38</c:v>
                </c:pt>
                <c:pt idx="595">
                  <c:v>87.99666666666667</c:v>
                </c:pt>
                <c:pt idx="596">
                  <c:v>90.063333333333333</c:v>
                </c:pt>
                <c:pt idx="597">
                  <c:v>91.679999999999993</c:v>
                </c:pt>
                <c:pt idx="598">
                  <c:v>92.58</c:v>
                </c:pt>
                <c:pt idx="599">
                  <c:v>92.089999999999989</c:v>
                </c:pt>
                <c:pt idx="600">
                  <c:v>90.983333333333334</c:v>
                </c:pt>
                <c:pt idx="601">
                  <c:v>89.726666666666674</c:v>
                </c:pt>
                <c:pt idx="602">
                  <c:v>89.056666666666658</c:v>
                </c:pt>
                <c:pt idx="603">
                  <c:v>87.839999999999989</c:v>
                </c:pt>
                <c:pt idx="604">
                  <c:v>87.263333333333321</c:v>
                </c:pt>
                <c:pt idx="605">
                  <c:v>86.066666666666663</c:v>
                </c:pt>
                <c:pt idx="606">
                  <c:v>86.033333333333346</c:v>
                </c:pt>
                <c:pt idx="607">
                  <c:v>85.096666666666678</c:v>
                </c:pt>
                <c:pt idx="608">
                  <c:v>85.096666666666678</c:v>
                </c:pt>
                <c:pt idx="609">
                  <c:v>85.103333333333339</c:v>
                </c:pt>
                <c:pt idx="610">
                  <c:v>85.83</c:v>
                </c:pt>
                <c:pt idx="611">
                  <c:v>85.65333333333335</c:v>
                </c:pt>
                <c:pt idx="612">
                  <c:v>85.686666666666667</c:v>
                </c:pt>
                <c:pt idx="613">
                  <c:v>85.90333333333335</c:v>
                </c:pt>
                <c:pt idx="614">
                  <c:v>86.39</c:v>
                </c:pt>
                <c:pt idx="615">
                  <c:v>87.48</c:v>
                </c:pt>
                <c:pt idx="616">
                  <c:v>88.46</c:v>
                </c:pt>
                <c:pt idx="617">
                  <c:v>88.766666666666652</c:v>
                </c:pt>
                <c:pt idx="618">
                  <c:v>88.25333333333333</c:v>
                </c:pt>
                <c:pt idx="619">
                  <c:v>87.413333333333341</c:v>
                </c:pt>
                <c:pt idx="620">
                  <c:v>86.976666666666674</c:v>
                </c:pt>
                <c:pt idx="621">
                  <c:v>87.146666666666661</c:v>
                </c:pt>
                <c:pt idx="622">
                  <c:v>88.320000000000007</c:v>
                </c:pt>
                <c:pt idx="623">
                  <c:v>88.853333333333339</c:v>
                </c:pt>
                <c:pt idx="624">
                  <c:v>90.259999999999991</c:v>
                </c:pt>
                <c:pt idx="625">
                  <c:v>91.100000000000009</c:v>
                </c:pt>
                <c:pt idx="626">
                  <c:v>92.32</c:v>
                </c:pt>
                <c:pt idx="627">
                  <c:v>92.06</c:v>
                </c:pt>
                <c:pt idx="628">
                  <c:v>90.8</c:v>
                </c:pt>
                <c:pt idx="629">
                  <c:v>88.796666666666667</c:v>
                </c:pt>
                <c:pt idx="630">
                  <c:v>87.036666666666676</c:v>
                </c:pt>
                <c:pt idx="631">
                  <c:v>87.149999999999991</c:v>
                </c:pt>
                <c:pt idx="632">
                  <c:v>88.266666666666666</c:v>
                </c:pt>
                <c:pt idx="633">
                  <c:v>88.043333333333337</c:v>
                </c:pt>
                <c:pt idx="634">
                  <c:v>86.946666666666673</c:v>
                </c:pt>
                <c:pt idx="635">
                  <c:v>86.19</c:v>
                </c:pt>
                <c:pt idx="636">
                  <c:v>86.113333333333344</c:v>
                </c:pt>
                <c:pt idx="637">
                  <c:v>84.726666666666674</c:v>
                </c:pt>
                <c:pt idx="638">
                  <c:v>82.46</c:v>
                </c:pt>
                <c:pt idx="639">
                  <c:v>80.61</c:v>
                </c:pt>
                <c:pt idx="640">
                  <c:v>79.959999999999994</c:v>
                </c:pt>
                <c:pt idx="641">
                  <c:v>79.850000000000009</c:v>
                </c:pt>
                <c:pt idx="642">
                  <c:v>80.103333333333339</c:v>
                </c:pt>
                <c:pt idx="643">
                  <c:v>79.5</c:v>
                </c:pt>
                <c:pt idx="644">
                  <c:v>78.896666666666661</c:v>
                </c:pt>
                <c:pt idx="645">
                  <c:v>77.436666666666667</c:v>
                </c:pt>
                <c:pt idx="646">
                  <c:v>76.973333333333343</c:v>
                </c:pt>
                <c:pt idx="647">
                  <c:v>76.696666666666673</c:v>
                </c:pt>
                <c:pt idx="648">
                  <c:v>76.913333333333327</c:v>
                </c:pt>
                <c:pt idx="649">
                  <c:v>77.386666666666656</c:v>
                </c:pt>
                <c:pt idx="650">
                  <c:v>78.513333333333335</c:v>
                </c:pt>
                <c:pt idx="651">
                  <c:v>79.833333333333329</c:v>
                </c:pt>
                <c:pt idx="652">
                  <c:v>80.466666666666683</c:v>
                </c:pt>
                <c:pt idx="653">
                  <c:v>80.260000000000005</c:v>
                </c:pt>
                <c:pt idx="654">
                  <c:v>78.850000000000009</c:v>
                </c:pt>
                <c:pt idx="655">
                  <c:v>77.839999999999989</c:v>
                </c:pt>
                <c:pt idx="656">
                  <c:v>75.956666666666663</c:v>
                </c:pt>
                <c:pt idx="657">
                  <c:v>74.323333333333338</c:v>
                </c:pt>
                <c:pt idx="658">
                  <c:v>72.48</c:v>
                </c:pt>
                <c:pt idx="659">
                  <c:v>71.426666666666677</c:v>
                </c:pt>
                <c:pt idx="660">
                  <c:v>71.133333333333326</c:v>
                </c:pt>
                <c:pt idx="661">
                  <c:v>71.686666666666667</c:v>
                </c:pt>
                <c:pt idx="662">
                  <c:v>72.323333333333323</c:v>
                </c:pt>
                <c:pt idx="663">
                  <c:v>73.786666666666662</c:v>
                </c:pt>
                <c:pt idx="664">
                  <c:v>75.179999999999993</c:v>
                </c:pt>
                <c:pt idx="665">
                  <c:v>76.156666666666652</c:v>
                </c:pt>
                <c:pt idx="666">
                  <c:v>75.739999999999995</c:v>
                </c:pt>
                <c:pt idx="667">
                  <c:v>74.756666666666661</c:v>
                </c:pt>
                <c:pt idx="668">
                  <c:v>74.476666666666674</c:v>
                </c:pt>
                <c:pt idx="669">
                  <c:v>74.763333333333335</c:v>
                </c:pt>
                <c:pt idx="670">
                  <c:v>75.339999999999989</c:v>
                </c:pt>
                <c:pt idx="671">
                  <c:v>76.38</c:v>
                </c:pt>
                <c:pt idx="672">
                  <c:v>77.256666666666675</c:v>
                </c:pt>
                <c:pt idx="673">
                  <c:v>78.473333333333343</c:v>
                </c:pt>
                <c:pt idx="674">
                  <c:v>78.94</c:v>
                </c:pt>
                <c:pt idx="675">
                  <c:v>79.529999999999987</c:v>
                </c:pt>
                <c:pt idx="676">
                  <c:v>79.489999999999995</c:v>
                </c:pt>
                <c:pt idx="677">
                  <c:v>79.45</c:v>
                </c:pt>
                <c:pt idx="678">
                  <c:v>79.263333333333335</c:v>
                </c:pt>
                <c:pt idx="679">
                  <c:v>78.923333333333332</c:v>
                </c:pt>
                <c:pt idx="680">
                  <c:v>79.16</c:v>
                </c:pt>
                <c:pt idx="681">
                  <c:v>79.583333333333329</c:v>
                </c:pt>
                <c:pt idx="682">
                  <c:v>79.063333333333333</c:v>
                </c:pt>
                <c:pt idx="683">
                  <c:v>77.966666666666669</c:v>
                </c:pt>
                <c:pt idx="684">
                  <c:v>76.87</c:v>
                </c:pt>
                <c:pt idx="685">
                  <c:v>75.52</c:v>
                </c:pt>
                <c:pt idx="686">
                  <c:v>74.433333333333337</c:v>
                </c:pt>
                <c:pt idx="687">
                  <c:v>73.399999999999991</c:v>
                </c:pt>
                <c:pt idx="688">
                  <c:v>73.716666666666654</c:v>
                </c:pt>
                <c:pt idx="689">
                  <c:v>74.076666666666668</c:v>
                </c:pt>
                <c:pt idx="690">
                  <c:v>74.383333333333326</c:v>
                </c:pt>
                <c:pt idx="691">
                  <c:v>74.83</c:v>
                </c:pt>
                <c:pt idx="692">
                  <c:v>75.75333333333333</c:v>
                </c:pt>
                <c:pt idx="693">
                  <c:v>76.963333333333324</c:v>
                </c:pt>
                <c:pt idx="694">
                  <c:v>78.559999999999988</c:v>
                </c:pt>
                <c:pt idx="695">
                  <c:v>79.373333333333335</c:v>
                </c:pt>
                <c:pt idx="696">
                  <c:v>80.016666666666666</c:v>
                </c:pt>
                <c:pt idx="697">
                  <c:v>80.13333333333334</c:v>
                </c:pt>
                <c:pt idx="698">
                  <c:v>80.25</c:v>
                </c:pt>
                <c:pt idx="699">
                  <c:v>80.010000000000005</c:v>
                </c:pt>
                <c:pt idx="700">
                  <c:v>80.03</c:v>
                </c:pt>
                <c:pt idx="701">
                  <c:v>80.37</c:v>
                </c:pt>
                <c:pt idx="702">
                  <c:v>80.949999999999989</c:v>
                </c:pt>
                <c:pt idx="703">
                  <c:v>81.38666666666667</c:v>
                </c:pt>
                <c:pt idx="704">
                  <c:v>81.50333333333333</c:v>
                </c:pt>
                <c:pt idx="705">
                  <c:v>81.033333333333346</c:v>
                </c:pt>
                <c:pt idx="706">
                  <c:v>80.42</c:v>
                </c:pt>
                <c:pt idx="707">
                  <c:v>80.09333333333332</c:v>
                </c:pt>
                <c:pt idx="708">
                  <c:v>80.050000000000011</c:v>
                </c:pt>
                <c:pt idx="709">
                  <c:v>80.033333333333346</c:v>
                </c:pt>
                <c:pt idx="710">
                  <c:v>79.143333333333331</c:v>
                </c:pt>
                <c:pt idx="711">
                  <c:v>78.556666666666658</c:v>
                </c:pt>
                <c:pt idx="712">
                  <c:v>78.296666666666667</c:v>
                </c:pt>
                <c:pt idx="713">
                  <c:v>77.753333333333345</c:v>
                </c:pt>
                <c:pt idx="714">
                  <c:v>77.053333333333342</c:v>
                </c:pt>
                <c:pt idx="715">
                  <c:v>75.203333333333333</c:v>
                </c:pt>
                <c:pt idx="716">
                  <c:v>74.223333333333343</c:v>
                </c:pt>
                <c:pt idx="717">
                  <c:v>73.63666666666667</c:v>
                </c:pt>
                <c:pt idx="718">
                  <c:v>73.873333333333335</c:v>
                </c:pt>
                <c:pt idx="719">
                  <c:v>75.13</c:v>
                </c:pt>
                <c:pt idx="720">
                  <c:v>76.583333333333329</c:v>
                </c:pt>
                <c:pt idx="721">
                  <c:v>77.893333333333331</c:v>
                </c:pt>
                <c:pt idx="722">
                  <c:v>78.75</c:v>
                </c:pt>
                <c:pt idx="723">
                  <c:v>79.173333333333332</c:v>
                </c:pt>
                <c:pt idx="724">
                  <c:v>79.873333333333335</c:v>
                </c:pt>
                <c:pt idx="725">
                  <c:v>80.006666666666661</c:v>
                </c:pt>
                <c:pt idx="726">
                  <c:v>79.786666666666676</c:v>
                </c:pt>
                <c:pt idx="727">
                  <c:v>79.263333333333335</c:v>
                </c:pt>
                <c:pt idx="728">
                  <c:v>78.699999999999989</c:v>
                </c:pt>
                <c:pt idx="729">
                  <c:v>77.776666666666657</c:v>
                </c:pt>
                <c:pt idx="730">
                  <c:v>77.023333333333326</c:v>
                </c:pt>
                <c:pt idx="731">
                  <c:v>76.3</c:v>
                </c:pt>
                <c:pt idx="732">
                  <c:v>76.290000000000006</c:v>
                </c:pt>
                <c:pt idx="733">
                  <c:v>76.28</c:v>
                </c:pt>
                <c:pt idx="734">
                  <c:v>75.50333333333333</c:v>
                </c:pt>
                <c:pt idx="735">
                  <c:v>75.163333333333341</c:v>
                </c:pt>
                <c:pt idx="736">
                  <c:v>75.13333333333334</c:v>
                </c:pt>
                <c:pt idx="737">
                  <c:v>75.88</c:v>
                </c:pt>
                <c:pt idx="738">
                  <c:v>76.316666666666663</c:v>
                </c:pt>
                <c:pt idx="739">
                  <c:v>76.11</c:v>
                </c:pt>
                <c:pt idx="740">
                  <c:v>76.339999999999989</c:v>
                </c:pt>
                <c:pt idx="741">
                  <c:v>76.673333333333332</c:v>
                </c:pt>
                <c:pt idx="742">
                  <c:v>77.5</c:v>
                </c:pt>
                <c:pt idx="743">
                  <c:v>78.413333333333341</c:v>
                </c:pt>
                <c:pt idx="744">
                  <c:v>79.096666666666678</c:v>
                </c:pt>
                <c:pt idx="745">
                  <c:v>79.876666666666665</c:v>
                </c:pt>
                <c:pt idx="746">
                  <c:v>80.133333333333326</c:v>
                </c:pt>
                <c:pt idx="747">
                  <c:v>79.410000000000011</c:v>
                </c:pt>
                <c:pt idx="748">
                  <c:v>78.13333333333334</c:v>
                </c:pt>
                <c:pt idx="749">
                  <c:v>76.536666666666662</c:v>
                </c:pt>
                <c:pt idx="750">
                  <c:v>76.236666666666665</c:v>
                </c:pt>
                <c:pt idx="751">
                  <c:v>76.233333333333334</c:v>
                </c:pt>
                <c:pt idx="752">
                  <c:v>75.926666666666662</c:v>
                </c:pt>
                <c:pt idx="753">
                  <c:v>75.303333333333342</c:v>
                </c:pt>
                <c:pt idx="754">
                  <c:v>73.513333333333335</c:v>
                </c:pt>
                <c:pt idx="755">
                  <c:v>71.08</c:v>
                </c:pt>
                <c:pt idx="756">
                  <c:v>68.903333333333336</c:v>
                </c:pt>
                <c:pt idx="757">
                  <c:v>67.38</c:v>
                </c:pt>
                <c:pt idx="758">
                  <c:v>67.123333333333335</c:v>
                </c:pt>
                <c:pt idx="759">
                  <c:v>66.926666666666662</c:v>
                </c:pt>
                <c:pt idx="760">
                  <c:v>67.243333333333339</c:v>
                </c:pt>
                <c:pt idx="761">
                  <c:v>68.173333333333332</c:v>
                </c:pt>
                <c:pt idx="762">
                  <c:v>69.223333333333343</c:v>
                </c:pt>
                <c:pt idx="763">
                  <c:v>69.959999999999994</c:v>
                </c:pt>
                <c:pt idx="764">
                  <c:v>69.899999999999991</c:v>
                </c:pt>
                <c:pt idx="765">
                  <c:v>69.403333333333336</c:v>
                </c:pt>
                <c:pt idx="766">
                  <c:v>70.436666666666667</c:v>
                </c:pt>
                <c:pt idx="767">
                  <c:v>71.653333333333336</c:v>
                </c:pt>
                <c:pt idx="768">
                  <c:v>72.953333333333333</c:v>
                </c:pt>
                <c:pt idx="769">
                  <c:v>72.98</c:v>
                </c:pt>
                <c:pt idx="770">
                  <c:v>73.463333333333324</c:v>
                </c:pt>
                <c:pt idx="771">
                  <c:v>74.316666666666663</c:v>
                </c:pt>
                <c:pt idx="772">
                  <c:v>75.226666666666674</c:v>
                </c:pt>
                <c:pt idx="773">
                  <c:v>77.253333333333345</c:v>
                </c:pt>
                <c:pt idx="774">
                  <c:v>78.826666666666668</c:v>
                </c:pt>
                <c:pt idx="775">
                  <c:v>80.5</c:v>
                </c:pt>
                <c:pt idx="776">
                  <c:v>80.596666666666678</c:v>
                </c:pt>
                <c:pt idx="777">
                  <c:v>80.696666666666658</c:v>
                </c:pt>
                <c:pt idx="778">
                  <c:v>80.696666666666658</c:v>
                </c:pt>
                <c:pt idx="779">
                  <c:v>80.7</c:v>
                </c:pt>
                <c:pt idx="780">
                  <c:v>80.396666666666661</c:v>
                </c:pt>
                <c:pt idx="781">
                  <c:v>80.093333333333348</c:v>
                </c:pt>
                <c:pt idx="782">
                  <c:v>80.373333333333335</c:v>
                </c:pt>
                <c:pt idx="783">
                  <c:v>81.530000000000015</c:v>
                </c:pt>
                <c:pt idx="784">
                  <c:v>82.320000000000007</c:v>
                </c:pt>
                <c:pt idx="785">
                  <c:v>82.666666666666671</c:v>
                </c:pt>
                <c:pt idx="786">
                  <c:v>82.44</c:v>
                </c:pt>
                <c:pt idx="787">
                  <c:v>82.03</c:v>
                </c:pt>
                <c:pt idx="788">
                  <c:v>81.48</c:v>
                </c:pt>
                <c:pt idx="789">
                  <c:v>80.903333333333336</c:v>
                </c:pt>
                <c:pt idx="790">
                  <c:v>80.320000000000007</c:v>
                </c:pt>
                <c:pt idx="791">
                  <c:v>79.100000000000009</c:v>
                </c:pt>
                <c:pt idx="792">
                  <c:v>78.103333333333339</c:v>
                </c:pt>
                <c:pt idx="793">
                  <c:v>77.663333333333341</c:v>
                </c:pt>
                <c:pt idx="794">
                  <c:v>78.12</c:v>
                </c:pt>
                <c:pt idx="795">
                  <c:v>78.38</c:v>
                </c:pt>
                <c:pt idx="796">
                  <c:v>78.11</c:v>
                </c:pt>
                <c:pt idx="797">
                  <c:v>76.673333333333332</c:v>
                </c:pt>
                <c:pt idx="798">
                  <c:v>75.383333333333326</c:v>
                </c:pt>
                <c:pt idx="799">
                  <c:v>75.293333333333337</c:v>
                </c:pt>
                <c:pt idx="800">
                  <c:v>76.11</c:v>
                </c:pt>
                <c:pt idx="801">
                  <c:v>76.403333333333336</c:v>
                </c:pt>
                <c:pt idx="802">
                  <c:v>76.026666666666671</c:v>
                </c:pt>
                <c:pt idx="803">
                  <c:v>74.336666666666659</c:v>
                </c:pt>
                <c:pt idx="804">
                  <c:v>71.993333333333339</c:v>
                </c:pt>
                <c:pt idx="805">
                  <c:v>69.61666666666666</c:v>
                </c:pt>
                <c:pt idx="806">
                  <c:v>69.486666666666665</c:v>
                </c:pt>
                <c:pt idx="807">
                  <c:v>70.386666666666656</c:v>
                </c:pt>
                <c:pt idx="808">
                  <c:v>71.923333333333332</c:v>
                </c:pt>
                <c:pt idx="809">
                  <c:v>72.526666666666657</c:v>
                </c:pt>
                <c:pt idx="810">
                  <c:v>73.313333333333333</c:v>
                </c:pt>
                <c:pt idx="811">
                  <c:v>73.11333333333333</c:v>
                </c:pt>
                <c:pt idx="812">
                  <c:v>72.34</c:v>
                </c:pt>
                <c:pt idx="813">
                  <c:v>71.12</c:v>
                </c:pt>
                <c:pt idx="814">
                  <c:v>70.283333333333317</c:v>
                </c:pt>
                <c:pt idx="815">
                  <c:v>70.36999999999999</c:v>
                </c:pt>
                <c:pt idx="816">
                  <c:v>70.719999999999985</c:v>
                </c:pt>
                <c:pt idx="817">
                  <c:v>70.996666666666655</c:v>
                </c:pt>
                <c:pt idx="818">
                  <c:v>71.566666666666663</c:v>
                </c:pt>
                <c:pt idx="819">
                  <c:v>71.816666666666663</c:v>
                </c:pt>
                <c:pt idx="820">
                  <c:v>72.056666666666658</c:v>
                </c:pt>
                <c:pt idx="821">
                  <c:v>71.653333333333322</c:v>
                </c:pt>
                <c:pt idx="822">
                  <c:v>71.649999999999991</c:v>
                </c:pt>
                <c:pt idx="823">
                  <c:v>71.73</c:v>
                </c:pt>
                <c:pt idx="824">
                  <c:v>72.163333333333341</c:v>
                </c:pt>
                <c:pt idx="825">
                  <c:v>73.016666666666666</c:v>
                </c:pt>
                <c:pt idx="826">
                  <c:v>72.973333333333343</c:v>
                </c:pt>
                <c:pt idx="827">
                  <c:v>72.8</c:v>
                </c:pt>
                <c:pt idx="828">
                  <c:v>72.126666666666665</c:v>
                </c:pt>
                <c:pt idx="829">
                  <c:v>71.383333333333326</c:v>
                </c:pt>
                <c:pt idx="830">
                  <c:v>70.416666666666671</c:v>
                </c:pt>
                <c:pt idx="831">
                  <c:v>69.45</c:v>
                </c:pt>
                <c:pt idx="832">
                  <c:v>69.00333333333333</c:v>
                </c:pt>
                <c:pt idx="833">
                  <c:v>69.216666666666669</c:v>
                </c:pt>
                <c:pt idx="834">
                  <c:v>69.986666666666665</c:v>
                </c:pt>
                <c:pt idx="835">
                  <c:v>71.203333333333333</c:v>
                </c:pt>
                <c:pt idx="836">
                  <c:v>71.88666666666667</c:v>
                </c:pt>
                <c:pt idx="837">
                  <c:v>72.013333333333335</c:v>
                </c:pt>
                <c:pt idx="838">
                  <c:v>71.99666666666667</c:v>
                </c:pt>
                <c:pt idx="839">
                  <c:v>72.123333333333335</c:v>
                </c:pt>
                <c:pt idx="840">
                  <c:v>71.836666666666659</c:v>
                </c:pt>
                <c:pt idx="841">
                  <c:v>71.320000000000007</c:v>
                </c:pt>
                <c:pt idx="842">
                  <c:v>70.533333333333331</c:v>
                </c:pt>
                <c:pt idx="843">
                  <c:v>69.133333333333326</c:v>
                </c:pt>
                <c:pt idx="844">
                  <c:v>68.106666666666669</c:v>
                </c:pt>
                <c:pt idx="845">
                  <c:v>67.850000000000009</c:v>
                </c:pt>
                <c:pt idx="846">
                  <c:v>68.23</c:v>
                </c:pt>
                <c:pt idx="847">
                  <c:v>69.40666666666668</c:v>
                </c:pt>
                <c:pt idx="848">
                  <c:v>70.213333333333324</c:v>
                </c:pt>
                <c:pt idx="849">
                  <c:v>71.410000000000011</c:v>
                </c:pt>
                <c:pt idx="850">
                  <c:v>71.52</c:v>
                </c:pt>
                <c:pt idx="851">
                  <c:v>71.23</c:v>
                </c:pt>
                <c:pt idx="852">
                  <c:v>70.94</c:v>
                </c:pt>
                <c:pt idx="853">
                  <c:v>71.476666666666674</c:v>
                </c:pt>
                <c:pt idx="854">
                  <c:v>70.903333333333336</c:v>
                </c:pt>
                <c:pt idx="855">
                  <c:v>70.226666666666659</c:v>
                </c:pt>
                <c:pt idx="856">
                  <c:v>69.013333333333335</c:v>
                </c:pt>
                <c:pt idx="857">
                  <c:v>68.97</c:v>
                </c:pt>
                <c:pt idx="858">
                  <c:v>69.03</c:v>
                </c:pt>
                <c:pt idx="859">
                  <c:v>68.62</c:v>
                </c:pt>
                <c:pt idx="860">
                  <c:v>68.77</c:v>
                </c:pt>
                <c:pt idx="861">
                  <c:v>69.023333333333341</c:v>
                </c:pt>
                <c:pt idx="862">
                  <c:v>70.016666666666666</c:v>
                </c:pt>
                <c:pt idx="863">
                  <c:v>70.39</c:v>
                </c:pt>
                <c:pt idx="864">
                  <c:v>70.34333333333332</c:v>
                </c:pt>
                <c:pt idx="865">
                  <c:v>70.026666666666657</c:v>
                </c:pt>
                <c:pt idx="866">
                  <c:v>70.399999999999991</c:v>
                </c:pt>
                <c:pt idx="867">
                  <c:v>71.09</c:v>
                </c:pt>
                <c:pt idx="868">
                  <c:v>71.773333333333326</c:v>
                </c:pt>
                <c:pt idx="869">
                  <c:v>72.483333333333334</c:v>
                </c:pt>
                <c:pt idx="870">
                  <c:v>73.193333333333342</c:v>
                </c:pt>
                <c:pt idx="871">
                  <c:v>73.623333333333335</c:v>
                </c:pt>
                <c:pt idx="872">
                  <c:v>73.336666666666659</c:v>
                </c:pt>
                <c:pt idx="873">
                  <c:v>73.656666666666666</c:v>
                </c:pt>
                <c:pt idx="874">
                  <c:v>74.563333333333333</c:v>
                </c:pt>
                <c:pt idx="875">
                  <c:v>75.833333333333329</c:v>
                </c:pt>
                <c:pt idx="876">
                  <c:v>76.023333333333326</c:v>
                </c:pt>
                <c:pt idx="877">
                  <c:v>75.913333333333341</c:v>
                </c:pt>
                <c:pt idx="878">
                  <c:v>75.016666666666666</c:v>
                </c:pt>
                <c:pt idx="879">
                  <c:v>74.593333333333348</c:v>
                </c:pt>
                <c:pt idx="880">
                  <c:v>74.7</c:v>
                </c:pt>
                <c:pt idx="881">
                  <c:v>75.11</c:v>
                </c:pt>
                <c:pt idx="882">
                  <c:v>75.603333333333339</c:v>
                </c:pt>
                <c:pt idx="883">
                  <c:v>76.036666666666676</c:v>
                </c:pt>
                <c:pt idx="884">
                  <c:v>76.59</c:v>
                </c:pt>
                <c:pt idx="885">
                  <c:v>77.643333333333331</c:v>
                </c:pt>
                <c:pt idx="886">
                  <c:v>78.226666666666674</c:v>
                </c:pt>
                <c:pt idx="887">
                  <c:v>79.126666666666665</c:v>
                </c:pt>
                <c:pt idx="888">
                  <c:v>79.226666666666674</c:v>
                </c:pt>
                <c:pt idx="889">
                  <c:v>79.680000000000007</c:v>
                </c:pt>
                <c:pt idx="890">
                  <c:v>79.943333333333328</c:v>
                </c:pt>
                <c:pt idx="891">
                  <c:v>80.423333333333332</c:v>
                </c:pt>
                <c:pt idx="892">
                  <c:v>80.966666666666654</c:v>
                </c:pt>
                <c:pt idx="893">
                  <c:v>81.383333333333326</c:v>
                </c:pt>
                <c:pt idx="894">
                  <c:v>81.656666666666666</c:v>
                </c:pt>
                <c:pt idx="895">
                  <c:v>80.89</c:v>
                </c:pt>
                <c:pt idx="896">
                  <c:v>80.81</c:v>
                </c:pt>
                <c:pt idx="897">
                  <c:v>81.273333333333326</c:v>
                </c:pt>
                <c:pt idx="898">
                  <c:v>82.36</c:v>
                </c:pt>
                <c:pt idx="899">
                  <c:v>82.486666666666665</c:v>
                </c:pt>
                <c:pt idx="900">
                  <c:v>82.213333333333324</c:v>
                </c:pt>
                <c:pt idx="901">
                  <c:v>82.273333333333326</c:v>
                </c:pt>
                <c:pt idx="902">
                  <c:v>83.076666666666668</c:v>
                </c:pt>
                <c:pt idx="903">
                  <c:v>83.36666666666666</c:v>
                </c:pt>
                <c:pt idx="904">
                  <c:v>83.443333333333328</c:v>
                </c:pt>
                <c:pt idx="905">
                  <c:v>83.050000000000011</c:v>
                </c:pt>
                <c:pt idx="906">
                  <c:v>82.946666666666673</c:v>
                </c:pt>
                <c:pt idx="907">
                  <c:v>82.723333333333343</c:v>
                </c:pt>
                <c:pt idx="908">
                  <c:v>82.02</c:v>
                </c:pt>
                <c:pt idx="909">
                  <c:v>80.986666666666665</c:v>
                </c:pt>
                <c:pt idx="910">
                  <c:v>80.296666666666667</c:v>
                </c:pt>
                <c:pt idx="911">
                  <c:v>80.36</c:v>
                </c:pt>
                <c:pt idx="912">
                  <c:v>80.976666666666674</c:v>
                </c:pt>
                <c:pt idx="913">
                  <c:v>81.069999999999993</c:v>
                </c:pt>
                <c:pt idx="914">
                  <c:v>80.889999999999986</c:v>
                </c:pt>
                <c:pt idx="915">
                  <c:v>80.556666666666658</c:v>
                </c:pt>
                <c:pt idx="916">
                  <c:v>79.956666666666663</c:v>
                </c:pt>
                <c:pt idx="917">
                  <c:v>79.56</c:v>
                </c:pt>
                <c:pt idx="918">
                  <c:v>79.63333333333334</c:v>
                </c:pt>
                <c:pt idx="919">
                  <c:v>80.153333333333336</c:v>
                </c:pt>
                <c:pt idx="920">
                  <c:v>80.53</c:v>
                </c:pt>
                <c:pt idx="921">
                  <c:v>80.59</c:v>
                </c:pt>
                <c:pt idx="922">
                  <c:v>80.813333333333333</c:v>
                </c:pt>
                <c:pt idx="923">
                  <c:v>81.143333333333331</c:v>
                </c:pt>
                <c:pt idx="924">
                  <c:v>82.11</c:v>
                </c:pt>
                <c:pt idx="925">
                  <c:v>83.57</c:v>
                </c:pt>
                <c:pt idx="926">
                  <c:v>84.86333333333333</c:v>
                </c:pt>
                <c:pt idx="927">
                  <c:v>85.926666666666662</c:v>
                </c:pt>
                <c:pt idx="928">
                  <c:v>86.333333333333329</c:v>
                </c:pt>
                <c:pt idx="929">
                  <c:v>86.74</c:v>
                </c:pt>
                <c:pt idx="930">
                  <c:v>87.009999999999991</c:v>
                </c:pt>
                <c:pt idx="931">
                  <c:v>87.053333333333327</c:v>
                </c:pt>
                <c:pt idx="932">
                  <c:v>87.31</c:v>
                </c:pt>
                <c:pt idx="933">
                  <c:v>87.296666666666667</c:v>
                </c:pt>
                <c:pt idx="934">
                  <c:v>87.44</c:v>
                </c:pt>
                <c:pt idx="935">
                  <c:v>87.37</c:v>
                </c:pt>
                <c:pt idx="936">
                  <c:v>87.823333333333338</c:v>
                </c:pt>
                <c:pt idx="937">
                  <c:v>88.25333333333333</c:v>
                </c:pt>
                <c:pt idx="938">
                  <c:v>89.196666666666673</c:v>
                </c:pt>
                <c:pt idx="939">
                  <c:v>89.850000000000009</c:v>
                </c:pt>
                <c:pt idx="940">
                  <c:v>90.59666666666665</c:v>
                </c:pt>
                <c:pt idx="941">
                  <c:v>91.043333333333337</c:v>
                </c:pt>
                <c:pt idx="942">
                  <c:v>91.256666666666661</c:v>
                </c:pt>
                <c:pt idx="943">
                  <c:v>91.366666666666674</c:v>
                </c:pt>
                <c:pt idx="944">
                  <c:v>90.61</c:v>
                </c:pt>
                <c:pt idx="945">
                  <c:v>89.973333333333343</c:v>
                </c:pt>
                <c:pt idx="946">
                  <c:v>89.586666666666659</c:v>
                </c:pt>
                <c:pt idx="947">
                  <c:v>89.853333333333339</c:v>
                </c:pt>
                <c:pt idx="948">
                  <c:v>89.893333333333331</c:v>
                </c:pt>
                <c:pt idx="949">
                  <c:v>89.786666666666676</c:v>
                </c:pt>
                <c:pt idx="950">
                  <c:v>90.263333333333335</c:v>
                </c:pt>
                <c:pt idx="951">
                  <c:v>91.593333333333348</c:v>
                </c:pt>
                <c:pt idx="952">
                  <c:v>92.25</c:v>
                </c:pt>
                <c:pt idx="953">
                  <c:v>92.029999999999987</c:v>
                </c:pt>
                <c:pt idx="954">
                  <c:v>91.063333333333333</c:v>
                </c:pt>
                <c:pt idx="955">
                  <c:v>90.116666666666674</c:v>
                </c:pt>
                <c:pt idx="956">
                  <c:v>89.463333333333324</c:v>
                </c:pt>
                <c:pt idx="957">
                  <c:v>88.96</c:v>
                </c:pt>
                <c:pt idx="958">
                  <c:v>87.463333333333324</c:v>
                </c:pt>
                <c:pt idx="959">
                  <c:v>85.293333333333337</c:v>
                </c:pt>
                <c:pt idx="960">
                  <c:v>83.149999999999991</c:v>
                </c:pt>
                <c:pt idx="961">
                  <c:v>82.653333333333322</c:v>
                </c:pt>
                <c:pt idx="962">
                  <c:v>83.850000000000009</c:v>
                </c:pt>
                <c:pt idx="963">
                  <c:v>84.87</c:v>
                </c:pt>
                <c:pt idx="964">
                  <c:v>85.89</c:v>
                </c:pt>
                <c:pt idx="965">
                  <c:v>85.160000000000011</c:v>
                </c:pt>
                <c:pt idx="966">
                  <c:v>84.153333333333336</c:v>
                </c:pt>
                <c:pt idx="967">
                  <c:v>84.74666666666667</c:v>
                </c:pt>
                <c:pt idx="968">
                  <c:v>86.070000000000007</c:v>
                </c:pt>
                <c:pt idx="969">
                  <c:v>87.33</c:v>
                </c:pt>
                <c:pt idx="970">
                  <c:v>86.990000000000009</c:v>
                </c:pt>
                <c:pt idx="971">
                  <c:v>86.65333333333335</c:v>
                </c:pt>
                <c:pt idx="972">
                  <c:v>87.219999999999985</c:v>
                </c:pt>
                <c:pt idx="973">
                  <c:v>88.12</c:v>
                </c:pt>
                <c:pt idx="974">
                  <c:v>88.94</c:v>
                </c:pt>
                <c:pt idx="975">
                  <c:v>89.196666666666673</c:v>
                </c:pt>
                <c:pt idx="976">
                  <c:v>87.910000000000011</c:v>
                </c:pt>
                <c:pt idx="977">
                  <c:v>86.7</c:v>
                </c:pt>
                <c:pt idx="978">
                  <c:v>85.186666666666667</c:v>
                </c:pt>
                <c:pt idx="979">
                  <c:v>85.38</c:v>
                </c:pt>
                <c:pt idx="980">
                  <c:v>84.816666666666663</c:v>
                </c:pt>
                <c:pt idx="981">
                  <c:v>85.303333333333342</c:v>
                </c:pt>
                <c:pt idx="982">
                  <c:v>85.293333333333337</c:v>
                </c:pt>
                <c:pt idx="983">
                  <c:v>85.036666666666676</c:v>
                </c:pt>
                <c:pt idx="984">
                  <c:v>84.033333333333331</c:v>
                </c:pt>
                <c:pt idx="985">
                  <c:v>82.566666666666663</c:v>
                </c:pt>
                <c:pt idx="986">
                  <c:v>81.90666666666668</c:v>
                </c:pt>
                <c:pt idx="987">
                  <c:v>81.910000000000011</c:v>
                </c:pt>
                <c:pt idx="988">
                  <c:v>81.760000000000005</c:v>
                </c:pt>
                <c:pt idx="989">
                  <c:v>81.806666666666672</c:v>
                </c:pt>
                <c:pt idx="990">
                  <c:v>81.306666666666672</c:v>
                </c:pt>
                <c:pt idx="991">
                  <c:v>81.423333333333346</c:v>
                </c:pt>
                <c:pt idx="992">
                  <c:v>80.346666666666678</c:v>
                </c:pt>
                <c:pt idx="993">
                  <c:v>78.45</c:v>
                </c:pt>
                <c:pt idx="994">
                  <c:v>76.716666666666669</c:v>
                </c:pt>
                <c:pt idx="995">
                  <c:v>76.176666666666662</c:v>
                </c:pt>
                <c:pt idx="996">
                  <c:v>76.34</c:v>
                </c:pt>
                <c:pt idx="997">
                  <c:v>77.180000000000007</c:v>
                </c:pt>
                <c:pt idx="998">
                  <c:v>78.02</c:v>
                </c:pt>
                <c:pt idx="999">
                  <c:v>78.873333333333335</c:v>
                </c:pt>
                <c:pt idx="1000">
                  <c:v>78.303333333333327</c:v>
                </c:pt>
                <c:pt idx="1001">
                  <c:v>76.516666666666666</c:v>
                </c:pt>
                <c:pt idx="1002">
                  <c:v>75.706666666666663</c:v>
                </c:pt>
                <c:pt idx="1003">
                  <c:v>75.48</c:v>
                </c:pt>
                <c:pt idx="1004">
                  <c:v>77.013333333333335</c:v>
                </c:pt>
                <c:pt idx="1005">
                  <c:v>77.556666666666658</c:v>
                </c:pt>
                <c:pt idx="1006">
                  <c:v>78.183333333333323</c:v>
                </c:pt>
                <c:pt idx="1007">
                  <c:v>77.75</c:v>
                </c:pt>
                <c:pt idx="1008">
                  <c:v>77.316666666666663</c:v>
                </c:pt>
                <c:pt idx="1009">
                  <c:v>76.143333333333331</c:v>
                </c:pt>
                <c:pt idx="1010">
                  <c:v>75.486666666666665</c:v>
                </c:pt>
                <c:pt idx="1011">
                  <c:v>74.706666666666663</c:v>
                </c:pt>
                <c:pt idx="1012">
                  <c:v>74.583333333333329</c:v>
                </c:pt>
                <c:pt idx="1013">
                  <c:v>75.00333333333333</c:v>
                </c:pt>
                <c:pt idx="1014">
                  <c:v>76.036666666666676</c:v>
                </c:pt>
                <c:pt idx="1015">
                  <c:v>76.436666666666667</c:v>
                </c:pt>
                <c:pt idx="1016">
                  <c:v>75.64</c:v>
                </c:pt>
                <c:pt idx="1017">
                  <c:v>74.353333333333339</c:v>
                </c:pt>
                <c:pt idx="1018">
                  <c:v>73.376666666666665</c:v>
                </c:pt>
                <c:pt idx="1019">
                  <c:v>73.053333333333342</c:v>
                </c:pt>
                <c:pt idx="1020">
                  <c:v>72.470000000000013</c:v>
                </c:pt>
                <c:pt idx="1021">
                  <c:v>71.220000000000013</c:v>
                </c:pt>
                <c:pt idx="1022">
                  <c:v>69.976666666666674</c:v>
                </c:pt>
                <c:pt idx="1023">
                  <c:v>69.616666666666674</c:v>
                </c:pt>
                <c:pt idx="1024">
                  <c:v>70.24666666666667</c:v>
                </c:pt>
                <c:pt idx="1025">
                  <c:v>70.896666666666661</c:v>
                </c:pt>
                <c:pt idx="1026">
                  <c:v>70.923333333333332</c:v>
                </c:pt>
                <c:pt idx="1027">
                  <c:v>70.056666666666672</c:v>
                </c:pt>
                <c:pt idx="1028">
                  <c:v>69.436666666666667</c:v>
                </c:pt>
                <c:pt idx="1029">
                  <c:v>69.523333333333326</c:v>
                </c:pt>
                <c:pt idx="1030">
                  <c:v>70.45</c:v>
                </c:pt>
                <c:pt idx="1031">
                  <c:v>71.103333333333339</c:v>
                </c:pt>
                <c:pt idx="1032">
                  <c:v>71.42</c:v>
                </c:pt>
                <c:pt idx="1033">
                  <c:v>71.789999999999992</c:v>
                </c:pt>
                <c:pt idx="1034">
                  <c:v>72.516666666666666</c:v>
                </c:pt>
                <c:pt idx="1035">
                  <c:v>73.086666666666659</c:v>
                </c:pt>
                <c:pt idx="1036">
                  <c:v>73.563333333333347</c:v>
                </c:pt>
                <c:pt idx="1037">
                  <c:v>73.583333333333329</c:v>
                </c:pt>
                <c:pt idx="1038">
                  <c:v>73.39</c:v>
                </c:pt>
                <c:pt idx="1039">
                  <c:v>74.14</c:v>
                </c:pt>
                <c:pt idx="1040">
                  <c:v>74.989999999999995</c:v>
                </c:pt>
                <c:pt idx="1041">
                  <c:v>75.84</c:v>
                </c:pt>
                <c:pt idx="1042">
                  <c:v>75.33</c:v>
                </c:pt>
                <c:pt idx="1043">
                  <c:v>74.056666666666672</c:v>
                </c:pt>
                <c:pt idx="1044">
                  <c:v>72.739999999999995</c:v>
                </c:pt>
                <c:pt idx="1045">
                  <c:v>71.933333333333337</c:v>
                </c:pt>
                <c:pt idx="1046">
                  <c:v>71.466666666666669</c:v>
                </c:pt>
                <c:pt idx="1047">
                  <c:v>71.043333333333337</c:v>
                </c:pt>
                <c:pt idx="1048">
                  <c:v>70.62</c:v>
                </c:pt>
                <c:pt idx="1049">
                  <c:v>71.403333333333336</c:v>
                </c:pt>
                <c:pt idx="1050">
                  <c:v>71.989999999999995</c:v>
                </c:pt>
                <c:pt idx="1051">
                  <c:v>73.11666666666666</c:v>
                </c:pt>
                <c:pt idx="1052">
                  <c:v>73.459999999999994</c:v>
                </c:pt>
                <c:pt idx="1053">
                  <c:v>73.02</c:v>
                </c:pt>
                <c:pt idx="1054">
                  <c:v>72.040000000000006</c:v>
                </c:pt>
                <c:pt idx="1055">
                  <c:v>71.516666666666666</c:v>
                </c:pt>
                <c:pt idx="1056">
                  <c:v>71.686666666666667</c:v>
                </c:pt>
                <c:pt idx="1057">
                  <c:v>72.05</c:v>
                </c:pt>
                <c:pt idx="1058">
                  <c:v>72.22</c:v>
                </c:pt>
                <c:pt idx="1059">
                  <c:v>72.676666666666662</c:v>
                </c:pt>
                <c:pt idx="1060">
                  <c:v>72.836666666666659</c:v>
                </c:pt>
                <c:pt idx="1061">
                  <c:v>72.733333333333334</c:v>
                </c:pt>
                <c:pt idx="1062">
                  <c:v>72.63</c:v>
                </c:pt>
                <c:pt idx="1063">
                  <c:v>72.683333333333337</c:v>
                </c:pt>
                <c:pt idx="1064">
                  <c:v>73.24666666666667</c:v>
                </c:pt>
                <c:pt idx="1065">
                  <c:v>73.600000000000009</c:v>
                </c:pt>
                <c:pt idx="1066">
                  <c:v>73.899999999999991</c:v>
                </c:pt>
                <c:pt idx="1067">
                  <c:v>74.213333333333324</c:v>
                </c:pt>
                <c:pt idx="1068">
                  <c:v>74.736666666666665</c:v>
                </c:pt>
                <c:pt idx="1069">
                  <c:v>75.08</c:v>
                </c:pt>
                <c:pt idx="1070">
                  <c:v>75.15333333333335</c:v>
                </c:pt>
                <c:pt idx="1071">
                  <c:v>76.036666666666662</c:v>
                </c:pt>
                <c:pt idx="1072">
                  <c:v>77.279999999999987</c:v>
                </c:pt>
                <c:pt idx="1073">
                  <c:v>78.27</c:v>
                </c:pt>
                <c:pt idx="1074">
                  <c:v>78.05</c:v>
                </c:pt>
                <c:pt idx="1075">
                  <c:v>77.649999999999991</c:v>
                </c:pt>
                <c:pt idx="1076">
                  <c:v>77.600000000000009</c:v>
                </c:pt>
                <c:pt idx="1077">
                  <c:v>77.276666666666671</c:v>
                </c:pt>
                <c:pt idx="1078">
                  <c:v>76.313333333333333</c:v>
                </c:pt>
                <c:pt idx="1079">
                  <c:v>74.453333333333333</c:v>
                </c:pt>
                <c:pt idx="1080">
                  <c:v>73.266666666666666</c:v>
                </c:pt>
                <c:pt idx="1081">
                  <c:v>72.883333333333326</c:v>
                </c:pt>
                <c:pt idx="1082">
                  <c:v>73.046666666666667</c:v>
                </c:pt>
                <c:pt idx="1083">
                  <c:v>73.416666666666671</c:v>
                </c:pt>
                <c:pt idx="1084">
                  <c:v>73.766666666666666</c:v>
                </c:pt>
                <c:pt idx="1085">
                  <c:v>74.92</c:v>
                </c:pt>
                <c:pt idx="1086">
                  <c:v>76.063333333333333</c:v>
                </c:pt>
                <c:pt idx="1087">
                  <c:v>77.063333333333333</c:v>
                </c:pt>
                <c:pt idx="1088">
                  <c:v>77.286666666666676</c:v>
                </c:pt>
                <c:pt idx="1089">
                  <c:v>77.313333333333347</c:v>
                </c:pt>
                <c:pt idx="1090">
                  <c:v>77.653333333333336</c:v>
                </c:pt>
                <c:pt idx="1091">
                  <c:v>77.570000000000007</c:v>
                </c:pt>
                <c:pt idx="1092">
                  <c:v>77.946666666666673</c:v>
                </c:pt>
                <c:pt idx="1093">
                  <c:v>78.403333333333336</c:v>
                </c:pt>
                <c:pt idx="1094">
                  <c:v>79.256666666666675</c:v>
                </c:pt>
                <c:pt idx="1095">
                  <c:v>79.34</c:v>
                </c:pt>
                <c:pt idx="1096">
                  <c:v>79.03</c:v>
                </c:pt>
                <c:pt idx="1097">
                  <c:v>78.72</c:v>
                </c:pt>
                <c:pt idx="1098">
                  <c:v>78.776666666666657</c:v>
                </c:pt>
                <c:pt idx="1099">
                  <c:v>79.083333333333329</c:v>
                </c:pt>
                <c:pt idx="1100">
                  <c:v>78.709999999999994</c:v>
                </c:pt>
                <c:pt idx="1101">
                  <c:v>78.28</c:v>
                </c:pt>
                <c:pt idx="1102">
                  <c:v>77.91</c:v>
                </c:pt>
                <c:pt idx="1103">
                  <c:v>78.22</c:v>
                </c:pt>
                <c:pt idx="1104">
                  <c:v>78.953333333333333</c:v>
                </c:pt>
                <c:pt idx="1105">
                  <c:v>79.256666666666661</c:v>
                </c:pt>
                <c:pt idx="1106">
                  <c:v>79.486666666666665</c:v>
                </c:pt>
                <c:pt idx="1107">
                  <c:v>79.853333333333339</c:v>
                </c:pt>
                <c:pt idx="1108">
                  <c:v>80.34</c:v>
                </c:pt>
                <c:pt idx="1109">
                  <c:v>80.490000000000009</c:v>
                </c:pt>
                <c:pt idx="1110">
                  <c:v>80.08</c:v>
                </c:pt>
                <c:pt idx="1111">
                  <c:v>79.483333333333334</c:v>
                </c:pt>
                <c:pt idx="1112">
                  <c:v>79.62</c:v>
                </c:pt>
                <c:pt idx="1113">
                  <c:v>79.666666666666671</c:v>
                </c:pt>
                <c:pt idx="1114">
                  <c:v>79.61666666666666</c:v>
                </c:pt>
                <c:pt idx="1115">
                  <c:v>79.243333333333325</c:v>
                </c:pt>
                <c:pt idx="1116">
                  <c:v>78.929999999999993</c:v>
                </c:pt>
                <c:pt idx="1117">
                  <c:v>78.899999999999991</c:v>
                </c:pt>
                <c:pt idx="1118">
                  <c:v>78.75</c:v>
                </c:pt>
                <c:pt idx="1119">
                  <c:v>79.350000000000009</c:v>
                </c:pt>
                <c:pt idx="1120">
                  <c:v>80.446666666666673</c:v>
                </c:pt>
                <c:pt idx="1121">
                  <c:v>81.589999999999989</c:v>
                </c:pt>
                <c:pt idx="1122">
                  <c:v>82.013333333333335</c:v>
                </c:pt>
                <c:pt idx="1123">
                  <c:v>82.52</c:v>
                </c:pt>
                <c:pt idx="1124">
                  <c:v>83.100000000000009</c:v>
                </c:pt>
                <c:pt idx="1125">
                  <c:v>83.916666666666671</c:v>
                </c:pt>
                <c:pt idx="1126">
                  <c:v>83.62</c:v>
                </c:pt>
                <c:pt idx="1127">
                  <c:v>83.056666666666672</c:v>
                </c:pt>
                <c:pt idx="1128">
                  <c:v>81.96</c:v>
                </c:pt>
                <c:pt idx="1129">
                  <c:v>81.396666666666661</c:v>
                </c:pt>
                <c:pt idx="1130">
                  <c:v>81.536666666666662</c:v>
                </c:pt>
                <c:pt idx="1131">
                  <c:v>81.973333333333329</c:v>
                </c:pt>
                <c:pt idx="1132">
                  <c:v>82.41</c:v>
                </c:pt>
                <c:pt idx="1133">
                  <c:v>82.323333333333338</c:v>
                </c:pt>
                <c:pt idx="1134">
                  <c:v>82.839999999999989</c:v>
                </c:pt>
                <c:pt idx="1135">
                  <c:v>83.356666666666669</c:v>
                </c:pt>
                <c:pt idx="1136">
                  <c:v>83.96</c:v>
                </c:pt>
                <c:pt idx="1137">
                  <c:v>84.153333333333322</c:v>
                </c:pt>
                <c:pt idx="1138">
                  <c:v>84.346666666666678</c:v>
                </c:pt>
                <c:pt idx="1139">
                  <c:v>85.01</c:v>
                </c:pt>
                <c:pt idx="1140">
                  <c:v>85.570000000000007</c:v>
                </c:pt>
                <c:pt idx="1141">
                  <c:v>86.513333333333335</c:v>
                </c:pt>
                <c:pt idx="1142">
                  <c:v>87.09333333333332</c:v>
                </c:pt>
                <c:pt idx="1143">
                  <c:v>87.583333333333329</c:v>
                </c:pt>
                <c:pt idx="1144">
                  <c:v>87.54</c:v>
                </c:pt>
                <c:pt idx="1145">
                  <c:v>87.39</c:v>
                </c:pt>
                <c:pt idx="1146">
                  <c:v>86.839999999999989</c:v>
                </c:pt>
                <c:pt idx="1147">
                  <c:v>86.75333333333333</c:v>
                </c:pt>
                <c:pt idx="1148">
                  <c:v>86.27</c:v>
                </c:pt>
                <c:pt idx="1149">
                  <c:v>86.410000000000011</c:v>
                </c:pt>
                <c:pt idx="1150">
                  <c:v>86.236666666666665</c:v>
                </c:pt>
                <c:pt idx="1151">
                  <c:v>86.376666666666665</c:v>
                </c:pt>
                <c:pt idx="1152">
                  <c:v>86.293333333333337</c:v>
                </c:pt>
                <c:pt idx="1153">
                  <c:v>86.19</c:v>
                </c:pt>
                <c:pt idx="1154">
                  <c:v>85.313333333333333</c:v>
                </c:pt>
                <c:pt idx="1155">
                  <c:v>84.410000000000011</c:v>
                </c:pt>
                <c:pt idx="1156">
                  <c:v>83.623333333333335</c:v>
                </c:pt>
                <c:pt idx="1157">
                  <c:v>83.693333333333342</c:v>
                </c:pt>
                <c:pt idx="1158">
                  <c:v>83.8</c:v>
                </c:pt>
                <c:pt idx="1159">
                  <c:v>83.81</c:v>
                </c:pt>
                <c:pt idx="1160">
                  <c:v>83.936666666666667</c:v>
                </c:pt>
                <c:pt idx="1161">
                  <c:v>84.026666666666671</c:v>
                </c:pt>
                <c:pt idx="1162">
                  <c:v>84.393333333333331</c:v>
                </c:pt>
                <c:pt idx="1163">
                  <c:v>84.796666666666667</c:v>
                </c:pt>
                <c:pt idx="1164">
                  <c:v>85.226666666666674</c:v>
                </c:pt>
                <c:pt idx="1165">
                  <c:v>85.006666666666661</c:v>
                </c:pt>
                <c:pt idx="1166">
                  <c:v>84.633333333333326</c:v>
                </c:pt>
                <c:pt idx="1167">
                  <c:v>84.00333333333333</c:v>
                </c:pt>
                <c:pt idx="1168">
                  <c:v>82.816666666666663</c:v>
                </c:pt>
                <c:pt idx="1169">
                  <c:v>81.593333333333334</c:v>
                </c:pt>
                <c:pt idx="1170">
                  <c:v>80.313333333333347</c:v>
                </c:pt>
                <c:pt idx="1171">
                  <c:v>79.963333333333338</c:v>
                </c:pt>
                <c:pt idx="1172">
                  <c:v>79.8</c:v>
                </c:pt>
                <c:pt idx="1173">
                  <c:v>79.95</c:v>
                </c:pt>
                <c:pt idx="1174">
                  <c:v>80.056666666666658</c:v>
                </c:pt>
                <c:pt idx="1175">
                  <c:v>80.213333333333324</c:v>
                </c:pt>
                <c:pt idx="1176">
                  <c:v>80.466666666666654</c:v>
                </c:pt>
                <c:pt idx="1177">
                  <c:v>80.413333333333341</c:v>
                </c:pt>
                <c:pt idx="1178">
                  <c:v>80.160000000000011</c:v>
                </c:pt>
                <c:pt idx="1179">
                  <c:v>80.11</c:v>
                </c:pt>
                <c:pt idx="1180">
                  <c:v>80.409999999999982</c:v>
                </c:pt>
                <c:pt idx="1181">
                  <c:v>80.346666666666664</c:v>
                </c:pt>
                <c:pt idx="1182">
                  <c:v>80.186666666666667</c:v>
                </c:pt>
                <c:pt idx="1183">
                  <c:v>80.233333333333334</c:v>
                </c:pt>
                <c:pt idx="1184">
                  <c:v>80.913333333333327</c:v>
                </c:pt>
                <c:pt idx="1185">
                  <c:v>81.39</c:v>
                </c:pt>
                <c:pt idx="1186">
                  <c:v>81.569999999999993</c:v>
                </c:pt>
                <c:pt idx="1187">
                  <c:v>81.48</c:v>
                </c:pt>
                <c:pt idx="1188">
                  <c:v>81.146666666666661</c:v>
                </c:pt>
                <c:pt idx="1189">
                  <c:v>80.400000000000006</c:v>
                </c:pt>
                <c:pt idx="1190">
                  <c:v>79.093333333333334</c:v>
                </c:pt>
                <c:pt idx="1191">
                  <c:v>78.366666666666674</c:v>
                </c:pt>
                <c:pt idx="1192">
                  <c:v>78.143333333333331</c:v>
                </c:pt>
                <c:pt idx="1193">
                  <c:v>79.286666666666676</c:v>
                </c:pt>
                <c:pt idx="1194">
                  <c:v>80.093333333333334</c:v>
                </c:pt>
                <c:pt idx="1195">
                  <c:v>80.900000000000006</c:v>
                </c:pt>
                <c:pt idx="1196">
                  <c:v>80.680000000000007</c:v>
                </c:pt>
                <c:pt idx="1197">
                  <c:v>80.033333333333317</c:v>
                </c:pt>
                <c:pt idx="1198">
                  <c:v>79.056666666666658</c:v>
                </c:pt>
                <c:pt idx="1199">
                  <c:v>78.3</c:v>
                </c:pt>
                <c:pt idx="1200">
                  <c:v>77.066666666666663</c:v>
                </c:pt>
                <c:pt idx="1201">
                  <c:v>76.163333333333341</c:v>
                </c:pt>
                <c:pt idx="1202">
                  <c:v>74.930000000000007</c:v>
                </c:pt>
                <c:pt idx="1203">
                  <c:v>74.87</c:v>
                </c:pt>
                <c:pt idx="1204">
                  <c:v>75.290000000000006</c:v>
                </c:pt>
                <c:pt idx="1205">
                  <c:v>76.043333333333337</c:v>
                </c:pt>
                <c:pt idx="1206">
                  <c:v>76.526666666666671</c:v>
                </c:pt>
                <c:pt idx="1207">
                  <c:v>77.27</c:v>
                </c:pt>
                <c:pt idx="1208">
                  <c:v>78.010000000000005</c:v>
                </c:pt>
                <c:pt idx="1209">
                  <c:v>78.793333333333337</c:v>
                </c:pt>
                <c:pt idx="1210">
                  <c:v>79.063333333333333</c:v>
                </c:pt>
                <c:pt idx="1211">
                  <c:v>79.350000000000009</c:v>
                </c:pt>
                <c:pt idx="1212">
                  <c:v>79.526666666666671</c:v>
                </c:pt>
                <c:pt idx="1213">
                  <c:v>79.476666666666659</c:v>
                </c:pt>
                <c:pt idx="1214">
                  <c:v>80.05</c:v>
                </c:pt>
                <c:pt idx="1215">
                  <c:v>80.69</c:v>
                </c:pt>
                <c:pt idx="1216">
                  <c:v>81.776666666666657</c:v>
                </c:pt>
                <c:pt idx="1217">
                  <c:v>82.223333333333343</c:v>
                </c:pt>
                <c:pt idx="1218">
                  <c:v>82.893333333333331</c:v>
                </c:pt>
                <c:pt idx="1219">
                  <c:v>82.573333333333323</c:v>
                </c:pt>
                <c:pt idx="1220">
                  <c:v>82.25333333333333</c:v>
                </c:pt>
                <c:pt idx="1221">
                  <c:v>82.016666666666666</c:v>
                </c:pt>
                <c:pt idx="1222">
                  <c:v>82.323333333333323</c:v>
                </c:pt>
                <c:pt idx="1223">
                  <c:v>82.41</c:v>
                </c:pt>
                <c:pt idx="1224">
                  <c:v>82.263333333333335</c:v>
                </c:pt>
                <c:pt idx="1225">
                  <c:v>82.399999999999991</c:v>
                </c:pt>
                <c:pt idx="1226">
                  <c:v>82.686666666666667</c:v>
                </c:pt>
                <c:pt idx="1227">
                  <c:v>82.899999999999991</c:v>
                </c:pt>
                <c:pt idx="1228">
                  <c:v>83.453333333333333</c:v>
                </c:pt>
                <c:pt idx="1229">
                  <c:v>84.076666666666668</c:v>
                </c:pt>
                <c:pt idx="1230">
                  <c:v>84.49666666666667</c:v>
                </c:pt>
                <c:pt idx="1231">
                  <c:v>84.660000000000011</c:v>
                </c:pt>
                <c:pt idx="1232">
                  <c:v>84.823333333333338</c:v>
                </c:pt>
                <c:pt idx="1233">
                  <c:v>84.94</c:v>
                </c:pt>
                <c:pt idx="1234">
                  <c:v>84.69</c:v>
                </c:pt>
                <c:pt idx="1235">
                  <c:v>84.17</c:v>
                </c:pt>
                <c:pt idx="1236">
                  <c:v>83.899999999999991</c:v>
                </c:pt>
                <c:pt idx="1237">
                  <c:v>83.346666666666664</c:v>
                </c:pt>
                <c:pt idx="1238">
                  <c:v>83.266666666666666</c:v>
                </c:pt>
                <c:pt idx="1239">
                  <c:v>83.363333333333344</c:v>
                </c:pt>
                <c:pt idx="1240">
                  <c:v>83.600000000000009</c:v>
                </c:pt>
                <c:pt idx="1241">
                  <c:v>83.633333333333326</c:v>
                </c:pt>
                <c:pt idx="1242">
                  <c:v>83.399999999999991</c:v>
                </c:pt>
                <c:pt idx="1243">
                  <c:v>83.309999999999988</c:v>
                </c:pt>
                <c:pt idx="1244">
                  <c:v>82.786666666666676</c:v>
                </c:pt>
                <c:pt idx="1245">
                  <c:v>83.1</c:v>
                </c:pt>
                <c:pt idx="1246">
                  <c:v>83.416666666666671</c:v>
                </c:pt>
                <c:pt idx="1247">
                  <c:v>83.25333333333333</c:v>
                </c:pt>
                <c:pt idx="1248">
                  <c:v>82.343333333333348</c:v>
                </c:pt>
                <c:pt idx="1249">
                  <c:v>81.37</c:v>
                </c:pt>
                <c:pt idx="1250">
                  <c:v>81.31</c:v>
                </c:pt>
                <c:pt idx="1251">
                  <c:v>80.24666666666667</c:v>
                </c:pt>
                <c:pt idx="1252">
                  <c:v>79.423333333333332</c:v>
                </c:pt>
                <c:pt idx="1253">
                  <c:v>78.816666666666663</c:v>
                </c:pt>
                <c:pt idx="1254">
                  <c:v>78.930000000000007</c:v>
                </c:pt>
                <c:pt idx="1255">
                  <c:v>78.86333333333333</c:v>
                </c:pt>
                <c:pt idx="1256">
                  <c:v>78.143333333333331</c:v>
                </c:pt>
                <c:pt idx="1257">
                  <c:v>77.706666666666663</c:v>
                </c:pt>
                <c:pt idx="1258">
                  <c:v>76.903333333333322</c:v>
                </c:pt>
                <c:pt idx="1259">
                  <c:v>77.600000000000009</c:v>
                </c:pt>
                <c:pt idx="1260">
                  <c:v>77.756666666666661</c:v>
                </c:pt>
                <c:pt idx="1261">
                  <c:v>77.36333333333333</c:v>
                </c:pt>
                <c:pt idx="1262">
                  <c:v>75.906666666666652</c:v>
                </c:pt>
                <c:pt idx="1263">
                  <c:v>74.813333333333333</c:v>
                </c:pt>
                <c:pt idx="1264">
                  <c:v>74.636666666666656</c:v>
                </c:pt>
                <c:pt idx="1265">
                  <c:v>74.506666666666661</c:v>
                </c:pt>
                <c:pt idx="1266">
                  <c:v>75.24666666666667</c:v>
                </c:pt>
                <c:pt idx="1267">
                  <c:v>76.306666666666672</c:v>
                </c:pt>
                <c:pt idx="1268">
                  <c:v>77.533333333333331</c:v>
                </c:pt>
                <c:pt idx="1269">
                  <c:v>78.066666666666677</c:v>
                </c:pt>
                <c:pt idx="1270">
                  <c:v>79.336666666666659</c:v>
                </c:pt>
                <c:pt idx="1271">
                  <c:v>80.393333333333331</c:v>
                </c:pt>
                <c:pt idx="1272">
                  <c:v>80.903333333333336</c:v>
                </c:pt>
                <c:pt idx="1273">
                  <c:v>79.91</c:v>
                </c:pt>
                <c:pt idx="1274">
                  <c:v>79.313333333333333</c:v>
                </c:pt>
                <c:pt idx="1275">
                  <c:v>78.726666666666674</c:v>
                </c:pt>
                <c:pt idx="1276">
                  <c:v>78.586666666666659</c:v>
                </c:pt>
                <c:pt idx="1277">
                  <c:v>77.306666666666658</c:v>
                </c:pt>
                <c:pt idx="1278">
                  <c:v>76.563333333333333</c:v>
                </c:pt>
                <c:pt idx="1279">
                  <c:v>75.636666666666656</c:v>
                </c:pt>
                <c:pt idx="1280">
                  <c:v>74.61666666666666</c:v>
                </c:pt>
                <c:pt idx="1281">
                  <c:v>73.916666666666671</c:v>
                </c:pt>
                <c:pt idx="1282">
                  <c:v>74.100000000000009</c:v>
                </c:pt>
                <c:pt idx="1283">
                  <c:v>75.11999999999999</c:v>
                </c:pt>
                <c:pt idx="1284">
                  <c:v>76.679999999999993</c:v>
                </c:pt>
                <c:pt idx="1285">
                  <c:v>77.540000000000006</c:v>
                </c:pt>
                <c:pt idx="1286">
                  <c:v>77.766666666666666</c:v>
                </c:pt>
                <c:pt idx="1287">
                  <c:v>76.796666666666667</c:v>
                </c:pt>
                <c:pt idx="1288">
                  <c:v>76.296666666666667</c:v>
                </c:pt>
                <c:pt idx="1289">
                  <c:v>75.636666666666656</c:v>
                </c:pt>
                <c:pt idx="1290">
                  <c:v>75.313333333333333</c:v>
                </c:pt>
                <c:pt idx="1291">
                  <c:v>73.44</c:v>
                </c:pt>
                <c:pt idx="1292">
                  <c:v>72.36</c:v>
                </c:pt>
                <c:pt idx="1293">
                  <c:v>71.28</c:v>
                </c:pt>
                <c:pt idx="1294">
                  <c:v>70.89</c:v>
                </c:pt>
                <c:pt idx="1295">
                  <c:v>70.493333333333325</c:v>
                </c:pt>
                <c:pt idx="1296">
                  <c:v>69.59333333333332</c:v>
                </c:pt>
                <c:pt idx="1297">
                  <c:v>69.083333333333329</c:v>
                </c:pt>
                <c:pt idx="1298">
                  <c:v>68.936666666666667</c:v>
                </c:pt>
                <c:pt idx="1299">
                  <c:v>69.293333333333337</c:v>
                </c:pt>
                <c:pt idx="1300">
                  <c:v>68.676666666666677</c:v>
                </c:pt>
                <c:pt idx="1301">
                  <c:v>68.209999999999994</c:v>
                </c:pt>
                <c:pt idx="1302">
                  <c:v>68.290000000000006</c:v>
                </c:pt>
                <c:pt idx="1303">
                  <c:v>69.243333333333325</c:v>
                </c:pt>
                <c:pt idx="1304">
                  <c:v>69.690000000000012</c:v>
                </c:pt>
                <c:pt idx="1305">
                  <c:v>70.093333333333334</c:v>
                </c:pt>
                <c:pt idx="1306">
                  <c:v>70.596666666666664</c:v>
                </c:pt>
                <c:pt idx="1307">
                  <c:v>71.453333333333333</c:v>
                </c:pt>
                <c:pt idx="1308">
                  <c:v>71.709999999999994</c:v>
                </c:pt>
                <c:pt idx="1309">
                  <c:v>72.296666666666667</c:v>
                </c:pt>
                <c:pt idx="1310">
                  <c:v>72.483333333333334</c:v>
                </c:pt>
                <c:pt idx="1311">
                  <c:v>72.766666666666666</c:v>
                </c:pt>
                <c:pt idx="1312">
                  <c:v>72.256666666666661</c:v>
                </c:pt>
                <c:pt idx="1313">
                  <c:v>71.793333333333337</c:v>
                </c:pt>
                <c:pt idx="1314">
                  <c:v>71.666666666666671</c:v>
                </c:pt>
                <c:pt idx="1315">
                  <c:v>71.363333333333344</c:v>
                </c:pt>
                <c:pt idx="1316">
                  <c:v>70.346666666666664</c:v>
                </c:pt>
                <c:pt idx="1317">
                  <c:v>69.14</c:v>
                </c:pt>
                <c:pt idx="1318">
                  <c:v>68.573333333333338</c:v>
                </c:pt>
                <c:pt idx="1319">
                  <c:v>68.73</c:v>
                </c:pt>
                <c:pt idx="1320">
                  <c:v>68.739999999999995</c:v>
                </c:pt>
                <c:pt idx="1321">
                  <c:v>69.303333333333327</c:v>
                </c:pt>
                <c:pt idx="1322">
                  <c:v>69.966666666666654</c:v>
                </c:pt>
                <c:pt idx="1323">
                  <c:v>71.826666666666654</c:v>
                </c:pt>
                <c:pt idx="1324">
                  <c:v>73.333333333333329</c:v>
                </c:pt>
                <c:pt idx="1325">
                  <c:v>74.73</c:v>
                </c:pt>
                <c:pt idx="1326">
                  <c:v>75.873333333333335</c:v>
                </c:pt>
                <c:pt idx="1327">
                  <c:v>76.816666666666663</c:v>
                </c:pt>
                <c:pt idx="1328">
                  <c:v>76.593333333333348</c:v>
                </c:pt>
                <c:pt idx="1329">
                  <c:v>75.290000000000006</c:v>
                </c:pt>
                <c:pt idx="1330">
                  <c:v>74.856666666666669</c:v>
                </c:pt>
                <c:pt idx="1331">
                  <c:v>75.473333333333343</c:v>
                </c:pt>
                <c:pt idx="1332">
                  <c:v>76.226666666666674</c:v>
                </c:pt>
                <c:pt idx="1333">
                  <c:v>74.48</c:v>
                </c:pt>
                <c:pt idx="1334">
                  <c:v>72.849999999999994</c:v>
                </c:pt>
                <c:pt idx="1335">
                  <c:v>71.22</c:v>
                </c:pt>
                <c:pt idx="1336">
                  <c:v>71.13666666666667</c:v>
                </c:pt>
                <c:pt idx="1337">
                  <c:v>71.149999999999991</c:v>
                </c:pt>
                <c:pt idx="1338">
                  <c:v>70.67</c:v>
                </c:pt>
                <c:pt idx="1339">
                  <c:v>70.273333333333341</c:v>
                </c:pt>
                <c:pt idx="1340">
                  <c:v>70.239999999999995</c:v>
                </c:pt>
                <c:pt idx="1341">
                  <c:v>70.7</c:v>
                </c:pt>
                <c:pt idx="1342">
                  <c:v>71.72</c:v>
                </c:pt>
                <c:pt idx="1343">
                  <c:v>71.790000000000006</c:v>
                </c:pt>
                <c:pt idx="1344">
                  <c:v>71.596666666666678</c:v>
                </c:pt>
                <c:pt idx="1345">
                  <c:v>71.323333333333323</c:v>
                </c:pt>
                <c:pt idx="1346">
                  <c:v>71.540000000000006</c:v>
                </c:pt>
                <c:pt idx="1347">
                  <c:v>70.563333333333333</c:v>
                </c:pt>
                <c:pt idx="1348">
                  <c:v>69.106666666666669</c:v>
                </c:pt>
                <c:pt idx="1349">
                  <c:v>67.593333333333348</c:v>
                </c:pt>
                <c:pt idx="1350">
                  <c:v>68.013333333333335</c:v>
                </c:pt>
                <c:pt idx="1351">
                  <c:v>68.656666666666652</c:v>
                </c:pt>
                <c:pt idx="1352">
                  <c:v>69.433333333333337</c:v>
                </c:pt>
                <c:pt idx="1353">
                  <c:v>69.733333333333334</c:v>
                </c:pt>
                <c:pt idx="1354">
                  <c:v>70.483333333333334</c:v>
                </c:pt>
                <c:pt idx="1355">
                  <c:v>71.156666666666652</c:v>
                </c:pt>
                <c:pt idx="1356">
                  <c:v>71.973333333333343</c:v>
                </c:pt>
                <c:pt idx="1357">
                  <c:v>72.023333333333326</c:v>
                </c:pt>
                <c:pt idx="1358">
                  <c:v>72.31</c:v>
                </c:pt>
                <c:pt idx="1359">
                  <c:v>71.786666666666676</c:v>
                </c:pt>
                <c:pt idx="1360">
                  <c:v>71.356666666666669</c:v>
                </c:pt>
                <c:pt idx="1361">
                  <c:v>69.936666666666667</c:v>
                </c:pt>
                <c:pt idx="1362">
                  <c:v>69.183333333333337</c:v>
                </c:pt>
                <c:pt idx="1363">
                  <c:v>68.430000000000007</c:v>
                </c:pt>
                <c:pt idx="1364">
                  <c:v>68.540000000000006</c:v>
                </c:pt>
                <c:pt idx="1365">
                  <c:v>68.726666666666674</c:v>
                </c:pt>
                <c:pt idx="1366">
                  <c:v>68.36</c:v>
                </c:pt>
                <c:pt idx="1367">
                  <c:v>67.883333333333326</c:v>
                </c:pt>
                <c:pt idx="1368">
                  <c:v>68.040000000000006</c:v>
                </c:pt>
                <c:pt idx="1369">
                  <c:v>68.75</c:v>
                </c:pt>
                <c:pt idx="1370">
                  <c:v>69.556666666666658</c:v>
                </c:pt>
                <c:pt idx="1371">
                  <c:v>69.486666666666665</c:v>
                </c:pt>
                <c:pt idx="1372">
                  <c:v>69.796666666666667</c:v>
                </c:pt>
                <c:pt idx="1373">
                  <c:v>70.44</c:v>
                </c:pt>
                <c:pt idx="1374">
                  <c:v>71.25</c:v>
                </c:pt>
                <c:pt idx="1375">
                  <c:v>70.923333333333332</c:v>
                </c:pt>
                <c:pt idx="1376">
                  <c:v>70.166666666666671</c:v>
                </c:pt>
                <c:pt idx="1377">
                  <c:v>69.290000000000006</c:v>
                </c:pt>
                <c:pt idx="1378">
                  <c:v>69.163333333333327</c:v>
                </c:pt>
                <c:pt idx="1379">
                  <c:v>69.036666666666662</c:v>
                </c:pt>
                <c:pt idx="1380">
                  <c:v>68.773333333333326</c:v>
                </c:pt>
                <c:pt idx="1381">
                  <c:v>68.516666666666666</c:v>
                </c:pt>
                <c:pt idx="1382">
                  <c:v>68.290000000000006</c:v>
                </c:pt>
                <c:pt idx="1383">
                  <c:v>68.320000000000007</c:v>
                </c:pt>
                <c:pt idx="1384">
                  <c:v>68.95</c:v>
                </c:pt>
                <c:pt idx="1385">
                  <c:v>69.103333333333339</c:v>
                </c:pt>
                <c:pt idx="1386">
                  <c:v>69.180000000000007</c:v>
                </c:pt>
                <c:pt idx="1387">
                  <c:v>68.656666666666652</c:v>
                </c:pt>
                <c:pt idx="1388">
                  <c:v>68.58</c:v>
                </c:pt>
                <c:pt idx="1389">
                  <c:v>68.603333333333339</c:v>
                </c:pt>
                <c:pt idx="1390">
                  <c:v>68.626666666666679</c:v>
                </c:pt>
                <c:pt idx="1391">
                  <c:v>68.716666666666669</c:v>
                </c:pt>
                <c:pt idx="1392">
                  <c:v>69.356666666666669</c:v>
                </c:pt>
                <c:pt idx="1393">
                  <c:v>69.89</c:v>
                </c:pt>
                <c:pt idx="1394">
                  <c:v>70.786666666666676</c:v>
                </c:pt>
                <c:pt idx="1395">
                  <c:v>71.110000000000014</c:v>
                </c:pt>
                <c:pt idx="1396">
                  <c:v>71.37</c:v>
                </c:pt>
                <c:pt idx="1397">
                  <c:v>71.2</c:v>
                </c:pt>
                <c:pt idx="1398">
                  <c:v>70.790000000000006</c:v>
                </c:pt>
                <c:pt idx="1399">
                  <c:v>70.713333333333324</c:v>
                </c:pt>
                <c:pt idx="1400">
                  <c:v>70.403333333333336</c:v>
                </c:pt>
                <c:pt idx="1401">
                  <c:v>70.203333333333319</c:v>
                </c:pt>
                <c:pt idx="1402">
                  <c:v>69.839999999999989</c:v>
                </c:pt>
                <c:pt idx="1403">
                  <c:v>69.64</c:v>
                </c:pt>
                <c:pt idx="1404">
                  <c:v>69.569999999999993</c:v>
                </c:pt>
                <c:pt idx="1405">
                  <c:v>69.956666666666663</c:v>
                </c:pt>
                <c:pt idx="1406">
                  <c:v>70.413333333333341</c:v>
                </c:pt>
                <c:pt idx="1407">
                  <c:v>70.706666666666663</c:v>
                </c:pt>
                <c:pt idx="1408">
                  <c:v>70.843333333333334</c:v>
                </c:pt>
                <c:pt idx="1409">
                  <c:v>70.98</c:v>
                </c:pt>
                <c:pt idx="1410">
                  <c:v>71.430000000000007</c:v>
                </c:pt>
                <c:pt idx="1411">
                  <c:v>71.58</c:v>
                </c:pt>
                <c:pt idx="1412">
                  <c:v>71.966666666666669</c:v>
                </c:pt>
                <c:pt idx="1413">
                  <c:v>72.203333333333333</c:v>
                </c:pt>
                <c:pt idx="1414">
                  <c:v>72.89</c:v>
                </c:pt>
                <c:pt idx="1415">
                  <c:v>73.623333333333335</c:v>
                </c:pt>
                <c:pt idx="1416">
                  <c:v>74.356666666666669</c:v>
                </c:pt>
                <c:pt idx="1417">
                  <c:v>74.53</c:v>
                </c:pt>
                <c:pt idx="1418">
                  <c:v>74.42</c:v>
                </c:pt>
                <c:pt idx="1419">
                  <c:v>74.536666666666676</c:v>
                </c:pt>
                <c:pt idx="1420">
                  <c:v>74.430000000000007</c:v>
                </c:pt>
                <c:pt idx="1421">
                  <c:v>74.323333333333323</c:v>
                </c:pt>
                <c:pt idx="1422">
                  <c:v>75.083333333333329</c:v>
                </c:pt>
                <c:pt idx="1423">
                  <c:v>76.176666666666662</c:v>
                </c:pt>
                <c:pt idx="1424">
                  <c:v>78.036666666666662</c:v>
                </c:pt>
                <c:pt idx="1425">
                  <c:v>78.803333333333327</c:v>
                </c:pt>
                <c:pt idx="1426">
                  <c:v>79.11333333333333</c:v>
                </c:pt>
                <c:pt idx="1427">
                  <c:v>79.5</c:v>
                </c:pt>
                <c:pt idx="1428">
                  <c:v>79.426666666666662</c:v>
                </c:pt>
                <c:pt idx="1429">
                  <c:v>79.546666666666667</c:v>
                </c:pt>
                <c:pt idx="1430">
                  <c:v>78.823333333333338</c:v>
                </c:pt>
                <c:pt idx="1431">
                  <c:v>77.970000000000013</c:v>
                </c:pt>
                <c:pt idx="1432">
                  <c:v>77.38000000000001</c:v>
                </c:pt>
                <c:pt idx="1433">
                  <c:v>76.790000000000006</c:v>
                </c:pt>
                <c:pt idx="1434">
                  <c:v>76.566666666666677</c:v>
                </c:pt>
                <c:pt idx="1435">
                  <c:v>75.98</c:v>
                </c:pt>
                <c:pt idx="1436">
                  <c:v>75.373333333333335</c:v>
                </c:pt>
                <c:pt idx="1437">
                  <c:v>74.989999999999995</c:v>
                </c:pt>
                <c:pt idx="1438">
                  <c:v>74.483333333333334</c:v>
                </c:pt>
                <c:pt idx="1439">
                  <c:v>73.99666666666667</c:v>
                </c:pt>
                <c:pt idx="1440">
                  <c:v>73.723333333333343</c:v>
                </c:pt>
                <c:pt idx="1441">
                  <c:v>73.533333333333346</c:v>
                </c:pt>
                <c:pt idx="1442">
                  <c:v>73.396666666666661</c:v>
                </c:pt>
                <c:pt idx="1443">
                  <c:v>72.959999999999994</c:v>
                </c:pt>
                <c:pt idx="1444">
                  <c:v>72.926666666666662</c:v>
                </c:pt>
                <c:pt idx="1445">
                  <c:v>73.066666666666663</c:v>
                </c:pt>
                <c:pt idx="1446">
                  <c:v>73.293333333333337</c:v>
                </c:pt>
                <c:pt idx="1447">
                  <c:v>73.36</c:v>
                </c:pt>
                <c:pt idx="1448">
                  <c:v>72.649999999999991</c:v>
                </c:pt>
                <c:pt idx="1449">
                  <c:v>71.8</c:v>
                </c:pt>
                <c:pt idx="1450">
                  <c:v>71.226666666666674</c:v>
                </c:pt>
                <c:pt idx="1451">
                  <c:v>71.203333333333333</c:v>
                </c:pt>
                <c:pt idx="1452">
                  <c:v>71.790000000000006</c:v>
                </c:pt>
                <c:pt idx="1453">
                  <c:v>72.260000000000005</c:v>
                </c:pt>
                <c:pt idx="1454">
                  <c:v>73.043333333333337</c:v>
                </c:pt>
                <c:pt idx="1455">
                  <c:v>72.706666666666663</c:v>
                </c:pt>
                <c:pt idx="1456">
                  <c:v>72.349999999999994</c:v>
                </c:pt>
                <c:pt idx="1457">
                  <c:v>71.476666666666674</c:v>
                </c:pt>
                <c:pt idx="1458">
                  <c:v>71.25333333333333</c:v>
                </c:pt>
                <c:pt idx="1459">
                  <c:v>71.436666666666667</c:v>
                </c:pt>
                <c:pt idx="1460">
                  <c:v>71.823333333333323</c:v>
                </c:pt>
                <c:pt idx="1461">
                  <c:v>72.209999999999994</c:v>
                </c:pt>
                <c:pt idx="1462">
                  <c:v>72.333333333333329</c:v>
                </c:pt>
                <c:pt idx="1463">
                  <c:v>72.556666666666658</c:v>
                </c:pt>
                <c:pt idx="1464">
                  <c:v>72.059999999999988</c:v>
                </c:pt>
                <c:pt idx="1465">
                  <c:v>71.44</c:v>
                </c:pt>
                <c:pt idx="1466">
                  <c:v>70.833333333333329</c:v>
                </c:pt>
                <c:pt idx="1467">
                  <c:v>70.946666666666673</c:v>
                </c:pt>
                <c:pt idx="1468">
                  <c:v>70.423333333333332</c:v>
                </c:pt>
                <c:pt idx="1469">
                  <c:v>69.693333333333342</c:v>
                </c:pt>
                <c:pt idx="1470">
                  <c:v>69.546666666666667</c:v>
                </c:pt>
                <c:pt idx="1471">
                  <c:v>69.820000000000007</c:v>
                </c:pt>
                <c:pt idx="1472">
                  <c:v>70.186666666666667</c:v>
                </c:pt>
                <c:pt idx="1473">
                  <c:v>69.523333333333326</c:v>
                </c:pt>
                <c:pt idx="1474">
                  <c:v>69.076666666666668</c:v>
                </c:pt>
                <c:pt idx="1475">
                  <c:v>68.576666666666668</c:v>
                </c:pt>
                <c:pt idx="1476">
                  <c:v>67.893333333333331</c:v>
                </c:pt>
                <c:pt idx="1477">
                  <c:v>67.223333333333343</c:v>
                </c:pt>
                <c:pt idx="1478">
                  <c:v>66.83</c:v>
                </c:pt>
                <c:pt idx="1479">
                  <c:v>67.066666666666677</c:v>
                </c:pt>
                <c:pt idx="1480">
                  <c:v>66.963333333333338</c:v>
                </c:pt>
                <c:pt idx="1481">
                  <c:v>66.63666666666667</c:v>
                </c:pt>
                <c:pt idx="1482">
                  <c:v>66.38</c:v>
                </c:pt>
                <c:pt idx="1483">
                  <c:v>66.826666666666668</c:v>
                </c:pt>
                <c:pt idx="1484">
                  <c:v>66.99666666666667</c:v>
                </c:pt>
                <c:pt idx="1485">
                  <c:v>67.3</c:v>
                </c:pt>
                <c:pt idx="1486">
                  <c:v>67.226666666666674</c:v>
                </c:pt>
                <c:pt idx="1487">
                  <c:v>67.566666666666677</c:v>
                </c:pt>
                <c:pt idx="1488">
                  <c:v>67.703333333333333</c:v>
                </c:pt>
                <c:pt idx="1489">
                  <c:v>67.723333333333343</c:v>
                </c:pt>
                <c:pt idx="1490">
                  <c:v>67.576666666666668</c:v>
                </c:pt>
                <c:pt idx="1491">
                  <c:v>67.813333333333333</c:v>
                </c:pt>
                <c:pt idx="1492">
                  <c:v>68.156666666666652</c:v>
                </c:pt>
                <c:pt idx="1493">
                  <c:v>68.529999999999987</c:v>
                </c:pt>
                <c:pt idx="1494">
                  <c:v>68.833333333333329</c:v>
                </c:pt>
                <c:pt idx="1495">
                  <c:v>69.146666666666661</c:v>
                </c:pt>
                <c:pt idx="1496">
                  <c:v>69.466666666666654</c:v>
                </c:pt>
                <c:pt idx="1497">
                  <c:v>69.663333333333341</c:v>
                </c:pt>
                <c:pt idx="1498">
                  <c:v>69.943333333333328</c:v>
                </c:pt>
                <c:pt idx="1499">
                  <c:v>70.029999999999987</c:v>
                </c:pt>
                <c:pt idx="1500">
                  <c:v>69.926666666666662</c:v>
                </c:pt>
                <c:pt idx="1501">
                  <c:v>70.45</c:v>
                </c:pt>
                <c:pt idx="1502">
                  <c:v>71.160000000000011</c:v>
                </c:pt>
                <c:pt idx="1503">
                  <c:v>71.783333333333346</c:v>
                </c:pt>
                <c:pt idx="1504">
                  <c:v>71.866666666666674</c:v>
                </c:pt>
                <c:pt idx="1505">
                  <c:v>70.38666666666667</c:v>
                </c:pt>
                <c:pt idx="1506">
                  <c:v>67.323333333333338</c:v>
                </c:pt>
                <c:pt idx="1507">
                  <c:v>64.090000000000018</c:v>
                </c:pt>
                <c:pt idx="1508">
                  <c:v>61.963333333333331</c:v>
                </c:pt>
                <c:pt idx="1509">
                  <c:v>61.506666666666661</c:v>
                </c:pt>
                <c:pt idx="1510">
                  <c:v>60.713333333333331</c:v>
                </c:pt>
                <c:pt idx="1511">
                  <c:v>61.24</c:v>
                </c:pt>
                <c:pt idx="1512">
                  <c:v>61.080000000000005</c:v>
                </c:pt>
                <c:pt idx="1513">
                  <c:v>61.70333333333334</c:v>
                </c:pt>
                <c:pt idx="1514">
                  <c:v>61.463333333333331</c:v>
                </c:pt>
                <c:pt idx="1515">
                  <c:v>61.936666666666667</c:v>
                </c:pt>
                <c:pt idx="1516">
                  <c:v>61.963333333333338</c:v>
                </c:pt>
                <c:pt idx="1517">
                  <c:v>61.906666666666666</c:v>
                </c:pt>
                <c:pt idx="1518">
                  <c:v>62.20333333333334</c:v>
                </c:pt>
                <c:pt idx="1519">
                  <c:v>63.23</c:v>
                </c:pt>
                <c:pt idx="1520">
                  <c:v>64.339999999999989</c:v>
                </c:pt>
                <c:pt idx="1521">
                  <c:v>65.069999999999993</c:v>
                </c:pt>
                <c:pt idx="1522">
                  <c:v>64.539999999999992</c:v>
                </c:pt>
                <c:pt idx="1523">
                  <c:v>64.009999999999991</c:v>
                </c:pt>
                <c:pt idx="1524">
                  <c:v>63.853333333333332</c:v>
                </c:pt>
                <c:pt idx="1525">
                  <c:v>63.573333333333323</c:v>
                </c:pt>
                <c:pt idx="1526">
                  <c:v>63.596666666666664</c:v>
                </c:pt>
                <c:pt idx="1527">
                  <c:v>63.346666666666664</c:v>
                </c:pt>
                <c:pt idx="1528">
                  <c:v>63.75</c:v>
                </c:pt>
                <c:pt idx="1529">
                  <c:v>63.666666666666664</c:v>
                </c:pt>
                <c:pt idx="1530">
                  <c:v>63.483333333333327</c:v>
                </c:pt>
                <c:pt idx="1531">
                  <c:v>62.813333333333333</c:v>
                </c:pt>
                <c:pt idx="1532">
                  <c:v>61.563333333333333</c:v>
                </c:pt>
                <c:pt idx="1533">
                  <c:v>60.660000000000004</c:v>
                </c:pt>
                <c:pt idx="1534">
                  <c:v>59.936666666666667</c:v>
                </c:pt>
                <c:pt idx="1535">
                  <c:v>59.976666666666667</c:v>
                </c:pt>
                <c:pt idx="1536">
                  <c:v>59.28</c:v>
                </c:pt>
                <c:pt idx="1537">
                  <c:v>58.890000000000008</c:v>
                </c:pt>
                <c:pt idx="1538">
                  <c:v>59.140000000000008</c:v>
                </c:pt>
                <c:pt idx="1539">
                  <c:v>59.446666666666665</c:v>
                </c:pt>
                <c:pt idx="1540">
                  <c:v>60.363333333333337</c:v>
                </c:pt>
                <c:pt idx="1541">
                  <c:v>61.013333333333328</c:v>
                </c:pt>
                <c:pt idx="1542">
                  <c:v>61.99666666666667</c:v>
                </c:pt>
                <c:pt idx="1543">
                  <c:v>62.686666666666667</c:v>
                </c:pt>
                <c:pt idx="1544">
                  <c:v>63.00333333333333</c:v>
                </c:pt>
                <c:pt idx="1545">
                  <c:v>63.893333333333338</c:v>
                </c:pt>
                <c:pt idx="1546">
                  <c:v>64.280000000000015</c:v>
                </c:pt>
                <c:pt idx="1547">
                  <c:v>64.183333333333337</c:v>
                </c:pt>
                <c:pt idx="1548">
                  <c:v>63.783333333333339</c:v>
                </c:pt>
                <c:pt idx="1549">
                  <c:v>63.57</c:v>
                </c:pt>
                <c:pt idx="1550">
                  <c:v>63.886666666666663</c:v>
                </c:pt>
                <c:pt idx="1551">
                  <c:v>63.93333333333333</c:v>
                </c:pt>
                <c:pt idx="1552">
                  <c:v>63.976666666666667</c:v>
                </c:pt>
                <c:pt idx="1553">
                  <c:v>63.626666666666665</c:v>
                </c:pt>
                <c:pt idx="1554">
                  <c:v>63.15</c:v>
                </c:pt>
                <c:pt idx="1555">
                  <c:v>62.79</c:v>
                </c:pt>
                <c:pt idx="1556">
                  <c:v>62.776666666666664</c:v>
                </c:pt>
                <c:pt idx="1557">
                  <c:v>62.463333333333331</c:v>
                </c:pt>
                <c:pt idx="1558">
                  <c:v>62.036666666666669</c:v>
                </c:pt>
                <c:pt idx="1559">
                  <c:v>61.609999999999992</c:v>
                </c:pt>
                <c:pt idx="1560">
                  <c:v>61.919999999999995</c:v>
                </c:pt>
                <c:pt idx="1561">
                  <c:v>61.936666666666667</c:v>
                </c:pt>
                <c:pt idx="1562">
                  <c:v>61.886666666666663</c:v>
                </c:pt>
                <c:pt idx="1563">
                  <c:v>61.526666666666671</c:v>
                </c:pt>
                <c:pt idx="1564">
                  <c:v>62.063333333333333</c:v>
                </c:pt>
                <c:pt idx="1565">
                  <c:v>62.666666666666664</c:v>
                </c:pt>
                <c:pt idx="1566">
                  <c:v>63.54666666666666</c:v>
                </c:pt>
                <c:pt idx="1567">
                  <c:v>63.646666666666668</c:v>
                </c:pt>
                <c:pt idx="1568">
                  <c:v>63.91</c:v>
                </c:pt>
                <c:pt idx="1569">
                  <c:v>64.31</c:v>
                </c:pt>
                <c:pt idx="1570">
                  <c:v>64.88666666666667</c:v>
                </c:pt>
                <c:pt idx="1571">
                  <c:v>65.529999999999987</c:v>
                </c:pt>
                <c:pt idx="1572">
                  <c:v>65.759999999999991</c:v>
                </c:pt>
                <c:pt idx="1573">
                  <c:v>65.88</c:v>
                </c:pt>
                <c:pt idx="1574">
                  <c:v>66.853333333333325</c:v>
                </c:pt>
                <c:pt idx="1575">
                  <c:v>67.766666666666666</c:v>
                </c:pt>
                <c:pt idx="1576">
                  <c:v>70.493333333333325</c:v>
                </c:pt>
                <c:pt idx="1577">
                  <c:v>72.13666666666667</c:v>
                </c:pt>
                <c:pt idx="1578">
                  <c:v>73.403333333333336</c:v>
                </c:pt>
                <c:pt idx="1579">
                  <c:v>72.966666666666669</c:v>
                </c:pt>
                <c:pt idx="1580">
                  <c:v>73.56</c:v>
                </c:pt>
                <c:pt idx="1581">
                  <c:v>74.680000000000007</c:v>
                </c:pt>
                <c:pt idx="1582">
                  <c:v>75.8</c:v>
                </c:pt>
                <c:pt idx="1583">
                  <c:v>75.833333333333329</c:v>
                </c:pt>
                <c:pt idx="1584">
                  <c:v>75.776666666666671</c:v>
                </c:pt>
                <c:pt idx="1585">
                  <c:v>73.600000000000009</c:v>
                </c:pt>
                <c:pt idx="1586">
                  <c:v>71.48</c:v>
                </c:pt>
                <c:pt idx="1587">
                  <c:v>68.056666666666672</c:v>
                </c:pt>
                <c:pt idx="1588">
                  <c:v>66.930000000000007</c:v>
                </c:pt>
                <c:pt idx="1589">
                  <c:v>65.956666666666663</c:v>
                </c:pt>
                <c:pt idx="1590">
                  <c:v>66.36</c:v>
                </c:pt>
                <c:pt idx="1591">
                  <c:v>66.586666666666659</c:v>
                </c:pt>
                <c:pt idx="1592">
                  <c:v>66.540000000000006</c:v>
                </c:pt>
                <c:pt idx="1593">
                  <c:v>66.42</c:v>
                </c:pt>
                <c:pt idx="1594">
                  <c:v>66.413333333333341</c:v>
                </c:pt>
                <c:pt idx="1595">
                  <c:v>67.2</c:v>
                </c:pt>
                <c:pt idx="1596">
                  <c:v>67.81</c:v>
                </c:pt>
                <c:pt idx="1597">
                  <c:v>68.306666666666658</c:v>
                </c:pt>
                <c:pt idx="1598">
                  <c:v>68.13</c:v>
                </c:pt>
                <c:pt idx="1599">
                  <c:v>68.473333333333329</c:v>
                </c:pt>
                <c:pt idx="1600">
                  <c:v>68.816666666666663</c:v>
                </c:pt>
                <c:pt idx="1601">
                  <c:v>69.290000000000006</c:v>
                </c:pt>
                <c:pt idx="1602">
                  <c:v>69.44</c:v>
                </c:pt>
                <c:pt idx="1603">
                  <c:v>68.98</c:v>
                </c:pt>
                <c:pt idx="1604">
                  <c:v>69.006666666666661</c:v>
                </c:pt>
                <c:pt idx="1605">
                  <c:v>69.013333333333335</c:v>
                </c:pt>
                <c:pt idx="1606">
                  <c:v>69.149999999999991</c:v>
                </c:pt>
                <c:pt idx="1607">
                  <c:v>68.67</c:v>
                </c:pt>
                <c:pt idx="1608">
                  <c:v>68.046666666666667</c:v>
                </c:pt>
                <c:pt idx="1609">
                  <c:v>67.693333333333328</c:v>
                </c:pt>
                <c:pt idx="1610">
                  <c:v>67.883333333333326</c:v>
                </c:pt>
                <c:pt idx="1611">
                  <c:v>68.14</c:v>
                </c:pt>
                <c:pt idx="1612">
                  <c:v>68.606666666666669</c:v>
                </c:pt>
                <c:pt idx="1613">
                  <c:v>68.483333333333334</c:v>
                </c:pt>
                <c:pt idx="1614">
                  <c:v>68.436666666666667</c:v>
                </c:pt>
                <c:pt idx="1615">
                  <c:v>68.11333333333333</c:v>
                </c:pt>
                <c:pt idx="1616">
                  <c:v>67.333333333333329</c:v>
                </c:pt>
                <c:pt idx="1617">
                  <c:v>66.923333333333332</c:v>
                </c:pt>
                <c:pt idx="1618">
                  <c:v>66.529999999999987</c:v>
                </c:pt>
                <c:pt idx="1619">
                  <c:v>66.64</c:v>
                </c:pt>
                <c:pt idx="1620">
                  <c:v>66.856666666666669</c:v>
                </c:pt>
                <c:pt idx="1621">
                  <c:v>67.333333333333329</c:v>
                </c:pt>
                <c:pt idx="1622">
                  <c:v>68.63</c:v>
                </c:pt>
                <c:pt idx="1623">
                  <c:v>69.723333333333329</c:v>
                </c:pt>
                <c:pt idx="1624">
                  <c:v>70.573333333333338</c:v>
                </c:pt>
                <c:pt idx="1625">
                  <c:v>69.946666666666658</c:v>
                </c:pt>
                <c:pt idx="1626">
                  <c:v>69.046666666666667</c:v>
                </c:pt>
                <c:pt idx="1627">
                  <c:v>68.036666666666676</c:v>
                </c:pt>
                <c:pt idx="1628">
                  <c:v>67.683333333333337</c:v>
                </c:pt>
                <c:pt idx="1629">
                  <c:v>66.953333333333333</c:v>
                </c:pt>
                <c:pt idx="1630">
                  <c:v>66.303333333333327</c:v>
                </c:pt>
                <c:pt idx="1631">
                  <c:v>65.493333333333325</c:v>
                </c:pt>
                <c:pt idx="1632">
                  <c:v>65.073333333333338</c:v>
                </c:pt>
                <c:pt idx="1633">
                  <c:v>64.926666666666662</c:v>
                </c:pt>
                <c:pt idx="1634">
                  <c:v>64.97</c:v>
                </c:pt>
                <c:pt idx="1635">
                  <c:v>65</c:v>
                </c:pt>
                <c:pt idx="1636">
                  <c:v>64.760000000000005</c:v>
                </c:pt>
                <c:pt idx="1637">
                  <c:v>64.31</c:v>
                </c:pt>
                <c:pt idx="1638">
                  <c:v>64.296666666666667</c:v>
                </c:pt>
                <c:pt idx="1639">
                  <c:v>64.149999999999991</c:v>
                </c:pt>
                <c:pt idx="1640">
                  <c:v>64.183333333333323</c:v>
                </c:pt>
                <c:pt idx="1641">
                  <c:v>64.023333333333326</c:v>
                </c:pt>
                <c:pt idx="1642">
                  <c:v>64.266666666666666</c:v>
                </c:pt>
                <c:pt idx="1643">
                  <c:v>64.13333333333334</c:v>
                </c:pt>
                <c:pt idx="1644">
                  <c:v>64.026666666666671</c:v>
                </c:pt>
                <c:pt idx="1645">
                  <c:v>64.043333333333337</c:v>
                </c:pt>
                <c:pt idx="1646">
                  <c:v>64.276666666666657</c:v>
                </c:pt>
                <c:pt idx="1647">
                  <c:v>64.239999999999995</c:v>
                </c:pt>
                <c:pt idx="1648">
                  <c:v>64.446666666666673</c:v>
                </c:pt>
                <c:pt idx="1649">
                  <c:v>64.813333333333333</c:v>
                </c:pt>
                <c:pt idx="1650">
                  <c:v>64.653333333333336</c:v>
                </c:pt>
                <c:pt idx="1651">
                  <c:v>64.423333333333332</c:v>
                </c:pt>
                <c:pt idx="1652">
                  <c:v>64.350000000000009</c:v>
                </c:pt>
                <c:pt idx="1653">
                  <c:v>64.603333333333339</c:v>
                </c:pt>
                <c:pt idx="1654">
                  <c:v>64.56</c:v>
                </c:pt>
                <c:pt idx="1655">
                  <c:v>64.89</c:v>
                </c:pt>
                <c:pt idx="1656">
                  <c:v>65.42</c:v>
                </c:pt>
                <c:pt idx="1657">
                  <c:v>65.95</c:v>
                </c:pt>
                <c:pt idx="1658">
                  <c:v>65.42</c:v>
                </c:pt>
                <c:pt idx="1659">
                  <c:v>64.706666666666663</c:v>
                </c:pt>
                <c:pt idx="1660">
                  <c:v>63.463333333333338</c:v>
                </c:pt>
                <c:pt idx="1661">
                  <c:v>62.75</c:v>
                </c:pt>
                <c:pt idx="1662">
                  <c:v>62.346666666666664</c:v>
                </c:pt>
                <c:pt idx="1663">
                  <c:v>62.473333333333329</c:v>
                </c:pt>
                <c:pt idx="1664">
                  <c:v>62.723333333333336</c:v>
                </c:pt>
                <c:pt idx="1665">
                  <c:v>63.193333333333328</c:v>
                </c:pt>
                <c:pt idx="1666">
                  <c:v>63.23</c:v>
                </c:pt>
                <c:pt idx="1667">
                  <c:v>63.24666666666667</c:v>
                </c:pt>
                <c:pt idx="1668">
                  <c:v>62.916666666666664</c:v>
                </c:pt>
                <c:pt idx="1669">
                  <c:v>63.233333333333327</c:v>
                </c:pt>
                <c:pt idx="1670">
                  <c:v>63.446666666666665</c:v>
                </c:pt>
                <c:pt idx="1671">
                  <c:v>64.069999999999993</c:v>
                </c:pt>
                <c:pt idx="1672">
                  <c:v>64.320000000000007</c:v>
                </c:pt>
                <c:pt idx="1673">
                  <c:v>64.403333333333336</c:v>
                </c:pt>
                <c:pt idx="1674">
                  <c:v>63.78</c:v>
                </c:pt>
                <c:pt idx="1675">
                  <c:v>63.31666666666667</c:v>
                </c:pt>
                <c:pt idx="1676">
                  <c:v>63.01</c:v>
                </c:pt>
                <c:pt idx="1677">
                  <c:v>63</c:v>
                </c:pt>
                <c:pt idx="1678">
                  <c:v>63.24666666666667</c:v>
                </c:pt>
                <c:pt idx="1679">
                  <c:v>64.05</c:v>
                </c:pt>
                <c:pt idx="1680">
                  <c:v>64.89</c:v>
                </c:pt>
                <c:pt idx="1681">
                  <c:v>65.803333333333342</c:v>
                </c:pt>
                <c:pt idx="1682">
                  <c:v>66.17</c:v>
                </c:pt>
                <c:pt idx="1683">
                  <c:v>65.756666666666661</c:v>
                </c:pt>
                <c:pt idx="1684">
                  <c:v>65.013333333333321</c:v>
                </c:pt>
                <c:pt idx="1685">
                  <c:v>63.903333333333329</c:v>
                </c:pt>
                <c:pt idx="1686">
                  <c:v>63.343333333333334</c:v>
                </c:pt>
                <c:pt idx="1687">
                  <c:v>62.346666666666671</c:v>
                </c:pt>
                <c:pt idx="1688">
                  <c:v>61.84</c:v>
                </c:pt>
                <c:pt idx="1689">
                  <c:v>61.526666666666671</c:v>
                </c:pt>
                <c:pt idx="1690">
                  <c:v>61.93</c:v>
                </c:pt>
                <c:pt idx="1691">
                  <c:v>62.21</c:v>
                </c:pt>
                <c:pt idx="1692">
                  <c:v>62.5</c:v>
                </c:pt>
                <c:pt idx="1693">
                  <c:v>62.793333333333329</c:v>
                </c:pt>
                <c:pt idx="1694">
                  <c:v>62.75</c:v>
                </c:pt>
                <c:pt idx="1695">
                  <c:v>61.826666666666661</c:v>
                </c:pt>
                <c:pt idx="1696">
                  <c:v>60.620000000000005</c:v>
                </c:pt>
                <c:pt idx="1697">
                  <c:v>59.673333333333339</c:v>
                </c:pt>
                <c:pt idx="1698">
                  <c:v>59.596666666666671</c:v>
                </c:pt>
                <c:pt idx="1699">
                  <c:v>59.52</c:v>
                </c:pt>
                <c:pt idx="1700">
                  <c:v>59.373333333333335</c:v>
                </c:pt>
                <c:pt idx="1701">
                  <c:v>58.963333333333331</c:v>
                </c:pt>
                <c:pt idx="1702">
                  <c:v>58.556666666666672</c:v>
                </c:pt>
                <c:pt idx="1703">
                  <c:v>58.29666666666666</c:v>
                </c:pt>
                <c:pt idx="1704">
                  <c:v>58.313333333333333</c:v>
                </c:pt>
                <c:pt idx="1705">
                  <c:v>58.326666666666675</c:v>
                </c:pt>
                <c:pt idx="1706">
                  <c:v>58.446666666666665</c:v>
                </c:pt>
                <c:pt idx="1707">
                  <c:v>58.766666666666673</c:v>
                </c:pt>
                <c:pt idx="1708">
                  <c:v>60.133333333333326</c:v>
                </c:pt>
                <c:pt idx="1709">
                  <c:v>61.336666666666666</c:v>
                </c:pt>
                <c:pt idx="1710">
                  <c:v>62.326666666666675</c:v>
                </c:pt>
                <c:pt idx="1711">
                  <c:v>62.223333333333336</c:v>
                </c:pt>
                <c:pt idx="1712">
                  <c:v>62.176666666666669</c:v>
                </c:pt>
                <c:pt idx="1713">
                  <c:v>61.743333333333339</c:v>
                </c:pt>
                <c:pt idx="1714">
                  <c:v>61.453333333333326</c:v>
                </c:pt>
                <c:pt idx="1715">
                  <c:v>61.196666666666658</c:v>
                </c:pt>
                <c:pt idx="1716">
                  <c:v>61.456666666666671</c:v>
                </c:pt>
                <c:pt idx="1717">
                  <c:v>61.620000000000005</c:v>
                </c:pt>
                <c:pt idx="1718">
                  <c:v>61.763333333333328</c:v>
                </c:pt>
                <c:pt idx="1719">
                  <c:v>61.776666666666664</c:v>
                </c:pt>
                <c:pt idx="1720">
                  <c:v>61.653333333333336</c:v>
                </c:pt>
                <c:pt idx="1721">
                  <c:v>61.19</c:v>
                </c:pt>
                <c:pt idx="1722">
                  <c:v>60.673333333333339</c:v>
                </c:pt>
                <c:pt idx="1723">
                  <c:v>60.393333333333338</c:v>
                </c:pt>
                <c:pt idx="1724">
                  <c:v>60.44</c:v>
                </c:pt>
                <c:pt idx="1725">
                  <c:v>60.673333333333325</c:v>
                </c:pt>
                <c:pt idx="1726">
                  <c:v>60.806666666666665</c:v>
                </c:pt>
                <c:pt idx="1727">
                  <c:v>60.94</c:v>
                </c:pt>
                <c:pt idx="1728">
                  <c:v>60.393333333333338</c:v>
                </c:pt>
                <c:pt idx="1729">
                  <c:v>59.926666666666669</c:v>
                </c:pt>
                <c:pt idx="1730">
                  <c:v>59.903333333333336</c:v>
                </c:pt>
                <c:pt idx="1731">
                  <c:v>60.426666666666669</c:v>
                </c:pt>
                <c:pt idx="1732">
                  <c:v>60.79999999999999</c:v>
                </c:pt>
                <c:pt idx="1733">
                  <c:v>60.73</c:v>
                </c:pt>
                <c:pt idx="1734">
                  <c:v>60.943333333333328</c:v>
                </c:pt>
                <c:pt idx="1735">
                  <c:v>60.813333333333333</c:v>
                </c:pt>
                <c:pt idx="1736">
                  <c:v>60.616666666666667</c:v>
                </c:pt>
                <c:pt idx="1737">
                  <c:v>59.733333333333327</c:v>
                </c:pt>
                <c:pt idx="1738">
                  <c:v>59.263333333333343</c:v>
                </c:pt>
                <c:pt idx="1739">
                  <c:v>58.943333333333328</c:v>
                </c:pt>
                <c:pt idx="1740">
                  <c:v>59.026666666666664</c:v>
                </c:pt>
                <c:pt idx="1741">
                  <c:v>58.823333333333331</c:v>
                </c:pt>
                <c:pt idx="1742">
                  <c:v>58.723333333333336</c:v>
                </c:pt>
                <c:pt idx="1743">
                  <c:v>58.623333333333335</c:v>
                </c:pt>
                <c:pt idx="1744">
                  <c:v>58.733333333333327</c:v>
                </c:pt>
                <c:pt idx="1745">
                  <c:v>58.656666666666666</c:v>
                </c:pt>
                <c:pt idx="1746">
                  <c:v>58.876666666666665</c:v>
                </c:pt>
                <c:pt idx="1747">
                  <c:v>59.173333333333325</c:v>
                </c:pt>
                <c:pt idx="1748">
                  <c:v>59.25</c:v>
                </c:pt>
                <c:pt idx="1749">
                  <c:v>59.123333333333335</c:v>
                </c:pt>
                <c:pt idx="1750">
                  <c:v>59.24</c:v>
                </c:pt>
                <c:pt idx="1751">
                  <c:v>59.713333333333331</c:v>
                </c:pt>
                <c:pt idx="1752">
                  <c:v>60.093333333333334</c:v>
                </c:pt>
                <c:pt idx="1753">
                  <c:v>59.833333333333336</c:v>
                </c:pt>
                <c:pt idx="1754">
                  <c:v>59.436666666666667</c:v>
                </c:pt>
                <c:pt idx="1755">
                  <c:v>58.826666666666661</c:v>
                </c:pt>
                <c:pt idx="1756">
                  <c:v>58.70333333333334</c:v>
                </c:pt>
                <c:pt idx="1757">
                  <c:v>58.276666666666664</c:v>
                </c:pt>
                <c:pt idx="1758">
                  <c:v>58.013333333333343</c:v>
                </c:pt>
                <c:pt idx="1759">
                  <c:v>57.660000000000004</c:v>
                </c:pt>
                <c:pt idx="1760">
                  <c:v>57.396666666666668</c:v>
                </c:pt>
                <c:pt idx="1761">
                  <c:v>57.183333333333337</c:v>
                </c:pt>
                <c:pt idx="1762">
                  <c:v>56.46</c:v>
                </c:pt>
                <c:pt idx="1763">
                  <c:v>56.16</c:v>
                </c:pt>
                <c:pt idx="1764">
                  <c:v>55.91</c:v>
                </c:pt>
                <c:pt idx="1765">
                  <c:v>56.363333333333323</c:v>
                </c:pt>
                <c:pt idx="1766">
                  <c:v>56.606666666666662</c:v>
                </c:pt>
                <c:pt idx="1767">
                  <c:v>57.26</c:v>
                </c:pt>
                <c:pt idx="1768">
                  <c:v>57.72</c:v>
                </c:pt>
                <c:pt idx="1769">
                  <c:v>58.303333333333335</c:v>
                </c:pt>
                <c:pt idx="1770">
                  <c:v>58.483333333333327</c:v>
                </c:pt>
                <c:pt idx="1771">
                  <c:v>58.663333333333334</c:v>
                </c:pt>
                <c:pt idx="1772">
                  <c:v>58.013333333333328</c:v>
                </c:pt>
                <c:pt idx="1773">
                  <c:v>57.306666666666665</c:v>
                </c:pt>
                <c:pt idx="1774">
                  <c:v>57.03</c:v>
                </c:pt>
                <c:pt idx="1775">
                  <c:v>57.46</c:v>
                </c:pt>
                <c:pt idx="1776">
                  <c:v>57.856666666666662</c:v>
                </c:pt>
                <c:pt idx="1777">
                  <c:v>57.646666666666668</c:v>
                </c:pt>
                <c:pt idx="1778">
                  <c:v>57.436666666666667</c:v>
                </c:pt>
                <c:pt idx="1779">
                  <c:v>57.243333333333332</c:v>
                </c:pt>
                <c:pt idx="1780">
                  <c:v>57.226666666666667</c:v>
                </c:pt>
                <c:pt idx="1781">
                  <c:v>57.506666666666668</c:v>
                </c:pt>
                <c:pt idx="1782">
                  <c:v>57.803333333333335</c:v>
                </c:pt>
                <c:pt idx="1783">
                  <c:v>57.723333333333336</c:v>
                </c:pt>
                <c:pt idx="1784">
                  <c:v>57.026666666666664</c:v>
                </c:pt>
                <c:pt idx="1785">
                  <c:v>56.906666666666666</c:v>
                </c:pt>
                <c:pt idx="1786">
                  <c:v>57.57</c:v>
                </c:pt>
                <c:pt idx="1787">
                  <c:v>58.553333333333335</c:v>
                </c:pt>
                <c:pt idx="1788">
                  <c:v>59.103333333333332</c:v>
                </c:pt>
                <c:pt idx="1789">
                  <c:v>59.24666666666667</c:v>
                </c:pt>
                <c:pt idx="1790">
                  <c:v>59.876666666666665</c:v>
                </c:pt>
                <c:pt idx="1791">
                  <c:v>60.693333333333335</c:v>
                </c:pt>
                <c:pt idx="1792">
                  <c:v>60.606666666666662</c:v>
                </c:pt>
                <c:pt idx="1793">
                  <c:v>60.123333333333335</c:v>
                </c:pt>
                <c:pt idx="1794">
                  <c:v>59.31</c:v>
                </c:pt>
                <c:pt idx="1795">
                  <c:v>59.699999999999996</c:v>
                </c:pt>
                <c:pt idx="1796">
                  <c:v>60</c:v>
                </c:pt>
                <c:pt idx="1797">
                  <c:v>60.29999999999999</c:v>
                </c:pt>
                <c:pt idx="1798">
                  <c:v>60.326666666666661</c:v>
                </c:pt>
                <c:pt idx="1799">
                  <c:v>59.973333333333336</c:v>
                </c:pt>
                <c:pt idx="1800">
                  <c:v>60.106666666666662</c:v>
                </c:pt>
                <c:pt idx="1801">
                  <c:v>60.213333333333331</c:v>
                </c:pt>
                <c:pt idx="1802">
                  <c:v>60.620000000000005</c:v>
                </c:pt>
                <c:pt idx="1803">
                  <c:v>60.54</c:v>
                </c:pt>
                <c:pt idx="1804">
                  <c:v>60.986666666666672</c:v>
                </c:pt>
                <c:pt idx="1805">
                  <c:v>61.75</c:v>
                </c:pt>
                <c:pt idx="1806">
                  <c:v>63.186666666666667</c:v>
                </c:pt>
                <c:pt idx="1807">
                  <c:v>64.006666666666661</c:v>
                </c:pt>
                <c:pt idx="1808">
                  <c:v>64.589999999999989</c:v>
                </c:pt>
                <c:pt idx="1809">
                  <c:v>63.533333333333331</c:v>
                </c:pt>
                <c:pt idx="1810">
                  <c:v>62.566666666666663</c:v>
                </c:pt>
                <c:pt idx="1811">
                  <c:v>61.94</c:v>
                </c:pt>
                <c:pt idx="1812">
                  <c:v>62.926666666666669</c:v>
                </c:pt>
                <c:pt idx="1813">
                  <c:v>63.360000000000007</c:v>
                </c:pt>
                <c:pt idx="1814">
                  <c:v>63.743333333333339</c:v>
                </c:pt>
                <c:pt idx="1815">
                  <c:v>63.48</c:v>
                </c:pt>
                <c:pt idx="1816">
                  <c:v>64.023333333333326</c:v>
                </c:pt>
                <c:pt idx="1817">
                  <c:v>64.276666666666671</c:v>
                </c:pt>
                <c:pt idx="1818">
                  <c:v>64.42</c:v>
                </c:pt>
                <c:pt idx="1819">
                  <c:v>64.510000000000005</c:v>
                </c:pt>
                <c:pt idx="1820">
                  <c:v>64.026666666666657</c:v>
                </c:pt>
                <c:pt idx="1821">
                  <c:v>63.643333333333338</c:v>
                </c:pt>
                <c:pt idx="1822">
                  <c:v>63.06</c:v>
                </c:pt>
                <c:pt idx="1823">
                  <c:v>62.876666666666665</c:v>
                </c:pt>
                <c:pt idx="1824">
                  <c:v>62.70333333333334</c:v>
                </c:pt>
                <c:pt idx="1825">
                  <c:v>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10-934C-B225-60627182A1F4}"/>
            </c:ext>
          </c:extLst>
        </c:ser>
        <c:ser>
          <c:idx val="2"/>
          <c:order val="2"/>
          <c:tx>
            <c:strRef>
              <c:f>фильтрация!$E$1</c:f>
              <c:strCache>
                <c:ptCount val="1"/>
                <c:pt idx="0">
                  <c:v>5-точ скользящая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5.5855797595004898E-2"/>
                  <c:y val="-0.4198359481712040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y = -3E-05x</a:t>
                    </a:r>
                    <a:r>
                      <a:rPr lang="en-US" sz="1800" baseline="30000"/>
                      <a:t>2</a:t>
                    </a:r>
                    <a:r>
                      <a:rPr lang="en-US" sz="1800" baseline="0"/>
                      <a:t> + 2,3377x - 52476</a:t>
                    </a:r>
                    <a:br>
                      <a:rPr lang="en-US" sz="1800" baseline="0"/>
                    </a:br>
                    <a:r>
                      <a:rPr lang="en-US" sz="1800" baseline="0"/>
                      <a:t>R² = 0,4192</a:t>
                    </a:r>
                    <a:endParaRPr lang="en-US" sz="1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фильтрация!$A$3:$A$1828</c:f>
              <c:numCache>
                <c:formatCode>yyyy\-mm\-dd</c:formatCode>
                <c:ptCount val="1826"/>
                <c:pt idx="0">
                  <c:v>44245</c:v>
                </c:pt>
                <c:pt idx="1">
                  <c:v>44246</c:v>
                </c:pt>
                <c:pt idx="2">
                  <c:v>44247</c:v>
                </c:pt>
                <c:pt idx="3">
                  <c:v>44248</c:v>
                </c:pt>
                <c:pt idx="4">
                  <c:v>44249</c:v>
                </c:pt>
                <c:pt idx="5">
                  <c:v>44250</c:v>
                </c:pt>
                <c:pt idx="6">
                  <c:v>44251</c:v>
                </c:pt>
                <c:pt idx="7">
                  <c:v>44252</c:v>
                </c:pt>
                <c:pt idx="8">
                  <c:v>44253</c:v>
                </c:pt>
                <c:pt idx="9">
                  <c:v>44254</c:v>
                </c:pt>
                <c:pt idx="10">
                  <c:v>44255</c:v>
                </c:pt>
                <c:pt idx="11">
                  <c:v>44256</c:v>
                </c:pt>
                <c:pt idx="12">
                  <c:v>44257</c:v>
                </c:pt>
                <c:pt idx="13">
                  <c:v>44258</c:v>
                </c:pt>
                <c:pt idx="14">
                  <c:v>44259</c:v>
                </c:pt>
                <c:pt idx="15">
                  <c:v>44260</c:v>
                </c:pt>
                <c:pt idx="16">
                  <c:v>44261</c:v>
                </c:pt>
                <c:pt idx="17">
                  <c:v>44262</c:v>
                </c:pt>
                <c:pt idx="18">
                  <c:v>44263</c:v>
                </c:pt>
                <c:pt idx="19">
                  <c:v>44264</c:v>
                </c:pt>
                <c:pt idx="20">
                  <c:v>44265</c:v>
                </c:pt>
                <c:pt idx="21">
                  <c:v>44266</c:v>
                </c:pt>
                <c:pt idx="22">
                  <c:v>44267</c:v>
                </c:pt>
                <c:pt idx="23">
                  <c:v>44268</c:v>
                </c:pt>
                <c:pt idx="24">
                  <c:v>44269</c:v>
                </c:pt>
                <c:pt idx="25">
                  <c:v>44270</c:v>
                </c:pt>
                <c:pt idx="26">
                  <c:v>44271</c:v>
                </c:pt>
                <c:pt idx="27">
                  <c:v>44272</c:v>
                </c:pt>
                <c:pt idx="28">
                  <c:v>44273</c:v>
                </c:pt>
                <c:pt idx="29">
                  <c:v>44274</c:v>
                </c:pt>
                <c:pt idx="30">
                  <c:v>44275</c:v>
                </c:pt>
                <c:pt idx="31">
                  <c:v>44276</c:v>
                </c:pt>
                <c:pt idx="32">
                  <c:v>44277</c:v>
                </c:pt>
                <c:pt idx="33">
                  <c:v>44278</c:v>
                </c:pt>
                <c:pt idx="34">
                  <c:v>44279</c:v>
                </c:pt>
                <c:pt idx="35">
                  <c:v>44280</c:v>
                </c:pt>
                <c:pt idx="36">
                  <c:v>44281</c:v>
                </c:pt>
                <c:pt idx="37">
                  <c:v>44282</c:v>
                </c:pt>
                <c:pt idx="38">
                  <c:v>44283</c:v>
                </c:pt>
                <c:pt idx="39">
                  <c:v>44284</c:v>
                </c:pt>
                <c:pt idx="40">
                  <c:v>44285</c:v>
                </c:pt>
                <c:pt idx="41">
                  <c:v>44286</c:v>
                </c:pt>
                <c:pt idx="42">
                  <c:v>44287</c:v>
                </c:pt>
                <c:pt idx="43">
                  <c:v>44288</c:v>
                </c:pt>
                <c:pt idx="44">
                  <c:v>44289</c:v>
                </c:pt>
                <c:pt idx="45">
                  <c:v>44290</c:v>
                </c:pt>
                <c:pt idx="46">
                  <c:v>44291</c:v>
                </c:pt>
                <c:pt idx="47">
                  <c:v>44292</c:v>
                </c:pt>
                <c:pt idx="48">
                  <c:v>44293</c:v>
                </c:pt>
                <c:pt idx="49">
                  <c:v>44294</c:v>
                </c:pt>
                <c:pt idx="50">
                  <c:v>44295</c:v>
                </c:pt>
                <c:pt idx="51">
                  <c:v>44296</c:v>
                </c:pt>
                <c:pt idx="52">
                  <c:v>44297</c:v>
                </c:pt>
                <c:pt idx="53">
                  <c:v>44298</c:v>
                </c:pt>
                <c:pt idx="54">
                  <c:v>44299</c:v>
                </c:pt>
                <c:pt idx="55">
                  <c:v>44300</c:v>
                </c:pt>
                <c:pt idx="56">
                  <c:v>44301</c:v>
                </c:pt>
                <c:pt idx="57">
                  <c:v>44302</c:v>
                </c:pt>
                <c:pt idx="58">
                  <c:v>44303</c:v>
                </c:pt>
                <c:pt idx="59">
                  <c:v>44304</c:v>
                </c:pt>
                <c:pt idx="60">
                  <c:v>44305</c:v>
                </c:pt>
                <c:pt idx="61">
                  <c:v>44306</c:v>
                </c:pt>
                <c:pt idx="62">
                  <c:v>44307</c:v>
                </c:pt>
                <c:pt idx="63">
                  <c:v>44308</c:v>
                </c:pt>
                <c:pt idx="64">
                  <c:v>44309</c:v>
                </c:pt>
                <c:pt idx="65">
                  <c:v>44310</c:v>
                </c:pt>
                <c:pt idx="66">
                  <c:v>44311</c:v>
                </c:pt>
                <c:pt idx="67">
                  <c:v>44312</c:v>
                </c:pt>
                <c:pt idx="68">
                  <c:v>44313</c:v>
                </c:pt>
                <c:pt idx="69">
                  <c:v>44314</c:v>
                </c:pt>
                <c:pt idx="70">
                  <c:v>44315</c:v>
                </c:pt>
                <c:pt idx="71">
                  <c:v>44316</c:v>
                </c:pt>
                <c:pt idx="72">
                  <c:v>44317</c:v>
                </c:pt>
                <c:pt idx="73">
                  <c:v>44318</c:v>
                </c:pt>
                <c:pt idx="74">
                  <c:v>44319</c:v>
                </c:pt>
                <c:pt idx="75">
                  <c:v>44320</c:v>
                </c:pt>
                <c:pt idx="76">
                  <c:v>44321</c:v>
                </c:pt>
                <c:pt idx="77">
                  <c:v>44322</c:v>
                </c:pt>
                <c:pt idx="78">
                  <c:v>44323</c:v>
                </c:pt>
                <c:pt idx="79">
                  <c:v>44324</c:v>
                </c:pt>
                <c:pt idx="80">
                  <c:v>44325</c:v>
                </c:pt>
                <c:pt idx="81">
                  <c:v>44326</c:v>
                </c:pt>
                <c:pt idx="82">
                  <c:v>44327</c:v>
                </c:pt>
                <c:pt idx="83">
                  <c:v>44328</c:v>
                </c:pt>
                <c:pt idx="84">
                  <c:v>44329</c:v>
                </c:pt>
                <c:pt idx="85">
                  <c:v>44330</c:v>
                </c:pt>
                <c:pt idx="86">
                  <c:v>44331</c:v>
                </c:pt>
                <c:pt idx="87">
                  <c:v>44332</c:v>
                </c:pt>
                <c:pt idx="88">
                  <c:v>44333</c:v>
                </c:pt>
                <c:pt idx="89">
                  <c:v>44334</c:v>
                </c:pt>
                <c:pt idx="90">
                  <c:v>44335</c:v>
                </c:pt>
                <c:pt idx="91">
                  <c:v>44336</c:v>
                </c:pt>
                <c:pt idx="92">
                  <c:v>44337</c:v>
                </c:pt>
                <c:pt idx="93">
                  <c:v>44338</c:v>
                </c:pt>
                <c:pt idx="94">
                  <c:v>44339</c:v>
                </c:pt>
                <c:pt idx="95">
                  <c:v>44340</c:v>
                </c:pt>
                <c:pt idx="96">
                  <c:v>44341</c:v>
                </c:pt>
                <c:pt idx="97">
                  <c:v>44342</c:v>
                </c:pt>
                <c:pt idx="98">
                  <c:v>44343</c:v>
                </c:pt>
                <c:pt idx="99">
                  <c:v>44344</c:v>
                </c:pt>
                <c:pt idx="100">
                  <c:v>44345</c:v>
                </c:pt>
                <c:pt idx="101">
                  <c:v>44346</c:v>
                </c:pt>
                <c:pt idx="102">
                  <c:v>44347</c:v>
                </c:pt>
                <c:pt idx="103">
                  <c:v>44348</c:v>
                </c:pt>
                <c:pt idx="104">
                  <c:v>44349</c:v>
                </c:pt>
                <c:pt idx="105">
                  <c:v>44350</c:v>
                </c:pt>
                <c:pt idx="106">
                  <c:v>44351</c:v>
                </c:pt>
                <c:pt idx="107">
                  <c:v>44352</c:v>
                </c:pt>
                <c:pt idx="108">
                  <c:v>44353</c:v>
                </c:pt>
                <c:pt idx="109">
                  <c:v>44354</c:v>
                </c:pt>
                <c:pt idx="110">
                  <c:v>44355</c:v>
                </c:pt>
                <c:pt idx="111">
                  <c:v>44356</c:v>
                </c:pt>
                <c:pt idx="112">
                  <c:v>44357</c:v>
                </c:pt>
                <c:pt idx="113">
                  <c:v>44358</c:v>
                </c:pt>
                <c:pt idx="114">
                  <c:v>44359</c:v>
                </c:pt>
                <c:pt idx="115">
                  <c:v>44360</c:v>
                </c:pt>
                <c:pt idx="116">
                  <c:v>44361</c:v>
                </c:pt>
                <c:pt idx="117">
                  <c:v>44362</c:v>
                </c:pt>
                <c:pt idx="118">
                  <c:v>44363</c:v>
                </c:pt>
                <c:pt idx="119">
                  <c:v>44364</c:v>
                </c:pt>
                <c:pt idx="120">
                  <c:v>44365</c:v>
                </c:pt>
                <c:pt idx="121">
                  <c:v>44366</c:v>
                </c:pt>
                <c:pt idx="122">
                  <c:v>44367</c:v>
                </c:pt>
                <c:pt idx="123">
                  <c:v>44368</c:v>
                </c:pt>
                <c:pt idx="124">
                  <c:v>44369</c:v>
                </c:pt>
                <c:pt idx="125">
                  <c:v>44370</c:v>
                </c:pt>
                <c:pt idx="126">
                  <c:v>44371</c:v>
                </c:pt>
                <c:pt idx="127">
                  <c:v>44372</c:v>
                </c:pt>
                <c:pt idx="128">
                  <c:v>44373</c:v>
                </c:pt>
                <c:pt idx="129">
                  <c:v>44374</c:v>
                </c:pt>
                <c:pt idx="130">
                  <c:v>44375</c:v>
                </c:pt>
                <c:pt idx="131">
                  <c:v>44376</c:v>
                </c:pt>
                <c:pt idx="132">
                  <c:v>44377</c:v>
                </c:pt>
                <c:pt idx="133">
                  <c:v>44378</c:v>
                </c:pt>
                <c:pt idx="134">
                  <c:v>44379</c:v>
                </c:pt>
                <c:pt idx="135">
                  <c:v>44380</c:v>
                </c:pt>
                <c:pt idx="136">
                  <c:v>44381</c:v>
                </c:pt>
                <c:pt idx="137">
                  <c:v>44382</c:v>
                </c:pt>
                <c:pt idx="138">
                  <c:v>44383</c:v>
                </c:pt>
                <c:pt idx="139">
                  <c:v>44384</c:v>
                </c:pt>
                <c:pt idx="140">
                  <c:v>44385</c:v>
                </c:pt>
                <c:pt idx="141">
                  <c:v>44386</c:v>
                </c:pt>
                <c:pt idx="142">
                  <c:v>44387</c:v>
                </c:pt>
                <c:pt idx="143">
                  <c:v>44388</c:v>
                </c:pt>
                <c:pt idx="144">
                  <c:v>44389</c:v>
                </c:pt>
                <c:pt idx="145">
                  <c:v>44390</c:v>
                </c:pt>
                <c:pt idx="146">
                  <c:v>44391</c:v>
                </c:pt>
                <c:pt idx="147">
                  <c:v>44392</c:v>
                </c:pt>
                <c:pt idx="148">
                  <c:v>44393</c:v>
                </c:pt>
                <c:pt idx="149">
                  <c:v>44394</c:v>
                </c:pt>
                <c:pt idx="150">
                  <c:v>44395</c:v>
                </c:pt>
                <c:pt idx="151">
                  <c:v>44396</c:v>
                </c:pt>
                <c:pt idx="152">
                  <c:v>44397</c:v>
                </c:pt>
                <c:pt idx="153">
                  <c:v>44398</c:v>
                </c:pt>
                <c:pt idx="154">
                  <c:v>44399</c:v>
                </c:pt>
                <c:pt idx="155">
                  <c:v>44400</c:v>
                </c:pt>
                <c:pt idx="156">
                  <c:v>44401</c:v>
                </c:pt>
                <c:pt idx="157">
                  <c:v>44402</c:v>
                </c:pt>
                <c:pt idx="158">
                  <c:v>44403</c:v>
                </c:pt>
                <c:pt idx="159">
                  <c:v>44404</c:v>
                </c:pt>
                <c:pt idx="160">
                  <c:v>44405</c:v>
                </c:pt>
                <c:pt idx="161">
                  <c:v>44406</c:v>
                </c:pt>
                <c:pt idx="162">
                  <c:v>44407</c:v>
                </c:pt>
                <c:pt idx="163">
                  <c:v>44408</c:v>
                </c:pt>
                <c:pt idx="164">
                  <c:v>44409</c:v>
                </c:pt>
                <c:pt idx="165">
                  <c:v>44410</c:v>
                </c:pt>
                <c:pt idx="166">
                  <c:v>44411</c:v>
                </c:pt>
                <c:pt idx="167">
                  <c:v>44412</c:v>
                </c:pt>
                <c:pt idx="168">
                  <c:v>44413</c:v>
                </c:pt>
                <c:pt idx="169">
                  <c:v>44414</c:v>
                </c:pt>
                <c:pt idx="170">
                  <c:v>44415</c:v>
                </c:pt>
                <c:pt idx="171">
                  <c:v>44416</c:v>
                </c:pt>
                <c:pt idx="172">
                  <c:v>44417</c:v>
                </c:pt>
                <c:pt idx="173">
                  <c:v>44418</c:v>
                </c:pt>
                <c:pt idx="174">
                  <c:v>44419</c:v>
                </c:pt>
                <c:pt idx="175">
                  <c:v>44420</c:v>
                </c:pt>
                <c:pt idx="176">
                  <c:v>44421</c:v>
                </c:pt>
                <c:pt idx="177">
                  <c:v>44422</c:v>
                </c:pt>
                <c:pt idx="178">
                  <c:v>44423</c:v>
                </c:pt>
                <c:pt idx="179">
                  <c:v>44424</c:v>
                </c:pt>
                <c:pt idx="180">
                  <c:v>44425</c:v>
                </c:pt>
                <c:pt idx="181">
                  <c:v>44426</c:v>
                </c:pt>
                <c:pt idx="182">
                  <c:v>44427</c:v>
                </c:pt>
                <c:pt idx="183">
                  <c:v>44428</c:v>
                </c:pt>
                <c:pt idx="184">
                  <c:v>44429</c:v>
                </c:pt>
                <c:pt idx="185">
                  <c:v>44430</c:v>
                </c:pt>
                <c:pt idx="186">
                  <c:v>44431</c:v>
                </c:pt>
                <c:pt idx="187">
                  <c:v>44432</c:v>
                </c:pt>
                <c:pt idx="188">
                  <c:v>44433</c:v>
                </c:pt>
                <c:pt idx="189">
                  <c:v>44434</c:v>
                </c:pt>
                <c:pt idx="190">
                  <c:v>44435</c:v>
                </c:pt>
                <c:pt idx="191">
                  <c:v>44436</c:v>
                </c:pt>
                <c:pt idx="192">
                  <c:v>44437</c:v>
                </c:pt>
                <c:pt idx="193">
                  <c:v>44438</c:v>
                </c:pt>
                <c:pt idx="194">
                  <c:v>44439</c:v>
                </c:pt>
                <c:pt idx="195">
                  <c:v>44440</c:v>
                </c:pt>
                <c:pt idx="196">
                  <c:v>44441</c:v>
                </c:pt>
                <c:pt idx="197">
                  <c:v>44442</c:v>
                </c:pt>
                <c:pt idx="198">
                  <c:v>44443</c:v>
                </c:pt>
                <c:pt idx="199">
                  <c:v>44444</c:v>
                </c:pt>
                <c:pt idx="200">
                  <c:v>44445</c:v>
                </c:pt>
                <c:pt idx="201">
                  <c:v>44446</c:v>
                </c:pt>
                <c:pt idx="202">
                  <c:v>44447</c:v>
                </c:pt>
                <c:pt idx="203">
                  <c:v>44448</c:v>
                </c:pt>
                <c:pt idx="204">
                  <c:v>44449</c:v>
                </c:pt>
                <c:pt idx="205">
                  <c:v>44450</c:v>
                </c:pt>
                <c:pt idx="206">
                  <c:v>44451</c:v>
                </c:pt>
                <c:pt idx="207">
                  <c:v>44452</c:v>
                </c:pt>
                <c:pt idx="208">
                  <c:v>44453</c:v>
                </c:pt>
                <c:pt idx="209">
                  <c:v>44454</c:v>
                </c:pt>
                <c:pt idx="210">
                  <c:v>44455</c:v>
                </c:pt>
                <c:pt idx="211">
                  <c:v>44456</c:v>
                </c:pt>
                <c:pt idx="212">
                  <c:v>44457</c:v>
                </c:pt>
                <c:pt idx="213">
                  <c:v>44458</c:v>
                </c:pt>
                <c:pt idx="214">
                  <c:v>44459</c:v>
                </c:pt>
                <c:pt idx="215">
                  <c:v>44460</c:v>
                </c:pt>
                <c:pt idx="216">
                  <c:v>44461</c:v>
                </c:pt>
                <c:pt idx="217">
                  <c:v>44462</c:v>
                </c:pt>
                <c:pt idx="218">
                  <c:v>44463</c:v>
                </c:pt>
                <c:pt idx="219">
                  <c:v>44464</c:v>
                </c:pt>
                <c:pt idx="220">
                  <c:v>44465</c:v>
                </c:pt>
                <c:pt idx="221">
                  <c:v>44466</c:v>
                </c:pt>
                <c:pt idx="222">
                  <c:v>44467</c:v>
                </c:pt>
                <c:pt idx="223">
                  <c:v>44468</c:v>
                </c:pt>
                <c:pt idx="224">
                  <c:v>44469</c:v>
                </c:pt>
                <c:pt idx="225">
                  <c:v>44470</c:v>
                </c:pt>
                <c:pt idx="226">
                  <c:v>44471</c:v>
                </c:pt>
                <c:pt idx="227">
                  <c:v>44472</c:v>
                </c:pt>
                <c:pt idx="228">
                  <c:v>44473</c:v>
                </c:pt>
                <c:pt idx="229">
                  <c:v>44474</c:v>
                </c:pt>
                <c:pt idx="230">
                  <c:v>44475</c:v>
                </c:pt>
                <c:pt idx="231">
                  <c:v>44476</c:v>
                </c:pt>
                <c:pt idx="232">
                  <c:v>44477</c:v>
                </c:pt>
                <c:pt idx="233">
                  <c:v>44478</c:v>
                </c:pt>
                <c:pt idx="234">
                  <c:v>44479</c:v>
                </c:pt>
                <c:pt idx="235">
                  <c:v>44480</c:v>
                </c:pt>
                <c:pt idx="236">
                  <c:v>44481</c:v>
                </c:pt>
                <c:pt idx="237">
                  <c:v>44482</c:v>
                </c:pt>
                <c:pt idx="238">
                  <c:v>44483</c:v>
                </c:pt>
                <c:pt idx="239">
                  <c:v>44484</c:v>
                </c:pt>
                <c:pt idx="240">
                  <c:v>44485</c:v>
                </c:pt>
                <c:pt idx="241">
                  <c:v>44486</c:v>
                </c:pt>
                <c:pt idx="242">
                  <c:v>44487</c:v>
                </c:pt>
                <c:pt idx="243">
                  <c:v>44488</c:v>
                </c:pt>
                <c:pt idx="244">
                  <c:v>44489</c:v>
                </c:pt>
                <c:pt idx="245">
                  <c:v>44490</c:v>
                </c:pt>
                <c:pt idx="246">
                  <c:v>44491</c:v>
                </c:pt>
                <c:pt idx="247">
                  <c:v>44492</c:v>
                </c:pt>
                <c:pt idx="248">
                  <c:v>44493</c:v>
                </c:pt>
                <c:pt idx="249">
                  <c:v>44494</c:v>
                </c:pt>
                <c:pt idx="250">
                  <c:v>44495</c:v>
                </c:pt>
                <c:pt idx="251">
                  <c:v>44496</c:v>
                </c:pt>
                <c:pt idx="252">
                  <c:v>44497</c:v>
                </c:pt>
                <c:pt idx="253">
                  <c:v>44498</c:v>
                </c:pt>
                <c:pt idx="254">
                  <c:v>44499</c:v>
                </c:pt>
                <c:pt idx="255">
                  <c:v>44500</c:v>
                </c:pt>
                <c:pt idx="256">
                  <c:v>44501</c:v>
                </c:pt>
                <c:pt idx="257">
                  <c:v>44502</c:v>
                </c:pt>
                <c:pt idx="258">
                  <c:v>44503</c:v>
                </c:pt>
                <c:pt idx="259">
                  <c:v>44504</c:v>
                </c:pt>
                <c:pt idx="260">
                  <c:v>44505</c:v>
                </c:pt>
                <c:pt idx="261">
                  <c:v>44506</c:v>
                </c:pt>
                <c:pt idx="262">
                  <c:v>44507</c:v>
                </c:pt>
                <c:pt idx="263">
                  <c:v>44508</c:v>
                </c:pt>
                <c:pt idx="264">
                  <c:v>44509</c:v>
                </c:pt>
                <c:pt idx="265">
                  <c:v>44510</c:v>
                </c:pt>
                <c:pt idx="266">
                  <c:v>44511</c:v>
                </c:pt>
                <c:pt idx="267">
                  <c:v>44512</c:v>
                </c:pt>
                <c:pt idx="268">
                  <c:v>44513</c:v>
                </c:pt>
                <c:pt idx="269">
                  <c:v>44514</c:v>
                </c:pt>
                <c:pt idx="270">
                  <c:v>44515</c:v>
                </c:pt>
                <c:pt idx="271">
                  <c:v>44516</c:v>
                </c:pt>
                <c:pt idx="272">
                  <c:v>44517</c:v>
                </c:pt>
                <c:pt idx="273">
                  <c:v>44518</c:v>
                </c:pt>
                <c:pt idx="274">
                  <c:v>44519</c:v>
                </c:pt>
                <c:pt idx="275">
                  <c:v>44520</c:v>
                </c:pt>
                <c:pt idx="276">
                  <c:v>44521</c:v>
                </c:pt>
                <c:pt idx="277">
                  <c:v>44522</c:v>
                </c:pt>
                <c:pt idx="278">
                  <c:v>44523</c:v>
                </c:pt>
                <c:pt idx="279">
                  <c:v>44524</c:v>
                </c:pt>
                <c:pt idx="280">
                  <c:v>44525</c:v>
                </c:pt>
                <c:pt idx="281">
                  <c:v>44526</c:v>
                </c:pt>
                <c:pt idx="282">
                  <c:v>44527</c:v>
                </c:pt>
                <c:pt idx="283">
                  <c:v>44528</c:v>
                </c:pt>
                <c:pt idx="284">
                  <c:v>44529</c:v>
                </c:pt>
                <c:pt idx="285">
                  <c:v>44530</c:v>
                </c:pt>
                <c:pt idx="286">
                  <c:v>44531</c:v>
                </c:pt>
                <c:pt idx="287">
                  <c:v>44532</c:v>
                </c:pt>
                <c:pt idx="288">
                  <c:v>44533</c:v>
                </c:pt>
                <c:pt idx="289">
                  <c:v>44534</c:v>
                </c:pt>
                <c:pt idx="290">
                  <c:v>44535</c:v>
                </c:pt>
                <c:pt idx="291">
                  <c:v>44536</c:v>
                </c:pt>
                <c:pt idx="292">
                  <c:v>44537</c:v>
                </c:pt>
                <c:pt idx="293">
                  <c:v>44538</c:v>
                </c:pt>
                <c:pt idx="294">
                  <c:v>44539</c:v>
                </c:pt>
                <c:pt idx="295">
                  <c:v>44540</c:v>
                </c:pt>
                <c:pt idx="296">
                  <c:v>44541</c:v>
                </c:pt>
                <c:pt idx="297">
                  <c:v>44542</c:v>
                </c:pt>
                <c:pt idx="298">
                  <c:v>44543</c:v>
                </c:pt>
                <c:pt idx="299">
                  <c:v>44544</c:v>
                </c:pt>
                <c:pt idx="300">
                  <c:v>44545</c:v>
                </c:pt>
                <c:pt idx="301">
                  <c:v>44546</c:v>
                </c:pt>
                <c:pt idx="302">
                  <c:v>44547</c:v>
                </c:pt>
                <c:pt idx="303">
                  <c:v>44548</c:v>
                </c:pt>
                <c:pt idx="304">
                  <c:v>44549</c:v>
                </c:pt>
                <c:pt idx="305">
                  <c:v>44550</c:v>
                </c:pt>
                <c:pt idx="306">
                  <c:v>44551</c:v>
                </c:pt>
                <c:pt idx="307">
                  <c:v>44552</c:v>
                </c:pt>
                <c:pt idx="308">
                  <c:v>44553</c:v>
                </c:pt>
                <c:pt idx="309">
                  <c:v>44554</c:v>
                </c:pt>
                <c:pt idx="310">
                  <c:v>44555</c:v>
                </c:pt>
                <c:pt idx="311">
                  <c:v>44556</c:v>
                </c:pt>
                <c:pt idx="312">
                  <c:v>44557</c:v>
                </c:pt>
                <c:pt idx="313">
                  <c:v>44558</c:v>
                </c:pt>
                <c:pt idx="314">
                  <c:v>44559</c:v>
                </c:pt>
                <c:pt idx="315">
                  <c:v>44560</c:v>
                </c:pt>
                <c:pt idx="316">
                  <c:v>44561</c:v>
                </c:pt>
                <c:pt idx="317">
                  <c:v>44562</c:v>
                </c:pt>
                <c:pt idx="318">
                  <c:v>44563</c:v>
                </c:pt>
                <c:pt idx="319">
                  <c:v>44564</c:v>
                </c:pt>
                <c:pt idx="320">
                  <c:v>44565</c:v>
                </c:pt>
                <c:pt idx="321">
                  <c:v>44566</c:v>
                </c:pt>
                <c:pt idx="322">
                  <c:v>44567</c:v>
                </c:pt>
                <c:pt idx="323">
                  <c:v>44568</c:v>
                </c:pt>
                <c:pt idx="324">
                  <c:v>44569</c:v>
                </c:pt>
                <c:pt idx="325">
                  <c:v>44570</c:v>
                </c:pt>
                <c:pt idx="326">
                  <c:v>44571</c:v>
                </c:pt>
                <c:pt idx="327">
                  <c:v>44572</c:v>
                </c:pt>
                <c:pt idx="328">
                  <c:v>44573</c:v>
                </c:pt>
                <c:pt idx="329">
                  <c:v>44574</c:v>
                </c:pt>
                <c:pt idx="330">
                  <c:v>44575</c:v>
                </c:pt>
                <c:pt idx="331">
                  <c:v>44576</c:v>
                </c:pt>
                <c:pt idx="332">
                  <c:v>44577</c:v>
                </c:pt>
                <c:pt idx="333">
                  <c:v>44578</c:v>
                </c:pt>
                <c:pt idx="334">
                  <c:v>44579</c:v>
                </c:pt>
                <c:pt idx="335">
                  <c:v>44580</c:v>
                </c:pt>
                <c:pt idx="336">
                  <c:v>44581</c:v>
                </c:pt>
                <c:pt idx="337">
                  <c:v>44582</c:v>
                </c:pt>
                <c:pt idx="338">
                  <c:v>44583</c:v>
                </c:pt>
                <c:pt idx="339">
                  <c:v>44584</c:v>
                </c:pt>
                <c:pt idx="340">
                  <c:v>44585</c:v>
                </c:pt>
                <c:pt idx="341">
                  <c:v>44586</c:v>
                </c:pt>
                <c:pt idx="342">
                  <c:v>44587</c:v>
                </c:pt>
                <c:pt idx="343">
                  <c:v>44588</c:v>
                </c:pt>
                <c:pt idx="344">
                  <c:v>44589</c:v>
                </c:pt>
                <c:pt idx="345">
                  <c:v>44590</c:v>
                </c:pt>
                <c:pt idx="346">
                  <c:v>44591</c:v>
                </c:pt>
                <c:pt idx="347">
                  <c:v>44592</c:v>
                </c:pt>
                <c:pt idx="348">
                  <c:v>44593</c:v>
                </c:pt>
                <c:pt idx="349">
                  <c:v>44594</c:v>
                </c:pt>
                <c:pt idx="350">
                  <c:v>44595</c:v>
                </c:pt>
                <c:pt idx="351">
                  <c:v>44596</c:v>
                </c:pt>
                <c:pt idx="352">
                  <c:v>44597</c:v>
                </c:pt>
                <c:pt idx="353">
                  <c:v>44598</c:v>
                </c:pt>
                <c:pt idx="354">
                  <c:v>44599</c:v>
                </c:pt>
                <c:pt idx="355">
                  <c:v>44600</c:v>
                </c:pt>
                <c:pt idx="356">
                  <c:v>44601</c:v>
                </c:pt>
                <c:pt idx="357">
                  <c:v>44602</c:v>
                </c:pt>
                <c:pt idx="358">
                  <c:v>44603</c:v>
                </c:pt>
                <c:pt idx="359">
                  <c:v>44604</c:v>
                </c:pt>
                <c:pt idx="360">
                  <c:v>44605</c:v>
                </c:pt>
                <c:pt idx="361">
                  <c:v>44606</c:v>
                </c:pt>
                <c:pt idx="362">
                  <c:v>44607</c:v>
                </c:pt>
                <c:pt idx="363">
                  <c:v>44608</c:v>
                </c:pt>
                <c:pt idx="364">
                  <c:v>44609</c:v>
                </c:pt>
                <c:pt idx="365">
                  <c:v>44610</c:v>
                </c:pt>
                <c:pt idx="366">
                  <c:v>44611</c:v>
                </c:pt>
                <c:pt idx="367">
                  <c:v>44612</c:v>
                </c:pt>
                <c:pt idx="368">
                  <c:v>44613</c:v>
                </c:pt>
                <c:pt idx="369">
                  <c:v>44614</c:v>
                </c:pt>
                <c:pt idx="370">
                  <c:v>44615</c:v>
                </c:pt>
                <c:pt idx="371">
                  <c:v>44616</c:v>
                </c:pt>
                <c:pt idx="372">
                  <c:v>44617</c:v>
                </c:pt>
                <c:pt idx="373">
                  <c:v>44618</c:v>
                </c:pt>
                <c:pt idx="374">
                  <c:v>44619</c:v>
                </c:pt>
                <c:pt idx="375">
                  <c:v>44620</c:v>
                </c:pt>
                <c:pt idx="376">
                  <c:v>44621</c:v>
                </c:pt>
                <c:pt idx="377">
                  <c:v>44622</c:v>
                </c:pt>
                <c:pt idx="378">
                  <c:v>44623</c:v>
                </c:pt>
                <c:pt idx="379">
                  <c:v>44624</c:v>
                </c:pt>
                <c:pt idx="380">
                  <c:v>44625</c:v>
                </c:pt>
                <c:pt idx="381">
                  <c:v>44626</c:v>
                </c:pt>
                <c:pt idx="382">
                  <c:v>44627</c:v>
                </c:pt>
                <c:pt idx="383">
                  <c:v>44628</c:v>
                </c:pt>
                <c:pt idx="384">
                  <c:v>44629</c:v>
                </c:pt>
                <c:pt idx="385">
                  <c:v>44630</c:v>
                </c:pt>
                <c:pt idx="386">
                  <c:v>44631</c:v>
                </c:pt>
                <c:pt idx="387">
                  <c:v>44632</c:v>
                </c:pt>
                <c:pt idx="388">
                  <c:v>44633</c:v>
                </c:pt>
                <c:pt idx="389">
                  <c:v>44634</c:v>
                </c:pt>
                <c:pt idx="390">
                  <c:v>44635</c:v>
                </c:pt>
                <c:pt idx="391">
                  <c:v>44636</c:v>
                </c:pt>
                <c:pt idx="392">
                  <c:v>44637</c:v>
                </c:pt>
                <c:pt idx="393">
                  <c:v>44638</c:v>
                </c:pt>
                <c:pt idx="394">
                  <c:v>44639</c:v>
                </c:pt>
                <c:pt idx="395">
                  <c:v>44640</c:v>
                </c:pt>
                <c:pt idx="396">
                  <c:v>44641</c:v>
                </c:pt>
                <c:pt idx="397">
                  <c:v>44642</c:v>
                </c:pt>
                <c:pt idx="398">
                  <c:v>44643</c:v>
                </c:pt>
                <c:pt idx="399">
                  <c:v>44644</c:v>
                </c:pt>
                <c:pt idx="400">
                  <c:v>44645</c:v>
                </c:pt>
                <c:pt idx="401">
                  <c:v>44646</c:v>
                </c:pt>
                <c:pt idx="402">
                  <c:v>44647</c:v>
                </c:pt>
                <c:pt idx="403">
                  <c:v>44648</c:v>
                </c:pt>
                <c:pt idx="404">
                  <c:v>44649</c:v>
                </c:pt>
                <c:pt idx="405">
                  <c:v>44650</c:v>
                </c:pt>
                <c:pt idx="406">
                  <c:v>44651</c:v>
                </c:pt>
                <c:pt idx="407">
                  <c:v>44652</c:v>
                </c:pt>
                <c:pt idx="408">
                  <c:v>44653</c:v>
                </c:pt>
                <c:pt idx="409">
                  <c:v>44654</c:v>
                </c:pt>
                <c:pt idx="410">
                  <c:v>44655</c:v>
                </c:pt>
                <c:pt idx="411">
                  <c:v>44656</c:v>
                </c:pt>
                <c:pt idx="412">
                  <c:v>44657</c:v>
                </c:pt>
                <c:pt idx="413">
                  <c:v>44658</c:v>
                </c:pt>
                <c:pt idx="414">
                  <c:v>44659</c:v>
                </c:pt>
                <c:pt idx="415">
                  <c:v>44660</c:v>
                </c:pt>
                <c:pt idx="416">
                  <c:v>44661</c:v>
                </c:pt>
                <c:pt idx="417">
                  <c:v>44662</c:v>
                </c:pt>
                <c:pt idx="418">
                  <c:v>44663</c:v>
                </c:pt>
                <c:pt idx="419">
                  <c:v>44664</c:v>
                </c:pt>
                <c:pt idx="420">
                  <c:v>44665</c:v>
                </c:pt>
                <c:pt idx="421">
                  <c:v>44666</c:v>
                </c:pt>
                <c:pt idx="422">
                  <c:v>44667</c:v>
                </c:pt>
                <c:pt idx="423">
                  <c:v>44668</c:v>
                </c:pt>
                <c:pt idx="424">
                  <c:v>44669</c:v>
                </c:pt>
                <c:pt idx="425">
                  <c:v>44670</c:v>
                </c:pt>
                <c:pt idx="426">
                  <c:v>44671</c:v>
                </c:pt>
                <c:pt idx="427">
                  <c:v>44672</c:v>
                </c:pt>
                <c:pt idx="428">
                  <c:v>44673</c:v>
                </c:pt>
                <c:pt idx="429">
                  <c:v>44674</c:v>
                </c:pt>
                <c:pt idx="430">
                  <c:v>44675</c:v>
                </c:pt>
                <c:pt idx="431">
                  <c:v>44676</c:v>
                </c:pt>
                <c:pt idx="432">
                  <c:v>44677</c:v>
                </c:pt>
                <c:pt idx="433">
                  <c:v>44678</c:v>
                </c:pt>
                <c:pt idx="434">
                  <c:v>44679</c:v>
                </c:pt>
                <c:pt idx="435">
                  <c:v>44680</c:v>
                </c:pt>
                <c:pt idx="436">
                  <c:v>44681</c:v>
                </c:pt>
                <c:pt idx="437">
                  <c:v>44682</c:v>
                </c:pt>
                <c:pt idx="438">
                  <c:v>44683</c:v>
                </c:pt>
                <c:pt idx="439">
                  <c:v>44684</c:v>
                </c:pt>
                <c:pt idx="440">
                  <c:v>44685</c:v>
                </c:pt>
                <c:pt idx="441">
                  <c:v>44686</c:v>
                </c:pt>
                <c:pt idx="442">
                  <c:v>44687</c:v>
                </c:pt>
                <c:pt idx="443">
                  <c:v>44688</c:v>
                </c:pt>
                <c:pt idx="444">
                  <c:v>44689</c:v>
                </c:pt>
                <c:pt idx="445">
                  <c:v>44690</c:v>
                </c:pt>
                <c:pt idx="446">
                  <c:v>44691</c:v>
                </c:pt>
                <c:pt idx="447">
                  <c:v>44692</c:v>
                </c:pt>
                <c:pt idx="448">
                  <c:v>44693</c:v>
                </c:pt>
                <c:pt idx="449">
                  <c:v>44694</c:v>
                </c:pt>
                <c:pt idx="450">
                  <c:v>44695</c:v>
                </c:pt>
                <c:pt idx="451">
                  <c:v>44696</c:v>
                </c:pt>
                <c:pt idx="452">
                  <c:v>44697</c:v>
                </c:pt>
                <c:pt idx="453">
                  <c:v>44698</c:v>
                </c:pt>
                <c:pt idx="454">
                  <c:v>44699</c:v>
                </c:pt>
                <c:pt idx="455">
                  <c:v>44700</c:v>
                </c:pt>
                <c:pt idx="456">
                  <c:v>44701</c:v>
                </c:pt>
                <c:pt idx="457">
                  <c:v>44702</c:v>
                </c:pt>
                <c:pt idx="458">
                  <c:v>44703</c:v>
                </c:pt>
                <c:pt idx="459">
                  <c:v>44704</c:v>
                </c:pt>
                <c:pt idx="460">
                  <c:v>44705</c:v>
                </c:pt>
                <c:pt idx="461">
                  <c:v>44706</c:v>
                </c:pt>
                <c:pt idx="462">
                  <c:v>44707</c:v>
                </c:pt>
                <c:pt idx="463">
                  <c:v>44708</c:v>
                </c:pt>
                <c:pt idx="464">
                  <c:v>44709</c:v>
                </c:pt>
                <c:pt idx="465">
                  <c:v>44710</c:v>
                </c:pt>
                <c:pt idx="466">
                  <c:v>44711</c:v>
                </c:pt>
                <c:pt idx="467">
                  <c:v>44712</c:v>
                </c:pt>
                <c:pt idx="468">
                  <c:v>44713</c:v>
                </c:pt>
                <c:pt idx="469">
                  <c:v>44714</c:v>
                </c:pt>
                <c:pt idx="470">
                  <c:v>44715</c:v>
                </c:pt>
                <c:pt idx="471">
                  <c:v>44716</c:v>
                </c:pt>
                <c:pt idx="472">
                  <c:v>44717</c:v>
                </c:pt>
                <c:pt idx="473">
                  <c:v>44718</c:v>
                </c:pt>
                <c:pt idx="474">
                  <c:v>44719</c:v>
                </c:pt>
                <c:pt idx="475">
                  <c:v>44720</c:v>
                </c:pt>
                <c:pt idx="476">
                  <c:v>44721</c:v>
                </c:pt>
                <c:pt idx="477">
                  <c:v>44722</c:v>
                </c:pt>
                <c:pt idx="478">
                  <c:v>44723</c:v>
                </c:pt>
                <c:pt idx="479">
                  <c:v>44724</c:v>
                </c:pt>
                <c:pt idx="480">
                  <c:v>44725</c:v>
                </c:pt>
                <c:pt idx="481">
                  <c:v>44726</c:v>
                </c:pt>
                <c:pt idx="482">
                  <c:v>44727</c:v>
                </c:pt>
                <c:pt idx="483">
                  <c:v>44728</c:v>
                </c:pt>
                <c:pt idx="484">
                  <c:v>44729</c:v>
                </c:pt>
                <c:pt idx="485">
                  <c:v>44730</c:v>
                </c:pt>
                <c:pt idx="486">
                  <c:v>44731</c:v>
                </c:pt>
                <c:pt idx="487">
                  <c:v>44732</c:v>
                </c:pt>
                <c:pt idx="488">
                  <c:v>44733</c:v>
                </c:pt>
                <c:pt idx="489">
                  <c:v>44734</c:v>
                </c:pt>
                <c:pt idx="490">
                  <c:v>44735</c:v>
                </c:pt>
                <c:pt idx="491">
                  <c:v>44736</c:v>
                </c:pt>
                <c:pt idx="492">
                  <c:v>44737</c:v>
                </c:pt>
                <c:pt idx="493">
                  <c:v>44738</c:v>
                </c:pt>
                <c:pt idx="494">
                  <c:v>44739</c:v>
                </c:pt>
                <c:pt idx="495">
                  <c:v>44740</c:v>
                </c:pt>
                <c:pt idx="496">
                  <c:v>44741</c:v>
                </c:pt>
                <c:pt idx="497">
                  <c:v>44742</c:v>
                </c:pt>
                <c:pt idx="498">
                  <c:v>44743</c:v>
                </c:pt>
                <c:pt idx="499">
                  <c:v>44744</c:v>
                </c:pt>
                <c:pt idx="500">
                  <c:v>44745</c:v>
                </c:pt>
                <c:pt idx="501">
                  <c:v>44746</c:v>
                </c:pt>
                <c:pt idx="502">
                  <c:v>44747</c:v>
                </c:pt>
                <c:pt idx="503">
                  <c:v>44748</c:v>
                </c:pt>
                <c:pt idx="504">
                  <c:v>44749</c:v>
                </c:pt>
                <c:pt idx="505">
                  <c:v>44750</c:v>
                </c:pt>
                <c:pt idx="506">
                  <c:v>44751</c:v>
                </c:pt>
                <c:pt idx="507">
                  <c:v>44752</c:v>
                </c:pt>
                <c:pt idx="508">
                  <c:v>44753</c:v>
                </c:pt>
                <c:pt idx="509">
                  <c:v>44754</c:v>
                </c:pt>
                <c:pt idx="510">
                  <c:v>44755</c:v>
                </c:pt>
                <c:pt idx="511">
                  <c:v>44756</c:v>
                </c:pt>
                <c:pt idx="512">
                  <c:v>44757</c:v>
                </c:pt>
                <c:pt idx="513">
                  <c:v>44758</c:v>
                </c:pt>
                <c:pt idx="514">
                  <c:v>44759</c:v>
                </c:pt>
                <c:pt idx="515">
                  <c:v>44760</c:v>
                </c:pt>
                <c:pt idx="516">
                  <c:v>44761</c:v>
                </c:pt>
                <c:pt idx="517">
                  <c:v>44762</c:v>
                </c:pt>
                <c:pt idx="518">
                  <c:v>44763</c:v>
                </c:pt>
                <c:pt idx="519">
                  <c:v>44764</c:v>
                </c:pt>
                <c:pt idx="520">
                  <c:v>44765</c:v>
                </c:pt>
                <c:pt idx="521">
                  <c:v>44766</c:v>
                </c:pt>
                <c:pt idx="522">
                  <c:v>44767</c:v>
                </c:pt>
                <c:pt idx="523">
                  <c:v>44768</c:v>
                </c:pt>
                <c:pt idx="524">
                  <c:v>44769</c:v>
                </c:pt>
                <c:pt idx="525">
                  <c:v>44770</c:v>
                </c:pt>
                <c:pt idx="526">
                  <c:v>44771</c:v>
                </c:pt>
                <c:pt idx="527">
                  <c:v>44772</c:v>
                </c:pt>
                <c:pt idx="528">
                  <c:v>44773</c:v>
                </c:pt>
                <c:pt idx="529">
                  <c:v>44774</c:v>
                </c:pt>
                <c:pt idx="530">
                  <c:v>44775</c:v>
                </c:pt>
                <c:pt idx="531">
                  <c:v>44776</c:v>
                </c:pt>
                <c:pt idx="532">
                  <c:v>44777</c:v>
                </c:pt>
                <c:pt idx="533">
                  <c:v>44778</c:v>
                </c:pt>
                <c:pt idx="534">
                  <c:v>44779</c:v>
                </c:pt>
                <c:pt idx="535">
                  <c:v>44780</c:v>
                </c:pt>
                <c:pt idx="536">
                  <c:v>44781</c:v>
                </c:pt>
                <c:pt idx="537">
                  <c:v>44782</c:v>
                </c:pt>
                <c:pt idx="538">
                  <c:v>44783</c:v>
                </c:pt>
                <c:pt idx="539">
                  <c:v>44784</c:v>
                </c:pt>
                <c:pt idx="540">
                  <c:v>44785</c:v>
                </c:pt>
                <c:pt idx="541">
                  <c:v>44786</c:v>
                </c:pt>
                <c:pt idx="542">
                  <c:v>44787</c:v>
                </c:pt>
                <c:pt idx="543">
                  <c:v>44788</c:v>
                </c:pt>
                <c:pt idx="544">
                  <c:v>44789</c:v>
                </c:pt>
                <c:pt idx="545">
                  <c:v>44790</c:v>
                </c:pt>
                <c:pt idx="546">
                  <c:v>44791</c:v>
                </c:pt>
                <c:pt idx="547">
                  <c:v>44792</c:v>
                </c:pt>
                <c:pt idx="548">
                  <c:v>44793</c:v>
                </c:pt>
                <c:pt idx="549">
                  <c:v>44794</c:v>
                </c:pt>
                <c:pt idx="550">
                  <c:v>44795</c:v>
                </c:pt>
                <c:pt idx="551">
                  <c:v>44796</c:v>
                </c:pt>
                <c:pt idx="552">
                  <c:v>44797</c:v>
                </c:pt>
                <c:pt idx="553">
                  <c:v>44798</c:v>
                </c:pt>
                <c:pt idx="554">
                  <c:v>44799</c:v>
                </c:pt>
                <c:pt idx="555">
                  <c:v>44800</c:v>
                </c:pt>
                <c:pt idx="556">
                  <c:v>44801</c:v>
                </c:pt>
                <c:pt idx="557">
                  <c:v>44802</c:v>
                </c:pt>
                <c:pt idx="558">
                  <c:v>44803</c:v>
                </c:pt>
                <c:pt idx="559">
                  <c:v>44804</c:v>
                </c:pt>
                <c:pt idx="560">
                  <c:v>44805</c:v>
                </c:pt>
                <c:pt idx="561">
                  <c:v>44806</c:v>
                </c:pt>
                <c:pt idx="562">
                  <c:v>44807</c:v>
                </c:pt>
                <c:pt idx="563">
                  <c:v>44808</c:v>
                </c:pt>
                <c:pt idx="564">
                  <c:v>44809</c:v>
                </c:pt>
                <c:pt idx="565">
                  <c:v>44810</c:v>
                </c:pt>
                <c:pt idx="566">
                  <c:v>44811</c:v>
                </c:pt>
                <c:pt idx="567">
                  <c:v>44812</c:v>
                </c:pt>
                <c:pt idx="568">
                  <c:v>44813</c:v>
                </c:pt>
                <c:pt idx="569">
                  <c:v>44814</c:v>
                </c:pt>
                <c:pt idx="570">
                  <c:v>44815</c:v>
                </c:pt>
                <c:pt idx="571">
                  <c:v>44816</c:v>
                </c:pt>
                <c:pt idx="572">
                  <c:v>44817</c:v>
                </c:pt>
                <c:pt idx="573">
                  <c:v>44818</c:v>
                </c:pt>
                <c:pt idx="574">
                  <c:v>44819</c:v>
                </c:pt>
                <c:pt idx="575">
                  <c:v>44820</c:v>
                </c:pt>
                <c:pt idx="576">
                  <c:v>44821</c:v>
                </c:pt>
                <c:pt idx="577">
                  <c:v>44822</c:v>
                </c:pt>
                <c:pt idx="578">
                  <c:v>44823</c:v>
                </c:pt>
                <c:pt idx="579">
                  <c:v>44824</c:v>
                </c:pt>
                <c:pt idx="580">
                  <c:v>44825</c:v>
                </c:pt>
                <c:pt idx="581">
                  <c:v>44826</c:v>
                </c:pt>
                <c:pt idx="582">
                  <c:v>44827</c:v>
                </c:pt>
                <c:pt idx="583">
                  <c:v>44828</c:v>
                </c:pt>
                <c:pt idx="584">
                  <c:v>44829</c:v>
                </c:pt>
                <c:pt idx="585">
                  <c:v>44830</c:v>
                </c:pt>
                <c:pt idx="586">
                  <c:v>44831</c:v>
                </c:pt>
                <c:pt idx="587">
                  <c:v>44832</c:v>
                </c:pt>
                <c:pt idx="588">
                  <c:v>44833</c:v>
                </c:pt>
                <c:pt idx="589">
                  <c:v>44834</c:v>
                </c:pt>
                <c:pt idx="590">
                  <c:v>44835</c:v>
                </c:pt>
                <c:pt idx="591">
                  <c:v>44836</c:v>
                </c:pt>
                <c:pt idx="592">
                  <c:v>44837</c:v>
                </c:pt>
                <c:pt idx="593">
                  <c:v>44838</c:v>
                </c:pt>
                <c:pt idx="594">
                  <c:v>44839</c:v>
                </c:pt>
                <c:pt idx="595">
                  <c:v>44840</c:v>
                </c:pt>
                <c:pt idx="596">
                  <c:v>44841</c:v>
                </c:pt>
                <c:pt idx="597">
                  <c:v>44842</c:v>
                </c:pt>
                <c:pt idx="598">
                  <c:v>44843</c:v>
                </c:pt>
                <c:pt idx="599">
                  <c:v>44844</c:v>
                </c:pt>
                <c:pt idx="600">
                  <c:v>44845</c:v>
                </c:pt>
                <c:pt idx="601">
                  <c:v>44846</c:v>
                </c:pt>
                <c:pt idx="602">
                  <c:v>44847</c:v>
                </c:pt>
                <c:pt idx="603">
                  <c:v>44848</c:v>
                </c:pt>
                <c:pt idx="604">
                  <c:v>44849</c:v>
                </c:pt>
                <c:pt idx="605">
                  <c:v>44850</c:v>
                </c:pt>
                <c:pt idx="606">
                  <c:v>44851</c:v>
                </c:pt>
                <c:pt idx="607">
                  <c:v>44852</c:v>
                </c:pt>
                <c:pt idx="608">
                  <c:v>44853</c:v>
                </c:pt>
                <c:pt idx="609">
                  <c:v>44854</c:v>
                </c:pt>
                <c:pt idx="610">
                  <c:v>44855</c:v>
                </c:pt>
                <c:pt idx="611">
                  <c:v>44856</c:v>
                </c:pt>
                <c:pt idx="612">
                  <c:v>44857</c:v>
                </c:pt>
                <c:pt idx="613">
                  <c:v>44858</c:v>
                </c:pt>
                <c:pt idx="614">
                  <c:v>44859</c:v>
                </c:pt>
                <c:pt idx="615">
                  <c:v>44860</c:v>
                </c:pt>
                <c:pt idx="616">
                  <c:v>44861</c:v>
                </c:pt>
                <c:pt idx="617">
                  <c:v>44862</c:v>
                </c:pt>
                <c:pt idx="618">
                  <c:v>44863</c:v>
                </c:pt>
                <c:pt idx="619">
                  <c:v>44864</c:v>
                </c:pt>
                <c:pt idx="620">
                  <c:v>44865</c:v>
                </c:pt>
                <c:pt idx="621">
                  <c:v>44866</c:v>
                </c:pt>
                <c:pt idx="622">
                  <c:v>44867</c:v>
                </c:pt>
                <c:pt idx="623">
                  <c:v>44868</c:v>
                </c:pt>
                <c:pt idx="624">
                  <c:v>44869</c:v>
                </c:pt>
                <c:pt idx="625">
                  <c:v>44870</c:v>
                </c:pt>
                <c:pt idx="626">
                  <c:v>44871</c:v>
                </c:pt>
                <c:pt idx="627">
                  <c:v>44872</c:v>
                </c:pt>
                <c:pt idx="628">
                  <c:v>44873</c:v>
                </c:pt>
                <c:pt idx="629">
                  <c:v>44874</c:v>
                </c:pt>
                <c:pt idx="630">
                  <c:v>44875</c:v>
                </c:pt>
                <c:pt idx="631">
                  <c:v>44876</c:v>
                </c:pt>
                <c:pt idx="632">
                  <c:v>44877</c:v>
                </c:pt>
                <c:pt idx="633">
                  <c:v>44878</c:v>
                </c:pt>
                <c:pt idx="634">
                  <c:v>44879</c:v>
                </c:pt>
                <c:pt idx="635">
                  <c:v>44880</c:v>
                </c:pt>
                <c:pt idx="636">
                  <c:v>44881</c:v>
                </c:pt>
                <c:pt idx="637">
                  <c:v>44882</c:v>
                </c:pt>
                <c:pt idx="638">
                  <c:v>44883</c:v>
                </c:pt>
                <c:pt idx="639">
                  <c:v>44884</c:v>
                </c:pt>
                <c:pt idx="640">
                  <c:v>44885</c:v>
                </c:pt>
                <c:pt idx="641">
                  <c:v>44886</c:v>
                </c:pt>
                <c:pt idx="642">
                  <c:v>44887</c:v>
                </c:pt>
                <c:pt idx="643">
                  <c:v>44888</c:v>
                </c:pt>
                <c:pt idx="644">
                  <c:v>44889</c:v>
                </c:pt>
                <c:pt idx="645">
                  <c:v>44890</c:v>
                </c:pt>
                <c:pt idx="646">
                  <c:v>44891</c:v>
                </c:pt>
                <c:pt idx="647">
                  <c:v>44892</c:v>
                </c:pt>
                <c:pt idx="648">
                  <c:v>44893</c:v>
                </c:pt>
                <c:pt idx="649">
                  <c:v>44894</c:v>
                </c:pt>
                <c:pt idx="650">
                  <c:v>44895</c:v>
                </c:pt>
                <c:pt idx="651">
                  <c:v>44896</c:v>
                </c:pt>
                <c:pt idx="652">
                  <c:v>44897</c:v>
                </c:pt>
                <c:pt idx="653">
                  <c:v>44898</c:v>
                </c:pt>
                <c:pt idx="654">
                  <c:v>44899</c:v>
                </c:pt>
                <c:pt idx="655">
                  <c:v>44900</c:v>
                </c:pt>
                <c:pt idx="656">
                  <c:v>44901</c:v>
                </c:pt>
                <c:pt idx="657">
                  <c:v>44902</c:v>
                </c:pt>
                <c:pt idx="658">
                  <c:v>44903</c:v>
                </c:pt>
                <c:pt idx="659">
                  <c:v>44904</c:v>
                </c:pt>
                <c:pt idx="660">
                  <c:v>44905</c:v>
                </c:pt>
                <c:pt idx="661">
                  <c:v>44906</c:v>
                </c:pt>
                <c:pt idx="662">
                  <c:v>44907</c:v>
                </c:pt>
                <c:pt idx="663">
                  <c:v>44908</c:v>
                </c:pt>
                <c:pt idx="664">
                  <c:v>44909</c:v>
                </c:pt>
                <c:pt idx="665">
                  <c:v>44910</c:v>
                </c:pt>
                <c:pt idx="666">
                  <c:v>44911</c:v>
                </c:pt>
                <c:pt idx="667">
                  <c:v>44912</c:v>
                </c:pt>
                <c:pt idx="668">
                  <c:v>44913</c:v>
                </c:pt>
                <c:pt idx="669">
                  <c:v>44914</c:v>
                </c:pt>
                <c:pt idx="670">
                  <c:v>44915</c:v>
                </c:pt>
                <c:pt idx="671">
                  <c:v>44916</c:v>
                </c:pt>
                <c:pt idx="672">
                  <c:v>44917</c:v>
                </c:pt>
                <c:pt idx="673">
                  <c:v>44918</c:v>
                </c:pt>
                <c:pt idx="674">
                  <c:v>44919</c:v>
                </c:pt>
                <c:pt idx="675">
                  <c:v>44920</c:v>
                </c:pt>
                <c:pt idx="676">
                  <c:v>44921</c:v>
                </c:pt>
                <c:pt idx="677">
                  <c:v>44922</c:v>
                </c:pt>
                <c:pt idx="678">
                  <c:v>44923</c:v>
                </c:pt>
                <c:pt idx="679">
                  <c:v>44924</c:v>
                </c:pt>
                <c:pt idx="680">
                  <c:v>44925</c:v>
                </c:pt>
                <c:pt idx="681">
                  <c:v>44926</c:v>
                </c:pt>
                <c:pt idx="682">
                  <c:v>44927</c:v>
                </c:pt>
                <c:pt idx="683">
                  <c:v>44928</c:v>
                </c:pt>
                <c:pt idx="684">
                  <c:v>44929</c:v>
                </c:pt>
                <c:pt idx="685">
                  <c:v>44930</c:v>
                </c:pt>
                <c:pt idx="686">
                  <c:v>44931</c:v>
                </c:pt>
                <c:pt idx="687">
                  <c:v>44932</c:v>
                </c:pt>
                <c:pt idx="688">
                  <c:v>44933</c:v>
                </c:pt>
                <c:pt idx="689">
                  <c:v>44934</c:v>
                </c:pt>
                <c:pt idx="690">
                  <c:v>44935</c:v>
                </c:pt>
                <c:pt idx="691">
                  <c:v>44936</c:v>
                </c:pt>
                <c:pt idx="692">
                  <c:v>44937</c:v>
                </c:pt>
                <c:pt idx="693">
                  <c:v>44938</c:v>
                </c:pt>
                <c:pt idx="694">
                  <c:v>44939</c:v>
                </c:pt>
                <c:pt idx="695">
                  <c:v>44940</c:v>
                </c:pt>
                <c:pt idx="696">
                  <c:v>44941</c:v>
                </c:pt>
                <c:pt idx="697">
                  <c:v>44942</c:v>
                </c:pt>
                <c:pt idx="698">
                  <c:v>44943</c:v>
                </c:pt>
                <c:pt idx="699">
                  <c:v>44944</c:v>
                </c:pt>
                <c:pt idx="700">
                  <c:v>44945</c:v>
                </c:pt>
                <c:pt idx="701">
                  <c:v>44946</c:v>
                </c:pt>
                <c:pt idx="702">
                  <c:v>44947</c:v>
                </c:pt>
                <c:pt idx="703">
                  <c:v>44948</c:v>
                </c:pt>
                <c:pt idx="704">
                  <c:v>44949</c:v>
                </c:pt>
                <c:pt idx="705">
                  <c:v>44950</c:v>
                </c:pt>
                <c:pt idx="706">
                  <c:v>44951</c:v>
                </c:pt>
                <c:pt idx="707">
                  <c:v>44952</c:v>
                </c:pt>
                <c:pt idx="708">
                  <c:v>44953</c:v>
                </c:pt>
                <c:pt idx="709">
                  <c:v>44954</c:v>
                </c:pt>
                <c:pt idx="710">
                  <c:v>44955</c:v>
                </c:pt>
                <c:pt idx="711">
                  <c:v>44956</c:v>
                </c:pt>
                <c:pt idx="712">
                  <c:v>44957</c:v>
                </c:pt>
                <c:pt idx="713">
                  <c:v>44958</c:v>
                </c:pt>
                <c:pt idx="714">
                  <c:v>44959</c:v>
                </c:pt>
                <c:pt idx="715">
                  <c:v>44960</c:v>
                </c:pt>
                <c:pt idx="716">
                  <c:v>44961</c:v>
                </c:pt>
                <c:pt idx="717">
                  <c:v>44962</c:v>
                </c:pt>
                <c:pt idx="718">
                  <c:v>44963</c:v>
                </c:pt>
                <c:pt idx="719">
                  <c:v>44964</c:v>
                </c:pt>
                <c:pt idx="720">
                  <c:v>44965</c:v>
                </c:pt>
                <c:pt idx="721">
                  <c:v>44966</c:v>
                </c:pt>
                <c:pt idx="722">
                  <c:v>44967</c:v>
                </c:pt>
                <c:pt idx="723">
                  <c:v>44968</c:v>
                </c:pt>
                <c:pt idx="724">
                  <c:v>44969</c:v>
                </c:pt>
                <c:pt idx="725">
                  <c:v>44970</c:v>
                </c:pt>
                <c:pt idx="726">
                  <c:v>44971</c:v>
                </c:pt>
                <c:pt idx="727">
                  <c:v>44972</c:v>
                </c:pt>
                <c:pt idx="728">
                  <c:v>44973</c:v>
                </c:pt>
                <c:pt idx="729">
                  <c:v>44974</c:v>
                </c:pt>
                <c:pt idx="730">
                  <c:v>44975</c:v>
                </c:pt>
                <c:pt idx="731">
                  <c:v>44976</c:v>
                </c:pt>
                <c:pt idx="732">
                  <c:v>44977</c:v>
                </c:pt>
                <c:pt idx="733">
                  <c:v>44978</c:v>
                </c:pt>
                <c:pt idx="734">
                  <c:v>44979</c:v>
                </c:pt>
                <c:pt idx="735">
                  <c:v>44980</c:v>
                </c:pt>
                <c:pt idx="736">
                  <c:v>44981</c:v>
                </c:pt>
                <c:pt idx="737">
                  <c:v>44982</c:v>
                </c:pt>
                <c:pt idx="738">
                  <c:v>44983</c:v>
                </c:pt>
                <c:pt idx="739">
                  <c:v>44984</c:v>
                </c:pt>
                <c:pt idx="740">
                  <c:v>44985</c:v>
                </c:pt>
                <c:pt idx="741">
                  <c:v>44986</c:v>
                </c:pt>
                <c:pt idx="742">
                  <c:v>44987</c:v>
                </c:pt>
                <c:pt idx="743">
                  <c:v>44988</c:v>
                </c:pt>
                <c:pt idx="744">
                  <c:v>44989</c:v>
                </c:pt>
                <c:pt idx="745">
                  <c:v>44990</c:v>
                </c:pt>
                <c:pt idx="746">
                  <c:v>44991</c:v>
                </c:pt>
                <c:pt idx="747">
                  <c:v>44992</c:v>
                </c:pt>
                <c:pt idx="748">
                  <c:v>44993</c:v>
                </c:pt>
                <c:pt idx="749">
                  <c:v>44994</c:v>
                </c:pt>
                <c:pt idx="750">
                  <c:v>44995</c:v>
                </c:pt>
                <c:pt idx="751">
                  <c:v>44996</c:v>
                </c:pt>
                <c:pt idx="752">
                  <c:v>44997</c:v>
                </c:pt>
                <c:pt idx="753">
                  <c:v>44998</c:v>
                </c:pt>
                <c:pt idx="754">
                  <c:v>44999</c:v>
                </c:pt>
                <c:pt idx="755">
                  <c:v>45000</c:v>
                </c:pt>
                <c:pt idx="756">
                  <c:v>45001</c:v>
                </c:pt>
                <c:pt idx="757">
                  <c:v>45002</c:v>
                </c:pt>
                <c:pt idx="758">
                  <c:v>45003</c:v>
                </c:pt>
                <c:pt idx="759">
                  <c:v>45004</c:v>
                </c:pt>
                <c:pt idx="760">
                  <c:v>45005</c:v>
                </c:pt>
                <c:pt idx="761">
                  <c:v>45006</c:v>
                </c:pt>
                <c:pt idx="762">
                  <c:v>45007</c:v>
                </c:pt>
                <c:pt idx="763">
                  <c:v>45008</c:v>
                </c:pt>
                <c:pt idx="764">
                  <c:v>45009</c:v>
                </c:pt>
                <c:pt idx="765">
                  <c:v>45010</c:v>
                </c:pt>
                <c:pt idx="766">
                  <c:v>45011</c:v>
                </c:pt>
                <c:pt idx="767">
                  <c:v>45012</c:v>
                </c:pt>
                <c:pt idx="768">
                  <c:v>45013</c:v>
                </c:pt>
                <c:pt idx="769">
                  <c:v>45014</c:v>
                </c:pt>
                <c:pt idx="770">
                  <c:v>45015</c:v>
                </c:pt>
                <c:pt idx="771">
                  <c:v>45016</c:v>
                </c:pt>
                <c:pt idx="772">
                  <c:v>45017</c:v>
                </c:pt>
                <c:pt idx="773">
                  <c:v>45018</c:v>
                </c:pt>
                <c:pt idx="774">
                  <c:v>45019</c:v>
                </c:pt>
                <c:pt idx="775">
                  <c:v>45020</c:v>
                </c:pt>
                <c:pt idx="776">
                  <c:v>45021</c:v>
                </c:pt>
                <c:pt idx="777">
                  <c:v>45022</c:v>
                </c:pt>
                <c:pt idx="778">
                  <c:v>45023</c:v>
                </c:pt>
                <c:pt idx="779">
                  <c:v>45024</c:v>
                </c:pt>
                <c:pt idx="780">
                  <c:v>45025</c:v>
                </c:pt>
                <c:pt idx="781">
                  <c:v>45026</c:v>
                </c:pt>
                <c:pt idx="782">
                  <c:v>45027</c:v>
                </c:pt>
                <c:pt idx="783">
                  <c:v>45028</c:v>
                </c:pt>
                <c:pt idx="784">
                  <c:v>45029</c:v>
                </c:pt>
                <c:pt idx="785">
                  <c:v>45030</c:v>
                </c:pt>
                <c:pt idx="786">
                  <c:v>45031</c:v>
                </c:pt>
                <c:pt idx="787">
                  <c:v>45032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45038</c:v>
                </c:pt>
                <c:pt idx="794">
                  <c:v>45039</c:v>
                </c:pt>
                <c:pt idx="795">
                  <c:v>45040</c:v>
                </c:pt>
                <c:pt idx="796">
                  <c:v>45041</c:v>
                </c:pt>
                <c:pt idx="797">
                  <c:v>45042</c:v>
                </c:pt>
                <c:pt idx="798">
                  <c:v>45043</c:v>
                </c:pt>
                <c:pt idx="799">
                  <c:v>45044</c:v>
                </c:pt>
                <c:pt idx="800">
                  <c:v>45045</c:v>
                </c:pt>
                <c:pt idx="801">
                  <c:v>45046</c:v>
                </c:pt>
                <c:pt idx="802">
                  <c:v>45047</c:v>
                </c:pt>
                <c:pt idx="803">
                  <c:v>45048</c:v>
                </c:pt>
                <c:pt idx="804">
                  <c:v>45049</c:v>
                </c:pt>
                <c:pt idx="805">
                  <c:v>45050</c:v>
                </c:pt>
                <c:pt idx="806">
                  <c:v>45051</c:v>
                </c:pt>
                <c:pt idx="807">
                  <c:v>45052</c:v>
                </c:pt>
                <c:pt idx="808">
                  <c:v>45053</c:v>
                </c:pt>
                <c:pt idx="809">
                  <c:v>45054</c:v>
                </c:pt>
                <c:pt idx="810">
                  <c:v>45055</c:v>
                </c:pt>
                <c:pt idx="811">
                  <c:v>45056</c:v>
                </c:pt>
                <c:pt idx="812">
                  <c:v>45057</c:v>
                </c:pt>
                <c:pt idx="813">
                  <c:v>45058</c:v>
                </c:pt>
                <c:pt idx="814">
                  <c:v>45059</c:v>
                </c:pt>
                <c:pt idx="815">
                  <c:v>45060</c:v>
                </c:pt>
                <c:pt idx="816">
                  <c:v>45061</c:v>
                </c:pt>
                <c:pt idx="817">
                  <c:v>45062</c:v>
                </c:pt>
                <c:pt idx="818">
                  <c:v>45063</c:v>
                </c:pt>
                <c:pt idx="819">
                  <c:v>45064</c:v>
                </c:pt>
                <c:pt idx="820">
                  <c:v>45065</c:v>
                </c:pt>
                <c:pt idx="821">
                  <c:v>45066</c:v>
                </c:pt>
                <c:pt idx="822">
                  <c:v>45067</c:v>
                </c:pt>
                <c:pt idx="823">
                  <c:v>45068</c:v>
                </c:pt>
                <c:pt idx="824">
                  <c:v>45069</c:v>
                </c:pt>
                <c:pt idx="825">
                  <c:v>45070</c:v>
                </c:pt>
                <c:pt idx="826">
                  <c:v>45071</c:v>
                </c:pt>
                <c:pt idx="827">
                  <c:v>45072</c:v>
                </c:pt>
                <c:pt idx="828">
                  <c:v>45073</c:v>
                </c:pt>
                <c:pt idx="829">
                  <c:v>45074</c:v>
                </c:pt>
                <c:pt idx="830">
                  <c:v>45075</c:v>
                </c:pt>
                <c:pt idx="831">
                  <c:v>45076</c:v>
                </c:pt>
                <c:pt idx="832">
                  <c:v>45077</c:v>
                </c:pt>
                <c:pt idx="833">
                  <c:v>45078</c:v>
                </c:pt>
                <c:pt idx="834">
                  <c:v>45079</c:v>
                </c:pt>
                <c:pt idx="835">
                  <c:v>45080</c:v>
                </c:pt>
                <c:pt idx="836">
                  <c:v>45081</c:v>
                </c:pt>
                <c:pt idx="837">
                  <c:v>45082</c:v>
                </c:pt>
                <c:pt idx="838">
                  <c:v>45083</c:v>
                </c:pt>
                <c:pt idx="839">
                  <c:v>45084</c:v>
                </c:pt>
                <c:pt idx="840">
                  <c:v>45085</c:v>
                </c:pt>
                <c:pt idx="841">
                  <c:v>45086</c:v>
                </c:pt>
                <c:pt idx="842">
                  <c:v>45087</c:v>
                </c:pt>
                <c:pt idx="843">
                  <c:v>45088</c:v>
                </c:pt>
                <c:pt idx="844">
                  <c:v>45089</c:v>
                </c:pt>
                <c:pt idx="845">
                  <c:v>45090</c:v>
                </c:pt>
                <c:pt idx="846">
                  <c:v>45091</c:v>
                </c:pt>
                <c:pt idx="847">
                  <c:v>45092</c:v>
                </c:pt>
                <c:pt idx="848">
                  <c:v>45093</c:v>
                </c:pt>
                <c:pt idx="849">
                  <c:v>45094</c:v>
                </c:pt>
                <c:pt idx="850">
                  <c:v>45095</c:v>
                </c:pt>
                <c:pt idx="851">
                  <c:v>45096</c:v>
                </c:pt>
                <c:pt idx="852">
                  <c:v>45097</c:v>
                </c:pt>
                <c:pt idx="853">
                  <c:v>45098</c:v>
                </c:pt>
                <c:pt idx="854">
                  <c:v>45099</c:v>
                </c:pt>
                <c:pt idx="855">
                  <c:v>45100</c:v>
                </c:pt>
                <c:pt idx="856">
                  <c:v>45101</c:v>
                </c:pt>
                <c:pt idx="857">
                  <c:v>45102</c:v>
                </c:pt>
                <c:pt idx="858">
                  <c:v>45103</c:v>
                </c:pt>
                <c:pt idx="859">
                  <c:v>45104</c:v>
                </c:pt>
                <c:pt idx="860">
                  <c:v>45105</c:v>
                </c:pt>
                <c:pt idx="861">
                  <c:v>45106</c:v>
                </c:pt>
                <c:pt idx="862">
                  <c:v>45107</c:v>
                </c:pt>
                <c:pt idx="863">
                  <c:v>45108</c:v>
                </c:pt>
                <c:pt idx="864">
                  <c:v>45109</c:v>
                </c:pt>
                <c:pt idx="865">
                  <c:v>45110</c:v>
                </c:pt>
                <c:pt idx="866">
                  <c:v>45111</c:v>
                </c:pt>
                <c:pt idx="867">
                  <c:v>45112</c:v>
                </c:pt>
                <c:pt idx="868">
                  <c:v>45113</c:v>
                </c:pt>
                <c:pt idx="869">
                  <c:v>45114</c:v>
                </c:pt>
                <c:pt idx="870">
                  <c:v>45115</c:v>
                </c:pt>
                <c:pt idx="871">
                  <c:v>45116</c:v>
                </c:pt>
                <c:pt idx="872">
                  <c:v>45117</c:v>
                </c:pt>
                <c:pt idx="873">
                  <c:v>45118</c:v>
                </c:pt>
                <c:pt idx="874">
                  <c:v>45119</c:v>
                </c:pt>
                <c:pt idx="875">
                  <c:v>45120</c:v>
                </c:pt>
                <c:pt idx="876">
                  <c:v>45121</c:v>
                </c:pt>
                <c:pt idx="877">
                  <c:v>45122</c:v>
                </c:pt>
                <c:pt idx="878">
                  <c:v>45123</c:v>
                </c:pt>
                <c:pt idx="879">
                  <c:v>45124</c:v>
                </c:pt>
                <c:pt idx="880">
                  <c:v>45125</c:v>
                </c:pt>
                <c:pt idx="881">
                  <c:v>45126</c:v>
                </c:pt>
                <c:pt idx="882">
                  <c:v>45127</c:v>
                </c:pt>
                <c:pt idx="883">
                  <c:v>45128</c:v>
                </c:pt>
                <c:pt idx="884">
                  <c:v>45129</c:v>
                </c:pt>
                <c:pt idx="885">
                  <c:v>45130</c:v>
                </c:pt>
                <c:pt idx="886">
                  <c:v>45131</c:v>
                </c:pt>
                <c:pt idx="887">
                  <c:v>45132</c:v>
                </c:pt>
                <c:pt idx="888">
                  <c:v>45133</c:v>
                </c:pt>
                <c:pt idx="889">
                  <c:v>45134</c:v>
                </c:pt>
                <c:pt idx="890">
                  <c:v>45135</c:v>
                </c:pt>
                <c:pt idx="891">
                  <c:v>45136</c:v>
                </c:pt>
                <c:pt idx="892">
                  <c:v>45137</c:v>
                </c:pt>
                <c:pt idx="893">
                  <c:v>45138</c:v>
                </c:pt>
                <c:pt idx="894">
                  <c:v>45139</c:v>
                </c:pt>
                <c:pt idx="895">
                  <c:v>45140</c:v>
                </c:pt>
                <c:pt idx="896">
                  <c:v>45141</c:v>
                </c:pt>
                <c:pt idx="897">
                  <c:v>45142</c:v>
                </c:pt>
                <c:pt idx="898">
                  <c:v>45143</c:v>
                </c:pt>
                <c:pt idx="899">
                  <c:v>45144</c:v>
                </c:pt>
                <c:pt idx="900">
                  <c:v>45145</c:v>
                </c:pt>
                <c:pt idx="901">
                  <c:v>45146</c:v>
                </c:pt>
                <c:pt idx="902">
                  <c:v>45147</c:v>
                </c:pt>
                <c:pt idx="903">
                  <c:v>45148</c:v>
                </c:pt>
                <c:pt idx="904">
                  <c:v>45149</c:v>
                </c:pt>
                <c:pt idx="905">
                  <c:v>45150</c:v>
                </c:pt>
                <c:pt idx="906">
                  <c:v>45151</c:v>
                </c:pt>
                <c:pt idx="907">
                  <c:v>45152</c:v>
                </c:pt>
                <c:pt idx="908">
                  <c:v>45153</c:v>
                </c:pt>
                <c:pt idx="909">
                  <c:v>45154</c:v>
                </c:pt>
                <c:pt idx="910">
                  <c:v>45155</c:v>
                </c:pt>
                <c:pt idx="911">
                  <c:v>45156</c:v>
                </c:pt>
                <c:pt idx="912">
                  <c:v>45157</c:v>
                </c:pt>
                <c:pt idx="913">
                  <c:v>45158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45164</c:v>
                </c:pt>
                <c:pt idx="920">
                  <c:v>45165</c:v>
                </c:pt>
                <c:pt idx="921">
                  <c:v>45166</c:v>
                </c:pt>
                <c:pt idx="922">
                  <c:v>45167</c:v>
                </c:pt>
                <c:pt idx="923">
                  <c:v>45168</c:v>
                </c:pt>
                <c:pt idx="924">
                  <c:v>45169</c:v>
                </c:pt>
                <c:pt idx="925">
                  <c:v>45170</c:v>
                </c:pt>
                <c:pt idx="926">
                  <c:v>45171</c:v>
                </c:pt>
                <c:pt idx="927">
                  <c:v>45172</c:v>
                </c:pt>
                <c:pt idx="928">
                  <c:v>45173</c:v>
                </c:pt>
                <c:pt idx="929">
                  <c:v>45174</c:v>
                </c:pt>
                <c:pt idx="930">
                  <c:v>45175</c:v>
                </c:pt>
                <c:pt idx="931">
                  <c:v>45176</c:v>
                </c:pt>
                <c:pt idx="932">
                  <c:v>45177</c:v>
                </c:pt>
                <c:pt idx="933">
                  <c:v>45178</c:v>
                </c:pt>
                <c:pt idx="934">
                  <c:v>45179</c:v>
                </c:pt>
                <c:pt idx="935">
                  <c:v>45180</c:v>
                </c:pt>
                <c:pt idx="936">
                  <c:v>45181</c:v>
                </c:pt>
                <c:pt idx="937">
                  <c:v>45182</c:v>
                </c:pt>
                <c:pt idx="938">
                  <c:v>45183</c:v>
                </c:pt>
                <c:pt idx="939">
                  <c:v>45184</c:v>
                </c:pt>
                <c:pt idx="940">
                  <c:v>45185</c:v>
                </c:pt>
                <c:pt idx="941">
                  <c:v>45186</c:v>
                </c:pt>
                <c:pt idx="942">
                  <c:v>45187</c:v>
                </c:pt>
                <c:pt idx="943">
                  <c:v>45188</c:v>
                </c:pt>
                <c:pt idx="944">
                  <c:v>45189</c:v>
                </c:pt>
                <c:pt idx="945">
                  <c:v>45190</c:v>
                </c:pt>
                <c:pt idx="946">
                  <c:v>45191</c:v>
                </c:pt>
                <c:pt idx="947">
                  <c:v>45192</c:v>
                </c:pt>
                <c:pt idx="948">
                  <c:v>45193</c:v>
                </c:pt>
                <c:pt idx="949">
                  <c:v>45194</c:v>
                </c:pt>
                <c:pt idx="950">
                  <c:v>45195</c:v>
                </c:pt>
                <c:pt idx="951">
                  <c:v>45196</c:v>
                </c:pt>
                <c:pt idx="952">
                  <c:v>45197</c:v>
                </c:pt>
                <c:pt idx="953">
                  <c:v>45198</c:v>
                </c:pt>
                <c:pt idx="954">
                  <c:v>45199</c:v>
                </c:pt>
                <c:pt idx="955">
                  <c:v>45200</c:v>
                </c:pt>
                <c:pt idx="956">
                  <c:v>45201</c:v>
                </c:pt>
                <c:pt idx="957">
                  <c:v>45202</c:v>
                </c:pt>
                <c:pt idx="958">
                  <c:v>45203</c:v>
                </c:pt>
                <c:pt idx="959">
                  <c:v>45204</c:v>
                </c:pt>
                <c:pt idx="960">
                  <c:v>45205</c:v>
                </c:pt>
                <c:pt idx="961">
                  <c:v>45206</c:v>
                </c:pt>
                <c:pt idx="962">
                  <c:v>45207</c:v>
                </c:pt>
                <c:pt idx="963">
                  <c:v>45208</c:v>
                </c:pt>
                <c:pt idx="964">
                  <c:v>45209</c:v>
                </c:pt>
                <c:pt idx="965">
                  <c:v>45210</c:v>
                </c:pt>
                <c:pt idx="966">
                  <c:v>45211</c:v>
                </c:pt>
                <c:pt idx="967">
                  <c:v>45212</c:v>
                </c:pt>
                <c:pt idx="968">
                  <c:v>45213</c:v>
                </c:pt>
                <c:pt idx="969">
                  <c:v>45214</c:v>
                </c:pt>
                <c:pt idx="970">
                  <c:v>45215</c:v>
                </c:pt>
                <c:pt idx="971">
                  <c:v>45216</c:v>
                </c:pt>
                <c:pt idx="972">
                  <c:v>45217</c:v>
                </c:pt>
                <c:pt idx="973">
                  <c:v>45218</c:v>
                </c:pt>
                <c:pt idx="974">
                  <c:v>45219</c:v>
                </c:pt>
                <c:pt idx="975">
                  <c:v>45220</c:v>
                </c:pt>
                <c:pt idx="976">
                  <c:v>45221</c:v>
                </c:pt>
                <c:pt idx="977">
                  <c:v>45222</c:v>
                </c:pt>
                <c:pt idx="978">
                  <c:v>45223</c:v>
                </c:pt>
                <c:pt idx="979">
                  <c:v>45224</c:v>
                </c:pt>
                <c:pt idx="980">
                  <c:v>45225</c:v>
                </c:pt>
                <c:pt idx="981">
                  <c:v>45226</c:v>
                </c:pt>
                <c:pt idx="982">
                  <c:v>45227</c:v>
                </c:pt>
                <c:pt idx="983">
                  <c:v>45228</c:v>
                </c:pt>
                <c:pt idx="984">
                  <c:v>45229</c:v>
                </c:pt>
                <c:pt idx="985">
                  <c:v>45230</c:v>
                </c:pt>
                <c:pt idx="986">
                  <c:v>45231</c:v>
                </c:pt>
                <c:pt idx="987">
                  <c:v>45232</c:v>
                </c:pt>
                <c:pt idx="988">
                  <c:v>45233</c:v>
                </c:pt>
                <c:pt idx="989">
                  <c:v>45234</c:v>
                </c:pt>
                <c:pt idx="990">
                  <c:v>45235</c:v>
                </c:pt>
                <c:pt idx="991">
                  <c:v>45236</c:v>
                </c:pt>
                <c:pt idx="992">
                  <c:v>45237</c:v>
                </c:pt>
                <c:pt idx="993">
                  <c:v>45238</c:v>
                </c:pt>
                <c:pt idx="994">
                  <c:v>45239</c:v>
                </c:pt>
                <c:pt idx="995">
                  <c:v>45240</c:v>
                </c:pt>
                <c:pt idx="996">
                  <c:v>45241</c:v>
                </c:pt>
                <c:pt idx="997">
                  <c:v>45242</c:v>
                </c:pt>
                <c:pt idx="998">
                  <c:v>45243</c:v>
                </c:pt>
                <c:pt idx="999">
                  <c:v>45244</c:v>
                </c:pt>
                <c:pt idx="1000">
                  <c:v>45245</c:v>
                </c:pt>
                <c:pt idx="1001">
                  <c:v>45246</c:v>
                </c:pt>
                <c:pt idx="1002">
                  <c:v>45247</c:v>
                </c:pt>
                <c:pt idx="1003">
                  <c:v>45248</c:v>
                </c:pt>
                <c:pt idx="1004">
                  <c:v>45249</c:v>
                </c:pt>
                <c:pt idx="1005">
                  <c:v>45250</c:v>
                </c:pt>
                <c:pt idx="1006">
                  <c:v>45251</c:v>
                </c:pt>
                <c:pt idx="1007">
                  <c:v>45252</c:v>
                </c:pt>
                <c:pt idx="1008">
                  <c:v>45253</c:v>
                </c:pt>
                <c:pt idx="1009">
                  <c:v>45254</c:v>
                </c:pt>
                <c:pt idx="1010">
                  <c:v>45255</c:v>
                </c:pt>
                <c:pt idx="1011">
                  <c:v>45256</c:v>
                </c:pt>
                <c:pt idx="1012">
                  <c:v>45257</c:v>
                </c:pt>
                <c:pt idx="1013">
                  <c:v>45258</c:v>
                </c:pt>
                <c:pt idx="1014">
                  <c:v>45259</c:v>
                </c:pt>
                <c:pt idx="1015">
                  <c:v>45260</c:v>
                </c:pt>
                <c:pt idx="1016">
                  <c:v>45261</c:v>
                </c:pt>
                <c:pt idx="1017">
                  <c:v>45262</c:v>
                </c:pt>
                <c:pt idx="1018">
                  <c:v>45263</c:v>
                </c:pt>
                <c:pt idx="1019">
                  <c:v>45264</c:v>
                </c:pt>
                <c:pt idx="1020">
                  <c:v>45265</c:v>
                </c:pt>
                <c:pt idx="1021">
                  <c:v>45266</c:v>
                </c:pt>
                <c:pt idx="1022">
                  <c:v>45267</c:v>
                </c:pt>
                <c:pt idx="1023">
                  <c:v>45268</c:v>
                </c:pt>
                <c:pt idx="1024">
                  <c:v>45269</c:v>
                </c:pt>
                <c:pt idx="1025">
                  <c:v>45270</c:v>
                </c:pt>
                <c:pt idx="1026">
                  <c:v>45271</c:v>
                </c:pt>
                <c:pt idx="1027">
                  <c:v>45272</c:v>
                </c:pt>
                <c:pt idx="1028">
                  <c:v>45273</c:v>
                </c:pt>
                <c:pt idx="1029">
                  <c:v>45274</c:v>
                </c:pt>
                <c:pt idx="1030">
                  <c:v>45275</c:v>
                </c:pt>
                <c:pt idx="1031">
                  <c:v>45276</c:v>
                </c:pt>
                <c:pt idx="1032">
                  <c:v>45277</c:v>
                </c:pt>
                <c:pt idx="1033">
                  <c:v>45278</c:v>
                </c:pt>
                <c:pt idx="1034">
                  <c:v>45279</c:v>
                </c:pt>
                <c:pt idx="1035">
                  <c:v>45280</c:v>
                </c:pt>
                <c:pt idx="1036">
                  <c:v>45281</c:v>
                </c:pt>
                <c:pt idx="1037">
                  <c:v>45282</c:v>
                </c:pt>
                <c:pt idx="1038">
                  <c:v>45283</c:v>
                </c:pt>
                <c:pt idx="1039">
                  <c:v>45284</c:v>
                </c:pt>
                <c:pt idx="1040">
                  <c:v>45285</c:v>
                </c:pt>
                <c:pt idx="1041">
                  <c:v>45286</c:v>
                </c:pt>
                <c:pt idx="1042">
                  <c:v>45287</c:v>
                </c:pt>
                <c:pt idx="1043">
                  <c:v>45288</c:v>
                </c:pt>
                <c:pt idx="1044">
                  <c:v>45289</c:v>
                </c:pt>
                <c:pt idx="1045">
                  <c:v>45290</c:v>
                </c:pt>
                <c:pt idx="1046">
                  <c:v>45291</c:v>
                </c:pt>
                <c:pt idx="1047">
                  <c:v>45292</c:v>
                </c:pt>
                <c:pt idx="1048">
                  <c:v>45293</c:v>
                </c:pt>
                <c:pt idx="1049">
                  <c:v>45294</c:v>
                </c:pt>
                <c:pt idx="1050">
                  <c:v>45295</c:v>
                </c:pt>
                <c:pt idx="1051">
                  <c:v>45296</c:v>
                </c:pt>
                <c:pt idx="1052">
                  <c:v>45297</c:v>
                </c:pt>
                <c:pt idx="1053">
                  <c:v>45298</c:v>
                </c:pt>
                <c:pt idx="1054">
                  <c:v>45299</c:v>
                </c:pt>
                <c:pt idx="1055">
                  <c:v>45300</c:v>
                </c:pt>
                <c:pt idx="1056">
                  <c:v>45301</c:v>
                </c:pt>
                <c:pt idx="1057">
                  <c:v>45302</c:v>
                </c:pt>
                <c:pt idx="1058">
                  <c:v>45303</c:v>
                </c:pt>
                <c:pt idx="1059">
                  <c:v>45304</c:v>
                </c:pt>
                <c:pt idx="1060">
                  <c:v>45305</c:v>
                </c:pt>
                <c:pt idx="1061">
                  <c:v>45306</c:v>
                </c:pt>
                <c:pt idx="1062">
                  <c:v>45307</c:v>
                </c:pt>
                <c:pt idx="1063">
                  <c:v>45308</c:v>
                </c:pt>
                <c:pt idx="1064">
                  <c:v>45309</c:v>
                </c:pt>
                <c:pt idx="1065">
                  <c:v>45310</c:v>
                </c:pt>
                <c:pt idx="1066">
                  <c:v>45311</c:v>
                </c:pt>
                <c:pt idx="1067">
                  <c:v>45312</c:v>
                </c:pt>
                <c:pt idx="1068">
                  <c:v>45313</c:v>
                </c:pt>
                <c:pt idx="1069">
                  <c:v>45314</c:v>
                </c:pt>
                <c:pt idx="1070">
                  <c:v>45315</c:v>
                </c:pt>
                <c:pt idx="1071">
                  <c:v>45316</c:v>
                </c:pt>
                <c:pt idx="1072">
                  <c:v>45317</c:v>
                </c:pt>
                <c:pt idx="1073">
                  <c:v>45318</c:v>
                </c:pt>
                <c:pt idx="1074">
                  <c:v>45319</c:v>
                </c:pt>
                <c:pt idx="1075">
                  <c:v>45320</c:v>
                </c:pt>
                <c:pt idx="1076">
                  <c:v>45321</c:v>
                </c:pt>
                <c:pt idx="1077">
                  <c:v>45322</c:v>
                </c:pt>
                <c:pt idx="1078">
                  <c:v>45323</c:v>
                </c:pt>
                <c:pt idx="1079">
                  <c:v>45324</c:v>
                </c:pt>
                <c:pt idx="1080">
                  <c:v>45325</c:v>
                </c:pt>
                <c:pt idx="1081">
                  <c:v>45326</c:v>
                </c:pt>
                <c:pt idx="1082">
                  <c:v>45327</c:v>
                </c:pt>
                <c:pt idx="1083">
                  <c:v>45328</c:v>
                </c:pt>
                <c:pt idx="1084">
                  <c:v>45329</c:v>
                </c:pt>
                <c:pt idx="1085">
                  <c:v>45330</c:v>
                </c:pt>
                <c:pt idx="1086">
                  <c:v>45331</c:v>
                </c:pt>
                <c:pt idx="1087">
                  <c:v>45332</c:v>
                </c:pt>
                <c:pt idx="1088">
                  <c:v>45333</c:v>
                </c:pt>
                <c:pt idx="1089">
                  <c:v>45334</c:v>
                </c:pt>
                <c:pt idx="1090">
                  <c:v>45335</c:v>
                </c:pt>
                <c:pt idx="1091">
                  <c:v>45336</c:v>
                </c:pt>
                <c:pt idx="1092">
                  <c:v>45337</c:v>
                </c:pt>
                <c:pt idx="1093">
                  <c:v>45338</c:v>
                </c:pt>
                <c:pt idx="1094">
                  <c:v>45339</c:v>
                </c:pt>
                <c:pt idx="1095">
                  <c:v>45340</c:v>
                </c:pt>
                <c:pt idx="1096">
                  <c:v>45341</c:v>
                </c:pt>
                <c:pt idx="1097">
                  <c:v>45342</c:v>
                </c:pt>
                <c:pt idx="1098">
                  <c:v>45343</c:v>
                </c:pt>
                <c:pt idx="1099">
                  <c:v>45344</c:v>
                </c:pt>
                <c:pt idx="1100">
                  <c:v>45345</c:v>
                </c:pt>
                <c:pt idx="1101">
                  <c:v>45346</c:v>
                </c:pt>
                <c:pt idx="1102">
                  <c:v>45347</c:v>
                </c:pt>
                <c:pt idx="1103">
                  <c:v>45348</c:v>
                </c:pt>
                <c:pt idx="1104">
                  <c:v>45349</c:v>
                </c:pt>
                <c:pt idx="1105">
                  <c:v>45350</c:v>
                </c:pt>
                <c:pt idx="1106">
                  <c:v>45351</c:v>
                </c:pt>
                <c:pt idx="1107">
                  <c:v>45352</c:v>
                </c:pt>
                <c:pt idx="1108">
                  <c:v>45353</c:v>
                </c:pt>
                <c:pt idx="1109">
                  <c:v>45354</c:v>
                </c:pt>
                <c:pt idx="1110">
                  <c:v>45355</c:v>
                </c:pt>
                <c:pt idx="1111">
                  <c:v>45356</c:v>
                </c:pt>
                <c:pt idx="1112">
                  <c:v>45357</c:v>
                </c:pt>
                <c:pt idx="1113">
                  <c:v>45358</c:v>
                </c:pt>
                <c:pt idx="1114">
                  <c:v>45359</c:v>
                </c:pt>
                <c:pt idx="1115">
                  <c:v>45360</c:v>
                </c:pt>
                <c:pt idx="1116">
                  <c:v>45361</c:v>
                </c:pt>
                <c:pt idx="1117">
                  <c:v>45362</c:v>
                </c:pt>
                <c:pt idx="1118">
                  <c:v>45363</c:v>
                </c:pt>
                <c:pt idx="1119">
                  <c:v>45364</c:v>
                </c:pt>
                <c:pt idx="1120">
                  <c:v>45365</c:v>
                </c:pt>
                <c:pt idx="1121">
                  <c:v>45366</c:v>
                </c:pt>
                <c:pt idx="1122">
                  <c:v>45367</c:v>
                </c:pt>
                <c:pt idx="1123">
                  <c:v>45368</c:v>
                </c:pt>
                <c:pt idx="1124">
                  <c:v>45369</c:v>
                </c:pt>
                <c:pt idx="1125">
                  <c:v>45370</c:v>
                </c:pt>
                <c:pt idx="1126">
                  <c:v>45371</c:v>
                </c:pt>
                <c:pt idx="1127">
                  <c:v>45372</c:v>
                </c:pt>
                <c:pt idx="1128">
                  <c:v>45373</c:v>
                </c:pt>
                <c:pt idx="1129">
                  <c:v>45374</c:v>
                </c:pt>
                <c:pt idx="1130">
                  <c:v>45375</c:v>
                </c:pt>
                <c:pt idx="1131">
                  <c:v>45376</c:v>
                </c:pt>
                <c:pt idx="1132">
                  <c:v>45377</c:v>
                </c:pt>
                <c:pt idx="1133">
                  <c:v>45378</c:v>
                </c:pt>
                <c:pt idx="1134">
                  <c:v>45379</c:v>
                </c:pt>
                <c:pt idx="1135">
                  <c:v>45380</c:v>
                </c:pt>
                <c:pt idx="1136">
                  <c:v>45381</c:v>
                </c:pt>
                <c:pt idx="1137">
                  <c:v>45382</c:v>
                </c:pt>
                <c:pt idx="1138">
                  <c:v>45383</c:v>
                </c:pt>
                <c:pt idx="1139">
                  <c:v>45384</c:v>
                </c:pt>
                <c:pt idx="1140">
                  <c:v>45385</c:v>
                </c:pt>
                <c:pt idx="1141">
                  <c:v>45386</c:v>
                </c:pt>
                <c:pt idx="1142">
                  <c:v>45387</c:v>
                </c:pt>
                <c:pt idx="1143">
                  <c:v>45388</c:v>
                </c:pt>
                <c:pt idx="1144">
                  <c:v>45389</c:v>
                </c:pt>
                <c:pt idx="1145">
                  <c:v>45390</c:v>
                </c:pt>
                <c:pt idx="1146">
                  <c:v>45391</c:v>
                </c:pt>
                <c:pt idx="1147">
                  <c:v>45392</c:v>
                </c:pt>
                <c:pt idx="1148">
                  <c:v>45393</c:v>
                </c:pt>
                <c:pt idx="1149">
                  <c:v>45394</c:v>
                </c:pt>
                <c:pt idx="1150">
                  <c:v>45395</c:v>
                </c:pt>
                <c:pt idx="1151">
                  <c:v>45396</c:v>
                </c:pt>
                <c:pt idx="1152">
                  <c:v>45397</c:v>
                </c:pt>
                <c:pt idx="1153">
                  <c:v>45398</c:v>
                </c:pt>
                <c:pt idx="1154">
                  <c:v>45399</c:v>
                </c:pt>
                <c:pt idx="1155">
                  <c:v>45400</c:v>
                </c:pt>
                <c:pt idx="1156">
                  <c:v>45401</c:v>
                </c:pt>
                <c:pt idx="1157">
                  <c:v>45402</c:v>
                </c:pt>
                <c:pt idx="1158">
                  <c:v>45403</c:v>
                </c:pt>
                <c:pt idx="1159">
                  <c:v>45404</c:v>
                </c:pt>
                <c:pt idx="1160">
                  <c:v>45405</c:v>
                </c:pt>
                <c:pt idx="1161">
                  <c:v>45406</c:v>
                </c:pt>
                <c:pt idx="1162">
                  <c:v>45407</c:v>
                </c:pt>
                <c:pt idx="1163">
                  <c:v>45408</c:v>
                </c:pt>
                <c:pt idx="1164">
                  <c:v>45409</c:v>
                </c:pt>
                <c:pt idx="1165">
                  <c:v>45410</c:v>
                </c:pt>
                <c:pt idx="1166">
                  <c:v>45411</c:v>
                </c:pt>
                <c:pt idx="1167">
                  <c:v>45412</c:v>
                </c:pt>
                <c:pt idx="1168">
                  <c:v>45413</c:v>
                </c:pt>
                <c:pt idx="1169">
                  <c:v>45414</c:v>
                </c:pt>
                <c:pt idx="1170">
                  <c:v>45415</c:v>
                </c:pt>
                <c:pt idx="1171">
                  <c:v>45416</c:v>
                </c:pt>
                <c:pt idx="1172">
                  <c:v>45417</c:v>
                </c:pt>
                <c:pt idx="1173">
                  <c:v>45418</c:v>
                </c:pt>
                <c:pt idx="1174">
                  <c:v>45419</c:v>
                </c:pt>
                <c:pt idx="1175">
                  <c:v>45420</c:v>
                </c:pt>
                <c:pt idx="1176">
                  <c:v>45421</c:v>
                </c:pt>
                <c:pt idx="1177">
                  <c:v>45422</c:v>
                </c:pt>
                <c:pt idx="1178">
                  <c:v>45423</c:v>
                </c:pt>
                <c:pt idx="1179">
                  <c:v>45424</c:v>
                </c:pt>
                <c:pt idx="1180">
                  <c:v>45425</c:v>
                </c:pt>
                <c:pt idx="1181">
                  <c:v>45426</c:v>
                </c:pt>
                <c:pt idx="1182">
                  <c:v>45427</c:v>
                </c:pt>
                <c:pt idx="1183">
                  <c:v>45428</c:v>
                </c:pt>
                <c:pt idx="1184">
                  <c:v>45429</c:v>
                </c:pt>
                <c:pt idx="1185">
                  <c:v>45430</c:v>
                </c:pt>
                <c:pt idx="1186">
                  <c:v>45431</c:v>
                </c:pt>
                <c:pt idx="1187">
                  <c:v>45432</c:v>
                </c:pt>
                <c:pt idx="1188">
                  <c:v>45433</c:v>
                </c:pt>
                <c:pt idx="1189">
                  <c:v>45434</c:v>
                </c:pt>
                <c:pt idx="1190">
                  <c:v>45435</c:v>
                </c:pt>
                <c:pt idx="1191">
                  <c:v>45436</c:v>
                </c:pt>
                <c:pt idx="1192">
                  <c:v>45437</c:v>
                </c:pt>
                <c:pt idx="1193">
                  <c:v>45438</c:v>
                </c:pt>
                <c:pt idx="1194">
                  <c:v>45439</c:v>
                </c:pt>
                <c:pt idx="1195">
                  <c:v>45440</c:v>
                </c:pt>
                <c:pt idx="1196">
                  <c:v>45441</c:v>
                </c:pt>
                <c:pt idx="1197">
                  <c:v>45442</c:v>
                </c:pt>
                <c:pt idx="1198">
                  <c:v>45443</c:v>
                </c:pt>
                <c:pt idx="1199">
                  <c:v>45444</c:v>
                </c:pt>
                <c:pt idx="1200">
                  <c:v>45445</c:v>
                </c:pt>
                <c:pt idx="1201">
                  <c:v>45446</c:v>
                </c:pt>
                <c:pt idx="1202">
                  <c:v>45447</c:v>
                </c:pt>
                <c:pt idx="1203">
                  <c:v>45448</c:v>
                </c:pt>
                <c:pt idx="1204">
                  <c:v>45449</c:v>
                </c:pt>
                <c:pt idx="1205">
                  <c:v>45450</c:v>
                </c:pt>
                <c:pt idx="1206">
                  <c:v>45451</c:v>
                </c:pt>
                <c:pt idx="1207">
                  <c:v>45452</c:v>
                </c:pt>
                <c:pt idx="1208">
                  <c:v>45453</c:v>
                </c:pt>
                <c:pt idx="1209">
                  <c:v>45454</c:v>
                </c:pt>
                <c:pt idx="1210">
                  <c:v>45455</c:v>
                </c:pt>
                <c:pt idx="1211">
                  <c:v>45456</c:v>
                </c:pt>
                <c:pt idx="1212">
                  <c:v>45457</c:v>
                </c:pt>
                <c:pt idx="1213">
                  <c:v>45458</c:v>
                </c:pt>
                <c:pt idx="1214">
                  <c:v>45459</c:v>
                </c:pt>
                <c:pt idx="1215">
                  <c:v>45460</c:v>
                </c:pt>
                <c:pt idx="1216">
                  <c:v>45461</c:v>
                </c:pt>
                <c:pt idx="1217">
                  <c:v>45462</c:v>
                </c:pt>
                <c:pt idx="1218">
                  <c:v>45463</c:v>
                </c:pt>
                <c:pt idx="1219">
                  <c:v>45464</c:v>
                </c:pt>
                <c:pt idx="1220">
                  <c:v>45465</c:v>
                </c:pt>
                <c:pt idx="1221">
                  <c:v>45466</c:v>
                </c:pt>
                <c:pt idx="1222">
                  <c:v>45467</c:v>
                </c:pt>
                <c:pt idx="1223">
                  <c:v>45468</c:v>
                </c:pt>
                <c:pt idx="1224">
                  <c:v>45469</c:v>
                </c:pt>
                <c:pt idx="1225">
                  <c:v>45470</c:v>
                </c:pt>
                <c:pt idx="1226">
                  <c:v>45471</c:v>
                </c:pt>
                <c:pt idx="1227">
                  <c:v>45472</c:v>
                </c:pt>
                <c:pt idx="1228">
                  <c:v>45473</c:v>
                </c:pt>
                <c:pt idx="1229">
                  <c:v>45474</c:v>
                </c:pt>
                <c:pt idx="1230">
                  <c:v>45475</c:v>
                </c:pt>
                <c:pt idx="1231">
                  <c:v>45476</c:v>
                </c:pt>
                <c:pt idx="1232">
                  <c:v>45477</c:v>
                </c:pt>
                <c:pt idx="1233">
                  <c:v>45478</c:v>
                </c:pt>
                <c:pt idx="1234">
                  <c:v>45479</c:v>
                </c:pt>
                <c:pt idx="1235">
                  <c:v>45480</c:v>
                </c:pt>
                <c:pt idx="1236">
                  <c:v>45481</c:v>
                </c:pt>
                <c:pt idx="1237">
                  <c:v>45482</c:v>
                </c:pt>
                <c:pt idx="1238">
                  <c:v>45483</c:v>
                </c:pt>
                <c:pt idx="1239">
                  <c:v>45484</c:v>
                </c:pt>
                <c:pt idx="1240">
                  <c:v>45485</c:v>
                </c:pt>
                <c:pt idx="1241">
                  <c:v>45486</c:v>
                </c:pt>
                <c:pt idx="1242">
                  <c:v>45487</c:v>
                </c:pt>
                <c:pt idx="1243">
                  <c:v>45488</c:v>
                </c:pt>
                <c:pt idx="1244">
                  <c:v>45489</c:v>
                </c:pt>
                <c:pt idx="1245">
                  <c:v>45490</c:v>
                </c:pt>
                <c:pt idx="1246">
                  <c:v>45491</c:v>
                </c:pt>
                <c:pt idx="1247">
                  <c:v>45492</c:v>
                </c:pt>
                <c:pt idx="1248">
                  <c:v>45493</c:v>
                </c:pt>
                <c:pt idx="1249">
                  <c:v>45494</c:v>
                </c:pt>
                <c:pt idx="1250">
                  <c:v>45495</c:v>
                </c:pt>
                <c:pt idx="1251">
                  <c:v>45496</c:v>
                </c:pt>
                <c:pt idx="1252">
                  <c:v>45497</c:v>
                </c:pt>
                <c:pt idx="1253">
                  <c:v>45498</c:v>
                </c:pt>
                <c:pt idx="1254">
                  <c:v>45499</c:v>
                </c:pt>
                <c:pt idx="1255">
                  <c:v>45500</c:v>
                </c:pt>
                <c:pt idx="1256">
                  <c:v>45501</c:v>
                </c:pt>
                <c:pt idx="1257">
                  <c:v>45502</c:v>
                </c:pt>
                <c:pt idx="1258">
                  <c:v>45503</c:v>
                </c:pt>
                <c:pt idx="1259">
                  <c:v>45504</c:v>
                </c:pt>
                <c:pt idx="1260">
                  <c:v>45505</c:v>
                </c:pt>
                <c:pt idx="1261">
                  <c:v>45506</c:v>
                </c:pt>
                <c:pt idx="1262">
                  <c:v>45507</c:v>
                </c:pt>
                <c:pt idx="1263">
                  <c:v>45508</c:v>
                </c:pt>
                <c:pt idx="1264">
                  <c:v>45509</c:v>
                </c:pt>
                <c:pt idx="1265">
                  <c:v>45510</c:v>
                </c:pt>
                <c:pt idx="1266">
                  <c:v>45511</c:v>
                </c:pt>
                <c:pt idx="1267">
                  <c:v>45512</c:v>
                </c:pt>
                <c:pt idx="1268">
                  <c:v>45513</c:v>
                </c:pt>
                <c:pt idx="1269">
                  <c:v>45514</c:v>
                </c:pt>
                <c:pt idx="1270">
                  <c:v>45515</c:v>
                </c:pt>
                <c:pt idx="1271">
                  <c:v>45516</c:v>
                </c:pt>
                <c:pt idx="1272">
                  <c:v>45517</c:v>
                </c:pt>
                <c:pt idx="1273">
                  <c:v>45518</c:v>
                </c:pt>
                <c:pt idx="1274">
                  <c:v>45519</c:v>
                </c:pt>
                <c:pt idx="1275">
                  <c:v>45520</c:v>
                </c:pt>
                <c:pt idx="1276">
                  <c:v>45521</c:v>
                </c:pt>
                <c:pt idx="1277">
                  <c:v>45522</c:v>
                </c:pt>
                <c:pt idx="1278">
                  <c:v>45523</c:v>
                </c:pt>
                <c:pt idx="1279">
                  <c:v>45524</c:v>
                </c:pt>
                <c:pt idx="1280">
                  <c:v>45525</c:v>
                </c:pt>
                <c:pt idx="1281">
                  <c:v>45526</c:v>
                </c:pt>
                <c:pt idx="1282">
                  <c:v>45527</c:v>
                </c:pt>
                <c:pt idx="1283">
                  <c:v>45528</c:v>
                </c:pt>
                <c:pt idx="1284">
                  <c:v>45529</c:v>
                </c:pt>
                <c:pt idx="1285">
                  <c:v>45530</c:v>
                </c:pt>
                <c:pt idx="1286">
                  <c:v>45531</c:v>
                </c:pt>
                <c:pt idx="1287">
                  <c:v>45532</c:v>
                </c:pt>
                <c:pt idx="1288">
                  <c:v>45533</c:v>
                </c:pt>
                <c:pt idx="1289">
                  <c:v>45534</c:v>
                </c:pt>
                <c:pt idx="1290">
                  <c:v>45535</c:v>
                </c:pt>
                <c:pt idx="1291">
                  <c:v>45536</c:v>
                </c:pt>
                <c:pt idx="1292">
                  <c:v>45537</c:v>
                </c:pt>
                <c:pt idx="1293">
                  <c:v>45538</c:v>
                </c:pt>
                <c:pt idx="1294">
                  <c:v>45539</c:v>
                </c:pt>
                <c:pt idx="1295">
                  <c:v>45540</c:v>
                </c:pt>
                <c:pt idx="1296">
                  <c:v>45541</c:v>
                </c:pt>
                <c:pt idx="1297">
                  <c:v>45542</c:v>
                </c:pt>
                <c:pt idx="1298">
                  <c:v>45543</c:v>
                </c:pt>
                <c:pt idx="1299">
                  <c:v>45544</c:v>
                </c:pt>
                <c:pt idx="1300">
                  <c:v>45545</c:v>
                </c:pt>
                <c:pt idx="1301">
                  <c:v>45546</c:v>
                </c:pt>
                <c:pt idx="1302">
                  <c:v>45547</c:v>
                </c:pt>
                <c:pt idx="1303">
                  <c:v>45548</c:v>
                </c:pt>
                <c:pt idx="1304">
                  <c:v>45549</c:v>
                </c:pt>
                <c:pt idx="1305">
                  <c:v>45550</c:v>
                </c:pt>
                <c:pt idx="1306">
                  <c:v>45551</c:v>
                </c:pt>
                <c:pt idx="1307">
                  <c:v>45552</c:v>
                </c:pt>
                <c:pt idx="1308">
                  <c:v>45553</c:v>
                </c:pt>
                <c:pt idx="1309">
                  <c:v>45554</c:v>
                </c:pt>
                <c:pt idx="1310">
                  <c:v>45555</c:v>
                </c:pt>
                <c:pt idx="1311">
                  <c:v>45556</c:v>
                </c:pt>
                <c:pt idx="1312">
                  <c:v>45557</c:v>
                </c:pt>
                <c:pt idx="1313">
                  <c:v>45558</c:v>
                </c:pt>
                <c:pt idx="1314">
                  <c:v>45559</c:v>
                </c:pt>
                <c:pt idx="1315">
                  <c:v>45560</c:v>
                </c:pt>
                <c:pt idx="1316">
                  <c:v>45561</c:v>
                </c:pt>
                <c:pt idx="1317">
                  <c:v>45562</c:v>
                </c:pt>
                <c:pt idx="1318">
                  <c:v>45563</c:v>
                </c:pt>
                <c:pt idx="1319">
                  <c:v>45564</c:v>
                </c:pt>
                <c:pt idx="1320">
                  <c:v>45565</c:v>
                </c:pt>
                <c:pt idx="1321">
                  <c:v>45566</c:v>
                </c:pt>
                <c:pt idx="1322">
                  <c:v>45567</c:v>
                </c:pt>
                <c:pt idx="1323">
                  <c:v>45568</c:v>
                </c:pt>
                <c:pt idx="1324">
                  <c:v>45569</c:v>
                </c:pt>
                <c:pt idx="1325">
                  <c:v>45570</c:v>
                </c:pt>
                <c:pt idx="1326">
                  <c:v>45571</c:v>
                </c:pt>
                <c:pt idx="1327">
                  <c:v>45572</c:v>
                </c:pt>
                <c:pt idx="1328">
                  <c:v>45573</c:v>
                </c:pt>
                <c:pt idx="1329">
                  <c:v>45574</c:v>
                </c:pt>
                <c:pt idx="1330">
                  <c:v>45575</c:v>
                </c:pt>
                <c:pt idx="1331">
                  <c:v>45576</c:v>
                </c:pt>
                <c:pt idx="1332">
                  <c:v>45577</c:v>
                </c:pt>
                <c:pt idx="1333">
                  <c:v>45578</c:v>
                </c:pt>
                <c:pt idx="1334">
                  <c:v>45579</c:v>
                </c:pt>
                <c:pt idx="1335">
                  <c:v>45580</c:v>
                </c:pt>
                <c:pt idx="1336">
                  <c:v>45581</c:v>
                </c:pt>
                <c:pt idx="1337">
                  <c:v>45582</c:v>
                </c:pt>
                <c:pt idx="1338">
                  <c:v>45583</c:v>
                </c:pt>
                <c:pt idx="1339">
                  <c:v>45584</c:v>
                </c:pt>
                <c:pt idx="1340">
                  <c:v>45585</c:v>
                </c:pt>
                <c:pt idx="1341">
                  <c:v>45586</c:v>
                </c:pt>
                <c:pt idx="1342">
                  <c:v>45587</c:v>
                </c:pt>
                <c:pt idx="1343">
                  <c:v>45588</c:v>
                </c:pt>
                <c:pt idx="1344">
                  <c:v>45589</c:v>
                </c:pt>
                <c:pt idx="1345">
                  <c:v>45590</c:v>
                </c:pt>
                <c:pt idx="1346">
                  <c:v>45591</c:v>
                </c:pt>
                <c:pt idx="1347">
                  <c:v>45592</c:v>
                </c:pt>
                <c:pt idx="1348">
                  <c:v>45593</c:v>
                </c:pt>
                <c:pt idx="1349">
                  <c:v>45594</c:v>
                </c:pt>
                <c:pt idx="1350">
                  <c:v>45595</c:v>
                </c:pt>
                <c:pt idx="1351">
                  <c:v>45596</c:v>
                </c:pt>
                <c:pt idx="1352">
                  <c:v>45597</c:v>
                </c:pt>
                <c:pt idx="1353">
                  <c:v>45598</c:v>
                </c:pt>
                <c:pt idx="1354">
                  <c:v>45599</c:v>
                </c:pt>
                <c:pt idx="1355">
                  <c:v>45600</c:v>
                </c:pt>
                <c:pt idx="1356">
                  <c:v>45601</c:v>
                </c:pt>
                <c:pt idx="1357">
                  <c:v>45602</c:v>
                </c:pt>
                <c:pt idx="1358">
                  <c:v>45603</c:v>
                </c:pt>
                <c:pt idx="1359">
                  <c:v>45604</c:v>
                </c:pt>
                <c:pt idx="1360">
                  <c:v>45605</c:v>
                </c:pt>
                <c:pt idx="1361">
                  <c:v>45606</c:v>
                </c:pt>
                <c:pt idx="1362">
                  <c:v>45607</c:v>
                </c:pt>
                <c:pt idx="1363">
                  <c:v>45608</c:v>
                </c:pt>
                <c:pt idx="1364">
                  <c:v>45609</c:v>
                </c:pt>
                <c:pt idx="1365">
                  <c:v>45610</c:v>
                </c:pt>
                <c:pt idx="1366">
                  <c:v>45611</c:v>
                </c:pt>
                <c:pt idx="1367">
                  <c:v>45612</c:v>
                </c:pt>
                <c:pt idx="1368">
                  <c:v>45613</c:v>
                </c:pt>
                <c:pt idx="1369">
                  <c:v>45614</c:v>
                </c:pt>
                <c:pt idx="1370">
                  <c:v>45615</c:v>
                </c:pt>
                <c:pt idx="1371">
                  <c:v>45616</c:v>
                </c:pt>
                <c:pt idx="1372">
                  <c:v>45617</c:v>
                </c:pt>
                <c:pt idx="1373">
                  <c:v>45618</c:v>
                </c:pt>
                <c:pt idx="1374">
                  <c:v>45619</c:v>
                </c:pt>
                <c:pt idx="1375">
                  <c:v>45620</c:v>
                </c:pt>
                <c:pt idx="1376">
                  <c:v>45621</c:v>
                </c:pt>
                <c:pt idx="1377">
                  <c:v>45622</c:v>
                </c:pt>
                <c:pt idx="1378">
                  <c:v>45623</c:v>
                </c:pt>
                <c:pt idx="1379">
                  <c:v>45624</c:v>
                </c:pt>
                <c:pt idx="1380">
                  <c:v>45625</c:v>
                </c:pt>
                <c:pt idx="1381">
                  <c:v>45626</c:v>
                </c:pt>
                <c:pt idx="1382">
                  <c:v>45627</c:v>
                </c:pt>
                <c:pt idx="1383">
                  <c:v>45628</c:v>
                </c:pt>
                <c:pt idx="1384">
                  <c:v>45629</c:v>
                </c:pt>
                <c:pt idx="1385">
                  <c:v>45630</c:v>
                </c:pt>
                <c:pt idx="1386">
                  <c:v>45631</c:v>
                </c:pt>
                <c:pt idx="1387">
                  <c:v>45632</c:v>
                </c:pt>
                <c:pt idx="1388">
                  <c:v>45633</c:v>
                </c:pt>
                <c:pt idx="1389">
                  <c:v>45634</c:v>
                </c:pt>
                <c:pt idx="1390">
                  <c:v>45635</c:v>
                </c:pt>
                <c:pt idx="1391">
                  <c:v>45636</c:v>
                </c:pt>
                <c:pt idx="1392">
                  <c:v>45637</c:v>
                </c:pt>
                <c:pt idx="1393">
                  <c:v>45638</c:v>
                </c:pt>
                <c:pt idx="1394">
                  <c:v>45639</c:v>
                </c:pt>
                <c:pt idx="1395">
                  <c:v>45640</c:v>
                </c:pt>
                <c:pt idx="1396">
                  <c:v>45641</c:v>
                </c:pt>
                <c:pt idx="1397">
                  <c:v>45642</c:v>
                </c:pt>
                <c:pt idx="1398">
                  <c:v>45643</c:v>
                </c:pt>
                <c:pt idx="1399">
                  <c:v>45644</c:v>
                </c:pt>
                <c:pt idx="1400">
                  <c:v>45645</c:v>
                </c:pt>
                <c:pt idx="1401">
                  <c:v>45646</c:v>
                </c:pt>
                <c:pt idx="1402">
                  <c:v>45647</c:v>
                </c:pt>
                <c:pt idx="1403">
                  <c:v>45648</c:v>
                </c:pt>
                <c:pt idx="1404">
                  <c:v>45649</c:v>
                </c:pt>
                <c:pt idx="1405">
                  <c:v>45650</c:v>
                </c:pt>
                <c:pt idx="1406">
                  <c:v>45651</c:v>
                </c:pt>
                <c:pt idx="1407">
                  <c:v>45652</c:v>
                </c:pt>
                <c:pt idx="1408">
                  <c:v>45653</c:v>
                </c:pt>
                <c:pt idx="1409">
                  <c:v>45654</c:v>
                </c:pt>
                <c:pt idx="1410">
                  <c:v>45655</c:v>
                </c:pt>
                <c:pt idx="1411">
                  <c:v>45656</c:v>
                </c:pt>
                <c:pt idx="1412">
                  <c:v>45657</c:v>
                </c:pt>
                <c:pt idx="1413">
                  <c:v>45658</c:v>
                </c:pt>
                <c:pt idx="1414">
                  <c:v>45659</c:v>
                </c:pt>
                <c:pt idx="1415">
                  <c:v>45660</c:v>
                </c:pt>
                <c:pt idx="1416">
                  <c:v>45661</c:v>
                </c:pt>
                <c:pt idx="1417">
                  <c:v>45662</c:v>
                </c:pt>
                <c:pt idx="1418">
                  <c:v>45663</c:v>
                </c:pt>
                <c:pt idx="1419">
                  <c:v>45664</c:v>
                </c:pt>
                <c:pt idx="1420">
                  <c:v>45665</c:v>
                </c:pt>
                <c:pt idx="1421">
                  <c:v>45666</c:v>
                </c:pt>
                <c:pt idx="1422">
                  <c:v>45667</c:v>
                </c:pt>
                <c:pt idx="1423">
                  <c:v>45668</c:v>
                </c:pt>
                <c:pt idx="1424">
                  <c:v>45669</c:v>
                </c:pt>
                <c:pt idx="1425">
                  <c:v>45670</c:v>
                </c:pt>
                <c:pt idx="1426">
                  <c:v>45671</c:v>
                </c:pt>
                <c:pt idx="1427">
                  <c:v>45672</c:v>
                </c:pt>
                <c:pt idx="1428">
                  <c:v>45673</c:v>
                </c:pt>
                <c:pt idx="1429">
                  <c:v>45674</c:v>
                </c:pt>
                <c:pt idx="1430">
                  <c:v>45675</c:v>
                </c:pt>
                <c:pt idx="1431">
                  <c:v>45676</c:v>
                </c:pt>
                <c:pt idx="1432">
                  <c:v>45677</c:v>
                </c:pt>
                <c:pt idx="1433">
                  <c:v>45678</c:v>
                </c:pt>
                <c:pt idx="1434">
                  <c:v>45679</c:v>
                </c:pt>
                <c:pt idx="1435">
                  <c:v>45680</c:v>
                </c:pt>
                <c:pt idx="1436">
                  <c:v>45681</c:v>
                </c:pt>
                <c:pt idx="1437">
                  <c:v>45682</c:v>
                </c:pt>
                <c:pt idx="1438">
                  <c:v>45683</c:v>
                </c:pt>
                <c:pt idx="1439">
                  <c:v>45684</c:v>
                </c:pt>
                <c:pt idx="1440">
                  <c:v>45685</c:v>
                </c:pt>
                <c:pt idx="1441">
                  <c:v>45686</c:v>
                </c:pt>
                <c:pt idx="1442">
                  <c:v>45687</c:v>
                </c:pt>
                <c:pt idx="1443">
                  <c:v>45688</c:v>
                </c:pt>
                <c:pt idx="1444">
                  <c:v>45689</c:v>
                </c:pt>
                <c:pt idx="1445">
                  <c:v>45690</c:v>
                </c:pt>
                <c:pt idx="1446">
                  <c:v>45691</c:v>
                </c:pt>
                <c:pt idx="1447">
                  <c:v>45692</c:v>
                </c:pt>
                <c:pt idx="1448">
                  <c:v>45693</c:v>
                </c:pt>
                <c:pt idx="1449">
                  <c:v>45694</c:v>
                </c:pt>
                <c:pt idx="1450">
                  <c:v>45695</c:v>
                </c:pt>
                <c:pt idx="1451">
                  <c:v>45696</c:v>
                </c:pt>
                <c:pt idx="1452">
                  <c:v>45697</c:v>
                </c:pt>
                <c:pt idx="1453">
                  <c:v>45698</c:v>
                </c:pt>
                <c:pt idx="1454">
                  <c:v>45699</c:v>
                </c:pt>
                <c:pt idx="1455">
                  <c:v>45700</c:v>
                </c:pt>
                <c:pt idx="1456">
                  <c:v>45701</c:v>
                </c:pt>
                <c:pt idx="1457">
                  <c:v>45702</c:v>
                </c:pt>
                <c:pt idx="1458">
                  <c:v>45703</c:v>
                </c:pt>
                <c:pt idx="1459">
                  <c:v>45704</c:v>
                </c:pt>
                <c:pt idx="1460">
                  <c:v>45705</c:v>
                </c:pt>
                <c:pt idx="1461">
                  <c:v>45706</c:v>
                </c:pt>
                <c:pt idx="1462">
                  <c:v>45707</c:v>
                </c:pt>
                <c:pt idx="1463">
                  <c:v>45708</c:v>
                </c:pt>
                <c:pt idx="1464">
                  <c:v>45709</c:v>
                </c:pt>
                <c:pt idx="1465">
                  <c:v>45710</c:v>
                </c:pt>
                <c:pt idx="1466">
                  <c:v>45711</c:v>
                </c:pt>
                <c:pt idx="1467">
                  <c:v>45712</c:v>
                </c:pt>
                <c:pt idx="1468">
                  <c:v>45713</c:v>
                </c:pt>
                <c:pt idx="1469">
                  <c:v>45714</c:v>
                </c:pt>
                <c:pt idx="1470">
                  <c:v>45715</c:v>
                </c:pt>
                <c:pt idx="1471">
                  <c:v>45716</c:v>
                </c:pt>
                <c:pt idx="1472">
                  <c:v>45717</c:v>
                </c:pt>
                <c:pt idx="1473">
                  <c:v>45718</c:v>
                </c:pt>
                <c:pt idx="1474">
                  <c:v>45719</c:v>
                </c:pt>
                <c:pt idx="1475">
                  <c:v>45720</c:v>
                </c:pt>
                <c:pt idx="1476">
                  <c:v>45721</c:v>
                </c:pt>
                <c:pt idx="1477">
                  <c:v>45722</c:v>
                </c:pt>
                <c:pt idx="1478">
                  <c:v>45723</c:v>
                </c:pt>
                <c:pt idx="1479">
                  <c:v>45724</c:v>
                </c:pt>
                <c:pt idx="1480">
                  <c:v>45725</c:v>
                </c:pt>
                <c:pt idx="1481">
                  <c:v>45726</c:v>
                </c:pt>
                <c:pt idx="1482">
                  <c:v>45727</c:v>
                </c:pt>
                <c:pt idx="1483">
                  <c:v>45728</c:v>
                </c:pt>
                <c:pt idx="1484">
                  <c:v>45729</c:v>
                </c:pt>
                <c:pt idx="1485">
                  <c:v>45730</c:v>
                </c:pt>
                <c:pt idx="1486">
                  <c:v>45731</c:v>
                </c:pt>
                <c:pt idx="1487">
                  <c:v>45732</c:v>
                </c:pt>
                <c:pt idx="1488">
                  <c:v>45733</c:v>
                </c:pt>
                <c:pt idx="1489">
                  <c:v>45734</c:v>
                </c:pt>
                <c:pt idx="1490">
                  <c:v>45735</c:v>
                </c:pt>
                <c:pt idx="1491">
                  <c:v>45736</c:v>
                </c:pt>
                <c:pt idx="1492">
                  <c:v>45737</c:v>
                </c:pt>
                <c:pt idx="1493">
                  <c:v>45738</c:v>
                </c:pt>
                <c:pt idx="1494">
                  <c:v>45739</c:v>
                </c:pt>
                <c:pt idx="1495">
                  <c:v>45740</c:v>
                </c:pt>
                <c:pt idx="1496">
                  <c:v>45741</c:v>
                </c:pt>
                <c:pt idx="1497">
                  <c:v>45742</c:v>
                </c:pt>
                <c:pt idx="1498">
                  <c:v>45743</c:v>
                </c:pt>
                <c:pt idx="1499">
                  <c:v>45744</c:v>
                </c:pt>
                <c:pt idx="1500">
                  <c:v>45745</c:v>
                </c:pt>
                <c:pt idx="1501">
                  <c:v>45746</c:v>
                </c:pt>
                <c:pt idx="1502">
                  <c:v>45747</c:v>
                </c:pt>
                <c:pt idx="1503">
                  <c:v>45748</c:v>
                </c:pt>
                <c:pt idx="1504">
                  <c:v>45749</c:v>
                </c:pt>
                <c:pt idx="1505">
                  <c:v>45750</c:v>
                </c:pt>
                <c:pt idx="1506">
                  <c:v>45751</c:v>
                </c:pt>
                <c:pt idx="1507">
                  <c:v>45752</c:v>
                </c:pt>
                <c:pt idx="1508">
                  <c:v>45753</c:v>
                </c:pt>
                <c:pt idx="1509">
                  <c:v>45754</c:v>
                </c:pt>
                <c:pt idx="1510">
                  <c:v>45755</c:v>
                </c:pt>
                <c:pt idx="1511">
                  <c:v>45756</c:v>
                </c:pt>
                <c:pt idx="1512">
                  <c:v>45757</c:v>
                </c:pt>
                <c:pt idx="1513">
                  <c:v>45758</c:v>
                </c:pt>
                <c:pt idx="1514">
                  <c:v>45759</c:v>
                </c:pt>
                <c:pt idx="1515">
                  <c:v>45760</c:v>
                </c:pt>
                <c:pt idx="1516">
                  <c:v>45761</c:v>
                </c:pt>
                <c:pt idx="1517">
                  <c:v>45762</c:v>
                </c:pt>
                <c:pt idx="1518">
                  <c:v>45763</c:v>
                </c:pt>
                <c:pt idx="1519">
                  <c:v>45764</c:v>
                </c:pt>
                <c:pt idx="1520">
                  <c:v>45765</c:v>
                </c:pt>
                <c:pt idx="1521">
                  <c:v>45766</c:v>
                </c:pt>
                <c:pt idx="1522">
                  <c:v>45767</c:v>
                </c:pt>
                <c:pt idx="1523">
                  <c:v>45768</c:v>
                </c:pt>
                <c:pt idx="1524">
                  <c:v>45769</c:v>
                </c:pt>
                <c:pt idx="1525">
                  <c:v>45770</c:v>
                </c:pt>
                <c:pt idx="1526">
                  <c:v>45771</c:v>
                </c:pt>
                <c:pt idx="1527">
                  <c:v>45772</c:v>
                </c:pt>
                <c:pt idx="1528">
                  <c:v>45773</c:v>
                </c:pt>
                <c:pt idx="1529">
                  <c:v>45774</c:v>
                </c:pt>
                <c:pt idx="1530">
                  <c:v>45775</c:v>
                </c:pt>
                <c:pt idx="1531">
                  <c:v>45776</c:v>
                </c:pt>
                <c:pt idx="1532">
                  <c:v>45777</c:v>
                </c:pt>
                <c:pt idx="1533">
                  <c:v>45778</c:v>
                </c:pt>
                <c:pt idx="1534">
                  <c:v>45779</c:v>
                </c:pt>
                <c:pt idx="1535">
                  <c:v>45780</c:v>
                </c:pt>
                <c:pt idx="1536">
                  <c:v>45781</c:v>
                </c:pt>
                <c:pt idx="1537">
                  <c:v>45782</c:v>
                </c:pt>
                <c:pt idx="1538">
                  <c:v>45783</c:v>
                </c:pt>
                <c:pt idx="1539">
                  <c:v>45784</c:v>
                </c:pt>
                <c:pt idx="1540">
                  <c:v>45785</c:v>
                </c:pt>
                <c:pt idx="1541">
                  <c:v>45786</c:v>
                </c:pt>
                <c:pt idx="1542">
                  <c:v>45787</c:v>
                </c:pt>
                <c:pt idx="1543">
                  <c:v>45788</c:v>
                </c:pt>
                <c:pt idx="1544">
                  <c:v>45789</c:v>
                </c:pt>
                <c:pt idx="1545">
                  <c:v>45790</c:v>
                </c:pt>
                <c:pt idx="1546">
                  <c:v>45791</c:v>
                </c:pt>
                <c:pt idx="1547">
                  <c:v>45792</c:v>
                </c:pt>
                <c:pt idx="1548">
                  <c:v>45793</c:v>
                </c:pt>
                <c:pt idx="1549">
                  <c:v>45794</c:v>
                </c:pt>
                <c:pt idx="1550">
                  <c:v>45795</c:v>
                </c:pt>
                <c:pt idx="1551">
                  <c:v>45796</c:v>
                </c:pt>
                <c:pt idx="1552">
                  <c:v>45797</c:v>
                </c:pt>
                <c:pt idx="1553">
                  <c:v>45798</c:v>
                </c:pt>
                <c:pt idx="1554">
                  <c:v>45799</c:v>
                </c:pt>
                <c:pt idx="1555">
                  <c:v>45800</c:v>
                </c:pt>
                <c:pt idx="1556">
                  <c:v>45801</c:v>
                </c:pt>
                <c:pt idx="1557">
                  <c:v>45802</c:v>
                </c:pt>
                <c:pt idx="1558">
                  <c:v>45803</c:v>
                </c:pt>
                <c:pt idx="1559">
                  <c:v>45804</c:v>
                </c:pt>
                <c:pt idx="1560">
                  <c:v>45805</c:v>
                </c:pt>
                <c:pt idx="1561">
                  <c:v>45806</c:v>
                </c:pt>
                <c:pt idx="1562">
                  <c:v>45807</c:v>
                </c:pt>
                <c:pt idx="1563">
                  <c:v>45808</c:v>
                </c:pt>
                <c:pt idx="1564">
                  <c:v>45809</c:v>
                </c:pt>
                <c:pt idx="1565">
                  <c:v>45810</c:v>
                </c:pt>
                <c:pt idx="1566">
                  <c:v>45811</c:v>
                </c:pt>
                <c:pt idx="1567">
                  <c:v>45812</c:v>
                </c:pt>
                <c:pt idx="1568">
                  <c:v>45813</c:v>
                </c:pt>
                <c:pt idx="1569">
                  <c:v>45814</c:v>
                </c:pt>
                <c:pt idx="1570">
                  <c:v>45815</c:v>
                </c:pt>
                <c:pt idx="1571">
                  <c:v>45816</c:v>
                </c:pt>
                <c:pt idx="1572">
                  <c:v>45817</c:v>
                </c:pt>
                <c:pt idx="1573">
                  <c:v>45818</c:v>
                </c:pt>
                <c:pt idx="1574">
                  <c:v>45819</c:v>
                </c:pt>
                <c:pt idx="1575">
                  <c:v>45820</c:v>
                </c:pt>
                <c:pt idx="1576">
                  <c:v>45821</c:v>
                </c:pt>
                <c:pt idx="1577">
                  <c:v>45822</c:v>
                </c:pt>
                <c:pt idx="1578">
                  <c:v>45823</c:v>
                </c:pt>
                <c:pt idx="1579">
                  <c:v>45824</c:v>
                </c:pt>
                <c:pt idx="1580">
                  <c:v>45825</c:v>
                </c:pt>
                <c:pt idx="1581">
                  <c:v>45826</c:v>
                </c:pt>
                <c:pt idx="1582">
                  <c:v>45827</c:v>
                </c:pt>
                <c:pt idx="1583">
                  <c:v>45828</c:v>
                </c:pt>
                <c:pt idx="1584">
                  <c:v>45829</c:v>
                </c:pt>
                <c:pt idx="1585">
                  <c:v>45830</c:v>
                </c:pt>
                <c:pt idx="1586">
                  <c:v>45831</c:v>
                </c:pt>
                <c:pt idx="1587">
                  <c:v>45832</c:v>
                </c:pt>
                <c:pt idx="1588">
                  <c:v>45833</c:v>
                </c:pt>
                <c:pt idx="1589">
                  <c:v>45834</c:v>
                </c:pt>
                <c:pt idx="1590">
                  <c:v>45835</c:v>
                </c:pt>
                <c:pt idx="1591">
                  <c:v>45836</c:v>
                </c:pt>
                <c:pt idx="1592">
                  <c:v>45837</c:v>
                </c:pt>
                <c:pt idx="1593">
                  <c:v>45838</c:v>
                </c:pt>
                <c:pt idx="1594">
                  <c:v>45839</c:v>
                </c:pt>
                <c:pt idx="1595">
                  <c:v>45840</c:v>
                </c:pt>
                <c:pt idx="1596">
                  <c:v>45841</c:v>
                </c:pt>
                <c:pt idx="1597">
                  <c:v>45842</c:v>
                </c:pt>
                <c:pt idx="1598">
                  <c:v>45843</c:v>
                </c:pt>
                <c:pt idx="1599">
                  <c:v>45844</c:v>
                </c:pt>
                <c:pt idx="1600">
                  <c:v>45845</c:v>
                </c:pt>
                <c:pt idx="1601">
                  <c:v>45846</c:v>
                </c:pt>
                <c:pt idx="1602">
                  <c:v>45847</c:v>
                </c:pt>
                <c:pt idx="1603">
                  <c:v>45848</c:v>
                </c:pt>
                <c:pt idx="1604">
                  <c:v>45849</c:v>
                </c:pt>
                <c:pt idx="1605">
                  <c:v>45850</c:v>
                </c:pt>
                <c:pt idx="1606">
                  <c:v>45851</c:v>
                </c:pt>
                <c:pt idx="1607">
                  <c:v>45852</c:v>
                </c:pt>
                <c:pt idx="1608">
                  <c:v>45853</c:v>
                </c:pt>
                <c:pt idx="1609">
                  <c:v>45854</c:v>
                </c:pt>
                <c:pt idx="1610">
                  <c:v>45855</c:v>
                </c:pt>
                <c:pt idx="1611">
                  <c:v>45856</c:v>
                </c:pt>
                <c:pt idx="1612">
                  <c:v>45857</c:v>
                </c:pt>
                <c:pt idx="1613">
                  <c:v>45858</c:v>
                </c:pt>
                <c:pt idx="1614">
                  <c:v>45859</c:v>
                </c:pt>
                <c:pt idx="1615">
                  <c:v>45860</c:v>
                </c:pt>
                <c:pt idx="1616">
                  <c:v>45861</c:v>
                </c:pt>
                <c:pt idx="1617">
                  <c:v>45862</c:v>
                </c:pt>
                <c:pt idx="1618">
                  <c:v>45863</c:v>
                </c:pt>
                <c:pt idx="1619">
                  <c:v>45864</c:v>
                </c:pt>
                <c:pt idx="1620">
                  <c:v>45865</c:v>
                </c:pt>
                <c:pt idx="1621">
                  <c:v>45866</c:v>
                </c:pt>
                <c:pt idx="1622">
                  <c:v>45867</c:v>
                </c:pt>
                <c:pt idx="1623">
                  <c:v>45868</c:v>
                </c:pt>
                <c:pt idx="1624">
                  <c:v>45869</c:v>
                </c:pt>
                <c:pt idx="1625">
                  <c:v>45870</c:v>
                </c:pt>
                <c:pt idx="1626">
                  <c:v>45871</c:v>
                </c:pt>
                <c:pt idx="1627">
                  <c:v>45872</c:v>
                </c:pt>
                <c:pt idx="1628">
                  <c:v>45873</c:v>
                </c:pt>
                <c:pt idx="1629">
                  <c:v>45874</c:v>
                </c:pt>
                <c:pt idx="1630">
                  <c:v>45875</c:v>
                </c:pt>
                <c:pt idx="1631">
                  <c:v>45876</c:v>
                </c:pt>
                <c:pt idx="1632">
                  <c:v>45877</c:v>
                </c:pt>
                <c:pt idx="1633">
                  <c:v>45878</c:v>
                </c:pt>
                <c:pt idx="1634">
                  <c:v>45879</c:v>
                </c:pt>
                <c:pt idx="1635">
                  <c:v>45880</c:v>
                </c:pt>
                <c:pt idx="1636">
                  <c:v>45881</c:v>
                </c:pt>
                <c:pt idx="1637">
                  <c:v>45882</c:v>
                </c:pt>
                <c:pt idx="1638">
                  <c:v>45883</c:v>
                </c:pt>
                <c:pt idx="1639">
                  <c:v>45884</c:v>
                </c:pt>
                <c:pt idx="1640">
                  <c:v>45885</c:v>
                </c:pt>
                <c:pt idx="1641">
                  <c:v>45886</c:v>
                </c:pt>
                <c:pt idx="1642">
                  <c:v>45887</c:v>
                </c:pt>
                <c:pt idx="1643">
                  <c:v>45888</c:v>
                </c:pt>
                <c:pt idx="1644">
                  <c:v>45889</c:v>
                </c:pt>
                <c:pt idx="1645">
                  <c:v>45890</c:v>
                </c:pt>
                <c:pt idx="1646">
                  <c:v>45891</c:v>
                </c:pt>
                <c:pt idx="1647">
                  <c:v>45892</c:v>
                </c:pt>
                <c:pt idx="1648">
                  <c:v>45893</c:v>
                </c:pt>
                <c:pt idx="1649">
                  <c:v>45894</c:v>
                </c:pt>
                <c:pt idx="1650">
                  <c:v>45895</c:v>
                </c:pt>
                <c:pt idx="1651">
                  <c:v>45896</c:v>
                </c:pt>
                <c:pt idx="1652">
                  <c:v>45897</c:v>
                </c:pt>
                <c:pt idx="1653">
                  <c:v>45898</c:v>
                </c:pt>
                <c:pt idx="1654">
                  <c:v>45899</c:v>
                </c:pt>
                <c:pt idx="1655">
                  <c:v>45900</c:v>
                </c:pt>
                <c:pt idx="1656">
                  <c:v>45901</c:v>
                </c:pt>
                <c:pt idx="1657">
                  <c:v>45902</c:v>
                </c:pt>
                <c:pt idx="1658">
                  <c:v>45903</c:v>
                </c:pt>
                <c:pt idx="1659">
                  <c:v>45904</c:v>
                </c:pt>
                <c:pt idx="1660">
                  <c:v>45905</c:v>
                </c:pt>
                <c:pt idx="1661">
                  <c:v>45906</c:v>
                </c:pt>
                <c:pt idx="1662">
                  <c:v>45907</c:v>
                </c:pt>
                <c:pt idx="1663">
                  <c:v>45908</c:v>
                </c:pt>
                <c:pt idx="1664">
                  <c:v>45909</c:v>
                </c:pt>
                <c:pt idx="1665">
                  <c:v>45910</c:v>
                </c:pt>
                <c:pt idx="1666">
                  <c:v>45911</c:v>
                </c:pt>
                <c:pt idx="1667">
                  <c:v>45912</c:v>
                </c:pt>
                <c:pt idx="1668">
                  <c:v>45913</c:v>
                </c:pt>
                <c:pt idx="1669">
                  <c:v>45914</c:v>
                </c:pt>
                <c:pt idx="1670">
                  <c:v>45915</c:v>
                </c:pt>
                <c:pt idx="1671">
                  <c:v>45916</c:v>
                </c:pt>
                <c:pt idx="1672">
                  <c:v>45917</c:v>
                </c:pt>
                <c:pt idx="1673">
                  <c:v>45918</c:v>
                </c:pt>
                <c:pt idx="1674">
                  <c:v>45919</c:v>
                </c:pt>
                <c:pt idx="1675">
                  <c:v>45920</c:v>
                </c:pt>
                <c:pt idx="1676">
                  <c:v>45921</c:v>
                </c:pt>
                <c:pt idx="1677">
                  <c:v>45922</c:v>
                </c:pt>
                <c:pt idx="1678">
                  <c:v>45923</c:v>
                </c:pt>
                <c:pt idx="1679">
                  <c:v>45924</c:v>
                </c:pt>
                <c:pt idx="1680">
                  <c:v>45925</c:v>
                </c:pt>
                <c:pt idx="1681">
                  <c:v>45926</c:v>
                </c:pt>
                <c:pt idx="1682">
                  <c:v>45927</c:v>
                </c:pt>
                <c:pt idx="1683">
                  <c:v>45928</c:v>
                </c:pt>
                <c:pt idx="1684">
                  <c:v>45929</c:v>
                </c:pt>
                <c:pt idx="1685">
                  <c:v>45930</c:v>
                </c:pt>
                <c:pt idx="1686">
                  <c:v>45931</c:v>
                </c:pt>
                <c:pt idx="1687">
                  <c:v>45932</c:v>
                </c:pt>
                <c:pt idx="1688">
                  <c:v>45933</c:v>
                </c:pt>
                <c:pt idx="1689">
                  <c:v>45934</c:v>
                </c:pt>
                <c:pt idx="1690">
                  <c:v>45935</c:v>
                </c:pt>
                <c:pt idx="1691">
                  <c:v>45936</c:v>
                </c:pt>
                <c:pt idx="1692">
                  <c:v>45937</c:v>
                </c:pt>
                <c:pt idx="1693">
                  <c:v>45938</c:v>
                </c:pt>
                <c:pt idx="1694">
                  <c:v>45939</c:v>
                </c:pt>
                <c:pt idx="1695">
                  <c:v>45940</c:v>
                </c:pt>
                <c:pt idx="1696">
                  <c:v>45941</c:v>
                </c:pt>
                <c:pt idx="1697">
                  <c:v>45942</c:v>
                </c:pt>
                <c:pt idx="1698">
                  <c:v>45943</c:v>
                </c:pt>
                <c:pt idx="1699">
                  <c:v>45944</c:v>
                </c:pt>
                <c:pt idx="1700">
                  <c:v>45945</c:v>
                </c:pt>
                <c:pt idx="1701">
                  <c:v>45946</c:v>
                </c:pt>
                <c:pt idx="1702">
                  <c:v>45947</c:v>
                </c:pt>
                <c:pt idx="1703">
                  <c:v>45948</c:v>
                </c:pt>
                <c:pt idx="1704">
                  <c:v>45949</c:v>
                </c:pt>
                <c:pt idx="1705">
                  <c:v>45950</c:v>
                </c:pt>
                <c:pt idx="1706">
                  <c:v>45951</c:v>
                </c:pt>
                <c:pt idx="1707">
                  <c:v>45952</c:v>
                </c:pt>
                <c:pt idx="1708">
                  <c:v>45953</c:v>
                </c:pt>
                <c:pt idx="1709">
                  <c:v>45954</c:v>
                </c:pt>
                <c:pt idx="1710">
                  <c:v>45955</c:v>
                </c:pt>
                <c:pt idx="1711">
                  <c:v>45956</c:v>
                </c:pt>
                <c:pt idx="1712">
                  <c:v>45957</c:v>
                </c:pt>
                <c:pt idx="1713">
                  <c:v>45958</c:v>
                </c:pt>
                <c:pt idx="1714">
                  <c:v>45959</c:v>
                </c:pt>
                <c:pt idx="1715">
                  <c:v>45960</c:v>
                </c:pt>
                <c:pt idx="1716">
                  <c:v>45961</c:v>
                </c:pt>
                <c:pt idx="1717">
                  <c:v>45962</c:v>
                </c:pt>
                <c:pt idx="1718">
                  <c:v>45963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45969</c:v>
                </c:pt>
                <c:pt idx="1725">
                  <c:v>45970</c:v>
                </c:pt>
                <c:pt idx="1726">
                  <c:v>45971</c:v>
                </c:pt>
                <c:pt idx="1727">
                  <c:v>45972</c:v>
                </c:pt>
                <c:pt idx="1728">
                  <c:v>45973</c:v>
                </c:pt>
                <c:pt idx="1729">
                  <c:v>45974</c:v>
                </c:pt>
                <c:pt idx="1730">
                  <c:v>45975</c:v>
                </c:pt>
                <c:pt idx="1731">
                  <c:v>45976</c:v>
                </c:pt>
                <c:pt idx="1732">
                  <c:v>45977</c:v>
                </c:pt>
                <c:pt idx="1733">
                  <c:v>45978</c:v>
                </c:pt>
                <c:pt idx="1734">
                  <c:v>45979</c:v>
                </c:pt>
                <c:pt idx="1735">
                  <c:v>45980</c:v>
                </c:pt>
                <c:pt idx="1736">
                  <c:v>45981</c:v>
                </c:pt>
                <c:pt idx="1737">
                  <c:v>45982</c:v>
                </c:pt>
                <c:pt idx="1738">
                  <c:v>45983</c:v>
                </c:pt>
                <c:pt idx="1739">
                  <c:v>45984</c:v>
                </c:pt>
                <c:pt idx="1740">
                  <c:v>45985</c:v>
                </c:pt>
                <c:pt idx="1741">
                  <c:v>45986</c:v>
                </c:pt>
                <c:pt idx="1742">
                  <c:v>45987</c:v>
                </c:pt>
                <c:pt idx="1743">
                  <c:v>45988</c:v>
                </c:pt>
                <c:pt idx="1744">
                  <c:v>45989</c:v>
                </c:pt>
                <c:pt idx="1745">
                  <c:v>45990</c:v>
                </c:pt>
                <c:pt idx="1746">
                  <c:v>45991</c:v>
                </c:pt>
                <c:pt idx="1747">
                  <c:v>45992</c:v>
                </c:pt>
                <c:pt idx="1748">
                  <c:v>45993</c:v>
                </c:pt>
                <c:pt idx="1749">
                  <c:v>45994</c:v>
                </c:pt>
                <c:pt idx="1750">
                  <c:v>45995</c:v>
                </c:pt>
                <c:pt idx="1751">
                  <c:v>45996</c:v>
                </c:pt>
                <c:pt idx="1752">
                  <c:v>45997</c:v>
                </c:pt>
                <c:pt idx="1753">
                  <c:v>45998</c:v>
                </c:pt>
                <c:pt idx="1754">
                  <c:v>45999</c:v>
                </c:pt>
                <c:pt idx="1755">
                  <c:v>46000</c:v>
                </c:pt>
                <c:pt idx="1756">
                  <c:v>46001</c:v>
                </c:pt>
                <c:pt idx="1757">
                  <c:v>46002</c:v>
                </c:pt>
                <c:pt idx="1758">
                  <c:v>46003</c:v>
                </c:pt>
                <c:pt idx="1759">
                  <c:v>46004</c:v>
                </c:pt>
                <c:pt idx="1760">
                  <c:v>46005</c:v>
                </c:pt>
                <c:pt idx="1761">
                  <c:v>46006</c:v>
                </c:pt>
                <c:pt idx="1762">
                  <c:v>46007</c:v>
                </c:pt>
                <c:pt idx="1763">
                  <c:v>46008</c:v>
                </c:pt>
                <c:pt idx="1764">
                  <c:v>46009</c:v>
                </c:pt>
                <c:pt idx="1765">
                  <c:v>46010</c:v>
                </c:pt>
                <c:pt idx="1766">
                  <c:v>46011</c:v>
                </c:pt>
                <c:pt idx="1767">
                  <c:v>46012</c:v>
                </c:pt>
                <c:pt idx="1768">
                  <c:v>46013</c:v>
                </c:pt>
                <c:pt idx="1769">
                  <c:v>46014</c:v>
                </c:pt>
                <c:pt idx="1770">
                  <c:v>46015</c:v>
                </c:pt>
                <c:pt idx="1771">
                  <c:v>46016</c:v>
                </c:pt>
                <c:pt idx="1772">
                  <c:v>46017</c:v>
                </c:pt>
                <c:pt idx="1773">
                  <c:v>46018</c:v>
                </c:pt>
                <c:pt idx="1774">
                  <c:v>46019</c:v>
                </c:pt>
                <c:pt idx="1775">
                  <c:v>46020</c:v>
                </c:pt>
                <c:pt idx="1776">
                  <c:v>46021</c:v>
                </c:pt>
                <c:pt idx="1777">
                  <c:v>46022</c:v>
                </c:pt>
                <c:pt idx="1778">
                  <c:v>46023</c:v>
                </c:pt>
                <c:pt idx="1779">
                  <c:v>46024</c:v>
                </c:pt>
                <c:pt idx="1780">
                  <c:v>46025</c:v>
                </c:pt>
                <c:pt idx="1781">
                  <c:v>46026</c:v>
                </c:pt>
                <c:pt idx="1782">
                  <c:v>46027</c:v>
                </c:pt>
                <c:pt idx="1783">
                  <c:v>46028</c:v>
                </c:pt>
                <c:pt idx="1784">
                  <c:v>46029</c:v>
                </c:pt>
                <c:pt idx="1785">
                  <c:v>46030</c:v>
                </c:pt>
                <c:pt idx="1786">
                  <c:v>46031</c:v>
                </c:pt>
                <c:pt idx="1787">
                  <c:v>46032</c:v>
                </c:pt>
                <c:pt idx="1788">
                  <c:v>46033</c:v>
                </c:pt>
                <c:pt idx="1789">
                  <c:v>46034</c:v>
                </c:pt>
                <c:pt idx="1790">
                  <c:v>46035</c:v>
                </c:pt>
                <c:pt idx="1791">
                  <c:v>46036</c:v>
                </c:pt>
                <c:pt idx="1792">
                  <c:v>46037</c:v>
                </c:pt>
                <c:pt idx="1793">
                  <c:v>46038</c:v>
                </c:pt>
                <c:pt idx="1794">
                  <c:v>46039</c:v>
                </c:pt>
                <c:pt idx="1795">
                  <c:v>46040</c:v>
                </c:pt>
                <c:pt idx="1796">
                  <c:v>46041</c:v>
                </c:pt>
                <c:pt idx="1797">
                  <c:v>46042</c:v>
                </c:pt>
                <c:pt idx="1798">
                  <c:v>46043</c:v>
                </c:pt>
                <c:pt idx="1799">
                  <c:v>46044</c:v>
                </c:pt>
                <c:pt idx="1800">
                  <c:v>46045</c:v>
                </c:pt>
                <c:pt idx="1801">
                  <c:v>46046</c:v>
                </c:pt>
                <c:pt idx="1802">
                  <c:v>46047</c:v>
                </c:pt>
                <c:pt idx="1803">
                  <c:v>46048</c:v>
                </c:pt>
                <c:pt idx="1804">
                  <c:v>46049</c:v>
                </c:pt>
                <c:pt idx="1805">
                  <c:v>46050</c:v>
                </c:pt>
                <c:pt idx="1806">
                  <c:v>46051</c:v>
                </c:pt>
                <c:pt idx="1807">
                  <c:v>46052</c:v>
                </c:pt>
                <c:pt idx="1808">
                  <c:v>46053</c:v>
                </c:pt>
                <c:pt idx="1809">
                  <c:v>46054</c:v>
                </c:pt>
                <c:pt idx="1810">
                  <c:v>46055</c:v>
                </c:pt>
                <c:pt idx="1811">
                  <c:v>46056</c:v>
                </c:pt>
                <c:pt idx="1812">
                  <c:v>46057</c:v>
                </c:pt>
                <c:pt idx="1813">
                  <c:v>46058</c:v>
                </c:pt>
                <c:pt idx="1814">
                  <c:v>46059</c:v>
                </c:pt>
                <c:pt idx="1815">
                  <c:v>46060</c:v>
                </c:pt>
                <c:pt idx="1816">
                  <c:v>46061</c:v>
                </c:pt>
                <c:pt idx="1817">
                  <c:v>46062</c:v>
                </c:pt>
                <c:pt idx="1818">
                  <c:v>46063</c:v>
                </c:pt>
                <c:pt idx="1819">
                  <c:v>46064</c:v>
                </c:pt>
                <c:pt idx="1820">
                  <c:v>46065</c:v>
                </c:pt>
                <c:pt idx="1821">
                  <c:v>46066</c:v>
                </c:pt>
                <c:pt idx="1822">
                  <c:v>46067</c:v>
                </c:pt>
                <c:pt idx="1823">
                  <c:v>46068</c:v>
                </c:pt>
                <c:pt idx="1824">
                  <c:v>46069</c:v>
                </c:pt>
                <c:pt idx="1825">
                  <c:v>46070</c:v>
                </c:pt>
              </c:numCache>
            </c:numRef>
          </c:cat>
          <c:val>
            <c:numRef>
              <c:f>фильтрация!$E$5:$E$1827</c:f>
              <c:numCache>
                <c:formatCode>General</c:formatCode>
                <c:ptCount val="1823"/>
                <c:pt idx="0">
                  <c:v>60.396000000000001</c:v>
                </c:pt>
                <c:pt idx="1">
                  <c:v>60.648000000000003</c:v>
                </c:pt>
                <c:pt idx="2">
                  <c:v>61.465999999999994</c:v>
                </c:pt>
                <c:pt idx="3">
                  <c:v>62.327999999999996</c:v>
                </c:pt>
                <c:pt idx="4">
                  <c:v>62.303999999999995</c:v>
                </c:pt>
                <c:pt idx="5">
                  <c:v>62.280000000000008</c:v>
                </c:pt>
                <c:pt idx="6">
                  <c:v>62.056000000000004</c:v>
                </c:pt>
                <c:pt idx="7">
                  <c:v>61.521999999999991</c:v>
                </c:pt>
                <c:pt idx="8">
                  <c:v>60.775999999999996</c:v>
                </c:pt>
                <c:pt idx="9">
                  <c:v>60.731999999999992</c:v>
                </c:pt>
                <c:pt idx="10">
                  <c:v>61.184000000000005</c:v>
                </c:pt>
                <c:pt idx="11">
                  <c:v>62.291999999999994</c:v>
                </c:pt>
                <c:pt idx="12">
                  <c:v>63.4</c:v>
                </c:pt>
                <c:pt idx="13">
                  <c:v>64.466000000000008</c:v>
                </c:pt>
                <c:pt idx="14">
                  <c:v>65.205999999999989</c:v>
                </c:pt>
                <c:pt idx="15">
                  <c:v>65.248000000000005</c:v>
                </c:pt>
                <c:pt idx="16">
                  <c:v>64.921999999999997</c:v>
                </c:pt>
                <c:pt idx="17">
                  <c:v>64.91</c:v>
                </c:pt>
                <c:pt idx="18">
                  <c:v>65.022000000000006</c:v>
                </c:pt>
                <c:pt idx="19">
                  <c:v>65.134000000000015</c:v>
                </c:pt>
                <c:pt idx="20">
                  <c:v>65.402000000000001</c:v>
                </c:pt>
                <c:pt idx="21">
                  <c:v>65.584000000000003</c:v>
                </c:pt>
                <c:pt idx="22">
                  <c:v>65.344000000000008</c:v>
                </c:pt>
                <c:pt idx="23">
                  <c:v>65.135999999999996</c:v>
                </c:pt>
                <c:pt idx="24">
                  <c:v>64.007999999999996</c:v>
                </c:pt>
                <c:pt idx="25">
                  <c:v>63.222000000000001</c:v>
                </c:pt>
                <c:pt idx="26">
                  <c:v>62.436</c:v>
                </c:pt>
                <c:pt idx="27">
                  <c:v>61.768000000000008</c:v>
                </c:pt>
                <c:pt idx="28">
                  <c:v>61.153999999999996</c:v>
                </c:pt>
                <c:pt idx="29">
                  <c:v>60.713999999999999</c:v>
                </c:pt>
                <c:pt idx="30">
                  <c:v>60.652000000000001</c:v>
                </c:pt>
                <c:pt idx="31">
                  <c:v>60.059999999999988</c:v>
                </c:pt>
                <c:pt idx="32">
                  <c:v>59.95</c:v>
                </c:pt>
                <c:pt idx="33">
                  <c:v>59.839999999999996</c:v>
                </c:pt>
                <c:pt idx="34">
                  <c:v>60.588000000000001</c:v>
                </c:pt>
                <c:pt idx="35">
                  <c:v>60.661999999999999</c:v>
                </c:pt>
                <c:pt idx="36">
                  <c:v>61.077999999999996</c:v>
                </c:pt>
                <c:pt idx="37">
                  <c:v>60.73</c:v>
                </c:pt>
                <c:pt idx="38">
                  <c:v>60.826000000000001</c:v>
                </c:pt>
                <c:pt idx="39">
                  <c:v>60.809999999999988</c:v>
                </c:pt>
                <c:pt idx="40">
                  <c:v>60.793999999999997</c:v>
                </c:pt>
                <c:pt idx="41">
                  <c:v>60.429999999999993</c:v>
                </c:pt>
                <c:pt idx="42">
                  <c:v>60.338000000000001</c:v>
                </c:pt>
                <c:pt idx="43">
                  <c:v>59.923999999999999</c:v>
                </c:pt>
                <c:pt idx="44">
                  <c:v>59.595999999999989</c:v>
                </c:pt>
                <c:pt idx="45">
                  <c:v>59.236000000000004</c:v>
                </c:pt>
                <c:pt idx="46">
                  <c:v>59.347999999999999</c:v>
                </c:pt>
                <c:pt idx="47">
                  <c:v>59.46</c:v>
                </c:pt>
                <c:pt idx="48">
                  <c:v>59.531999999999996</c:v>
                </c:pt>
                <c:pt idx="49">
                  <c:v>59.517999999999994</c:v>
                </c:pt>
                <c:pt idx="50">
                  <c:v>59.636000000000003</c:v>
                </c:pt>
                <c:pt idx="51">
                  <c:v>60.407999999999994</c:v>
                </c:pt>
                <c:pt idx="52">
                  <c:v>61.234000000000002</c:v>
                </c:pt>
                <c:pt idx="53">
                  <c:v>61.926000000000002</c:v>
                </c:pt>
                <c:pt idx="54">
                  <c:v>62.617999999999995</c:v>
                </c:pt>
                <c:pt idx="55">
                  <c:v>63.243999999999993</c:v>
                </c:pt>
                <c:pt idx="56">
                  <c:v>63.279999999999994</c:v>
                </c:pt>
                <c:pt idx="57">
                  <c:v>63.117999999999995</c:v>
                </c:pt>
                <c:pt idx="58">
                  <c:v>62.753999999999998</c:v>
                </c:pt>
                <c:pt idx="59">
                  <c:v>62.411999999999999</c:v>
                </c:pt>
                <c:pt idx="60">
                  <c:v>62.182000000000002</c:v>
                </c:pt>
                <c:pt idx="61">
                  <c:v>61.951999999999998</c:v>
                </c:pt>
                <c:pt idx="62">
                  <c:v>61.834000000000003</c:v>
                </c:pt>
                <c:pt idx="63">
                  <c:v>61.970000000000006</c:v>
                </c:pt>
                <c:pt idx="64">
                  <c:v>62.286000000000001</c:v>
                </c:pt>
                <c:pt idx="65">
                  <c:v>62.612000000000002</c:v>
                </c:pt>
                <c:pt idx="66">
                  <c:v>63.176000000000002</c:v>
                </c:pt>
                <c:pt idx="67">
                  <c:v>63.472000000000001</c:v>
                </c:pt>
                <c:pt idx="68">
                  <c:v>63.768000000000008</c:v>
                </c:pt>
                <c:pt idx="69">
                  <c:v>64.054000000000002</c:v>
                </c:pt>
                <c:pt idx="70">
                  <c:v>64.183999999999997</c:v>
                </c:pt>
                <c:pt idx="71">
                  <c:v>64.328000000000003</c:v>
                </c:pt>
                <c:pt idx="72">
                  <c:v>64.753999999999991</c:v>
                </c:pt>
                <c:pt idx="73">
                  <c:v>65</c:v>
                </c:pt>
                <c:pt idx="74">
                  <c:v>65.099999999999994</c:v>
                </c:pt>
                <c:pt idx="75">
                  <c:v>65.199999999999989</c:v>
                </c:pt>
                <c:pt idx="76">
                  <c:v>65.039999999999992</c:v>
                </c:pt>
                <c:pt idx="77">
                  <c:v>64.897999999999996</c:v>
                </c:pt>
                <c:pt idx="78">
                  <c:v>65.013999999999996</c:v>
                </c:pt>
                <c:pt idx="79">
                  <c:v>65.213999999999999</c:v>
                </c:pt>
                <c:pt idx="80">
                  <c:v>64.986000000000004</c:v>
                </c:pt>
                <c:pt idx="81">
                  <c:v>65.066000000000003</c:v>
                </c:pt>
                <c:pt idx="82">
                  <c:v>65.145999999999987</c:v>
                </c:pt>
                <c:pt idx="83">
                  <c:v>65.331999999999994</c:v>
                </c:pt>
                <c:pt idx="84">
                  <c:v>65.388000000000005</c:v>
                </c:pt>
                <c:pt idx="85">
                  <c:v>65.722000000000008</c:v>
                </c:pt>
                <c:pt idx="86">
                  <c:v>65.314000000000007</c:v>
                </c:pt>
                <c:pt idx="87">
                  <c:v>64.64</c:v>
                </c:pt>
                <c:pt idx="88">
                  <c:v>64.114000000000004</c:v>
                </c:pt>
                <c:pt idx="89">
                  <c:v>63.588000000000001</c:v>
                </c:pt>
                <c:pt idx="90">
                  <c:v>63.715999999999994</c:v>
                </c:pt>
                <c:pt idx="91">
                  <c:v>64.286000000000001</c:v>
                </c:pt>
                <c:pt idx="92">
                  <c:v>65.150000000000006</c:v>
                </c:pt>
                <c:pt idx="93">
                  <c:v>65.709999999999994</c:v>
                </c:pt>
                <c:pt idx="94">
                  <c:v>66.361999999999995</c:v>
                </c:pt>
                <c:pt idx="95">
                  <c:v>66.397999999999996</c:v>
                </c:pt>
                <c:pt idx="96">
                  <c:v>66.433999999999997</c:v>
                </c:pt>
                <c:pt idx="97">
                  <c:v>66.441999999999993</c:v>
                </c:pt>
                <c:pt idx="98">
                  <c:v>66.72</c:v>
                </c:pt>
                <c:pt idx="99">
                  <c:v>66.906000000000006</c:v>
                </c:pt>
                <c:pt idx="100">
                  <c:v>67.402000000000015</c:v>
                </c:pt>
                <c:pt idx="101">
                  <c:v>67.902000000000015</c:v>
                </c:pt>
                <c:pt idx="102">
                  <c:v>68.554000000000002</c:v>
                </c:pt>
                <c:pt idx="103">
                  <c:v>68.908000000000001</c:v>
                </c:pt>
                <c:pt idx="104">
                  <c:v>69.19</c:v>
                </c:pt>
                <c:pt idx="105">
                  <c:v>69.273999999999987</c:v>
                </c:pt>
                <c:pt idx="106">
                  <c:v>69.533999999999992</c:v>
                </c:pt>
                <c:pt idx="107">
                  <c:v>69.599999999999994</c:v>
                </c:pt>
                <c:pt idx="108">
                  <c:v>69.753999999999991</c:v>
                </c:pt>
                <c:pt idx="109">
                  <c:v>70.111999999999995</c:v>
                </c:pt>
                <c:pt idx="110">
                  <c:v>70.47</c:v>
                </c:pt>
                <c:pt idx="111">
                  <c:v>70.635999999999996</c:v>
                </c:pt>
                <c:pt idx="112">
                  <c:v>70.843999999999994</c:v>
                </c:pt>
                <c:pt idx="113">
                  <c:v>71.188000000000002</c:v>
                </c:pt>
                <c:pt idx="114">
                  <c:v>71.394000000000005</c:v>
                </c:pt>
                <c:pt idx="115">
                  <c:v>71.406000000000006</c:v>
                </c:pt>
                <c:pt idx="116">
                  <c:v>71.546000000000006</c:v>
                </c:pt>
                <c:pt idx="117">
                  <c:v>71.686000000000007</c:v>
                </c:pt>
                <c:pt idx="118">
                  <c:v>72.001999999999995</c:v>
                </c:pt>
                <c:pt idx="119">
                  <c:v>72.323999999999984</c:v>
                </c:pt>
                <c:pt idx="120">
                  <c:v>72.742000000000004</c:v>
                </c:pt>
                <c:pt idx="121">
                  <c:v>73.036000000000016</c:v>
                </c:pt>
                <c:pt idx="122">
                  <c:v>73.37</c:v>
                </c:pt>
                <c:pt idx="123">
                  <c:v>73.484000000000009</c:v>
                </c:pt>
                <c:pt idx="124">
                  <c:v>73.597999999999985</c:v>
                </c:pt>
                <c:pt idx="125">
                  <c:v>73.563999999999993</c:v>
                </c:pt>
                <c:pt idx="126">
                  <c:v>73.537999999999997</c:v>
                </c:pt>
                <c:pt idx="127">
                  <c:v>73.503999999999991</c:v>
                </c:pt>
                <c:pt idx="128">
                  <c:v>73.366</c:v>
                </c:pt>
                <c:pt idx="129">
                  <c:v>73.59</c:v>
                </c:pt>
                <c:pt idx="130">
                  <c:v>74.067999999999998</c:v>
                </c:pt>
                <c:pt idx="131">
                  <c:v>74.546000000000006</c:v>
                </c:pt>
                <c:pt idx="132">
                  <c:v>74.992000000000004</c:v>
                </c:pt>
                <c:pt idx="133">
                  <c:v>75.012</c:v>
                </c:pt>
                <c:pt idx="134">
                  <c:v>74.67</c:v>
                </c:pt>
                <c:pt idx="135">
                  <c:v>74.040000000000006</c:v>
                </c:pt>
                <c:pt idx="136">
                  <c:v>73.562000000000012</c:v>
                </c:pt>
                <c:pt idx="137">
                  <c:v>73.400000000000006</c:v>
                </c:pt>
                <c:pt idx="138">
                  <c:v>73.587999999999994</c:v>
                </c:pt>
                <c:pt idx="139">
                  <c:v>73.705999999999989</c:v>
                </c:pt>
                <c:pt idx="140">
                  <c:v>74.103999999999999</c:v>
                </c:pt>
                <c:pt idx="141">
                  <c:v>74.555999999999997</c:v>
                </c:pt>
                <c:pt idx="142">
                  <c:v>74.256</c:v>
                </c:pt>
                <c:pt idx="143">
                  <c:v>73.677999999999997</c:v>
                </c:pt>
                <c:pt idx="144">
                  <c:v>73.188000000000002</c:v>
                </c:pt>
                <c:pt idx="145">
                  <c:v>72.698000000000008</c:v>
                </c:pt>
                <c:pt idx="146">
                  <c:v>70.94</c:v>
                </c:pt>
                <c:pt idx="147">
                  <c:v>69.617999999999995</c:v>
                </c:pt>
                <c:pt idx="148">
                  <c:v>68.748000000000005</c:v>
                </c:pt>
                <c:pt idx="149">
                  <c:v>68.448000000000008</c:v>
                </c:pt>
                <c:pt idx="150">
                  <c:v>68.525999999999996</c:v>
                </c:pt>
                <c:pt idx="151">
                  <c:v>69.683999999999997</c:v>
                </c:pt>
                <c:pt idx="152">
                  <c:v>70.841999999999999</c:v>
                </c:pt>
                <c:pt idx="153">
                  <c:v>71.808000000000021</c:v>
                </c:pt>
                <c:pt idx="154">
                  <c:v>72.185999999999993</c:v>
                </c:pt>
                <c:pt idx="155">
                  <c:v>72.091999999999999</c:v>
                </c:pt>
                <c:pt idx="156">
                  <c:v>72.118000000000009</c:v>
                </c:pt>
                <c:pt idx="157">
                  <c:v>72.394000000000005</c:v>
                </c:pt>
                <c:pt idx="158">
                  <c:v>72.750000000000014</c:v>
                </c:pt>
                <c:pt idx="159">
                  <c:v>73.106000000000009</c:v>
                </c:pt>
                <c:pt idx="160">
                  <c:v>73.032000000000011</c:v>
                </c:pt>
                <c:pt idx="161">
                  <c:v>72.820000000000007</c:v>
                </c:pt>
                <c:pt idx="162">
                  <c:v>72.224000000000004</c:v>
                </c:pt>
                <c:pt idx="163">
                  <c:v>71.075999999999993</c:v>
                </c:pt>
                <c:pt idx="164">
                  <c:v>70.109999999999985</c:v>
                </c:pt>
                <c:pt idx="165">
                  <c:v>69.5</c:v>
                </c:pt>
                <c:pt idx="166">
                  <c:v>68.89</c:v>
                </c:pt>
                <c:pt idx="167">
                  <c:v>68.073999999999998</c:v>
                </c:pt>
                <c:pt idx="168">
                  <c:v>67.748000000000005</c:v>
                </c:pt>
                <c:pt idx="169">
                  <c:v>67.593999999999994</c:v>
                </c:pt>
                <c:pt idx="170">
                  <c:v>67.801999999999992</c:v>
                </c:pt>
                <c:pt idx="171">
                  <c:v>67.974000000000004</c:v>
                </c:pt>
                <c:pt idx="172">
                  <c:v>68.334000000000003</c:v>
                </c:pt>
                <c:pt idx="173">
                  <c:v>68.694000000000003</c:v>
                </c:pt>
                <c:pt idx="174">
                  <c:v>68.516000000000005</c:v>
                </c:pt>
                <c:pt idx="175">
                  <c:v>68.144000000000005</c:v>
                </c:pt>
                <c:pt idx="176">
                  <c:v>67.62</c:v>
                </c:pt>
                <c:pt idx="177">
                  <c:v>67.02000000000001</c:v>
                </c:pt>
                <c:pt idx="178">
                  <c:v>66.085999999999999</c:v>
                </c:pt>
                <c:pt idx="179">
                  <c:v>65.048000000000002</c:v>
                </c:pt>
                <c:pt idx="180">
                  <c:v>64.010000000000005</c:v>
                </c:pt>
                <c:pt idx="181">
                  <c:v>63.840000000000011</c:v>
                </c:pt>
                <c:pt idx="182">
                  <c:v>63.898000000000003</c:v>
                </c:pt>
                <c:pt idx="183">
                  <c:v>64.66</c:v>
                </c:pt>
                <c:pt idx="184">
                  <c:v>65.918000000000006</c:v>
                </c:pt>
                <c:pt idx="185">
                  <c:v>66.952000000000012</c:v>
                </c:pt>
                <c:pt idx="186">
                  <c:v>67.59</c:v>
                </c:pt>
                <c:pt idx="187">
                  <c:v>68.228000000000023</c:v>
                </c:pt>
                <c:pt idx="188">
                  <c:v>68.583999999999989</c:v>
                </c:pt>
                <c:pt idx="189">
                  <c:v>68.731999999999999</c:v>
                </c:pt>
                <c:pt idx="190">
                  <c:v>68.933999999999997</c:v>
                </c:pt>
                <c:pt idx="191">
                  <c:v>68.89200000000001</c:v>
                </c:pt>
                <c:pt idx="192">
                  <c:v>69.138000000000005</c:v>
                </c:pt>
                <c:pt idx="193">
                  <c:v>69.150000000000006</c:v>
                </c:pt>
                <c:pt idx="194">
                  <c:v>69.162000000000006</c:v>
                </c:pt>
                <c:pt idx="195">
                  <c:v>69.174000000000007</c:v>
                </c:pt>
                <c:pt idx="196">
                  <c:v>69.146000000000001</c:v>
                </c:pt>
                <c:pt idx="197">
                  <c:v>68.830000000000013</c:v>
                </c:pt>
                <c:pt idx="198">
                  <c:v>68.834000000000003</c:v>
                </c:pt>
                <c:pt idx="199">
                  <c:v>68.617999999999995</c:v>
                </c:pt>
                <c:pt idx="200">
                  <c:v>68.883999999999986</c:v>
                </c:pt>
                <c:pt idx="201">
                  <c:v>69.150000000000006</c:v>
                </c:pt>
                <c:pt idx="202">
                  <c:v>69.56</c:v>
                </c:pt>
                <c:pt idx="203">
                  <c:v>69.796000000000006</c:v>
                </c:pt>
                <c:pt idx="204">
                  <c:v>70.25</c:v>
                </c:pt>
                <c:pt idx="205">
                  <c:v>70.804000000000016</c:v>
                </c:pt>
                <c:pt idx="206">
                  <c:v>71.378000000000014</c:v>
                </c:pt>
                <c:pt idx="207">
                  <c:v>71.688000000000017</c:v>
                </c:pt>
                <c:pt idx="208">
                  <c:v>71.998000000000005</c:v>
                </c:pt>
                <c:pt idx="209">
                  <c:v>71.974000000000004</c:v>
                </c:pt>
                <c:pt idx="210">
                  <c:v>71.537999999999982</c:v>
                </c:pt>
                <c:pt idx="211">
                  <c:v>71.102000000000004</c:v>
                </c:pt>
                <c:pt idx="212">
                  <c:v>71.158000000000001</c:v>
                </c:pt>
                <c:pt idx="213">
                  <c:v>71.426000000000002</c:v>
                </c:pt>
                <c:pt idx="214">
                  <c:v>72.180000000000007</c:v>
                </c:pt>
                <c:pt idx="215">
                  <c:v>72.933999999999997</c:v>
                </c:pt>
                <c:pt idx="216">
                  <c:v>73.940000000000012</c:v>
                </c:pt>
                <c:pt idx="217">
                  <c:v>74.574000000000012</c:v>
                </c:pt>
                <c:pt idx="218">
                  <c:v>74.976000000000013</c:v>
                </c:pt>
                <c:pt idx="219">
                  <c:v>75.152000000000015</c:v>
                </c:pt>
                <c:pt idx="220">
                  <c:v>75.360000000000014</c:v>
                </c:pt>
                <c:pt idx="221">
                  <c:v>75.453999999999994</c:v>
                </c:pt>
                <c:pt idx="222">
                  <c:v>75.548000000000002</c:v>
                </c:pt>
                <c:pt idx="223">
                  <c:v>75.996000000000009</c:v>
                </c:pt>
                <c:pt idx="224">
                  <c:v>76.52000000000001</c:v>
                </c:pt>
                <c:pt idx="225">
                  <c:v>77.31</c:v>
                </c:pt>
                <c:pt idx="226">
                  <c:v>77.640000000000015</c:v>
                </c:pt>
                <c:pt idx="227">
                  <c:v>78.13000000000001</c:v>
                </c:pt>
                <c:pt idx="228">
                  <c:v>78.504000000000005</c:v>
                </c:pt>
                <c:pt idx="229">
                  <c:v>78.878</c:v>
                </c:pt>
                <c:pt idx="230">
                  <c:v>79.171999999999997</c:v>
                </c:pt>
                <c:pt idx="231">
                  <c:v>79.768000000000001</c:v>
                </c:pt>
                <c:pt idx="232">
                  <c:v>80.225999999999999</c:v>
                </c:pt>
                <c:pt idx="233">
                  <c:v>80.45</c:v>
                </c:pt>
                <c:pt idx="234">
                  <c:v>80.825999999999993</c:v>
                </c:pt>
                <c:pt idx="235">
                  <c:v>81.176000000000002</c:v>
                </c:pt>
                <c:pt idx="236">
                  <c:v>81.525999999999996</c:v>
                </c:pt>
                <c:pt idx="237">
                  <c:v>81.900000000000006</c:v>
                </c:pt>
                <c:pt idx="238">
                  <c:v>82.289999999999992</c:v>
                </c:pt>
                <c:pt idx="239">
                  <c:v>82.641999999999996</c:v>
                </c:pt>
                <c:pt idx="240">
                  <c:v>83.044000000000011</c:v>
                </c:pt>
                <c:pt idx="241">
                  <c:v>83.094000000000008</c:v>
                </c:pt>
                <c:pt idx="242">
                  <c:v>83.475999999999999</c:v>
                </c:pt>
                <c:pt idx="243">
                  <c:v>83.85799999999999</c:v>
                </c:pt>
                <c:pt idx="244">
                  <c:v>84.147999999999996</c:v>
                </c:pt>
                <c:pt idx="245">
                  <c:v>84.195999999999998</c:v>
                </c:pt>
                <c:pt idx="246">
                  <c:v>84.795999999999992</c:v>
                </c:pt>
                <c:pt idx="247">
                  <c:v>84.421999999999997</c:v>
                </c:pt>
                <c:pt idx="248">
                  <c:v>84.072000000000003</c:v>
                </c:pt>
                <c:pt idx="249">
                  <c:v>83.844000000000008</c:v>
                </c:pt>
                <c:pt idx="250">
                  <c:v>83.616000000000014</c:v>
                </c:pt>
                <c:pt idx="251">
                  <c:v>83.304000000000002</c:v>
                </c:pt>
                <c:pt idx="252">
                  <c:v>83.587999999999994</c:v>
                </c:pt>
                <c:pt idx="253">
                  <c:v>83.813999999999993</c:v>
                </c:pt>
                <c:pt idx="254">
                  <c:v>83.277999999999992</c:v>
                </c:pt>
                <c:pt idx="255">
                  <c:v>82.353999999999999</c:v>
                </c:pt>
                <c:pt idx="256">
                  <c:v>81.787999999999997</c:v>
                </c:pt>
                <c:pt idx="257">
                  <c:v>81.222000000000008</c:v>
                </c:pt>
                <c:pt idx="258">
                  <c:v>80.831999999999994</c:v>
                </c:pt>
                <c:pt idx="259">
                  <c:v>81.059999999999988</c:v>
                </c:pt>
                <c:pt idx="260">
                  <c:v>82.10799999999999</c:v>
                </c:pt>
                <c:pt idx="261">
                  <c:v>82.103999999999999</c:v>
                </c:pt>
                <c:pt idx="262">
                  <c:v>82.147999999999996</c:v>
                </c:pt>
                <c:pt idx="263">
                  <c:v>81.929999999999993</c:v>
                </c:pt>
                <c:pt idx="264">
                  <c:v>81.712000000000018</c:v>
                </c:pt>
                <c:pt idx="265">
                  <c:v>81.057999999999993</c:v>
                </c:pt>
                <c:pt idx="266">
                  <c:v>80.981999999999999</c:v>
                </c:pt>
                <c:pt idx="267">
                  <c:v>80.84</c:v>
                </c:pt>
                <c:pt idx="268">
                  <c:v>80.33</c:v>
                </c:pt>
                <c:pt idx="269">
                  <c:v>79.94</c:v>
                </c:pt>
                <c:pt idx="270">
                  <c:v>78.992000000000004</c:v>
                </c:pt>
                <c:pt idx="271">
                  <c:v>78.044000000000011</c:v>
                </c:pt>
                <c:pt idx="272">
                  <c:v>77.240000000000009</c:v>
                </c:pt>
                <c:pt idx="273">
                  <c:v>76.924000000000007</c:v>
                </c:pt>
                <c:pt idx="274">
                  <c:v>76.804000000000002</c:v>
                </c:pt>
                <c:pt idx="275">
                  <c:v>77.245999999999995</c:v>
                </c:pt>
                <c:pt idx="276">
                  <c:v>77.688000000000002</c:v>
                </c:pt>
                <c:pt idx="277">
                  <c:v>78.003999999999991</c:v>
                </c:pt>
                <c:pt idx="278">
                  <c:v>76.631999999999991</c:v>
                </c:pt>
                <c:pt idx="279">
                  <c:v>74.943999999999988</c:v>
                </c:pt>
                <c:pt idx="280">
                  <c:v>73.256</c:v>
                </c:pt>
                <c:pt idx="281">
                  <c:v>70.819999999999993</c:v>
                </c:pt>
                <c:pt idx="282">
                  <c:v>68.244</c:v>
                </c:pt>
                <c:pt idx="283">
                  <c:v>67.587999999999994</c:v>
                </c:pt>
                <c:pt idx="284">
                  <c:v>66.889999999999986</c:v>
                </c:pt>
                <c:pt idx="285">
                  <c:v>66.191999999999993</c:v>
                </c:pt>
                <c:pt idx="286">
                  <c:v>66.888000000000005</c:v>
                </c:pt>
                <c:pt idx="287">
                  <c:v>67.724000000000004</c:v>
                </c:pt>
                <c:pt idx="288">
                  <c:v>68.792000000000002</c:v>
                </c:pt>
                <c:pt idx="289">
                  <c:v>70</c:v>
                </c:pt>
                <c:pt idx="290">
                  <c:v>70.896000000000001</c:v>
                </c:pt>
                <c:pt idx="291">
                  <c:v>71.313999999999993</c:v>
                </c:pt>
                <c:pt idx="292">
                  <c:v>71.731999999999999</c:v>
                </c:pt>
                <c:pt idx="293">
                  <c:v>71.581999999999994</c:v>
                </c:pt>
                <c:pt idx="294">
                  <c:v>71.333999999999989</c:v>
                </c:pt>
                <c:pt idx="295">
                  <c:v>71.273999999999987</c:v>
                </c:pt>
                <c:pt idx="296">
                  <c:v>71.109999999999985</c:v>
                </c:pt>
                <c:pt idx="297">
                  <c:v>71.23599999999999</c:v>
                </c:pt>
                <c:pt idx="298">
                  <c:v>71.183999999999997</c:v>
                </c:pt>
                <c:pt idx="299">
                  <c:v>71.132000000000005</c:v>
                </c:pt>
                <c:pt idx="300">
                  <c:v>70.756</c:v>
                </c:pt>
                <c:pt idx="301">
                  <c:v>70.316000000000003</c:v>
                </c:pt>
                <c:pt idx="302">
                  <c:v>70.068000000000012</c:v>
                </c:pt>
                <c:pt idx="303">
                  <c:v>70.445999999999998</c:v>
                </c:pt>
                <c:pt idx="304">
                  <c:v>71.037999999999982</c:v>
                </c:pt>
                <c:pt idx="305">
                  <c:v>72.078000000000003</c:v>
                </c:pt>
                <c:pt idx="306">
                  <c:v>73.117999999999995</c:v>
                </c:pt>
                <c:pt idx="307">
                  <c:v>73.995999999999995</c:v>
                </c:pt>
                <c:pt idx="308">
                  <c:v>74.53</c:v>
                </c:pt>
                <c:pt idx="309">
                  <c:v>74.953999999999994</c:v>
                </c:pt>
                <c:pt idx="310">
                  <c:v>75.49199999999999</c:v>
                </c:pt>
                <c:pt idx="311">
                  <c:v>76.08</c:v>
                </c:pt>
                <c:pt idx="312">
                  <c:v>76.047999999999988</c:v>
                </c:pt>
                <c:pt idx="313">
                  <c:v>76.015999999999991</c:v>
                </c:pt>
                <c:pt idx="314">
                  <c:v>76.012</c:v>
                </c:pt>
                <c:pt idx="315">
                  <c:v>75.894000000000005</c:v>
                </c:pt>
                <c:pt idx="316">
                  <c:v>75.927999999999997</c:v>
                </c:pt>
                <c:pt idx="317">
                  <c:v>76.427999999999997</c:v>
                </c:pt>
                <c:pt idx="318">
                  <c:v>77.256</c:v>
                </c:pt>
                <c:pt idx="319">
                  <c:v>77.85799999999999</c:v>
                </c:pt>
                <c:pt idx="320">
                  <c:v>78.459999999999994</c:v>
                </c:pt>
                <c:pt idx="321">
                  <c:v>78.682000000000002</c:v>
                </c:pt>
                <c:pt idx="322">
                  <c:v>78.738</c:v>
                </c:pt>
                <c:pt idx="323">
                  <c:v>79.078000000000003</c:v>
                </c:pt>
                <c:pt idx="324">
                  <c:v>79.78</c:v>
                </c:pt>
                <c:pt idx="325">
                  <c:v>80.373999999999995</c:v>
                </c:pt>
                <c:pt idx="326">
                  <c:v>81.515999999999991</c:v>
                </c:pt>
                <c:pt idx="327">
                  <c:v>82.658000000000001</c:v>
                </c:pt>
                <c:pt idx="328">
                  <c:v>83.50800000000001</c:v>
                </c:pt>
                <c:pt idx="329">
                  <c:v>84.09</c:v>
                </c:pt>
                <c:pt idx="330">
                  <c:v>84.78</c:v>
                </c:pt>
                <c:pt idx="331">
                  <c:v>85.384000000000015</c:v>
                </c:pt>
                <c:pt idx="332">
                  <c:v>85.878000000000014</c:v>
                </c:pt>
                <c:pt idx="333">
                  <c:v>85.825999999999993</c:v>
                </c:pt>
                <c:pt idx="334">
                  <c:v>85.974000000000004</c:v>
                </c:pt>
                <c:pt idx="335">
                  <c:v>85.785999999999987</c:v>
                </c:pt>
                <c:pt idx="336">
                  <c:v>85.314000000000007</c:v>
                </c:pt>
                <c:pt idx="337">
                  <c:v>85.378000000000014</c:v>
                </c:pt>
                <c:pt idx="338">
                  <c:v>86.012</c:v>
                </c:pt>
                <c:pt idx="339">
                  <c:v>86.301999999999992</c:v>
                </c:pt>
                <c:pt idx="340">
                  <c:v>86.940000000000012</c:v>
                </c:pt>
                <c:pt idx="341">
                  <c:v>87.578000000000003</c:v>
                </c:pt>
                <c:pt idx="342">
                  <c:v>88.088000000000008</c:v>
                </c:pt>
                <c:pt idx="343">
                  <c:v>88.253999999999991</c:v>
                </c:pt>
                <c:pt idx="344">
                  <c:v>88.376000000000005</c:v>
                </c:pt>
                <c:pt idx="345">
                  <c:v>88.474000000000004</c:v>
                </c:pt>
                <c:pt idx="346">
                  <c:v>88.97399999999999</c:v>
                </c:pt>
                <c:pt idx="347">
                  <c:v>89.595999999999989</c:v>
                </c:pt>
                <c:pt idx="348">
                  <c:v>90.217999999999989</c:v>
                </c:pt>
                <c:pt idx="349">
                  <c:v>90.823999999999984</c:v>
                </c:pt>
                <c:pt idx="350">
                  <c:v>91.441999999999993</c:v>
                </c:pt>
                <c:pt idx="351">
                  <c:v>91.271999999999991</c:v>
                </c:pt>
                <c:pt idx="352">
                  <c:v>90.731999999999999</c:v>
                </c:pt>
                <c:pt idx="353">
                  <c:v>90.244</c:v>
                </c:pt>
                <c:pt idx="354">
                  <c:v>90.61399999999999</c:v>
                </c:pt>
                <c:pt idx="355">
                  <c:v>90.983999999999995</c:v>
                </c:pt>
                <c:pt idx="356">
                  <c:v>92.224000000000004</c:v>
                </c:pt>
                <c:pt idx="357">
                  <c:v>93.413999999999987</c:v>
                </c:pt>
                <c:pt idx="358">
                  <c:v>93.861999999999995</c:v>
                </c:pt>
                <c:pt idx="359">
                  <c:v>94.007999999999996</c:v>
                </c:pt>
                <c:pt idx="360">
                  <c:v>93.744</c:v>
                </c:pt>
                <c:pt idx="361">
                  <c:v>92.891999999999982</c:v>
                </c:pt>
                <c:pt idx="362">
                  <c:v>92.039999999999992</c:v>
                </c:pt>
                <c:pt idx="363">
                  <c:v>92.048000000000002</c:v>
                </c:pt>
                <c:pt idx="364">
                  <c:v>91.704000000000008</c:v>
                </c:pt>
                <c:pt idx="365">
                  <c:v>91.77000000000001</c:v>
                </c:pt>
                <c:pt idx="366">
                  <c:v>91.945999999999998</c:v>
                </c:pt>
                <c:pt idx="367">
                  <c:v>92.24799999999999</c:v>
                </c:pt>
                <c:pt idx="368">
                  <c:v>92.162000000000006</c:v>
                </c:pt>
                <c:pt idx="369">
                  <c:v>92.075999999999993</c:v>
                </c:pt>
                <c:pt idx="370">
                  <c:v>92.88000000000001</c:v>
                </c:pt>
                <c:pt idx="371">
                  <c:v>93.677999999999997</c:v>
                </c:pt>
                <c:pt idx="372">
                  <c:v>95.855999999999995</c:v>
                </c:pt>
                <c:pt idx="373">
                  <c:v>99.668000000000006</c:v>
                </c:pt>
                <c:pt idx="374">
                  <c:v>102.86999999999998</c:v>
                </c:pt>
                <c:pt idx="375">
                  <c:v>106.798</c:v>
                </c:pt>
                <c:pt idx="376">
                  <c:v>110.726</c:v>
                </c:pt>
                <c:pt idx="377">
                  <c:v>113.846</c:v>
                </c:pt>
                <c:pt idx="378">
                  <c:v>115.55</c:v>
                </c:pt>
                <c:pt idx="379">
                  <c:v>118.74000000000001</c:v>
                </c:pt>
                <c:pt idx="380">
                  <c:v>117.348</c:v>
                </c:pt>
                <c:pt idx="381">
                  <c:v>115.38000000000002</c:v>
                </c:pt>
                <c:pt idx="382">
                  <c:v>113.39000000000001</c:v>
                </c:pt>
                <c:pt idx="383">
                  <c:v>111.4</c:v>
                </c:pt>
                <c:pt idx="384">
                  <c:v>107.316</c:v>
                </c:pt>
                <c:pt idx="385">
                  <c:v>106.19800000000001</c:v>
                </c:pt>
                <c:pt idx="386">
                  <c:v>104.29600000000001</c:v>
                </c:pt>
                <c:pt idx="387">
                  <c:v>101.404</c:v>
                </c:pt>
                <c:pt idx="388">
                  <c:v>100.13600000000001</c:v>
                </c:pt>
                <c:pt idx="389">
                  <c:v>100.43</c:v>
                </c:pt>
                <c:pt idx="390">
                  <c:v>100.724</c:v>
                </c:pt>
                <c:pt idx="391">
                  <c:v>103.86800000000001</c:v>
                </c:pt>
                <c:pt idx="392">
                  <c:v>107.32599999999999</c:v>
                </c:pt>
                <c:pt idx="393">
                  <c:v>108.93799999999999</c:v>
                </c:pt>
                <c:pt idx="394">
                  <c:v>110.97799999999999</c:v>
                </c:pt>
                <c:pt idx="395">
                  <c:v>112.88</c:v>
                </c:pt>
                <c:pt idx="396">
                  <c:v>113.69200000000001</c:v>
                </c:pt>
                <c:pt idx="397">
                  <c:v>114.50399999999999</c:v>
                </c:pt>
                <c:pt idx="398">
                  <c:v>113.80799999999999</c:v>
                </c:pt>
                <c:pt idx="399">
                  <c:v>112.34</c:v>
                </c:pt>
                <c:pt idx="400">
                  <c:v>110.35</c:v>
                </c:pt>
                <c:pt idx="401">
                  <c:v>108.672</c:v>
                </c:pt>
                <c:pt idx="402">
                  <c:v>105.53800000000001</c:v>
                </c:pt>
                <c:pt idx="403">
                  <c:v>103.89200000000001</c:v>
                </c:pt>
                <c:pt idx="404">
                  <c:v>102.24600000000001</c:v>
                </c:pt>
                <c:pt idx="405">
                  <c:v>102.054</c:v>
                </c:pt>
                <c:pt idx="406">
                  <c:v>101.15</c:v>
                </c:pt>
                <c:pt idx="407">
                  <c:v>101.44000000000001</c:v>
                </c:pt>
                <c:pt idx="408">
                  <c:v>100.85400000000001</c:v>
                </c:pt>
                <c:pt idx="409">
                  <c:v>100.2</c:v>
                </c:pt>
                <c:pt idx="410">
                  <c:v>99.212000000000018</c:v>
                </c:pt>
                <c:pt idx="411">
                  <c:v>98.224000000000004</c:v>
                </c:pt>
                <c:pt idx="412">
                  <c:v>96.671999999999997</c:v>
                </c:pt>
                <c:pt idx="413">
                  <c:v>96.238000000000014</c:v>
                </c:pt>
                <c:pt idx="414">
                  <c:v>97.131999999999991</c:v>
                </c:pt>
                <c:pt idx="415">
                  <c:v>98.313999999999993</c:v>
                </c:pt>
                <c:pt idx="416">
                  <c:v>100.01199999999999</c:v>
                </c:pt>
                <c:pt idx="417">
                  <c:v>102.53600000000002</c:v>
                </c:pt>
                <c:pt idx="418">
                  <c:v>105.06000000000002</c:v>
                </c:pt>
                <c:pt idx="419">
                  <c:v>106.60400000000001</c:v>
                </c:pt>
                <c:pt idx="420">
                  <c:v>107.4</c:v>
                </c:pt>
                <c:pt idx="421">
                  <c:v>106.54</c:v>
                </c:pt>
                <c:pt idx="422">
                  <c:v>105.68400000000001</c:v>
                </c:pt>
                <c:pt idx="423">
                  <c:v>105.09400000000001</c:v>
                </c:pt>
                <c:pt idx="424">
                  <c:v>104.018</c:v>
                </c:pt>
                <c:pt idx="425">
                  <c:v>102.94200000000001</c:v>
                </c:pt>
                <c:pt idx="426">
                  <c:v>102.354</c:v>
                </c:pt>
                <c:pt idx="427">
                  <c:v>101.76200000000001</c:v>
                </c:pt>
                <c:pt idx="428">
                  <c:v>101.508</c:v>
                </c:pt>
                <c:pt idx="429">
                  <c:v>101.32799999999999</c:v>
                </c:pt>
                <c:pt idx="430">
                  <c:v>101.85</c:v>
                </c:pt>
                <c:pt idx="431">
                  <c:v>102.848</c:v>
                </c:pt>
                <c:pt idx="432">
                  <c:v>103.846</c:v>
                </c:pt>
                <c:pt idx="433">
                  <c:v>104.35799999999999</c:v>
                </c:pt>
                <c:pt idx="434">
                  <c:v>105.002</c:v>
                </c:pt>
                <c:pt idx="435">
                  <c:v>104.41400000000002</c:v>
                </c:pt>
                <c:pt idx="436">
                  <c:v>105.06400000000001</c:v>
                </c:pt>
                <c:pt idx="437">
                  <c:v>105.78</c:v>
                </c:pt>
                <c:pt idx="438">
                  <c:v>106.68800000000002</c:v>
                </c:pt>
                <c:pt idx="439">
                  <c:v>107.596</c:v>
                </c:pt>
                <c:pt idx="440">
                  <c:v>107.70600000000002</c:v>
                </c:pt>
                <c:pt idx="441">
                  <c:v>106.75399999999999</c:v>
                </c:pt>
                <c:pt idx="442">
                  <c:v>105.06799999999998</c:v>
                </c:pt>
                <c:pt idx="443">
                  <c:v>104.224</c:v>
                </c:pt>
                <c:pt idx="444">
                  <c:v>103.50999999999999</c:v>
                </c:pt>
                <c:pt idx="445">
                  <c:v>104.998</c:v>
                </c:pt>
                <c:pt idx="446">
                  <c:v>106.48599999999999</c:v>
                </c:pt>
                <c:pt idx="447">
                  <c:v>109.352</c:v>
                </c:pt>
                <c:pt idx="448">
                  <c:v>111.06599999999999</c:v>
                </c:pt>
                <c:pt idx="449">
                  <c:v>112.298</c:v>
                </c:pt>
                <c:pt idx="450">
                  <c:v>112.128</c:v>
                </c:pt>
                <c:pt idx="451">
                  <c:v>112.46600000000001</c:v>
                </c:pt>
                <c:pt idx="452">
                  <c:v>112.178</c:v>
                </c:pt>
                <c:pt idx="453">
                  <c:v>111.89000000000001</c:v>
                </c:pt>
                <c:pt idx="454">
                  <c:v>111.492</c:v>
                </c:pt>
                <c:pt idx="455">
                  <c:v>111.62199999999999</c:v>
                </c:pt>
                <c:pt idx="456">
                  <c:v>111.68999999999998</c:v>
                </c:pt>
                <c:pt idx="457">
                  <c:v>111.74000000000001</c:v>
                </c:pt>
                <c:pt idx="458">
                  <c:v>112.452</c:v>
                </c:pt>
                <c:pt idx="459">
                  <c:v>113.38</c:v>
                </c:pt>
                <c:pt idx="460">
                  <c:v>114.30799999999999</c:v>
                </c:pt>
                <c:pt idx="461">
                  <c:v>114.67399999999998</c:v>
                </c:pt>
                <c:pt idx="462">
                  <c:v>114.97399999999998</c:v>
                </c:pt>
                <c:pt idx="463">
                  <c:v>114.61199999999999</c:v>
                </c:pt>
                <c:pt idx="464">
                  <c:v>114.672</c:v>
                </c:pt>
                <c:pt idx="465">
                  <c:v>115.056</c:v>
                </c:pt>
                <c:pt idx="466">
                  <c:v>115.974</c:v>
                </c:pt>
                <c:pt idx="467">
                  <c:v>116.89200000000001</c:v>
                </c:pt>
                <c:pt idx="468">
                  <c:v>117.69800000000001</c:v>
                </c:pt>
                <c:pt idx="469">
                  <c:v>118.328</c:v>
                </c:pt>
                <c:pt idx="470">
                  <c:v>118.86199999999999</c:v>
                </c:pt>
                <c:pt idx="471">
                  <c:v>119.45599999999999</c:v>
                </c:pt>
                <c:pt idx="472">
                  <c:v>119.96600000000001</c:v>
                </c:pt>
                <c:pt idx="473">
                  <c:v>120.42999999999999</c:v>
                </c:pt>
                <c:pt idx="474">
                  <c:v>120.89400000000001</c:v>
                </c:pt>
                <c:pt idx="475">
                  <c:v>121.16800000000001</c:v>
                </c:pt>
                <c:pt idx="476">
                  <c:v>120.96400000000001</c:v>
                </c:pt>
                <c:pt idx="477">
                  <c:v>120.444</c:v>
                </c:pt>
                <c:pt idx="478">
                  <c:v>119.36199999999999</c:v>
                </c:pt>
                <c:pt idx="479">
                  <c:v>118.72799999999999</c:v>
                </c:pt>
                <c:pt idx="480">
                  <c:v>116.45599999999999</c:v>
                </c:pt>
                <c:pt idx="481">
                  <c:v>114.18400000000001</c:v>
                </c:pt>
                <c:pt idx="482">
                  <c:v>112.498</c:v>
                </c:pt>
                <c:pt idx="483">
                  <c:v>111.532</c:v>
                </c:pt>
                <c:pt idx="484">
                  <c:v>110.11800000000001</c:v>
                </c:pt>
                <c:pt idx="485">
                  <c:v>109.45</c:v>
                </c:pt>
                <c:pt idx="486">
                  <c:v>108.68799999999999</c:v>
                </c:pt>
                <c:pt idx="487">
                  <c:v>108.404</c:v>
                </c:pt>
                <c:pt idx="488">
                  <c:v>108.11999999999998</c:v>
                </c:pt>
                <c:pt idx="489">
                  <c:v>108.30999999999999</c:v>
                </c:pt>
                <c:pt idx="490">
                  <c:v>109.354</c:v>
                </c:pt>
                <c:pt idx="491">
                  <c:v>110.93599999999999</c:v>
                </c:pt>
                <c:pt idx="492">
                  <c:v>111.452</c:v>
                </c:pt>
                <c:pt idx="493">
                  <c:v>111.18999999999998</c:v>
                </c:pt>
                <c:pt idx="494">
                  <c:v>110.96199999999999</c:v>
                </c:pt>
                <c:pt idx="495">
                  <c:v>110.73399999999999</c:v>
                </c:pt>
                <c:pt idx="496">
                  <c:v>108.31200000000001</c:v>
                </c:pt>
                <c:pt idx="497">
                  <c:v>106.292</c:v>
                </c:pt>
                <c:pt idx="498">
                  <c:v>105.05</c:v>
                </c:pt>
                <c:pt idx="499">
                  <c:v>103.05199999999999</c:v>
                </c:pt>
                <c:pt idx="500">
                  <c:v>101.916</c:v>
                </c:pt>
                <c:pt idx="501">
                  <c:v>102.96199999999999</c:v>
                </c:pt>
                <c:pt idx="502">
                  <c:v>104.008</c:v>
                </c:pt>
                <c:pt idx="503">
                  <c:v>104.91600000000001</c:v>
                </c:pt>
                <c:pt idx="504">
                  <c:v>106.072</c:v>
                </c:pt>
                <c:pt idx="505">
                  <c:v>104.68600000000001</c:v>
                </c:pt>
                <c:pt idx="506">
                  <c:v>103.018</c:v>
                </c:pt>
                <c:pt idx="507">
                  <c:v>101.22</c:v>
                </c:pt>
                <c:pt idx="508">
                  <c:v>99.92</c:v>
                </c:pt>
                <c:pt idx="509">
                  <c:v>98.62</c:v>
                </c:pt>
                <c:pt idx="510">
                  <c:v>99.978000000000023</c:v>
                </c:pt>
                <c:pt idx="511">
                  <c:v>101.18600000000001</c:v>
                </c:pt>
                <c:pt idx="512">
                  <c:v>102.852</c:v>
                </c:pt>
                <c:pt idx="513">
                  <c:v>103.824</c:v>
                </c:pt>
                <c:pt idx="514">
                  <c:v>103.59400000000001</c:v>
                </c:pt>
                <c:pt idx="515">
                  <c:v>102.24</c:v>
                </c:pt>
                <c:pt idx="516">
                  <c:v>100.886</c:v>
                </c:pt>
                <c:pt idx="517">
                  <c:v>99.627999999999986</c:v>
                </c:pt>
                <c:pt idx="518">
                  <c:v>98.703999999999979</c:v>
                </c:pt>
                <c:pt idx="519">
                  <c:v>98.563999999999993</c:v>
                </c:pt>
                <c:pt idx="520">
                  <c:v>99.027999999999992</c:v>
                </c:pt>
                <c:pt idx="521">
                  <c:v>99.307999999999993</c:v>
                </c:pt>
                <c:pt idx="522">
                  <c:v>99.604000000000013</c:v>
                </c:pt>
                <c:pt idx="523">
                  <c:v>99.9</c:v>
                </c:pt>
                <c:pt idx="524">
                  <c:v>99.67</c:v>
                </c:pt>
                <c:pt idx="525">
                  <c:v>98.982000000000014</c:v>
                </c:pt>
                <c:pt idx="526">
                  <c:v>98.588000000000008</c:v>
                </c:pt>
                <c:pt idx="527">
                  <c:v>96.975999999999999</c:v>
                </c:pt>
                <c:pt idx="528">
                  <c:v>94.972000000000008</c:v>
                </c:pt>
                <c:pt idx="529">
                  <c:v>94.00800000000001</c:v>
                </c:pt>
                <c:pt idx="530">
                  <c:v>93.043999999999997</c:v>
                </c:pt>
                <c:pt idx="531">
                  <c:v>92.32</c:v>
                </c:pt>
                <c:pt idx="532">
                  <c:v>92.373999999999995</c:v>
                </c:pt>
                <c:pt idx="533">
                  <c:v>92.751999999999995</c:v>
                </c:pt>
                <c:pt idx="534">
                  <c:v>93.334000000000003</c:v>
                </c:pt>
                <c:pt idx="535">
                  <c:v>94.384</c:v>
                </c:pt>
                <c:pt idx="536">
                  <c:v>94.652000000000001</c:v>
                </c:pt>
                <c:pt idx="537">
                  <c:v>94.92</c:v>
                </c:pt>
                <c:pt idx="538">
                  <c:v>94.731999999999999</c:v>
                </c:pt>
                <c:pt idx="539">
                  <c:v>94.244</c:v>
                </c:pt>
                <c:pt idx="540">
                  <c:v>92.686000000000007</c:v>
                </c:pt>
                <c:pt idx="541">
                  <c:v>91.883999999999986</c:v>
                </c:pt>
                <c:pt idx="542">
                  <c:v>91.551999999999992</c:v>
                </c:pt>
                <c:pt idx="543">
                  <c:v>91.813999999999993</c:v>
                </c:pt>
                <c:pt idx="544">
                  <c:v>92.075999999999993</c:v>
                </c:pt>
                <c:pt idx="545">
                  <c:v>92.914000000000016</c:v>
                </c:pt>
                <c:pt idx="546">
                  <c:v>93.428000000000011</c:v>
                </c:pt>
                <c:pt idx="547">
                  <c:v>94.08</c:v>
                </c:pt>
                <c:pt idx="548">
                  <c:v>94.47399999999999</c:v>
                </c:pt>
                <c:pt idx="549">
                  <c:v>94.429999999999993</c:v>
                </c:pt>
                <c:pt idx="550">
                  <c:v>94.471999999999994</c:v>
                </c:pt>
                <c:pt idx="551">
                  <c:v>94.513999999999996</c:v>
                </c:pt>
                <c:pt idx="552">
                  <c:v>94.701999999999998</c:v>
                </c:pt>
                <c:pt idx="553">
                  <c:v>95.078000000000003</c:v>
                </c:pt>
                <c:pt idx="554">
                  <c:v>94.827999999999989</c:v>
                </c:pt>
                <c:pt idx="555">
                  <c:v>94.12</c:v>
                </c:pt>
                <c:pt idx="556">
                  <c:v>92.812000000000012</c:v>
                </c:pt>
                <c:pt idx="557">
                  <c:v>90.79000000000002</c:v>
                </c:pt>
                <c:pt idx="558">
                  <c:v>88.768000000000001</c:v>
                </c:pt>
                <c:pt idx="559">
                  <c:v>87.822000000000003</c:v>
                </c:pt>
                <c:pt idx="560">
                  <c:v>87.274000000000001</c:v>
                </c:pt>
                <c:pt idx="561">
                  <c:v>87.325999999999993</c:v>
                </c:pt>
                <c:pt idx="562">
                  <c:v>86.368000000000009</c:v>
                </c:pt>
                <c:pt idx="563">
                  <c:v>85.717999999999989</c:v>
                </c:pt>
                <c:pt idx="564">
                  <c:v>85.701999999999998</c:v>
                </c:pt>
                <c:pt idx="565">
                  <c:v>85.685999999999993</c:v>
                </c:pt>
                <c:pt idx="566">
                  <c:v>85.852000000000004</c:v>
                </c:pt>
                <c:pt idx="567">
                  <c:v>86.988</c:v>
                </c:pt>
                <c:pt idx="568">
                  <c:v>87.748000000000005</c:v>
                </c:pt>
                <c:pt idx="569">
                  <c:v>88.070000000000007</c:v>
                </c:pt>
                <c:pt idx="570">
                  <c:v>87.760000000000019</c:v>
                </c:pt>
                <c:pt idx="571">
                  <c:v>87.238</c:v>
                </c:pt>
                <c:pt idx="572">
                  <c:v>86.715999999999994</c:v>
                </c:pt>
                <c:pt idx="573">
                  <c:v>86.378</c:v>
                </c:pt>
                <c:pt idx="574">
                  <c:v>85.831999999999994</c:v>
                </c:pt>
                <c:pt idx="575">
                  <c:v>85.625999999999991</c:v>
                </c:pt>
                <c:pt idx="576">
                  <c:v>85.188000000000002</c:v>
                </c:pt>
                <c:pt idx="577">
                  <c:v>84.878</c:v>
                </c:pt>
                <c:pt idx="578">
                  <c:v>83.462000000000003</c:v>
                </c:pt>
                <c:pt idx="579">
                  <c:v>82.045999999999992</c:v>
                </c:pt>
                <c:pt idx="580">
                  <c:v>80.542000000000002</c:v>
                </c:pt>
                <c:pt idx="581">
                  <c:v>79.3</c:v>
                </c:pt>
                <c:pt idx="582">
                  <c:v>78.277999999999992</c:v>
                </c:pt>
                <c:pt idx="583">
                  <c:v>78.986000000000018</c:v>
                </c:pt>
                <c:pt idx="584">
                  <c:v>79.527999999999992</c:v>
                </c:pt>
                <c:pt idx="585">
                  <c:v>80.075999999999993</c:v>
                </c:pt>
                <c:pt idx="586">
                  <c:v>80.623999999999995</c:v>
                </c:pt>
                <c:pt idx="587">
                  <c:v>81.652000000000001</c:v>
                </c:pt>
                <c:pt idx="588">
                  <c:v>81.94</c:v>
                </c:pt>
                <c:pt idx="589">
                  <c:v>82.957999999999998</c:v>
                </c:pt>
                <c:pt idx="590">
                  <c:v>84.62</c:v>
                </c:pt>
                <c:pt idx="591">
                  <c:v>86.418000000000006</c:v>
                </c:pt>
                <c:pt idx="592">
                  <c:v>88.221999999999994</c:v>
                </c:pt>
                <c:pt idx="593">
                  <c:v>90.025999999999996</c:v>
                </c:pt>
                <c:pt idx="594">
                  <c:v>90.972000000000008</c:v>
                </c:pt>
                <c:pt idx="595">
                  <c:v>91.647999999999996</c:v>
                </c:pt>
                <c:pt idx="596">
                  <c:v>91.818000000000012</c:v>
                </c:pt>
                <c:pt idx="597">
                  <c:v>90.77</c:v>
                </c:pt>
                <c:pt idx="598">
                  <c:v>90.073999999999998</c:v>
                </c:pt>
                <c:pt idx="599">
                  <c:v>88.974000000000004</c:v>
                </c:pt>
                <c:pt idx="600">
                  <c:v>87.873999999999995</c:v>
                </c:pt>
                <c:pt idx="601">
                  <c:v>87.123999999999995</c:v>
                </c:pt>
                <c:pt idx="602">
                  <c:v>86.757999999999996</c:v>
                </c:pt>
                <c:pt idx="603">
                  <c:v>85.498000000000005</c:v>
                </c:pt>
                <c:pt idx="604">
                  <c:v>85.478000000000009</c:v>
                </c:pt>
                <c:pt idx="605">
                  <c:v>85.462000000000003</c:v>
                </c:pt>
                <c:pt idx="606">
                  <c:v>85.355999999999995</c:v>
                </c:pt>
                <c:pt idx="607">
                  <c:v>85.25</c:v>
                </c:pt>
                <c:pt idx="608">
                  <c:v>85.816000000000003</c:v>
                </c:pt>
                <c:pt idx="609">
                  <c:v>85.84</c:v>
                </c:pt>
                <c:pt idx="610">
                  <c:v>86.022000000000006</c:v>
                </c:pt>
                <c:pt idx="611">
                  <c:v>86.806000000000012</c:v>
                </c:pt>
                <c:pt idx="612">
                  <c:v>87.524000000000001</c:v>
                </c:pt>
                <c:pt idx="613">
                  <c:v>87.87</c:v>
                </c:pt>
                <c:pt idx="614">
                  <c:v>88.216000000000008</c:v>
                </c:pt>
                <c:pt idx="615">
                  <c:v>88.138000000000005</c:v>
                </c:pt>
                <c:pt idx="616">
                  <c:v>87.568000000000012</c:v>
                </c:pt>
                <c:pt idx="617">
                  <c:v>87.428000000000011</c:v>
                </c:pt>
                <c:pt idx="618">
                  <c:v>87.87</c:v>
                </c:pt>
                <c:pt idx="619">
                  <c:v>87.927999999999997</c:v>
                </c:pt>
                <c:pt idx="620">
                  <c:v>89.135999999999996</c:v>
                </c:pt>
                <c:pt idx="621">
                  <c:v>90.343999999999994</c:v>
                </c:pt>
                <c:pt idx="622">
                  <c:v>91.031999999999996</c:v>
                </c:pt>
                <c:pt idx="623">
                  <c:v>91.38000000000001</c:v>
                </c:pt>
                <c:pt idx="624">
                  <c:v>91.512</c:v>
                </c:pt>
                <c:pt idx="625">
                  <c:v>90.154000000000011</c:v>
                </c:pt>
                <c:pt idx="626">
                  <c:v>88.941999999999993</c:v>
                </c:pt>
                <c:pt idx="627">
                  <c:v>88.41</c:v>
                </c:pt>
                <c:pt idx="628">
                  <c:v>87.878</c:v>
                </c:pt>
                <c:pt idx="629">
                  <c:v>87.287999999999982</c:v>
                </c:pt>
                <c:pt idx="630">
                  <c:v>87.3</c:v>
                </c:pt>
                <c:pt idx="631">
                  <c:v>87.37</c:v>
                </c:pt>
                <c:pt idx="632">
                  <c:v>86.666000000000011</c:v>
                </c:pt>
                <c:pt idx="633">
                  <c:v>85.176000000000002</c:v>
                </c:pt>
                <c:pt idx="634">
                  <c:v>84.02000000000001</c:v>
                </c:pt>
                <c:pt idx="635">
                  <c:v>82.864000000000004</c:v>
                </c:pt>
                <c:pt idx="636">
                  <c:v>81.438000000000002</c:v>
                </c:pt>
                <c:pt idx="637">
                  <c:v>80.262</c:v>
                </c:pt>
                <c:pt idx="638">
                  <c:v>80.09</c:v>
                </c:pt>
                <c:pt idx="639">
                  <c:v>79.662000000000006</c:v>
                </c:pt>
                <c:pt idx="640">
                  <c:v>79.234000000000009</c:v>
                </c:pt>
                <c:pt idx="641">
                  <c:v>78.575999999999993</c:v>
                </c:pt>
                <c:pt idx="642">
                  <c:v>77.936000000000007</c:v>
                </c:pt>
                <c:pt idx="643">
                  <c:v>77.190000000000012</c:v>
                </c:pt>
                <c:pt idx="644">
                  <c:v>77.024000000000001</c:v>
                </c:pt>
                <c:pt idx="645">
                  <c:v>77.03</c:v>
                </c:pt>
                <c:pt idx="646">
                  <c:v>77.835999999999999</c:v>
                </c:pt>
                <c:pt idx="647">
                  <c:v>78.739999999999995</c:v>
                </c:pt>
                <c:pt idx="648">
                  <c:v>79.292000000000002</c:v>
                </c:pt>
                <c:pt idx="649">
                  <c:v>79.844000000000008</c:v>
                </c:pt>
                <c:pt idx="650">
                  <c:v>79.618000000000009</c:v>
                </c:pt>
                <c:pt idx="651">
                  <c:v>78.888000000000005</c:v>
                </c:pt>
                <c:pt idx="652">
                  <c:v>77.518000000000001</c:v>
                </c:pt>
                <c:pt idx="653">
                  <c:v>75.931999999999988</c:v>
                </c:pt>
                <c:pt idx="654">
                  <c:v>74.22</c:v>
                </c:pt>
                <c:pt idx="655">
                  <c:v>73.063999999999993</c:v>
                </c:pt>
                <c:pt idx="656">
                  <c:v>71.908000000000001</c:v>
                </c:pt>
                <c:pt idx="657">
                  <c:v>71.658000000000001</c:v>
                </c:pt>
                <c:pt idx="658">
                  <c:v>71.86399999999999</c:v>
                </c:pt>
                <c:pt idx="659">
                  <c:v>72.691999999999993</c:v>
                </c:pt>
                <c:pt idx="660">
                  <c:v>73.91</c:v>
                </c:pt>
                <c:pt idx="661">
                  <c:v>74.878</c:v>
                </c:pt>
                <c:pt idx="662">
                  <c:v>75.123999999999995</c:v>
                </c:pt>
                <c:pt idx="663">
                  <c:v>75.36999999999999</c:v>
                </c:pt>
                <c:pt idx="664">
                  <c:v>75.292000000000002</c:v>
                </c:pt>
                <c:pt idx="665">
                  <c:v>74.873999999999995</c:v>
                </c:pt>
                <c:pt idx="666">
                  <c:v>74.88000000000001</c:v>
                </c:pt>
                <c:pt idx="667">
                  <c:v>75.676000000000016</c:v>
                </c:pt>
                <c:pt idx="668">
                  <c:v>76.373999999999995</c:v>
                </c:pt>
                <c:pt idx="669">
                  <c:v>77.277999999999992</c:v>
                </c:pt>
                <c:pt idx="670">
                  <c:v>78.182000000000002</c:v>
                </c:pt>
                <c:pt idx="671">
                  <c:v>78.888000000000005</c:v>
                </c:pt>
                <c:pt idx="672">
                  <c:v>79.143999999999991</c:v>
                </c:pt>
                <c:pt idx="673">
                  <c:v>79.49799999999999</c:v>
                </c:pt>
                <c:pt idx="674">
                  <c:v>79.361999999999995</c:v>
                </c:pt>
                <c:pt idx="675">
                  <c:v>79.134</c:v>
                </c:pt>
                <c:pt idx="676">
                  <c:v>79.275999999999996</c:v>
                </c:pt>
                <c:pt idx="677">
                  <c:v>79.418000000000006</c:v>
                </c:pt>
                <c:pt idx="678">
                  <c:v>78.902000000000001</c:v>
                </c:pt>
                <c:pt idx="679">
                  <c:v>78.498000000000005</c:v>
                </c:pt>
                <c:pt idx="680">
                  <c:v>78.186000000000007</c:v>
                </c:pt>
                <c:pt idx="681">
                  <c:v>76.717999999999989</c:v>
                </c:pt>
                <c:pt idx="682">
                  <c:v>75.408000000000001</c:v>
                </c:pt>
                <c:pt idx="683">
                  <c:v>74.787999999999997</c:v>
                </c:pt>
                <c:pt idx="684">
                  <c:v>74.167999999999992</c:v>
                </c:pt>
                <c:pt idx="685">
                  <c:v>73.731999999999999</c:v>
                </c:pt>
                <c:pt idx="686">
                  <c:v>74.105999999999995</c:v>
                </c:pt>
                <c:pt idx="687">
                  <c:v>74.405999999999992</c:v>
                </c:pt>
                <c:pt idx="688">
                  <c:v>75.143999999999991</c:v>
                </c:pt>
                <c:pt idx="689">
                  <c:v>76.054000000000002</c:v>
                </c:pt>
                <c:pt idx="690">
                  <c:v>77.096000000000004</c:v>
                </c:pt>
                <c:pt idx="691">
                  <c:v>78.137999999999991</c:v>
                </c:pt>
                <c:pt idx="692">
                  <c:v>79.165999999999997</c:v>
                </c:pt>
                <c:pt idx="693">
                  <c:v>79.724000000000004</c:v>
                </c:pt>
                <c:pt idx="694">
                  <c:v>80.11</c:v>
                </c:pt>
                <c:pt idx="695">
                  <c:v>80.035999999999987</c:v>
                </c:pt>
                <c:pt idx="696">
                  <c:v>80.117999999999995</c:v>
                </c:pt>
                <c:pt idx="697">
                  <c:v>80.322000000000003</c:v>
                </c:pt>
                <c:pt idx="698">
                  <c:v>80.525999999999996</c:v>
                </c:pt>
                <c:pt idx="699">
                  <c:v>80.8</c:v>
                </c:pt>
                <c:pt idx="700">
                  <c:v>81.217999999999989</c:v>
                </c:pt>
                <c:pt idx="701">
                  <c:v>81.128</c:v>
                </c:pt>
                <c:pt idx="702">
                  <c:v>80.83</c:v>
                </c:pt>
                <c:pt idx="703">
                  <c:v>80.703999999999994</c:v>
                </c:pt>
                <c:pt idx="704">
                  <c:v>80.326000000000008</c:v>
                </c:pt>
                <c:pt idx="705">
                  <c:v>79.948000000000008</c:v>
                </c:pt>
                <c:pt idx="706">
                  <c:v>79.570000000000007</c:v>
                </c:pt>
                <c:pt idx="707">
                  <c:v>79.208000000000013</c:v>
                </c:pt>
                <c:pt idx="708">
                  <c:v>78.86999999999999</c:v>
                </c:pt>
                <c:pt idx="709">
                  <c:v>78.192000000000007</c:v>
                </c:pt>
                <c:pt idx="710">
                  <c:v>77.42</c:v>
                </c:pt>
                <c:pt idx="711">
                  <c:v>76.506</c:v>
                </c:pt>
                <c:pt idx="712">
                  <c:v>75.592000000000013</c:v>
                </c:pt>
                <c:pt idx="713">
                  <c:v>74.623999999999995</c:v>
                </c:pt>
                <c:pt idx="714">
                  <c:v>74.178000000000011</c:v>
                </c:pt>
                <c:pt idx="715">
                  <c:v>74.438000000000017</c:v>
                </c:pt>
                <c:pt idx="716">
                  <c:v>75.451999999999998</c:v>
                </c:pt>
                <c:pt idx="717">
                  <c:v>76.38000000000001</c:v>
                </c:pt>
                <c:pt idx="718">
                  <c:v>77.506</c:v>
                </c:pt>
                <c:pt idx="719">
                  <c:v>78.632000000000005</c:v>
                </c:pt>
                <c:pt idx="720">
                  <c:v>79.225999999999999</c:v>
                </c:pt>
                <c:pt idx="721">
                  <c:v>79.559999999999988</c:v>
                </c:pt>
                <c:pt idx="722">
                  <c:v>79.768000000000001</c:v>
                </c:pt>
                <c:pt idx="723">
                  <c:v>79.533999999999992</c:v>
                </c:pt>
                <c:pt idx="724">
                  <c:v>79.275999999999996</c:v>
                </c:pt>
                <c:pt idx="725">
                  <c:v>78.510000000000005</c:v>
                </c:pt>
                <c:pt idx="726">
                  <c:v>77.744</c:v>
                </c:pt>
                <c:pt idx="727">
                  <c:v>77.183999999999997</c:v>
                </c:pt>
                <c:pt idx="728">
                  <c:v>76.725999999999999</c:v>
                </c:pt>
                <c:pt idx="729">
                  <c:v>76.292000000000002</c:v>
                </c:pt>
                <c:pt idx="730">
                  <c:v>75.819999999999993</c:v>
                </c:pt>
                <c:pt idx="731">
                  <c:v>75.61</c:v>
                </c:pt>
                <c:pt idx="732">
                  <c:v>75.591999999999999</c:v>
                </c:pt>
                <c:pt idx="733">
                  <c:v>75.573999999999998</c:v>
                </c:pt>
                <c:pt idx="734">
                  <c:v>75.632000000000005</c:v>
                </c:pt>
                <c:pt idx="735">
                  <c:v>75.955999999999989</c:v>
                </c:pt>
                <c:pt idx="736">
                  <c:v>76.28</c:v>
                </c:pt>
                <c:pt idx="737">
                  <c:v>76.555999999999997</c:v>
                </c:pt>
                <c:pt idx="738">
                  <c:v>76.927999999999997</c:v>
                </c:pt>
                <c:pt idx="739">
                  <c:v>77.537999999999997</c:v>
                </c:pt>
                <c:pt idx="740">
                  <c:v>78.347999999999999</c:v>
                </c:pt>
                <c:pt idx="741">
                  <c:v>79.05</c:v>
                </c:pt>
                <c:pt idx="742">
                  <c:v>79.614000000000004</c:v>
                </c:pt>
                <c:pt idx="743">
                  <c:v>79.494</c:v>
                </c:pt>
                <c:pt idx="744">
                  <c:v>78.881999999999991</c:v>
                </c:pt>
                <c:pt idx="745">
                  <c:v>78.078000000000003</c:v>
                </c:pt>
                <c:pt idx="746">
                  <c:v>77.31</c:v>
                </c:pt>
                <c:pt idx="747">
                  <c:v>76.542000000000002</c:v>
                </c:pt>
                <c:pt idx="748">
                  <c:v>75.988</c:v>
                </c:pt>
                <c:pt idx="749">
                  <c:v>75.611999999999995</c:v>
                </c:pt>
                <c:pt idx="750">
                  <c:v>74.728000000000009</c:v>
                </c:pt>
                <c:pt idx="751">
                  <c:v>72.894000000000005</c:v>
                </c:pt>
                <c:pt idx="752">
                  <c:v>71.214000000000013</c:v>
                </c:pt>
                <c:pt idx="753">
                  <c:v>69.599999999999994</c:v>
                </c:pt>
                <c:pt idx="754">
                  <c:v>67.986000000000004</c:v>
                </c:pt>
                <c:pt idx="755">
                  <c:v>67.262</c:v>
                </c:pt>
                <c:pt idx="756">
                  <c:v>67.298000000000002</c:v>
                </c:pt>
                <c:pt idx="757">
                  <c:v>67.548000000000002</c:v>
                </c:pt>
                <c:pt idx="758">
                  <c:v>68.367999999999995</c:v>
                </c:pt>
                <c:pt idx="759">
                  <c:v>69</c:v>
                </c:pt>
                <c:pt idx="760">
                  <c:v>69.331999999999994</c:v>
                </c:pt>
                <c:pt idx="761">
                  <c:v>69.664000000000016</c:v>
                </c:pt>
                <c:pt idx="762">
                  <c:v>70.35799999999999</c:v>
                </c:pt>
                <c:pt idx="763">
                  <c:v>70.790000000000006</c:v>
                </c:pt>
                <c:pt idx="764">
                  <c:v>71.460000000000008</c:v>
                </c:pt>
                <c:pt idx="765">
                  <c:v>72.206000000000003</c:v>
                </c:pt>
                <c:pt idx="766">
                  <c:v>73.225999999999999</c:v>
                </c:pt>
                <c:pt idx="767">
                  <c:v>73.787999999999997</c:v>
                </c:pt>
                <c:pt idx="768">
                  <c:v>74.349999999999994</c:v>
                </c:pt>
                <c:pt idx="769">
                  <c:v>75.805999999999997</c:v>
                </c:pt>
                <c:pt idx="770">
                  <c:v>77.296000000000006</c:v>
                </c:pt>
                <c:pt idx="771">
                  <c:v>78.572000000000003</c:v>
                </c:pt>
                <c:pt idx="772">
                  <c:v>79.573999999999998</c:v>
                </c:pt>
                <c:pt idx="773">
                  <c:v>80.578000000000003</c:v>
                </c:pt>
                <c:pt idx="774">
                  <c:v>80.638000000000005</c:v>
                </c:pt>
                <c:pt idx="775">
                  <c:v>80.697999999999993</c:v>
                </c:pt>
                <c:pt idx="776">
                  <c:v>80.515999999999991</c:v>
                </c:pt>
                <c:pt idx="777">
                  <c:v>80.336000000000013</c:v>
                </c:pt>
                <c:pt idx="778">
                  <c:v>80.504000000000005</c:v>
                </c:pt>
                <c:pt idx="779">
                  <c:v>81.016000000000005</c:v>
                </c:pt>
                <c:pt idx="780">
                  <c:v>81.307999999999993</c:v>
                </c:pt>
                <c:pt idx="781">
                  <c:v>81.866</c:v>
                </c:pt>
                <c:pt idx="782">
                  <c:v>82.424000000000007</c:v>
                </c:pt>
                <c:pt idx="783">
                  <c:v>82.301999999999992</c:v>
                </c:pt>
                <c:pt idx="784">
                  <c:v>81.835999999999999</c:v>
                </c:pt>
                <c:pt idx="785">
                  <c:v>81.573999999999998</c:v>
                </c:pt>
                <c:pt idx="786">
                  <c:v>80.893999999999991</c:v>
                </c:pt>
                <c:pt idx="787">
                  <c:v>79.831999999999994</c:v>
                </c:pt>
                <c:pt idx="788">
                  <c:v>79.218000000000004</c:v>
                </c:pt>
                <c:pt idx="789">
                  <c:v>78.604000000000013</c:v>
                </c:pt>
                <c:pt idx="790">
                  <c:v>78.162000000000006</c:v>
                </c:pt>
                <c:pt idx="791">
                  <c:v>78.054000000000002</c:v>
                </c:pt>
                <c:pt idx="792">
                  <c:v>78.010000000000005</c:v>
                </c:pt>
                <c:pt idx="793">
                  <c:v>77.304000000000002</c:v>
                </c:pt>
                <c:pt idx="794">
                  <c:v>76.685999999999993</c:v>
                </c:pt>
                <c:pt idx="795">
                  <c:v>76.313999999999993</c:v>
                </c:pt>
                <c:pt idx="796">
                  <c:v>75.941999999999979</c:v>
                </c:pt>
                <c:pt idx="797">
                  <c:v>75.661999999999992</c:v>
                </c:pt>
                <c:pt idx="798">
                  <c:v>75.926000000000002</c:v>
                </c:pt>
                <c:pt idx="799">
                  <c:v>75.313999999999993</c:v>
                </c:pt>
                <c:pt idx="800">
                  <c:v>73.682000000000002</c:v>
                </c:pt>
                <c:pt idx="801">
                  <c:v>72.03</c:v>
                </c:pt>
                <c:pt idx="802">
                  <c:v>71.164000000000001</c:v>
                </c:pt>
                <c:pt idx="803">
                  <c:v>70.297999999999988</c:v>
                </c:pt>
                <c:pt idx="804">
                  <c:v>70.581999999999994</c:v>
                </c:pt>
                <c:pt idx="805">
                  <c:v>71.483999999999995</c:v>
                </c:pt>
                <c:pt idx="806">
                  <c:v>72.515999999999991</c:v>
                </c:pt>
                <c:pt idx="807">
                  <c:v>72.757999999999996</c:v>
                </c:pt>
                <c:pt idx="808">
                  <c:v>72.656000000000006</c:v>
                </c:pt>
                <c:pt idx="809">
                  <c:v>72.033999999999992</c:v>
                </c:pt>
                <c:pt idx="810">
                  <c:v>71.412000000000006</c:v>
                </c:pt>
                <c:pt idx="811">
                  <c:v>70.89</c:v>
                </c:pt>
                <c:pt idx="812">
                  <c:v>70.597999999999985</c:v>
                </c:pt>
                <c:pt idx="813">
                  <c:v>70.605999999999995</c:v>
                </c:pt>
                <c:pt idx="814">
                  <c:v>71.157999999999987</c:v>
                </c:pt>
                <c:pt idx="815">
                  <c:v>71.518000000000001</c:v>
                </c:pt>
                <c:pt idx="816">
                  <c:v>71.617999999999995</c:v>
                </c:pt>
                <c:pt idx="817">
                  <c:v>71.717999999999989</c:v>
                </c:pt>
                <c:pt idx="818">
                  <c:v>71.91</c:v>
                </c:pt>
                <c:pt idx="819">
                  <c:v>71.715999999999994</c:v>
                </c:pt>
                <c:pt idx="820">
                  <c:v>71.926000000000002</c:v>
                </c:pt>
                <c:pt idx="821">
                  <c:v>72.486000000000004</c:v>
                </c:pt>
                <c:pt idx="822">
                  <c:v>72.50800000000001</c:v>
                </c:pt>
                <c:pt idx="823">
                  <c:v>72.616000000000014</c:v>
                </c:pt>
                <c:pt idx="824">
                  <c:v>72.724000000000004</c:v>
                </c:pt>
                <c:pt idx="825">
                  <c:v>72.039999999999992</c:v>
                </c:pt>
                <c:pt idx="826">
                  <c:v>71.055999999999997</c:v>
                </c:pt>
                <c:pt idx="827">
                  <c:v>70.609999999999985</c:v>
                </c:pt>
                <c:pt idx="828">
                  <c:v>69.762</c:v>
                </c:pt>
                <c:pt idx="829">
                  <c:v>69.310000000000016</c:v>
                </c:pt>
                <c:pt idx="830">
                  <c:v>69.772000000000006</c:v>
                </c:pt>
                <c:pt idx="831">
                  <c:v>70.234000000000009</c:v>
                </c:pt>
                <c:pt idx="832">
                  <c:v>70.771999999999991</c:v>
                </c:pt>
                <c:pt idx="833">
                  <c:v>71.578000000000003</c:v>
                </c:pt>
                <c:pt idx="834">
                  <c:v>71.902000000000001</c:v>
                </c:pt>
                <c:pt idx="835">
                  <c:v>72.054000000000002</c:v>
                </c:pt>
                <c:pt idx="836">
                  <c:v>71.957999999999998</c:v>
                </c:pt>
                <c:pt idx="837">
                  <c:v>71.561999999999983</c:v>
                </c:pt>
                <c:pt idx="838">
                  <c:v>71.165999999999983</c:v>
                </c:pt>
                <c:pt idx="839">
                  <c:v>70.239999999999995</c:v>
                </c:pt>
                <c:pt idx="840">
                  <c:v>69.152000000000001</c:v>
                </c:pt>
                <c:pt idx="841">
                  <c:v>68.773999999999987</c:v>
                </c:pt>
                <c:pt idx="842">
                  <c:v>68.385999999999996</c:v>
                </c:pt>
                <c:pt idx="843">
                  <c:v>68.475999999999999</c:v>
                </c:pt>
                <c:pt idx="844">
                  <c:v>69.421999999999997</c:v>
                </c:pt>
                <c:pt idx="845">
                  <c:v>70.368000000000009</c:v>
                </c:pt>
                <c:pt idx="846">
                  <c:v>70.677999999999997</c:v>
                </c:pt>
                <c:pt idx="847">
                  <c:v>71.222000000000008</c:v>
                </c:pt>
                <c:pt idx="848">
                  <c:v>71.287999999999997</c:v>
                </c:pt>
                <c:pt idx="849">
                  <c:v>71.436000000000007</c:v>
                </c:pt>
                <c:pt idx="850">
                  <c:v>70.918000000000006</c:v>
                </c:pt>
                <c:pt idx="851">
                  <c:v>70.511999999999986</c:v>
                </c:pt>
                <c:pt idx="852">
                  <c:v>70.105999999999995</c:v>
                </c:pt>
                <c:pt idx="853">
                  <c:v>69.73599999999999</c:v>
                </c:pt>
                <c:pt idx="854">
                  <c:v>69.044000000000011</c:v>
                </c:pt>
                <c:pt idx="855">
                  <c:v>68.736000000000004</c:v>
                </c:pt>
                <c:pt idx="856">
                  <c:v>68.861999999999995</c:v>
                </c:pt>
                <c:pt idx="857">
                  <c:v>69.05</c:v>
                </c:pt>
                <c:pt idx="858">
                  <c:v>69.36399999999999</c:v>
                </c:pt>
                <c:pt idx="859">
                  <c:v>69.677999999999997</c:v>
                </c:pt>
                <c:pt idx="860">
                  <c:v>70.083999999999989</c:v>
                </c:pt>
                <c:pt idx="861">
                  <c:v>70.117999999999995</c:v>
                </c:pt>
                <c:pt idx="862">
                  <c:v>70.503999999999991</c:v>
                </c:pt>
                <c:pt idx="863">
                  <c:v>70.727999999999994</c:v>
                </c:pt>
                <c:pt idx="864">
                  <c:v>70.948000000000008</c:v>
                </c:pt>
                <c:pt idx="865">
                  <c:v>71.788000000000011</c:v>
                </c:pt>
                <c:pt idx="866">
                  <c:v>72.628</c:v>
                </c:pt>
                <c:pt idx="867">
                  <c:v>72.882000000000005</c:v>
                </c:pt>
                <c:pt idx="868">
                  <c:v>73.135999999999996</c:v>
                </c:pt>
                <c:pt idx="869">
                  <c:v>73.75800000000001</c:v>
                </c:pt>
                <c:pt idx="870">
                  <c:v>74.13</c:v>
                </c:pt>
                <c:pt idx="871">
                  <c:v>74.72</c:v>
                </c:pt>
                <c:pt idx="872">
                  <c:v>75.198000000000008</c:v>
                </c:pt>
                <c:pt idx="873">
                  <c:v>75.676000000000002</c:v>
                </c:pt>
                <c:pt idx="874">
                  <c:v>75.536000000000001</c:v>
                </c:pt>
                <c:pt idx="875">
                  <c:v>75.216000000000008</c:v>
                </c:pt>
                <c:pt idx="876">
                  <c:v>74.996000000000009</c:v>
                </c:pt>
                <c:pt idx="877">
                  <c:v>74.988000000000014</c:v>
                </c:pt>
                <c:pt idx="878">
                  <c:v>75.03</c:v>
                </c:pt>
                <c:pt idx="879">
                  <c:v>75.608000000000004</c:v>
                </c:pt>
                <c:pt idx="880">
                  <c:v>76.186000000000007</c:v>
                </c:pt>
                <c:pt idx="881">
                  <c:v>76.796000000000006</c:v>
                </c:pt>
                <c:pt idx="882">
                  <c:v>77.478000000000009</c:v>
                </c:pt>
                <c:pt idx="883">
                  <c:v>78.3</c:v>
                </c:pt>
                <c:pt idx="884">
                  <c:v>78.710000000000008</c:v>
                </c:pt>
                <c:pt idx="885">
                  <c:v>79.332000000000008</c:v>
                </c:pt>
                <c:pt idx="886">
                  <c:v>79.680000000000007</c:v>
                </c:pt>
                <c:pt idx="887">
                  <c:v>80.028000000000006</c:v>
                </c:pt>
                <c:pt idx="888">
                  <c:v>80.436000000000007</c:v>
                </c:pt>
                <c:pt idx="889">
                  <c:v>80.974000000000004</c:v>
                </c:pt>
                <c:pt idx="890">
                  <c:v>81.213999999999999</c:v>
                </c:pt>
                <c:pt idx="891">
                  <c:v>81.003999999999991</c:v>
                </c:pt>
                <c:pt idx="892">
                  <c:v>81.206000000000003</c:v>
                </c:pt>
                <c:pt idx="893">
                  <c:v>81.397999999999996</c:v>
                </c:pt>
                <c:pt idx="894">
                  <c:v>81.59</c:v>
                </c:pt>
                <c:pt idx="895">
                  <c:v>81.703999999999994</c:v>
                </c:pt>
                <c:pt idx="896">
                  <c:v>82.191999999999993</c:v>
                </c:pt>
                <c:pt idx="897">
                  <c:v>82.467999999999989</c:v>
                </c:pt>
                <c:pt idx="898">
                  <c:v>82.785999999999987</c:v>
                </c:pt>
                <c:pt idx="899">
                  <c:v>82.795999999999992</c:v>
                </c:pt>
                <c:pt idx="900">
                  <c:v>83.042000000000002</c:v>
                </c:pt>
                <c:pt idx="901">
                  <c:v>83.287999999999997</c:v>
                </c:pt>
                <c:pt idx="902">
                  <c:v>83.2</c:v>
                </c:pt>
                <c:pt idx="903">
                  <c:v>82.830000000000013</c:v>
                </c:pt>
                <c:pt idx="904">
                  <c:v>82.48</c:v>
                </c:pt>
                <c:pt idx="905">
                  <c:v>81.725999999999999</c:v>
                </c:pt>
                <c:pt idx="906">
                  <c:v>81.178000000000011</c:v>
                </c:pt>
                <c:pt idx="907">
                  <c:v>80.927999999999997</c:v>
                </c:pt>
                <c:pt idx="908">
                  <c:v>80.677999999999997</c:v>
                </c:pt>
                <c:pt idx="909">
                  <c:v>80.608000000000004</c:v>
                </c:pt>
                <c:pt idx="910">
                  <c:v>80.86999999999999</c:v>
                </c:pt>
                <c:pt idx="911">
                  <c:v>80.833999999999989</c:v>
                </c:pt>
                <c:pt idx="912">
                  <c:v>80.365999999999985</c:v>
                </c:pt>
                <c:pt idx="913">
                  <c:v>80.02</c:v>
                </c:pt>
                <c:pt idx="914">
                  <c:v>79.972000000000008</c:v>
                </c:pt>
                <c:pt idx="915">
                  <c:v>79.924000000000007</c:v>
                </c:pt>
                <c:pt idx="916">
                  <c:v>80.003999999999991</c:v>
                </c:pt>
                <c:pt idx="917">
                  <c:v>80.352000000000004</c:v>
                </c:pt>
                <c:pt idx="918">
                  <c:v>80.676000000000002</c:v>
                </c:pt>
                <c:pt idx="919">
                  <c:v>80.91</c:v>
                </c:pt>
                <c:pt idx="920">
                  <c:v>81.525999999999996</c:v>
                </c:pt>
                <c:pt idx="921">
                  <c:v>82.5</c:v>
                </c:pt>
                <c:pt idx="922">
                  <c:v>83.47399999999999</c:v>
                </c:pt>
                <c:pt idx="923">
                  <c:v>84.593999999999994</c:v>
                </c:pt>
                <c:pt idx="924">
                  <c:v>85.614000000000004</c:v>
                </c:pt>
                <c:pt idx="925">
                  <c:v>86.251999999999995</c:v>
                </c:pt>
                <c:pt idx="926">
                  <c:v>86.658000000000001</c:v>
                </c:pt>
                <c:pt idx="927">
                  <c:v>86.927999999999997</c:v>
                </c:pt>
                <c:pt idx="928">
                  <c:v>87.081999999999994</c:v>
                </c:pt>
                <c:pt idx="929">
                  <c:v>87.23599999999999</c:v>
                </c:pt>
                <c:pt idx="930">
                  <c:v>87.347999999999999</c:v>
                </c:pt>
                <c:pt idx="931">
                  <c:v>87.298000000000002</c:v>
                </c:pt>
                <c:pt idx="932">
                  <c:v>87.698000000000008</c:v>
                </c:pt>
                <c:pt idx="933">
                  <c:v>87.914000000000016</c:v>
                </c:pt>
                <c:pt idx="934">
                  <c:v>88.438000000000017</c:v>
                </c:pt>
                <c:pt idx="935">
                  <c:v>89.143999999999991</c:v>
                </c:pt>
                <c:pt idx="936">
                  <c:v>89.85</c:v>
                </c:pt>
                <c:pt idx="937">
                  <c:v>90.37</c:v>
                </c:pt>
                <c:pt idx="938">
                  <c:v>90.945999999999998</c:v>
                </c:pt>
                <c:pt idx="939">
                  <c:v>91.152000000000001</c:v>
                </c:pt>
                <c:pt idx="940">
                  <c:v>90.825999999999993</c:v>
                </c:pt>
                <c:pt idx="941">
                  <c:v>90.572000000000003</c:v>
                </c:pt>
                <c:pt idx="942">
                  <c:v>90.277999999999992</c:v>
                </c:pt>
                <c:pt idx="943">
                  <c:v>89.984000000000009</c:v>
                </c:pt>
                <c:pt idx="944">
                  <c:v>89.688000000000002</c:v>
                </c:pt>
                <c:pt idx="945">
                  <c:v>89.784000000000006</c:v>
                </c:pt>
                <c:pt idx="946">
                  <c:v>90.158000000000001</c:v>
                </c:pt>
                <c:pt idx="947">
                  <c:v>90.89200000000001</c:v>
                </c:pt>
                <c:pt idx="948">
                  <c:v>91.222000000000008</c:v>
                </c:pt>
                <c:pt idx="949">
                  <c:v>91.440000000000012</c:v>
                </c:pt>
                <c:pt idx="950">
                  <c:v>91.657999999999987</c:v>
                </c:pt>
                <c:pt idx="951">
                  <c:v>91.133999999999986</c:v>
                </c:pt>
                <c:pt idx="952">
                  <c:v>90.162000000000006</c:v>
                </c:pt>
                <c:pt idx="953">
                  <c:v>89.683999999999997</c:v>
                </c:pt>
                <c:pt idx="954">
                  <c:v>88.393999999999991</c:v>
                </c:pt>
                <c:pt idx="955">
                  <c:v>86.7</c:v>
                </c:pt>
                <c:pt idx="956">
                  <c:v>85.503999999999991</c:v>
                </c:pt>
                <c:pt idx="957">
                  <c:v>84.307999999999993</c:v>
                </c:pt>
                <c:pt idx="958">
                  <c:v>83.633999999999986</c:v>
                </c:pt>
                <c:pt idx="959">
                  <c:v>83.947999999999993</c:v>
                </c:pt>
                <c:pt idx="960">
                  <c:v>84.665999999999997</c:v>
                </c:pt>
                <c:pt idx="961">
                  <c:v>84.84</c:v>
                </c:pt>
                <c:pt idx="962">
                  <c:v>84.847999999999999</c:v>
                </c:pt>
                <c:pt idx="963">
                  <c:v>85.204000000000008</c:v>
                </c:pt>
                <c:pt idx="964">
                  <c:v>85.56</c:v>
                </c:pt>
                <c:pt idx="965">
                  <c:v>85.712000000000018</c:v>
                </c:pt>
                <c:pt idx="966">
                  <c:v>86.301999999999992</c:v>
                </c:pt>
                <c:pt idx="967">
                  <c:v>87.059999999999988</c:v>
                </c:pt>
                <c:pt idx="968">
                  <c:v>87.195999999999998</c:v>
                </c:pt>
                <c:pt idx="969">
                  <c:v>87.532000000000011</c:v>
                </c:pt>
                <c:pt idx="970">
                  <c:v>88.025999999999996</c:v>
                </c:pt>
                <c:pt idx="971">
                  <c:v>88.52000000000001</c:v>
                </c:pt>
                <c:pt idx="972">
                  <c:v>88.286000000000001</c:v>
                </c:pt>
                <c:pt idx="973">
                  <c:v>87.714000000000013</c:v>
                </c:pt>
                <c:pt idx="974">
                  <c:v>86.76</c:v>
                </c:pt>
                <c:pt idx="975">
                  <c:v>86.15</c:v>
                </c:pt>
                <c:pt idx="976">
                  <c:v>85.085999999999999</c:v>
                </c:pt>
                <c:pt idx="977">
                  <c:v>85.195999999999998</c:v>
                </c:pt>
                <c:pt idx="978">
                  <c:v>85.306000000000012</c:v>
                </c:pt>
                <c:pt idx="979">
                  <c:v>84.996000000000009</c:v>
                </c:pt>
                <c:pt idx="980">
                  <c:v>84.387999999999991</c:v>
                </c:pt>
                <c:pt idx="981">
                  <c:v>83.955999999999989</c:v>
                </c:pt>
                <c:pt idx="982">
                  <c:v>82.957999999999998</c:v>
                </c:pt>
                <c:pt idx="983">
                  <c:v>82.358000000000004</c:v>
                </c:pt>
                <c:pt idx="984">
                  <c:v>81.990000000000009</c:v>
                </c:pt>
                <c:pt idx="985">
                  <c:v>81.622</c:v>
                </c:pt>
                <c:pt idx="986">
                  <c:v>81.602000000000004</c:v>
                </c:pt>
                <c:pt idx="987">
                  <c:v>81.700000000000017</c:v>
                </c:pt>
                <c:pt idx="988">
                  <c:v>80.683999999999997</c:v>
                </c:pt>
                <c:pt idx="989">
                  <c:v>79.616000000000014</c:v>
                </c:pt>
                <c:pt idx="990">
                  <c:v>78.646000000000001</c:v>
                </c:pt>
                <c:pt idx="991">
                  <c:v>77.605999999999995</c:v>
                </c:pt>
                <c:pt idx="992">
                  <c:v>76.566000000000003</c:v>
                </c:pt>
                <c:pt idx="993">
                  <c:v>76.746000000000009</c:v>
                </c:pt>
                <c:pt idx="994">
                  <c:v>77.347999999999999</c:v>
                </c:pt>
                <c:pt idx="995">
                  <c:v>77.860000000000014</c:v>
                </c:pt>
                <c:pt idx="996">
                  <c:v>78.022000000000006</c:v>
                </c:pt>
                <c:pt idx="997">
                  <c:v>77.453999999999994</c:v>
                </c:pt>
                <c:pt idx="998">
                  <c:v>76.975999999999999</c:v>
                </c:pt>
                <c:pt idx="999">
                  <c:v>76.498000000000005</c:v>
                </c:pt>
                <c:pt idx="1000">
                  <c:v>76.338000000000008</c:v>
                </c:pt>
                <c:pt idx="1001">
                  <c:v>76.527999999999992</c:v>
                </c:pt>
                <c:pt idx="1002">
                  <c:v>77.498000000000005</c:v>
                </c:pt>
                <c:pt idx="1003">
                  <c:v>77.563999999999993</c:v>
                </c:pt>
                <c:pt idx="1004">
                  <c:v>77.63</c:v>
                </c:pt>
                <c:pt idx="1005">
                  <c:v>76.975999999999999</c:v>
                </c:pt>
                <c:pt idx="1006">
                  <c:v>76.321999999999989</c:v>
                </c:pt>
                <c:pt idx="1007">
                  <c:v>75.543999999999997</c:v>
                </c:pt>
                <c:pt idx="1008">
                  <c:v>75.075999999999993</c:v>
                </c:pt>
                <c:pt idx="1009">
                  <c:v>74.933999999999997</c:v>
                </c:pt>
                <c:pt idx="1010">
                  <c:v>75.48</c:v>
                </c:pt>
                <c:pt idx="1011">
                  <c:v>75.646000000000001</c:v>
                </c:pt>
                <c:pt idx="1012">
                  <c:v>75.494</c:v>
                </c:pt>
                <c:pt idx="1013">
                  <c:v>75.341999999999999</c:v>
                </c:pt>
                <c:pt idx="1014">
                  <c:v>74.67</c:v>
                </c:pt>
                <c:pt idx="1015">
                  <c:v>73.704000000000008</c:v>
                </c:pt>
                <c:pt idx="1016">
                  <c:v>72.962000000000003</c:v>
                </c:pt>
                <c:pt idx="1017">
                  <c:v>72.018000000000001</c:v>
                </c:pt>
                <c:pt idx="1018">
                  <c:v>71.078000000000003</c:v>
                </c:pt>
                <c:pt idx="1019">
                  <c:v>70.706000000000003</c:v>
                </c:pt>
                <c:pt idx="1020">
                  <c:v>70.334000000000003</c:v>
                </c:pt>
                <c:pt idx="1021">
                  <c:v>70.134</c:v>
                </c:pt>
                <c:pt idx="1022">
                  <c:v>70.527999999999992</c:v>
                </c:pt>
                <c:pt idx="1023">
                  <c:v>70.381999999999991</c:v>
                </c:pt>
                <c:pt idx="1024">
                  <c:v>70.025999999999996</c:v>
                </c:pt>
                <c:pt idx="1025">
                  <c:v>70.093999999999994</c:v>
                </c:pt>
                <c:pt idx="1026">
                  <c:v>70.114000000000004</c:v>
                </c:pt>
                <c:pt idx="1027">
                  <c:v>70.134</c:v>
                </c:pt>
                <c:pt idx="1028">
                  <c:v>70.912000000000006</c:v>
                </c:pt>
                <c:pt idx="1029">
                  <c:v>71.525999999999996</c:v>
                </c:pt>
                <c:pt idx="1030">
                  <c:v>71.929999999999993</c:v>
                </c:pt>
                <c:pt idx="1031">
                  <c:v>72.494</c:v>
                </c:pt>
                <c:pt idx="1032">
                  <c:v>73.001999999999995</c:v>
                </c:pt>
                <c:pt idx="1033">
                  <c:v>73.228000000000009</c:v>
                </c:pt>
                <c:pt idx="1034">
                  <c:v>73.454000000000008</c:v>
                </c:pt>
                <c:pt idx="1035">
                  <c:v>73.975999999999999</c:v>
                </c:pt>
                <c:pt idx="1036">
                  <c:v>74.37</c:v>
                </c:pt>
                <c:pt idx="1037">
                  <c:v>74.820000000000007</c:v>
                </c:pt>
                <c:pt idx="1038">
                  <c:v>75.024000000000001</c:v>
                </c:pt>
                <c:pt idx="1039">
                  <c:v>74.77000000000001</c:v>
                </c:pt>
                <c:pt idx="1040">
                  <c:v>73.97999999999999</c:v>
                </c:pt>
                <c:pt idx="1041">
                  <c:v>73.19</c:v>
                </c:pt>
                <c:pt idx="1042">
                  <c:v>72.145999999999987</c:v>
                </c:pt>
                <c:pt idx="1043">
                  <c:v>71.408000000000001</c:v>
                </c:pt>
                <c:pt idx="1044">
                  <c:v>71.128</c:v>
                </c:pt>
                <c:pt idx="1045">
                  <c:v>71.344000000000008</c:v>
                </c:pt>
                <c:pt idx="1046">
                  <c:v>71.442000000000007</c:v>
                </c:pt>
                <c:pt idx="1047">
                  <c:v>72.118000000000009</c:v>
                </c:pt>
                <c:pt idx="1048">
                  <c:v>72.794000000000011</c:v>
                </c:pt>
                <c:pt idx="1049">
                  <c:v>72.882000000000005</c:v>
                </c:pt>
                <c:pt idx="1050">
                  <c:v>72.5</c:v>
                </c:pt>
                <c:pt idx="1051">
                  <c:v>72.510000000000005</c:v>
                </c:pt>
                <c:pt idx="1052">
                  <c:v>72.024000000000001</c:v>
                </c:pt>
                <c:pt idx="1053">
                  <c:v>71.653999999999996</c:v>
                </c:pt>
                <c:pt idx="1054">
                  <c:v>72.03</c:v>
                </c:pt>
                <c:pt idx="1055">
                  <c:v>72.406000000000006</c:v>
                </c:pt>
                <c:pt idx="1056">
                  <c:v>72.445999999999998</c:v>
                </c:pt>
                <c:pt idx="1057">
                  <c:v>72.657999999999987</c:v>
                </c:pt>
                <c:pt idx="1058">
                  <c:v>72.753999999999991</c:v>
                </c:pt>
                <c:pt idx="1059">
                  <c:v>72.724000000000004</c:v>
                </c:pt>
                <c:pt idx="1060">
                  <c:v>73</c:v>
                </c:pt>
                <c:pt idx="1061">
                  <c:v>73.212000000000003</c:v>
                </c:pt>
                <c:pt idx="1062">
                  <c:v>73.424000000000007</c:v>
                </c:pt>
                <c:pt idx="1063">
                  <c:v>73.95</c:v>
                </c:pt>
                <c:pt idx="1064">
                  <c:v>74.443999999999988</c:v>
                </c:pt>
                <c:pt idx="1065">
                  <c:v>74.524000000000001</c:v>
                </c:pt>
                <c:pt idx="1066">
                  <c:v>74.881999999999991</c:v>
                </c:pt>
                <c:pt idx="1067">
                  <c:v>75.725999999999999</c:v>
                </c:pt>
                <c:pt idx="1068">
                  <c:v>76.364000000000004</c:v>
                </c:pt>
                <c:pt idx="1069">
                  <c:v>77.001999999999995</c:v>
                </c:pt>
                <c:pt idx="1070">
                  <c:v>77.507999999999996</c:v>
                </c:pt>
                <c:pt idx="1071">
                  <c:v>77.861999999999995</c:v>
                </c:pt>
                <c:pt idx="1072">
                  <c:v>77.94</c:v>
                </c:pt>
                <c:pt idx="1073">
                  <c:v>77.506</c:v>
                </c:pt>
                <c:pt idx="1074">
                  <c:v>76.688000000000017</c:v>
                </c:pt>
                <c:pt idx="1075">
                  <c:v>75.781999999999996</c:v>
                </c:pt>
                <c:pt idx="1076">
                  <c:v>74.876000000000005</c:v>
                </c:pt>
                <c:pt idx="1077">
                  <c:v>73.85799999999999</c:v>
                </c:pt>
                <c:pt idx="1078">
                  <c:v>73.244</c:v>
                </c:pt>
                <c:pt idx="1079">
                  <c:v>73.137999999999991</c:v>
                </c:pt>
                <c:pt idx="1080">
                  <c:v>73.445999999999998</c:v>
                </c:pt>
                <c:pt idx="1081">
                  <c:v>74.236000000000004</c:v>
                </c:pt>
                <c:pt idx="1082">
                  <c:v>75.046000000000006</c:v>
                </c:pt>
                <c:pt idx="1083">
                  <c:v>75.855999999999995</c:v>
                </c:pt>
                <c:pt idx="1084">
                  <c:v>76.557999999999993</c:v>
                </c:pt>
                <c:pt idx="1085">
                  <c:v>77.174000000000007</c:v>
                </c:pt>
                <c:pt idx="1086">
                  <c:v>77.496000000000009</c:v>
                </c:pt>
                <c:pt idx="1087">
                  <c:v>77.462000000000018</c:v>
                </c:pt>
                <c:pt idx="1088">
                  <c:v>77.703999999999994</c:v>
                </c:pt>
                <c:pt idx="1089">
                  <c:v>78.166000000000011</c:v>
                </c:pt>
                <c:pt idx="1090">
                  <c:v>78.628</c:v>
                </c:pt>
                <c:pt idx="1091">
                  <c:v>78.716000000000008</c:v>
                </c:pt>
                <c:pt idx="1092">
                  <c:v>79.042000000000002</c:v>
                </c:pt>
                <c:pt idx="1093">
                  <c:v>79.092000000000013</c:v>
                </c:pt>
                <c:pt idx="1094">
                  <c:v>78.94</c:v>
                </c:pt>
                <c:pt idx="1095">
                  <c:v>78.938000000000002</c:v>
                </c:pt>
                <c:pt idx="1096">
                  <c:v>78.713999999999984</c:v>
                </c:pt>
                <c:pt idx="1097">
                  <c:v>78.490000000000009</c:v>
                </c:pt>
                <c:pt idx="1098">
                  <c:v>78.451999999999998</c:v>
                </c:pt>
                <c:pt idx="1099">
                  <c:v>78.38</c:v>
                </c:pt>
                <c:pt idx="1100">
                  <c:v>78.412000000000006</c:v>
                </c:pt>
                <c:pt idx="1101">
                  <c:v>78.78</c:v>
                </c:pt>
                <c:pt idx="1102">
                  <c:v>79.103999999999999</c:v>
                </c:pt>
                <c:pt idx="1103">
                  <c:v>79.578000000000003</c:v>
                </c:pt>
                <c:pt idx="1104">
                  <c:v>80.051999999999992</c:v>
                </c:pt>
                <c:pt idx="1105">
                  <c:v>80.02600000000001</c:v>
                </c:pt>
                <c:pt idx="1106">
                  <c:v>80.072000000000003</c:v>
                </c:pt>
                <c:pt idx="1107">
                  <c:v>80.050000000000011</c:v>
                </c:pt>
                <c:pt idx="1108">
                  <c:v>79.885999999999996</c:v>
                </c:pt>
                <c:pt idx="1109">
                  <c:v>79.667999999999992</c:v>
                </c:pt>
                <c:pt idx="1110">
                  <c:v>79.525999999999996</c:v>
                </c:pt>
                <c:pt idx="1111">
                  <c:v>79.383999999999986</c:v>
                </c:pt>
                <c:pt idx="1112">
                  <c:v>79.335999999999984</c:v>
                </c:pt>
                <c:pt idx="1113">
                  <c:v>79.093999999999994</c:v>
                </c:pt>
                <c:pt idx="1114">
                  <c:v>78.833999999999989</c:v>
                </c:pt>
                <c:pt idx="1115">
                  <c:v>79.176000000000002</c:v>
                </c:pt>
                <c:pt idx="1116">
                  <c:v>79.816000000000003</c:v>
                </c:pt>
                <c:pt idx="1117">
                  <c:v>80.430000000000007</c:v>
                </c:pt>
                <c:pt idx="1118">
                  <c:v>81.043999999999997</c:v>
                </c:pt>
                <c:pt idx="1119">
                  <c:v>82.078000000000003</c:v>
                </c:pt>
                <c:pt idx="1120">
                  <c:v>82.68</c:v>
                </c:pt>
                <c:pt idx="1121">
                  <c:v>83.126000000000005</c:v>
                </c:pt>
                <c:pt idx="1122">
                  <c:v>83.296000000000006</c:v>
                </c:pt>
                <c:pt idx="1123">
                  <c:v>83.306000000000012</c:v>
                </c:pt>
                <c:pt idx="1124">
                  <c:v>82.79</c:v>
                </c:pt>
                <c:pt idx="1125">
                  <c:v>82.274000000000001</c:v>
                </c:pt>
                <c:pt idx="1126">
                  <c:v>81.878</c:v>
                </c:pt>
                <c:pt idx="1127">
                  <c:v>81.801999999999992</c:v>
                </c:pt>
                <c:pt idx="1128">
                  <c:v>81.885999999999996</c:v>
                </c:pt>
                <c:pt idx="1129">
                  <c:v>82.096000000000004</c:v>
                </c:pt>
                <c:pt idx="1130">
                  <c:v>82.667999999999992</c:v>
                </c:pt>
                <c:pt idx="1131">
                  <c:v>82.977999999999994</c:v>
                </c:pt>
                <c:pt idx="1132">
                  <c:v>83.287999999999982</c:v>
                </c:pt>
                <c:pt idx="1133">
                  <c:v>83.713999999999999</c:v>
                </c:pt>
                <c:pt idx="1134">
                  <c:v>84.192000000000007</c:v>
                </c:pt>
                <c:pt idx="1135">
                  <c:v>84.59</c:v>
                </c:pt>
                <c:pt idx="1136">
                  <c:v>85.042000000000002</c:v>
                </c:pt>
                <c:pt idx="1137">
                  <c:v>85.724000000000004</c:v>
                </c:pt>
                <c:pt idx="1138">
                  <c:v>86.354000000000013</c:v>
                </c:pt>
                <c:pt idx="1139">
                  <c:v>86.984000000000009</c:v>
                </c:pt>
                <c:pt idx="1140">
                  <c:v>87.24199999999999</c:v>
                </c:pt>
                <c:pt idx="1141">
                  <c:v>87.445999999999998</c:v>
                </c:pt>
                <c:pt idx="1142">
                  <c:v>87.18</c:v>
                </c:pt>
                <c:pt idx="1143">
                  <c:v>87.038000000000011</c:v>
                </c:pt>
                <c:pt idx="1144">
                  <c:v>86.658000000000001</c:v>
                </c:pt>
                <c:pt idx="1145">
                  <c:v>86.501999999999995</c:v>
                </c:pt>
                <c:pt idx="1146">
                  <c:v>86.345999999999989</c:v>
                </c:pt>
                <c:pt idx="1147">
                  <c:v>86.38</c:v>
                </c:pt>
                <c:pt idx="1148">
                  <c:v>86.225999999999985</c:v>
                </c:pt>
                <c:pt idx="1149">
                  <c:v>86.298000000000002</c:v>
                </c:pt>
                <c:pt idx="1150">
                  <c:v>85.721999999999994</c:v>
                </c:pt>
                <c:pt idx="1151">
                  <c:v>85.13</c:v>
                </c:pt>
                <c:pt idx="1152">
                  <c:v>84.646000000000001</c:v>
                </c:pt>
                <c:pt idx="1153">
                  <c:v>84.162000000000006</c:v>
                </c:pt>
                <c:pt idx="1154">
                  <c:v>83.695999999999998</c:v>
                </c:pt>
                <c:pt idx="1155">
                  <c:v>83.744</c:v>
                </c:pt>
                <c:pt idx="1156">
                  <c:v>83.878000000000014</c:v>
                </c:pt>
                <c:pt idx="1157">
                  <c:v>83.938000000000017</c:v>
                </c:pt>
                <c:pt idx="1158">
                  <c:v>84.164000000000001</c:v>
                </c:pt>
                <c:pt idx="1159">
                  <c:v>84.475999999999999</c:v>
                </c:pt>
                <c:pt idx="1160">
                  <c:v>84.787999999999997</c:v>
                </c:pt>
                <c:pt idx="1161">
                  <c:v>84.805999999999997</c:v>
                </c:pt>
                <c:pt idx="1162">
                  <c:v>84.84</c:v>
                </c:pt>
                <c:pt idx="1163">
                  <c:v>84.554000000000002</c:v>
                </c:pt>
                <c:pt idx="1164">
                  <c:v>83.617999999999995</c:v>
                </c:pt>
                <c:pt idx="1165">
                  <c:v>82.66</c:v>
                </c:pt>
                <c:pt idx="1166">
                  <c:v>81.737999999999985</c:v>
                </c:pt>
                <c:pt idx="1167">
                  <c:v>80.816000000000003</c:v>
                </c:pt>
                <c:pt idx="1168">
                  <c:v>80.138000000000005</c:v>
                </c:pt>
                <c:pt idx="1169">
                  <c:v>80.018000000000001</c:v>
                </c:pt>
                <c:pt idx="1170">
                  <c:v>79.894000000000005</c:v>
                </c:pt>
                <c:pt idx="1171">
                  <c:v>80.078000000000003</c:v>
                </c:pt>
                <c:pt idx="1172">
                  <c:v>80.320000000000007</c:v>
                </c:pt>
                <c:pt idx="1173">
                  <c:v>80.262</c:v>
                </c:pt>
                <c:pt idx="1174">
                  <c:v>80.203999999999994</c:v>
                </c:pt>
                <c:pt idx="1175">
                  <c:v>80.352000000000004</c:v>
                </c:pt>
                <c:pt idx="1176">
                  <c:v>80.38</c:v>
                </c:pt>
                <c:pt idx="1177">
                  <c:v>80.131999999999991</c:v>
                </c:pt>
                <c:pt idx="1178">
                  <c:v>80.215999999999994</c:v>
                </c:pt>
                <c:pt idx="1179">
                  <c:v>80.424000000000007</c:v>
                </c:pt>
                <c:pt idx="1180">
                  <c:v>80.61399999999999</c:v>
                </c:pt>
                <c:pt idx="1181">
                  <c:v>80.804000000000002</c:v>
                </c:pt>
                <c:pt idx="1182">
                  <c:v>81.157999999999987</c:v>
                </c:pt>
                <c:pt idx="1183">
                  <c:v>81.39</c:v>
                </c:pt>
                <c:pt idx="1184">
                  <c:v>81.352000000000004</c:v>
                </c:pt>
                <c:pt idx="1185">
                  <c:v>80.849999999999994</c:v>
                </c:pt>
                <c:pt idx="1186">
                  <c:v>80.012000000000015</c:v>
                </c:pt>
                <c:pt idx="1187">
                  <c:v>79.430000000000007</c:v>
                </c:pt>
                <c:pt idx="1188">
                  <c:v>78.847999999999999</c:v>
                </c:pt>
                <c:pt idx="1189">
                  <c:v>78.896000000000001</c:v>
                </c:pt>
                <c:pt idx="1190">
                  <c:v>79.246000000000009</c:v>
                </c:pt>
                <c:pt idx="1191">
                  <c:v>79.931999999999988</c:v>
                </c:pt>
                <c:pt idx="1192">
                  <c:v>80.284000000000006</c:v>
                </c:pt>
                <c:pt idx="1193">
                  <c:v>80.38</c:v>
                </c:pt>
                <c:pt idx="1194">
                  <c:v>79.794000000000011</c:v>
                </c:pt>
                <c:pt idx="1195">
                  <c:v>79.207999999999998</c:v>
                </c:pt>
                <c:pt idx="1196">
                  <c:v>78.08</c:v>
                </c:pt>
                <c:pt idx="1197">
                  <c:v>77.084000000000003</c:v>
                </c:pt>
                <c:pt idx="1198">
                  <c:v>76.145999999999987</c:v>
                </c:pt>
                <c:pt idx="1199">
                  <c:v>75.567999999999998</c:v>
                </c:pt>
                <c:pt idx="1200">
                  <c:v>75.277999999999992</c:v>
                </c:pt>
                <c:pt idx="1201">
                  <c:v>75.531999999999996</c:v>
                </c:pt>
                <c:pt idx="1202">
                  <c:v>75.785999999999987</c:v>
                </c:pt>
                <c:pt idx="1203">
                  <c:v>76.681999999999988</c:v>
                </c:pt>
                <c:pt idx="1204">
                  <c:v>77.416000000000011</c:v>
                </c:pt>
                <c:pt idx="1205">
                  <c:v>77.888000000000005</c:v>
                </c:pt>
                <c:pt idx="1206">
                  <c:v>78.494</c:v>
                </c:pt>
                <c:pt idx="1207">
                  <c:v>79.11</c:v>
                </c:pt>
                <c:pt idx="1208">
                  <c:v>79.242000000000004</c:v>
                </c:pt>
                <c:pt idx="1209">
                  <c:v>79.373999999999995</c:v>
                </c:pt>
                <c:pt idx="1210">
                  <c:v>79.864000000000004</c:v>
                </c:pt>
                <c:pt idx="1211">
                  <c:v>80.217999999999989</c:v>
                </c:pt>
                <c:pt idx="1212">
                  <c:v>80.83</c:v>
                </c:pt>
                <c:pt idx="1213">
                  <c:v>81.481999999999999</c:v>
                </c:pt>
                <c:pt idx="1214">
                  <c:v>82.268000000000001</c:v>
                </c:pt>
                <c:pt idx="1215">
                  <c:v>82.343999999999994</c:v>
                </c:pt>
                <c:pt idx="1216">
                  <c:v>82.419999999999987</c:v>
                </c:pt>
                <c:pt idx="1217">
                  <c:v>82.411999999999992</c:v>
                </c:pt>
                <c:pt idx="1218">
                  <c:v>82.403999999999996</c:v>
                </c:pt>
                <c:pt idx="1219">
                  <c:v>82.13</c:v>
                </c:pt>
                <c:pt idx="1220">
                  <c:v>82.225999999999985</c:v>
                </c:pt>
                <c:pt idx="1221">
                  <c:v>82.49199999999999</c:v>
                </c:pt>
                <c:pt idx="1222">
                  <c:v>82.531999999999996</c:v>
                </c:pt>
                <c:pt idx="1223">
                  <c:v>82.571999999999989</c:v>
                </c:pt>
                <c:pt idx="1224">
                  <c:v>83.117999999999995</c:v>
                </c:pt>
                <c:pt idx="1225">
                  <c:v>83.61999999999999</c:v>
                </c:pt>
                <c:pt idx="1226">
                  <c:v>83.83</c:v>
                </c:pt>
                <c:pt idx="1227">
                  <c:v>84.302000000000007</c:v>
                </c:pt>
                <c:pt idx="1228">
                  <c:v>84.774000000000001</c:v>
                </c:pt>
                <c:pt idx="1229">
                  <c:v>84.722000000000008</c:v>
                </c:pt>
                <c:pt idx="1230">
                  <c:v>84.669999999999987</c:v>
                </c:pt>
                <c:pt idx="1231">
                  <c:v>84.578000000000003</c:v>
                </c:pt>
                <c:pt idx="1232">
                  <c:v>84.265999999999991</c:v>
                </c:pt>
                <c:pt idx="1233">
                  <c:v>83.783999999999992</c:v>
                </c:pt>
                <c:pt idx="1234">
                  <c:v>83.573999999999998</c:v>
                </c:pt>
                <c:pt idx="1235">
                  <c:v>83.47</c:v>
                </c:pt>
                <c:pt idx="1236">
                  <c:v>83.442000000000007</c:v>
                </c:pt>
                <c:pt idx="1237">
                  <c:v>83.414000000000016</c:v>
                </c:pt>
                <c:pt idx="1238">
                  <c:v>83.501999999999995</c:v>
                </c:pt>
                <c:pt idx="1239">
                  <c:v>83.468000000000004</c:v>
                </c:pt>
                <c:pt idx="1240">
                  <c:v>83.067999999999998</c:v>
                </c:pt>
                <c:pt idx="1241">
                  <c:v>83.201999999999998</c:v>
                </c:pt>
                <c:pt idx="1242">
                  <c:v>83.337999999999994</c:v>
                </c:pt>
                <c:pt idx="1243">
                  <c:v>82.97999999999999</c:v>
                </c:pt>
                <c:pt idx="1244">
                  <c:v>82.622</c:v>
                </c:pt>
                <c:pt idx="1245">
                  <c:v>82.488</c:v>
                </c:pt>
                <c:pt idx="1246">
                  <c:v>81.906000000000006</c:v>
                </c:pt>
                <c:pt idx="1247">
                  <c:v>80.72</c:v>
                </c:pt>
                <c:pt idx="1248">
                  <c:v>80.190000000000012</c:v>
                </c:pt>
                <c:pt idx="1249">
                  <c:v>79.789999999999992</c:v>
                </c:pt>
                <c:pt idx="1250">
                  <c:v>79.256</c:v>
                </c:pt>
                <c:pt idx="1251">
                  <c:v>78.721999999999994</c:v>
                </c:pt>
                <c:pt idx="1252">
                  <c:v>78.527999999999992</c:v>
                </c:pt>
                <c:pt idx="1253">
                  <c:v>78.225999999999985</c:v>
                </c:pt>
                <c:pt idx="1254">
                  <c:v>77.573999999999998</c:v>
                </c:pt>
                <c:pt idx="1255">
                  <c:v>77.73</c:v>
                </c:pt>
                <c:pt idx="1256">
                  <c:v>77.561999999999998</c:v>
                </c:pt>
                <c:pt idx="1257">
                  <c:v>77.106000000000009</c:v>
                </c:pt>
                <c:pt idx="1258">
                  <c:v>76.650000000000006</c:v>
                </c:pt>
                <c:pt idx="1259">
                  <c:v>76.307999999999993</c:v>
                </c:pt>
                <c:pt idx="1260">
                  <c:v>75.327999999999989</c:v>
                </c:pt>
                <c:pt idx="1261">
                  <c:v>74.7</c:v>
                </c:pt>
                <c:pt idx="1262">
                  <c:v>75.037999999999997</c:v>
                </c:pt>
                <c:pt idx="1263">
                  <c:v>75.567999999999998</c:v>
                </c:pt>
                <c:pt idx="1264">
                  <c:v>76.331999999999994</c:v>
                </c:pt>
                <c:pt idx="1265">
                  <c:v>77.096000000000004</c:v>
                </c:pt>
                <c:pt idx="1266">
                  <c:v>78.465999999999994</c:v>
                </c:pt>
                <c:pt idx="1267">
                  <c:v>79.42</c:v>
                </c:pt>
                <c:pt idx="1268">
                  <c:v>79.853999999999999</c:v>
                </c:pt>
                <c:pt idx="1269">
                  <c:v>79.89200000000001</c:v>
                </c:pt>
                <c:pt idx="1270">
                  <c:v>80.168000000000006</c:v>
                </c:pt>
                <c:pt idx="1271">
                  <c:v>79.488</c:v>
                </c:pt>
                <c:pt idx="1272">
                  <c:v>78.808000000000007</c:v>
                </c:pt>
                <c:pt idx="1273">
                  <c:v>78.010000000000005</c:v>
                </c:pt>
                <c:pt idx="1274">
                  <c:v>77.47999999999999</c:v>
                </c:pt>
                <c:pt idx="1275">
                  <c:v>76.602000000000004</c:v>
                </c:pt>
                <c:pt idx="1276">
                  <c:v>75.543999999999997</c:v>
                </c:pt>
                <c:pt idx="1277">
                  <c:v>74.677999999999997</c:v>
                </c:pt>
                <c:pt idx="1278">
                  <c:v>74.677999999999983</c:v>
                </c:pt>
                <c:pt idx="1279">
                  <c:v>74.677999999999997</c:v>
                </c:pt>
                <c:pt idx="1280">
                  <c:v>75.304000000000002</c:v>
                </c:pt>
                <c:pt idx="1281">
                  <c:v>76.431999999999988</c:v>
                </c:pt>
                <c:pt idx="1282">
                  <c:v>76.988</c:v>
                </c:pt>
                <c:pt idx="1283">
                  <c:v>76.921999999999997</c:v>
                </c:pt>
                <c:pt idx="1284">
                  <c:v>77.138000000000005</c:v>
                </c:pt>
                <c:pt idx="1285">
                  <c:v>76.361999999999995</c:v>
                </c:pt>
                <c:pt idx="1286">
                  <c:v>75.585999999999999</c:v>
                </c:pt>
                <c:pt idx="1287">
                  <c:v>74.541999999999987</c:v>
                </c:pt>
                <c:pt idx="1288">
                  <c:v>73.7</c:v>
                </c:pt>
                <c:pt idx="1289">
                  <c:v>72.575999999999993</c:v>
                </c:pt>
                <c:pt idx="1290">
                  <c:v>71.694000000000003</c:v>
                </c:pt>
                <c:pt idx="1291">
                  <c:v>70.807999999999993</c:v>
                </c:pt>
                <c:pt idx="1292">
                  <c:v>70.268000000000001</c:v>
                </c:pt>
                <c:pt idx="1293">
                  <c:v>69.727999999999994</c:v>
                </c:pt>
                <c:pt idx="1294">
                  <c:v>69.402000000000001</c:v>
                </c:pt>
                <c:pt idx="1295">
                  <c:v>69.309999999999988</c:v>
                </c:pt>
                <c:pt idx="1296">
                  <c:v>68.638000000000005</c:v>
                </c:pt>
                <c:pt idx="1297">
                  <c:v>68.572000000000003</c:v>
                </c:pt>
                <c:pt idx="1298">
                  <c:v>68.834000000000003</c:v>
                </c:pt>
                <c:pt idx="1299">
                  <c:v>68.822000000000003</c:v>
                </c:pt>
                <c:pt idx="1300">
                  <c:v>68.810000000000016</c:v>
                </c:pt>
                <c:pt idx="1301">
                  <c:v>69.683999999999997</c:v>
                </c:pt>
                <c:pt idx="1302">
                  <c:v>70.253999999999991</c:v>
                </c:pt>
                <c:pt idx="1303">
                  <c:v>70.707999999999998</c:v>
                </c:pt>
                <c:pt idx="1304">
                  <c:v>71.164000000000001</c:v>
                </c:pt>
                <c:pt idx="1305">
                  <c:v>71.818000000000012</c:v>
                </c:pt>
                <c:pt idx="1306">
                  <c:v>72.14200000000001</c:v>
                </c:pt>
                <c:pt idx="1307">
                  <c:v>72.466000000000008</c:v>
                </c:pt>
                <c:pt idx="1308">
                  <c:v>72.3</c:v>
                </c:pt>
                <c:pt idx="1309">
                  <c:v>72.191999999999993</c:v>
                </c:pt>
                <c:pt idx="1310">
                  <c:v>72.087999999999994</c:v>
                </c:pt>
                <c:pt idx="1311">
                  <c:v>71.628000000000014</c:v>
                </c:pt>
                <c:pt idx="1312">
                  <c:v>70.740000000000009</c:v>
                </c:pt>
                <c:pt idx="1313">
                  <c:v>70.218000000000004</c:v>
                </c:pt>
                <c:pt idx="1314">
                  <c:v>69.695999999999998</c:v>
                </c:pt>
                <c:pt idx="1315">
                  <c:v>68.977999999999994</c:v>
                </c:pt>
                <c:pt idx="1316">
                  <c:v>68.644000000000005</c:v>
                </c:pt>
                <c:pt idx="1317">
                  <c:v>69.070000000000007</c:v>
                </c:pt>
                <c:pt idx="1318">
                  <c:v>69.474000000000004</c:v>
                </c:pt>
                <c:pt idx="1319">
                  <c:v>70.595999999999989</c:v>
                </c:pt>
                <c:pt idx="1320">
                  <c:v>71.831999999999994</c:v>
                </c:pt>
                <c:pt idx="1321">
                  <c:v>73.067999999999998</c:v>
                </c:pt>
                <c:pt idx="1322">
                  <c:v>74.537999999999997</c:v>
                </c:pt>
                <c:pt idx="1323">
                  <c:v>75.941999999999993</c:v>
                </c:pt>
                <c:pt idx="1324">
                  <c:v>75.927999999999997</c:v>
                </c:pt>
                <c:pt idx="1325">
                  <c:v>75.711999999999989</c:v>
                </c:pt>
                <c:pt idx="1326">
                  <c:v>76.018000000000001</c:v>
                </c:pt>
                <c:pt idx="1327">
                  <c:v>75.688000000000002</c:v>
                </c:pt>
                <c:pt idx="1328">
                  <c:v>75.358000000000004</c:v>
                </c:pt>
                <c:pt idx="1329">
                  <c:v>74.75</c:v>
                </c:pt>
                <c:pt idx="1330">
                  <c:v>74.224000000000004</c:v>
                </c:pt>
                <c:pt idx="1331">
                  <c:v>73.176000000000002</c:v>
                </c:pt>
                <c:pt idx="1332">
                  <c:v>72.147999999999996</c:v>
                </c:pt>
                <c:pt idx="1333">
                  <c:v>71.177999999999997</c:v>
                </c:pt>
                <c:pt idx="1334">
                  <c:v>70.890000000000015</c:v>
                </c:pt>
                <c:pt idx="1335">
                  <c:v>70.602000000000004</c:v>
                </c:pt>
                <c:pt idx="1336">
                  <c:v>70.59</c:v>
                </c:pt>
                <c:pt idx="1337">
                  <c:v>70.628</c:v>
                </c:pt>
                <c:pt idx="1338">
                  <c:v>70.944000000000003</c:v>
                </c:pt>
                <c:pt idx="1339">
                  <c:v>71.262</c:v>
                </c:pt>
                <c:pt idx="1340">
                  <c:v>71.421999999999997</c:v>
                </c:pt>
                <c:pt idx="1341">
                  <c:v>71.593999999999994</c:v>
                </c:pt>
                <c:pt idx="1342">
                  <c:v>71.765999999999991</c:v>
                </c:pt>
                <c:pt idx="1343">
                  <c:v>70.727999999999994</c:v>
                </c:pt>
                <c:pt idx="1344">
                  <c:v>69.983999999999995</c:v>
                </c:pt>
                <c:pt idx="1345">
                  <c:v>69.364000000000004</c:v>
                </c:pt>
                <c:pt idx="1346">
                  <c:v>68.742000000000004</c:v>
                </c:pt>
                <c:pt idx="1347">
                  <c:v>68.254000000000005</c:v>
                </c:pt>
                <c:pt idx="1348">
                  <c:v>68.686000000000007</c:v>
                </c:pt>
                <c:pt idx="1349">
                  <c:v>69.117999999999995</c:v>
                </c:pt>
                <c:pt idx="1350">
                  <c:v>69.988</c:v>
                </c:pt>
                <c:pt idx="1351">
                  <c:v>70.571999999999989</c:v>
                </c:pt>
                <c:pt idx="1352">
                  <c:v>71.10799999999999</c:v>
                </c:pt>
                <c:pt idx="1353">
                  <c:v>71.542000000000002</c:v>
                </c:pt>
                <c:pt idx="1354">
                  <c:v>72.118000000000009</c:v>
                </c:pt>
                <c:pt idx="1355">
                  <c:v>71.89</c:v>
                </c:pt>
                <c:pt idx="1356">
                  <c:v>71.662000000000006</c:v>
                </c:pt>
                <c:pt idx="1357">
                  <c:v>70.896000000000001</c:v>
                </c:pt>
                <c:pt idx="1358">
                  <c:v>70.186000000000007</c:v>
                </c:pt>
                <c:pt idx="1359">
                  <c:v>69.334000000000003</c:v>
                </c:pt>
                <c:pt idx="1360">
                  <c:v>68.948000000000008</c:v>
                </c:pt>
                <c:pt idx="1361">
                  <c:v>68.608000000000004</c:v>
                </c:pt>
                <c:pt idx="1362">
                  <c:v>68.388000000000005</c:v>
                </c:pt>
                <c:pt idx="1363">
                  <c:v>68.167999999999992</c:v>
                </c:pt>
                <c:pt idx="1364">
                  <c:v>68.373999999999995</c:v>
                </c:pt>
                <c:pt idx="1365">
                  <c:v>68.513999999999982</c:v>
                </c:pt>
                <c:pt idx="1366">
                  <c:v>68.665999999999997</c:v>
                </c:pt>
                <c:pt idx="1367">
                  <c:v>69.05</c:v>
                </c:pt>
                <c:pt idx="1368">
                  <c:v>69.661999999999992</c:v>
                </c:pt>
                <c:pt idx="1369">
                  <c:v>70.105999999999995</c:v>
                </c:pt>
                <c:pt idx="1370">
                  <c:v>70.55</c:v>
                </c:pt>
                <c:pt idx="1371">
                  <c:v>70.481999999999999</c:v>
                </c:pt>
                <c:pt idx="1372">
                  <c:v>70.513999999999982</c:v>
                </c:pt>
                <c:pt idx="1373">
                  <c:v>70.246000000000009</c:v>
                </c:pt>
                <c:pt idx="1374">
                  <c:v>69.716000000000008</c:v>
                </c:pt>
                <c:pt idx="1375">
                  <c:v>69.185999999999993</c:v>
                </c:pt>
                <c:pt idx="1376">
                  <c:v>68.955999999999989</c:v>
                </c:pt>
                <c:pt idx="1377">
                  <c:v>68.725999999999999</c:v>
                </c:pt>
                <c:pt idx="1378">
                  <c:v>68.585999999999984</c:v>
                </c:pt>
                <c:pt idx="1379">
                  <c:v>68.45</c:v>
                </c:pt>
                <c:pt idx="1380">
                  <c:v>68.674000000000007</c:v>
                </c:pt>
                <c:pt idx="1381">
                  <c:v>68.784000000000006</c:v>
                </c:pt>
                <c:pt idx="1382">
                  <c:v>68.847999999999985</c:v>
                </c:pt>
                <c:pt idx="1383">
                  <c:v>68.893999999999991</c:v>
                </c:pt>
                <c:pt idx="1384">
                  <c:v>68.94</c:v>
                </c:pt>
                <c:pt idx="1385">
                  <c:v>68.639999999999986</c:v>
                </c:pt>
                <c:pt idx="1386">
                  <c:v>68.60799999999999</c:v>
                </c:pt>
                <c:pt idx="1387">
                  <c:v>68.662000000000006</c:v>
                </c:pt>
                <c:pt idx="1388">
                  <c:v>69.06</c:v>
                </c:pt>
                <c:pt idx="1389">
                  <c:v>69.394000000000005</c:v>
                </c:pt>
                <c:pt idx="1390">
                  <c:v>69.972000000000008</c:v>
                </c:pt>
                <c:pt idx="1391">
                  <c:v>70.55</c:v>
                </c:pt>
                <c:pt idx="1392">
                  <c:v>70.986000000000018</c:v>
                </c:pt>
                <c:pt idx="1393">
                  <c:v>71.078000000000003</c:v>
                </c:pt>
                <c:pt idx="1394">
                  <c:v>71.09</c:v>
                </c:pt>
                <c:pt idx="1395">
                  <c:v>70.941999999999993</c:v>
                </c:pt>
                <c:pt idx="1396">
                  <c:v>70.653999999999996</c:v>
                </c:pt>
                <c:pt idx="1397">
                  <c:v>70.39</c:v>
                </c:pt>
                <c:pt idx="1398">
                  <c:v>70.126000000000005</c:v>
                </c:pt>
                <c:pt idx="1399">
                  <c:v>69.963999999999984</c:v>
                </c:pt>
                <c:pt idx="1400">
                  <c:v>69.703999999999994</c:v>
                </c:pt>
                <c:pt idx="1401">
                  <c:v>69.85799999999999</c:v>
                </c:pt>
                <c:pt idx="1402">
                  <c:v>70.09</c:v>
                </c:pt>
                <c:pt idx="1403">
                  <c:v>70.224000000000004</c:v>
                </c:pt>
                <c:pt idx="1404">
                  <c:v>70.58</c:v>
                </c:pt>
                <c:pt idx="1405">
                  <c:v>70.935999999999993</c:v>
                </c:pt>
                <c:pt idx="1406">
                  <c:v>71.108000000000004</c:v>
                </c:pt>
                <c:pt idx="1407">
                  <c:v>71.28</c:v>
                </c:pt>
                <c:pt idx="1408">
                  <c:v>71.692000000000007</c:v>
                </c:pt>
                <c:pt idx="1409">
                  <c:v>71.924000000000007</c:v>
                </c:pt>
                <c:pt idx="1410">
                  <c:v>72.426000000000016</c:v>
                </c:pt>
                <c:pt idx="1411">
                  <c:v>73.00800000000001</c:v>
                </c:pt>
                <c:pt idx="1412">
                  <c:v>73.59</c:v>
                </c:pt>
                <c:pt idx="1413">
                  <c:v>73.963999999999999</c:v>
                </c:pt>
                <c:pt idx="1414">
                  <c:v>74.337999999999994</c:v>
                </c:pt>
                <c:pt idx="1415">
                  <c:v>74.578000000000003</c:v>
                </c:pt>
                <c:pt idx="1416">
                  <c:v>74.448000000000008</c:v>
                </c:pt>
                <c:pt idx="1417">
                  <c:v>74.318000000000012</c:v>
                </c:pt>
                <c:pt idx="1418">
                  <c:v>74.91</c:v>
                </c:pt>
                <c:pt idx="1419">
                  <c:v>75.501999999999981</c:v>
                </c:pt>
                <c:pt idx="1420">
                  <c:v>76.417999999999992</c:v>
                </c:pt>
                <c:pt idx="1421">
                  <c:v>77.533999999999992</c:v>
                </c:pt>
                <c:pt idx="1422">
                  <c:v>78.375999999999991</c:v>
                </c:pt>
                <c:pt idx="1423">
                  <c:v>79.067999999999998</c:v>
                </c:pt>
                <c:pt idx="1424">
                  <c:v>79.483999999999995</c:v>
                </c:pt>
                <c:pt idx="1425">
                  <c:v>79.282000000000011</c:v>
                </c:pt>
                <c:pt idx="1426">
                  <c:v>79.080000000000013</c:v>
                </c:pt>
                <c:pt idx="1427">
                  <c:v>78.798000000000002</c:v>
                </c:pt>
                <c:pt idx="1428">
                  <c:v>78.010000000000005</c:v>
                </c:pt>
                <c:pt idx="1429">
                  <c:v>77.498000000000019</c:v>
                </c:pt>
                <c:pt idx="1430">
                  <c:v>77.010000000000019</c:v>
                </c:pt>
                <c:pt idx="1431">
                  <c:v>76.304000000000002</c:v>
                </c:pt>
                <c:pt idx="1432">
                  <c:v>75.940000000000012</c:v>
                </c:pt>
                <c:pt idx="1433">
                  <c:v>75.575999999999993</c:v>
                </c:pt>
                <c:pt idx="1434">
                  <c:v>74.92</c:v>
                </c:pt>
                <c:pt idx="1435">
                  <c:v>74.397999999999996</c:v>
                </c:pt>
                <c:pt idx="1436">
                  <c:v>74.222000000000008</c:v>
                </c:pt>
                <c:pt idx="1437">
                  <c:v>73.816000000000003</c:v>
                </c:pt>
                <c:pt idx="1438">
                  <c:v>73.442000000000007</c:v>
                </c:pt>
                <c:pt idx="1439">
                  <c:v>73.308000000000021</c:v>
                </c:pt>
                <c:pt idx="1440">
                  <c:v>73.174000000000007</c:v>
                </c:pt>
                <c:pt idx="1441">
                  <c:v>73.048000000000002</c:v>
                </c:pt>
                <c:pt idx="1442">
                  <c:v>73.164000000000001</c:v>
                </c:pt>
                <c:pt idx="1443">
                  <c:v>73.152000000000001</c:v>
                </c:pt>
                <c:pt idx="1444">
                  <c:v>72.861999999999995</c:v>
                </c:pt>
                <c:pt idx="1445">
                  <c:v>72.487999999999985</c:v>
                </c:pt>
                <c:pt idx="1446">
                  <c:v>72.047999999999988</c:v>
                </c:pt>
                <c:pt idx="1447">
                  <c:v>71.608000000000004</c:v>
                </c:pt>
                <c:pt idx="1448">
                  <c:v>71.546000000000006</c:v>
                </c:pt>
                <c:pt idx="1449">
                  <c:v>71.813999999999993</c:v>
                </c:pt>
                <c:pt idx="1450">
                  <c:v>72.354000000000013</c:v>
                </c:pt>
                <c:pt idx="1451">
                  <c:v>72.434000000000012</c:v>
                </c:pt>
                <c:pt idx="1452">
                  <c:v>72.501999999999995</c:v>
                </c:pt>
                <c:pt idx="1453">
                  <c:v>72.165999999999997</c:v>
                </c:pt>
                <c:pt idx="1454">
                  <c:v>71.83</c:v>
                </c:pt>
                <c:pt idx="1455">
                  <c:v>71.537999999999997</c:v>
                </c:pt>
                <c:pt idx="1456">
                  <c:v>71.635999999999996</c:v>
                </c:pt>
                <c:pt idx="1457">
                  <c:v>71.745999999999995</c:v>
                </c:pt>
                <c:pt idx="1458">
                  <c:v>72.051999999999992</c:v>
                </c:pt>
                <c:pt idx="1459">
                  <c:v>72.417999999999992</c:v>
                </c:pt>
                <c:pt idx="1460">
                  <c:v>72.12</c:v>
                </c:pt>
                <c:pt idx="1461">
                  <c:v>71.822000000000003</c:v>
                </c:pt>
                <c:pt idx="1462">
                  <c:v>71.591999999999999</c:v>
                </c:pt>
                <c:pt idx="1463">
                  <c:v>71.287999999999997</c:v>
                </c:pt>
                <c:pt idx="1464">
                  <c:v>70.542000000000002</c:v>
                </c:pt>
                <c:pt idx="1465">
                  <c:v>70.171999999999997</c:v>
                </c:pt>
                <c:pt idx="1466">
                  <c:v>70.152000000000001</c:v>
                </c:pt>
                <c:pt idx="1467">
                  <c:v>69.934000000000012</c:v>
                </c:pt>
                <c:pt idx="1468">
                  <c:v>69.716000000000008</c:v>
                </c:pt>
                <c:pt idx="1469">
                  <c:v>69.611999999999995</c:v>
                </c:pt>
                <c:pt idx="1470">
                  <c:v>69.563999999999993</c:v>
                </c:pt>
                <c:pt idx="1471">
                  <c:v>69.133999999999986</c:v>
                </c:pt>
                <c:pt idx="1472">
                  <c:v>68.455999999999989</c:v>
                </c:pt>
                <c:pt idx="1473">
                  <c:v>67.786000000000001</c:v>
                </c:pt>
                <c:pt idx="1474">
                  <c:v>67.518000000000001</c:v>
                </c:pt>
                <c:pt idx="1475">
                  <c:v>67.250000000000014</c:v>
                </c:pt>
                <c:pt idx="1476">
                  <c:v>66.818000000000012</c:v>
                </c:pt>
                <c:pt idx="1477">
                  <c:v>66.76400000000001</c:v>
                </c:pt>
                <c:pt idx="1478">
                  <c:v>66.744</c:v>
                </c:pt>
                <c:pt idx="1479">
                  <c:v>66.816000000000003</c:v>
                </c:pt>
                <c:pt idx="1480">
                  <c:v>66.721999999999994</c:v>
                </c:pt>
                <c:pt idx="1481">
                  <c:v>66.945999999999998</c:v>
                </c:pt>
                <c:pt idx="1482">
                  <c:v>67.17</c:v>
                </c:pt>
                <c:pt idx="1483">
                  <c:v>67.434000000000012</c:v>
                </c:pt>
                <c:pt idx="1484">
                  <c:v>67.472000000000008</c:v>
                </c:pt>
                <c:pt idx="1485">
                  <c:v>67.606000000000009</c:v>
                </c:pt>
                <c:pt idx="1486">
                  <c:v>67.599999999999994</c:v>
                </c:pt>
                <c:pt idx="1487">
                  <c:v>67.824000000000012</c:v>
                </c:pt>
                <c:pt idx="1488">
                  <c:v>67.959999999999994</c:v>
                </c:pt>
                <c:pt idx="1489">
                  <c:v>68.095999999999989</c:v>
                </c:pt>
                <c:pt idx="1490">
                  <c:v>68.489999999999981</c:v>
                </c:pt>
                <c:pt idx="1491">
                  <c:v>68.901999999999987</c:v>
                </c:pt>
                <c:pt idx="1492">
                  <c:v>69.087999999999994</c:v>
                </c:pt>
                <c:pt idx="1493">
                  <c:v>69.394000000000005</c:v>
                </c:pt>
                <c:pt idx="1494">
                  <c:v>69.75</c:v>
                </c:pt>
                <c:pt idx="1495">
                  <c:v>69.806000000000012</c:v>
                </c:pt>
                <c:pt idx="1496">
                  <c:v>69.861999999999995</c:v>
                </c:pt>
                <c:pt idx="1497">
                  <c:v>70.34</c:v>
                </c:pt>
                <c:pt idx="1498">
                  <c:v>70.703999999999994</c:v>
                </c:pt>
                <c:pt idx="1499">
                  <c:v>70.966000000000008</c:v>
                </c:pt>
                <c:pt idx="1500">
                  <c:v>71.442000000000007</c:v>
                </c:pt>
                <c:pt idx="1501">
                  <c:v>70.98</c:v>
                </c:pt>
                <c:pt idx="1502">
                  <c:v>69.09</c:v>
                </c:pt>
                <c:pt idx="1503">
                  <c:v>67.200000000000017</c:v>
                </c:pt>
                <c:pt idx="1504">
                  <c:v>65.088000000000008</c:v>
                </c:pt>
                <c:pt idx="1505">
                  <c:v>62.874000000000009</c:v>
                </c:pt>
                <c:pt idx="1506">
                  <c:v>61.396000000000001</c:v>
                </c:pt>
                <c:pt idx="1507">
                  <c:v>61.438000000000002</c:v>
                </c:pt>
                <c:pt idx="1508">
                  <c:v>61.067999999999998</c:v>
                </c:pt>
                <c:pt idx="1509">
                  <c:v>61.239999999999995</c:v>
                </c:pt>
                <c:pt idx="1510">
                  <c:v>61.411999999999999</c:v>
                </c:pt>
                <c:pt idx="1511">
                  <c:v>61.802</c:v>
                </c:pt>
                <c:pt idx="1512">
                  <c:v>61.673999999999999</c:v>
                </c:pt>
                <c:pt idx="1513">
                  <c:v>61.908000000000001</c:v>
                </c:pt>
                <c:pt idx="1514">
                  <c:v>62.102000000000011</c:v>
                </c:pt>
                <c:pt idx="1515">
                  <c:v>62.733999999999995</c:v>
                </c:pt>
                <c:pt idx="1516">
                  <c:v>63.35</c:v>
                </c:pt>
                <c:pt idx="1517">
                  <c:v>63.965999999999994</c:v>
                </c:pt>
                <c:pt idx="1518">
                  <c:v>64.313999999999993</c:v>
                </c:pt>
                <c:pt idx="1519">
                  <c:v>64.433999999999997</c:v>
                </c:pt>
                <c:pt idx="1520">
                  <c:v>64.339999999999989</c:v>
                </c:pt>
                <c:pt idx="1521">
                  <c:v>63.853999999999999</c:v>
                </c:pt>
                <c:pt idx="1522">
                  <c:v>63.55</c:v>
                </c:pt>
                <c:pt idx="1523">
                  <c:v>63.624000000000002</c:v>
                </c:pt>
                <c:pt idx="1524">
                  <c:v>63.698</c:v>
                </c:pt>
                <c:pt idx="1525">
                  <c:v>63.438000000000002</c:v>
                </c:pt>
                <c:pt idx="1526">
                  <c:v>63.570000000000007</c:v>
                </c:pt>
                <c:pt idx="1527">
                  <c:v>63.227999999999994</c:v>
                </c:pt>
                <c:pt idx="1528">
                  <c:v>62.367999999999995</c:v>
                </c:pt>
                <c:pt idx="1529">
                  <c:v>61.716000000000008</c:v>
                </c:pt>
                <c:pt idx="1530">
                  <c:v>60.989999999999995</c:v>
                </c:pt>
                <c:pt idx="1531">
                  <c:v>60.26400000000001</c:v>
                </c:pt>
                <c:pt idx="1532">
                  <c:v>59.596000000000004</c:v>
                </c:pt>
                <c:pt idx="1533">
                  <c:v>59.386000000000003</c:v>
                </c:pt>
                <c:pt idx="1534">
                  <c:v>59.351999999999997</c:v>
                </c:pt>
                <c:pt idx="1535">
                  <c:v>59.302000000000007</c:v>
                </c:pt>
                <c:pt idx="1536">
                  <c:v>59.618000000000009</c:v>
                </c:pt>
                <c:pt idx="1537">
                  <c:v>60.391999999999996</c:v>
                </c:pt>
                <c:pt idx="1538">
                  <c:v>61.165999999999997</c:v>
                </c:pt>
                <c:pt idx="1539">
                  <c:v>61.746000000000002</c:v>
                </c:pt>
                <c:pt idx="1540">
                  <c:v>62.525999999999996</c:v>
                </c:pt>
                <c:pt idx="1541">
                  <c:v>63.284000000000006</c:v>
                </c:pt>
                <c:pt idx="1542">
                  <c:v>63.706000000000003</c:v>
                </c:pt>
                <c:pt idx="1543">
                  <c:v>63.838000000000008</c:v>
                </c:pt>
                <c:pt idx="1544">
                  <c:v>63.942000000000007</c:v>
                </c:pt>
                <c:pt idx="1545">
                  <c:v>64.046000000000006</c:v>
                </c:pt>
                <c:pt idx="1546">
                  <c:v>63.834000000000003</c:v>
                </c:pt>
                <c:pt idx="1547">
                  <c:v>63.734000000000002</c:v>
                </c:pt>
                <c:pt idx="1548">
                  <c:v>63.922000000000004</c:v>
                </c:pt>
                <c:pt idx="1549">
                  <c:v>63.739999999999995</c:v>
                </c:pt>
                <c:pt idx="1550">
                  <c:v>63.482000000000006</c:v>
                </c:pt>
                <c:pt idx="1551">
                  <c:v>63.263999999999996</c:v>
                </c:pt>
                <c:pt idx="1552">
                  <c:v>63.045999999999992</c:v>
                </c:pt>
                <c:pt idx="1553">
                  <c:v>62.573999999999998</c:v>
                </c:pt>
                <c:pt idx="1554">
                  <c:v>62.31</c:v>
                </c:pt>
                <c:pt idx="1555">
                  <c:v>62.122</c:v>
                </c:pt>
                <c:pt idx="1556">
                  <c:v>62.052000000000007</c:v>
                </c:pt>
                <c:pt idx="1557">
                  <c:v>61.805999999999997</c:v>
                </c:pt>
                <c:pt idx="1558">
                  <c:v>61.775999999999996</c:v>
                </c:pt>
                <c:pt idx="1559">
                  <c:v>61.746000000000002</c:v>
                </c:pt>
                <c:pt idx="1560">
                  <c:v>62.077999999999996</c:v>
                </c:pt>
                <c:pt idx="1561">
                  <c:v>62.224000000000004</c:v>
                </c:pt>
                <c:pt idx="1562">
                  <c:v>62.712000000000003</c:v>
                </c:pt>
                <c:pt idx="1563">
                  <c:v>63.134</c:v>
                </c:pt>
                <c:pt idx="1564">
                  <c:v>63.653999999999996</c:v>
                </c:pt>
                <c:pt idx="1565">
                  <c:v>64.06</c:v>
                </c:pt>
                <c:pt idx="1566">
                  <c:v>64.465999999999994</c:v>
                </c:pt>
                <c:pt idx="1567">
                  <c:v>64.844000000000008</c:v>
                </c:pt>
                <c:pt idx="1568">
                  <c:v>65.328000000000003</c:v>
                </c:pt>
                <c:pt idx="1569">
                  <c:v>65.647999999999996</c:v>
                </c:pt>
                <c:pt idx="1570">
                  <c:v>66.369999999999976</c:v>
                </c:pt>
                <c:pt idx="1571">
                  <c:v>67.055999999999997</c:v>
                </c:pt>
                <c:pt idx="1572">
                  <c:v>68.626000000000005</c:v>
                </c:pt>
                <c:pt idx="1573">
                  <c:v>70.195999999999998</c:v>
                </c:pt>
                <c:pt idx="1574">
                  <c:v>71.570000000000007</c:v>
                </c:pt>
                <c:pt idx="1575">
                  <c:v>72.294000000000011</c:v>
                </c:pt>
                <c:pt idx="1576">
                  <c:v>73.671999999999997</c:v>
                </c:pt>
                <c:pt idx="1577">
                  <c:v>74.081999999999994</c:v>
                </c:pt>
                <c:pt idx="1578">
                  <c:v>74.49199999999999</c:v>
                </c:pt>
                <c:pt idx="1579">
                  <c:v>75.13</c:v>
                </c:pt>
                <c:pt idx="1580">
                  <c:v>75.768000000000001</c:v>
                </c:pt>
                <c:pt idx="1581">
                  <c:v>74.516000000000005</c:v>
                </c:pt>
                <c:pt idx="1582">
                  <c:v>73.210000000000008</c:v>
                </c:pt>
                <c:pt idx="1583">
                  <c:v>71.122</c:v>
                </c:pt>
                <c:pt idx="1584">
                  <c:v>69.174000000000007</c:v>
                </c:pt>
                <c:pt idx="1585">
                  <c:v>67.318000000000012</c:v>
                </c:pt>
                <c:pt idx="1586">
                  <c:v>66.777999999999992</c:v>
                </c:pt>
                <c:pt idx="1587">
                  <c:v>66.237999999999985</c:v>
                </c:pt>
                <c:pt idx="1588">
                  <c:v>66.408000000000001</c:v>
                </c:pt>
                <c:pt idx="1589">
                  <c:v>66.472000000000008</c:v>
                </c:pt>
                <c:pt idx="1590">
                  <c:v>66.512</c:v>
                </c:pt>
                <c:pt idx="1591">
                  <c:v>66.911999999999992</c:v>
                </c:pt>
                <c:pt idx="1592">
                  <c:v>67.205999999999989</c:v>
                </c:pt>
                <c:pt idx="1593">
                  <c:v>67.572000000000003</c:v>
                </c:pt>
                <c:pt idx="1594">
                  <c:v>67.938000000000002</c:v>
                </c:pt>
                <c:pt idx="1595">
                  <c:v>68.441999999999979</c:v>
                </c:pt>
                <c:pt idx="1596">
                  <c:v>68.541999999999987</c:v>
                </c:pt>
                <c:pt idx="1597">
                  <c:v>68.825999999999993</c:v>
                </c:pt>
                <c:pt idx="1598">
                  <c:v>69.122</c:v>
                </c:pt>
                <c:pt idx="1599">
                  <c:v>69.051999999999992</c:v>
                </c:pt>
                <c:pt idx="1600">
                  <c:v>69.146000000000001</c:v>
                </c:pt>
                <c:pt idx="1601">
                  <c:v>69.239999999999995</c:v>
                </c:pt>
                <c:pt idx="1602">
                  <c:v>68.967999999999989</c:v>
                </c:pt>
                <c:pt idx="1603">
                  <c:v>68.683999999999997</c:v>
                </c:pt>
                <c:pt idx="1604">
                  <c:v>68.679999999999993</c:v>
                </c:pt>
                <c:pt idx="1605">
                  <c:v>68.179999999999993</c:v>
                </c:pt>
                <c:pt idx="1606">
                  <c:v>68.006</c:v>
                </c:pt>
                <c:pt idx="1607">
                  <c:v>68.073999999999998</c:v>
                </c:pt>
                <c:pt idx="1608">
                  <c:v>68.141999999999982</c:v>
                </c:pt>
                <c:pt idx="1609">
                  <c:v>68.268000000000001</c:v>
                </c:pt>
                <c:pt idx="1610">
                  <c:v>68.52000000000001</c:v>
                </c:pt>
                <c:pt idx="1611">
                  <c:v>68.28</c:v>
                </c:pt>
                <c:pt idx="1612">
                  <c:v>67.784000000000006</c:v>
                </c:pt>
                <c:pt idx="1613">
                  <c:v>67.509999999999991</c:v>
                </c:pt>
                <c:pt idx="1614">
                  <c:v>67.10799999999999</c:v>
                </c:pt>
                <c:pt idx="1615">
                  <c:v>66.705999999999989</c:v>
                </c:pt>
                <c:pt idx="1616">
                  <c:v>66.756</c:v>
                </c:pt>
                <c:pt idx="1617">
                  <c:v>67.108000000000004</c:v>
                </c:pt>
                <c:pt idx="1618">
                  <c:v>67.72999999999999</c:v>
                </c:pt>
                <c:pt idx="1619">
                  <c:v>68.671999999999997</c:v>
                </c:pt>
                <c:pt idx="1620">
                  <c:v>69.468000000000004</c:v>
                </c:pt>
                <c:pt idx="1621">
                  <c:v>69.583999999999989</c:v>
                </c:pt>
                <c:pt idx="1622">
                  <c:v>69.7</c:v>
                </c:pt>
                <c:pt idx="1623">
                  <c:v>69.111999999999995</c:v>
                </c:pt>
                <c:pt idx="1624">
                  <c:v>68.359999999999985</c:v>
                </c:pt>
                <c:pt idx="1625">
                  <c:v>67.527999999999992</c:v>
                </c:pt>
                <c:pt idx="1626">
                  <c:v>66.926000000000002</c:v>
                </c:pt>
                <c:pt idx="1627">
                  <c:v>66.227999999999994</c:v>
                </c:pt>
                <c:pt idx="1628">
                  <c:v>65.75</c:v>
                </c:pt>
                <c:pt idx="1629">
                  <c:v>65.271999999999991</c:v>
                </c:pt>
                <c:pt idx="1630">
                  <c:v>65.037999999999982</c:v>
                </c:pt>
                <c:pt idx="1631">
                  <c:v>64.968000000000004</c:v>
                </c:pt>
                <c:pt idx="1632">
                  <c:v>64.831999999999994</c:v>
                </c:pt>
                <c:pt idx="1633">
                  <c:v>64.580000000000013</c:v>
                </c:pt>
                <c:pt idx="1634">
                  <c:v>64.59</c:v>
                </c:pt>
                <c:pt idx="1635">
                  <c:v>64.34</c:v>
                </c:pt>
                <c:pt idx="1636">
                  <c:v>64.089999999999989</c:v>
                </c:pt>
                <c:pt idx="1637">
                  <c:v>64.147999999999996</c:v>
                </c:pt>
                <c:pt idx="1638">
                  <c:v>64.313999999999993</c:v>
                </c:pt>
                <c:pt idx="1639">
                  <c:v>63.991999999999997</c:v>
                </c:pt>
                <c:pt idx="1640">
                  <c:v>64.073999999999998</c:v>
                </c:pt>
                <c:pt idx="1641">
                  <c:v>64.23</c:v>
                </c:pt>
                <c:pt idx="1642">
                  <c:v>64.143999999999991</c:v>
                </c:pt>
                <c:pt idx="1643">
                  <c:v>64.057999999999993</c:v>
                </c:pt>
                <c:pt idx="1644">
                  <c:v>64.417999999999992</c:v>
                </c:pt>
                <c:pt idx="1645">
                  <c:v>64.616</c:v>
                </c:pt>
                <c:pt idx="1646">
                  <c:v>64.424000000000007</c:v>
                </c:pt>
                <c:pt idx="1647">
                  <c:v>64.506</c:v>
                </c:pt>
                <c:pt idx="1648">
                  <c:v>64.681999999999988</c:v>
                </c:pt>
                <c:pt idx="1649">
                  <c:v>64.518000000000001</c:v>
                </c:pt>
                <c:pt idx="1650">
                  <c:v>64.354000000000013</c:v>
                </c:pt>
                <c:pt idx="1651">
                  <c:v>64.823999999999998</c:v>
                </c:pt>
                <c:pt idx="1652">
                  <c:v>65.116</c:v>
                </c:pt>
                <c:pt idx="1653">
                  <c:v>65.313999999999993</c:v>
                </c:pt>
                <c:pt idx="1654">
                  <c:v>65.313999999999993</c:v>
                </c:pt>
                <c:pt idx="1655">
                  <c:v>65.204000000000008</c:v>
                </c:pt>
                <c:pt idx="1656">
                  <c:v>64.457999999999998</c:v>
                </c:pt>
                <c:pt idx="1657">
                  <c:v>63.71200000000001</c:v>
                </c:pt>
                <c:pt idx="1658">
                  <c:v>63.042000000000009</c:v>
                </c:pt>
                <c:pt idx="1659">
                  <c:v>62.69</c:v>
                </c:pt>
                <c:pt idx="1660">
                  <c:v>62.522000000000006</c:v>
                </c:pt>
                <c:pt idx="1661">
                  <c:v>62.879999999999995</c:v>
                </c:pt>
                <c:pt idx="1662">
                  <c:v>62.977999999999994</c:v>
                </c:pt>
                <c:pt idx="1663">
                  <c:v>63.061999999999998</c:v>
                </c:pt>
                <c:pt idx="1664">
                  <c:v>63.146000000000001</c:v>
                </c:pt>
                <c:pt idx="1665">
                  <c:v>63.284000000000006</c:v>
                </c:pt>
                <c:pt idx="1666">
                  <c:v>63.213999999999999</c:v>
                </c:pt>
                <c:pt idx="1667">
                  <c:v>63.65</c:v>
                </c:pt>
                <c:pt idx="1668">
                  <c:v>63.927999999999997</c:v>
                </c:pt>
                <c:pt idx="1669">
                  <c:v>64.105999999999995</c:v>
                </c:pt>
                <c:pt idx="1670">
                  <c:v>63.977999999999994</c:v>
                </c:pt>
                <c:pt idx="1671">
                  <c:v>63.85</c:v>
                </c:pt>
                <c:pt idx="1672">
                  <c:v>63.470000000000006</c:v>
                </c:pt>
                <c:pt idx="1673">
                  <c:v>63.186</c:v>
                </c:pt>
                <c:pt idx="1674">
                  <c:v>63.156000000000006</c:v>
                </c:pt>
                <c:pt idx="1675">
                  <c:v>63.631999999999991</c:v>
                </c:pt>
                <c:pt idx="1676">
                  <c:v>64.13000000000001</c:v>
                </c:pt>
                <c:pt idx="1677">
                  <c:v>64.832000000000008</c:v>
                </c:pt>
                <c:pt idx="1678">
                  <c:v>65.534000000000006</c:v>
                </c:pt>
                <c:pt idx="1679">
                  <c:v>65.635999999999996</c:v>
                </c:pt>
                <c:pt idx="1680">
                  <c:v>65.41</c:v>
                </c:pt>
                <c:pt idx="1681">
                  <c:v>64.941999999999993</c:v>
                </c:pt>
                <c:pt idx="1682">
                  <c:v>64.16</c:v>
                </c:pt>
                <c:pt idx="1683">
                  <c:v>63.116</c:v>
                </c:pt>
                <c:pt idx="1684">
                  <c:v>62.591999999999999</c:v>
                </c:pt>
                <c:pt idx="1685">
                  <c:v>62.068000000000005</c:v>
                </c:pt>
                <c:pt idx="1686">
                  <c:v>61.932000000000002</c:v>
                </c:pt>
                <c:pt idx="1687">
                  <c:v>61.911999999999999</c:v>
                </c:pt>
                <c:pt idx="1688">
                  <c:v>62.160000000000004</c:v>
                </c:pt>
                <c:pt idx="1689">
                  <c:v>62.503999999999998</c:v>
                </c:pt>
                <c:pt idx="1690">
                  <c:v>62.646000000000001</c:v>
                </c:pt>
                <c:pt idx="1691">
                  <c:v>62.097999999999999</c:v>
                </c:pt>
                <c:pt idx="1692">
                  <c:v>61.55</c:v>
                </c:pt>
                <c:pt idx="1693">
                  <c:v>60.95</c:v>
                </c:pt>
                <c:pt idx="1694">
                  <c:v>60.180000000000007</c:v>
                </c:pt>
                <c:pt idx="1695">
                  <c:v>59.612000000000002</c:v>
                </c:pt>
                <c:pt idx="1696">
                  <c:v>59.478000000000009</c:v>
                </c:pt>
                <c:pt idx="1697">
                  <c:v>59.186</c:v>
                </c:pt>
                <c:pt idx="1698">
                  <c:v>58.941999999999993</c:v>
                </c:pt>
                <c:pt idx="1699">
                  <c:v>58.698</c:v>
                </c:pt>
                <c:pt idx="1700">
                  <c:v>58.46200000000001</c:v>
                </c:pt>
                <c:pt idx="1701">
                  <c:v>58.314</c:v>
                </c:pt>
                <c:pt idx="1702">
                  <c:v>58.387999999999998</c:v>
                </c:pt>
                <c:pt idx="1703">
                  <c:v>58.588000000000001</c:v>
                </c:pt>
                <c:pt idx="1704">
                  <c:v>59.415999999999997</c:v>
                </c:pt>
                <c:pt idx="1705">
                  <c:v>60.201999999999998</c:v>
                </c:pt>
                <c:pt idx="1706">
                  <c:v>60.988</c:v>
                </c:pt>
                <c:pt idx="1707">
                  <c:v>61.682000000000002</c:v>
                </c:pt>
                <c:pt idx="1708">
                  <c:v>62.248000000000005</c:v>
                </c:pt>
                <c:pt idx="1709">
                  <c:v>61.953999999999994</c:v>
                </c:pt>
                <c:pt idx="1710">
                  <c:v>61.751999999999995</c:v>
                </c:pt>
                <c:pt idx="1711">
                  <c:v>61.570000000000007</c:v>
                </c:pt>
                <c:pt idx="1712">
                  <c:v>61.493999999999993</c:v>
                </c:pt>
                <c:pt idx="1713">
                  <c:v>61.417999999999992</c:v>
                </c:pt>
                <c:pt idx="1714">
                  <c:v>61.582000000000008</c:v>
                </c:pt>
                <c:pt idx="1715">
                  <c:v>61.688000000000002</c:v>
                </c:pt>
                <c:pt idx="1716">
                  <c:v>61.691999999999993</c:v>
                </c:pt>
                <c:pt idx="1717">
                  <c:v>61.42199999999999</c:v>
                </c:pt>
                <c:pt idx="1718">
                  <c:v>61.120000000000005</c:v>
                </c:pt>
                <c:pt idx="1719">
                  <c:v>60.870000000000005</c:v>
                </c:pt>
                <c:pt idx="1720">
                  <c:v>60.620000000000005</c:v>
                </c:pt>
                <c:pt idx="1721">
                  <c:v>60.531999999999996</c:v>
                </c:pt>
                <c:pt idx="1722">
                  <c:v>60.64</c:v>
                </c:pt>
                <c:pt idx="1723">
                  <c:v>60.779999999999994</c:v>
                </c:pt>
                <c:pt idx="1724">
                  <c:v>60.531999999999996</c:v>
                </c:pt>
                <c:pt idx="1725">
                  <c:v>60.332000000000008</c:v>
                </c:pt>
                <c:pt idx="1726">
                  <c:v>60.317999999999998</c:v>
                </c:pt>
                <c:pt idx="1727">
                  <c:v>60.303999999999995</c:v>
                </c:pt>
                <c:pt idx="1728">
                  <c:v>60.248000000000005</c:v>
                </c:pt>
                <c:pt idx="1729">
                  <c:v>60.52</c:v>
                </c:pt>
                <c:pt idx="1730">
                  <c:v>60.914000000000001</c:v>
                </c:pt>
                <c:pt idx="1731">
                  <c:v>60.793999999999997</c:v>
                </c:pt>
                <c:pt idx="1732">
                  <c:v>60.634</c:v>
                </c:pt>
                <c:pt idx="1733">
                  <c:v>60.274000000000001</c:v>
                </c:pt>
                <c:pt idx="1734">
                  <c:v>59.914000000000001</c:v>
                </c:pt>
                <c:pt idx="1735">
                  <c:v>59.434000000000005</c:v>
                </c:pt>
                <c:pt idx="1736">
                  <c:v>59.202000000000012</c:v>
                </c:pt>
                <c:pt idx="1737">
                  <c:v>58.838000000000001</c:v>
                </c:pt>
                <c:pt idx="1738">
                  <c:v>58.827999999999996</c:v>
                </c:pt>
                <c:pt idx="1739">
                  <c:v>58.818000000000005</c:v>
                </c:pt>
                <c:pt idx="1740">
                  <c:v>58.712000000000003</c:v>
                </c:pt>
                <c:pt idx="1741">
                  <c:v>58.605999999999995</c:v>
                </c:pt>
                <c:pt idx="1742">
                  <c:v>58.85</c:v>
                </c:pt>
                <c:pt idx="1743">
                  <c:v>58.981999999999992</c:v>
                </c:pt>
                <c:pt idx="1744">
                  <c:v>58.981999999999992</c:v>
                </c:pt>
                <c:pt idx="1745">
                  <c:v>59.083999999999989</c:v>
                </c:pt>
                <c:pt idx="1746">
                  <c:v>59.332000000000008</c:v>
                </c:pt>
                <c:pt idx="1747">
                  <c:v>59.484000000000002</c:v>
                </c:pt>
                <c:pt idx="1748">
                  <c:v>59.636000000000003</c:v>
                </c:pt>
                <c:pt idx="1749">
                  <c:v>59.681999999999995</c:v>
                </c:pt>
                <c:pt idx="1750">
                  <c:v>59.672000000000004</c:v>
                </c:pt>
                <c:pt idx="1751">
                  <c:v>59.387999999999998</c:v>
                </c:pt>
                <c:pt idx="1752">
                  <c:v>59.076000000000001</c:v>
                </c:pt>
                <c:pt idx="1753">
                  <c:v>58.581999999999994</c:v>
                </c:pt>
                <c:pt idx="1754">
                  <c:v>58.296000000000006</c:v>
                </c:pt>
                <c:pt idx="1755">
                  <c:v>58.010000000000005</c:v>
                </c:pt>
                <c:pt idx="1756">
                  <c:v>57.724000000000004</c:v>
                </c:pt>
                <c:pt idx="1757">
                  <c:v>57.384</c:v>
                </c:pt>
                <c:pt idx="1758">
                  <c:v>56.92</c:v>
                </c:pt>
                <c:pt idx="1759">
                  <c:v>56.612000000000002</c:v>
                </c:pt>
                <c:pt idx="1760">
                  <c:v>56.333999999999989</c:v>
                </c:pt>
                <c:pt idx="1761">
                  <c:v>56.3</c:v>
                </c:pt>
                <c:pt idx="1762">
                  <c:v>56.265999999999998</c:v>
                </c:pt>
                <c:pt idx="1763">
                  <c:v>56.814</c:v>
                </c:pt>
                <c:pt idx="1764">
                  <c:v>57.236000000000004</c:v>
                </c:pt>
                <c:pt idx="1765">
                  <c:v>57.701999999999998</c:v>
                </c:pt>
                <c:pt idx="1766">
                  <c:v>58.085999999999991</c:v>
                </c:pt>
                <c:pt idx="1767">
                  <c:v>58.470000000000006</c:v>
                </c:pt>
                <c:pt idx="1768">
                  <c:v>58.153999999999996</c:v>
                </c:pt>
                <c:pt idx="1769">
                  <c:v>57.838000000000001</c:v>
                </c:pt>
                <c:pt idx="1770">
                  <c:v>57.705999999999996</c:v>
                </c:pt>
                <c:pt idx="1771">
                  <c:v>57.54</c:v>
                </c:pt>
                <c:pt idx="1772">
                  <c:v>57.354000000000006</c:v>
                </c:pt>
                <c:pt idx="1773">
                  <c:v>57.486000000000004</c:v>
                </c:pt>
                <c:pt idx="1774">
                  <c:v>57.617999999999995</c:v>
                </c:pt>
                <c:pt idx="1775">
                  <c:v>57.481999999999992</c:v>
                </c:pt>
                <c:pt idx="1776">
                  <c:v>57.346000000000004</c:v>
                </c:pt>
                <c:pt idx="1777">
                  <c:v>57.408000000000001</c:v>
                </c:pt>
                <c:pt idx="1778">
                  <c:v>57.576000000000001</c:v>
                </c:pt>
                <c:pt idx="1779">
                  <c:v>57.518000000000008</c:v>
                </c:pt>
                <c:pt idx="1780">
                  <c:v>57.277999999999999</c:v>
                </c:pt>
                <c:pt idx="1781">
                  <c:v>57.384</c:v>
                </c:pt>
                <c:pt idx="1782">
                  <c:v>57.555999999999997</c:v>
                </c:pt>
                <c:pt idx="1783">
                  <c:v>57.727999999999994</c:v>
                </c:pt>
                <c:pt idx="1784">
                  <c:v>58.212000000000003</c:v>
                </c:pt>
                <c:pt idx="1785">
                  <c:v>58.887999999999998</c:v>
                </c:pt>
                <c:pt idx="1786">
                  <c:v>59.510000000000005</c:v>
                </c:pt>
                <c:pt idx="1787">
                  <c:v>60.085999999999999</c:v>
                </c:pt>
                <c:pt idx="1788">
                  <c:v>60.120000000000005</c:v>
                </c:pt>
                <c:pt idx="1789">
                  <c:v>60.122</c:v>
                </c:pt>
                <c:pt idx="1790">
                  <c:v>60.124000000000002</c:v>
                </c:pt>
                <c:pt idx="1791">
                  <c:v>60.013999999999996</c:v>
                </c:pt>
                <c:pt idx="1792">
                  <c:v>59.706000000000003</c:v>
                </c:pt>
                <c:pt idx="1793">
                  <c:v>59.94</c:v>
                </c:pt>
                <c:pt idx="1794">
                  <c:v>60.136000000000003</c:v>
                </c:pt>
                <c:pt idx="1795">
                  <c:v>60.103999999999999</c:v>
                </c:pt>
                <c:pt idx="1796">
                  <c:v>60.184000000000005</c:v>
                </c:pt>
                <c:pt idx="1797">
                  <c:v>60.263999999999996</c:v>
                </c:pt>
                <c:pt idx="1798">
                  <c:v>60.295999999999992</c:v>
                </c:pt>
                <c:pt idx="1799">
                  <c:v>60.311999999999998</c:v>
                </c:pt>
                <c:pt idx="1800">
                  <c:v>60.872</c:v>
                </c:pt>
                <c:pt idx="1801">
                  <c:v>61.281999999999996</c:v>
                </c:pt>
                <c:pt idx="1802">
                  <c:v>62.096000000000004</c:v>
                </c:pt>
                <c:pt idx="1803">
                  <c:v>62.903999999999996</c:v>
                </c:pt>
                <c:pt idx="1804">
                  <c:v>63.712000000000003</c:v>
                </c:pt>
                <c:pt idx="1805">
                  <c:v>63.624000000000002</c:v>
                </c:pt>
                <c:pt idx="1806">
                  <c:v>63.393999999999991</c:v>
                </c:pt>
                <c:pt idx="1807">
                  <c:v>62.963999999999999</c:v>
                </c:pt>
                <c:pt idx="1808">
                  <c:v>62.975999999999999</c:v>
                </c:pt>
                <c:pt idx="1809">
                  <c:v>62.655999999999992</c:v>
                </c:pt>
                <c:pt idx="1810">
                  <c:v>63.089999999999996</c:v>
                </c:pt>
                <c:pt idx="1811">
                  <c:v>63.524000000000001</c:v>
                </c:pt>
                <c:pt idx="1812">
                  <c:v>63.906000000000006</c:v>
                </c:pt>
                <c:pt idx="1813">
                  <c:v>63.9</c:v>
                </c:pt>
                <c:pt idx="1814">
                  <c:v>64.16</c:v>
                </c:pt>
                <c:pt idx="1815">
                  <c:v>64.366000000000014</c:v>
                </c:pt>
                <c:pt idx="1816">
                  <c:v>64.227999999999994</c:v>
                </c:pt>
                <c:pt idx="1817">
                  <c:v>63.932000000000002</c:v>
                </c:pt>
                <c:pt idx="1818">
                  <c:v>63.636000000000003</c:v>
                </c:pt>
                <c:pt idx="1819">
                  <c:v>63.302</c:v>
                </c:pt>
                <c:pt idx="1820">
                  <c:v>62.847999999999999</c:v>
                </c:pt>
                <c:pt idx="1821">
                  <c:v>62.738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10-934C-B225-60627182A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775807"/>
        <c:axId val="1343146175"/>
      </c:lineChart>
      <c:dateAx>
        <c:axId val="1344775807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46175"/>
        <c:crosses val="autoZero"/>
        <c:auto val="1"/>
        <c:lblOffset val="100"/>
        <c:baseTimeUnit val="days"/>
      </c:dateAx>
      <c:valAx>
        <c:axId val="134314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7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фильтрация!$A$2:$A$1828</c:f>
              <c:numCache>
                <c:formatCode>yyyy\-mm\-dd</c:formatCode>
                <c:ptCount val="1827"/>
                <c:pt idx="0">
                  <c:v>44244</c:v>
                </c:pt>
                <c:pt idx="1">
                  <c:v>44245</c:v>
                </c:pt>
                <c:pt idx="2">
                  <c:v>44246</c:v>
                </c:pt>
                <c:pt idx="3">
                  <c:v>44247</c:v>
                </c:pt>
                <c:pt idx="4">
                  <c:v>44248</c:v>
                </c:pt>
                <c:pt idx="5">
                  <c:v>44249</c:v>
                </c:pt>
                <c:pt idx="6">
                  <c:v>44250</c:v>
                </c:pt>
                <c:pt idx="7">
                  <c:v>44251</c:v>
                </c:pt>
                <c:pt idx="8">
                  <c:v>44252</c:v>
                </c:pt>
                <c:pt idx="9">
                  <c:v>44253</c:v>
                </c:pt>
                <c:pt idx="10">
                  <c:v>44254</c:v>
                </c:pt>
                <c:pt idx="11">
                  <c:v>44255</c:v>
                </c:pt>
                <c:pt idx="12">
                  <c:v>44256</c:v>
                </c:pt>
                <c:pt idx="13">
                  <c:v>44257</c:v>
                </c:pt>
                <c:pt idx="14">
                  <c:v>44258</c:v>
                </c:pt>
                <c:pt idx="15">
                  <c:v>44259</c:v>
                </c:pt>
                <c:pt idx="16">
                  <c:v>44260</c:v>
                </c:pt>
                <c:pt idx="17">
                  <c:v>44261</c:v>
                </c:pt>
                <c:pt idx="18">
                  <c:v>44262</c:v>
                </c:pt>
                <c:pt idx="19">
                  <c:v>44263</c:v>
                </c:pt>
                <c:pt idx="20">
                  <c:v>44264</c:v>
                </c:pt>
                <c:pt idx="21">
                  <c:v>44265</c:v>
                </c:pt>
                <c:pt idx="22">
                  <c:v>44266</c:v>
                </c:pt>
                <c:pt idx="23">
                  <c:v>44267</c:v>
                </c:pt>
                <c:pt idx="24">
                  <c:v>44268</c:v>
                </c:pt>
                <c:pt idx="25">
                  <c:v>44269</c:v>
                </c:pt>
                <c:pt idx="26">
                  <c:v>44270</c:v>
                </c:pt>
                <c:pt idx="27">
                  <c:v>44271</c:v>
                </c:pt>
                <c:pt idx="28">
                  <c:v>44272</c:v>
                </c:pt>
                <c:pt idx="29">
                  <c:v>44273</c:v>
                </c:pt>
                <c:pt idx="30">
                  <c:v>44274</c:v>
                </c:pt>
                <c:pt idx="31">
                  <c:v>44275</c:v>
                </c:pt>
                <c:pt idx="32">
                  <c:v>44276</c:v>
                </c:pt>
                <c:pt idx="33">
                  <c:v>44277</c:v>
                </c:pt>
                <c:pt idx="34">
                  <c:v>44278</c:v>
                </c:pt>
                <c:pt idx="35">
                  <c:v>44279</c:v>
                </c:pt>
                <c:pt idx="36">
                  <c:v>44280</c:v>
                </c:pt>
                <c:pt idx="37">
                  <c:v>44281</c:v>
                </c:pt>
                <c:pt idx="38">
                  <c:v>44282</c:v>
                </c:pt>
                <c:pt idx="39">
                  <c:v>44283</c:v>
                </c:pt>
                <c:pt idx="40">
                  <c:v>44284</c:v>
                </c:pt>
                <c:pt idx="41">
                  <c:v>44285</c:v>
                </c:pt>
                <c:pt idx="42">
                  <c:v>44286</c:v>
                </c:pt>
                <c:pt idx="43">
                  <c:v>44287</c:v>
                </c:pt>
                <c:pt idx="44">
                  <c:v>44288</c:v>
                </c:pt>
                <c:pt idx="45">
                  <c:v>44289</c:v>
                </c:pt>
                <c:pt idx="46">
                  <c:v>44290</c:v>
                </c:pt>
                <c:pt idx="47">
                  <c:v>44291</c:v>
                </c:pt>
                <c:pt idx="48">
                  <c:v>44292</c:v>
                </c:pt>
                <c:pt idx="49">
                  <c:v>44293</c:v>
                </c:pt>
                <c:pt idx="50">
                  <c:v>44294</c:v>
                </c:pt>
                <c:pt idx="51">
                  <c:v>44295</c:v>
                </c:pt>
                <c:pt idx="52">
                  <c:v>44296</c:v>
                </c:pt>
                <c:pt idx="53">
                  <c:v>44297</c:v>
                </c:pt>
                <c:pt idx="54">
                  <c:v>44298</c:v>
                </c:pt>
                <c:pt idx="55">
                  <c:v>44299</c:v>
                </c:pt>
                <c:pt idx="56">
                  <c:v>44300</c:v>
                </c:pt>
                <c:pt idx="57">
                  <c:v>44301</c:v>
                </c:pt>
                <c:pt idx="58">
                  <c:v>44302</c:v>
                </c:pt>
                <c:pt idx="59">
                  <c:v>44303</c:v>
                </c:pt>
                <c:pt idx="60">
                  <c:v>44304</c:v>
                </c:pt>
                <c:pt idx="61">
                  <c:v>44305</c:v>
                </c:pt>
                <c:pt idx="62">
                  <c:v>44306</c:v>
                </c:pt>
                <c:pt idx="63">
                  <c:v>44307</c:v>
                </c:pt>
                <c:pt idx="64">
                  <c:v>44308</c:v>
                </c:pt>
                <c:pt idx="65">
                  <c:v>44309</c:v>
                </c:pt>
                <c:pt idx="66">
                  <c:v>44310</c:v>
                </c:pt>
                <c:pt idx="67">
                  <c:v>44311</c:v>
                </c:pt>
                <c:pt idx="68">
                  <c:v>44312</c:v>
                </c:pt>
                <c:pt idx="69">
                  <c:v>44313</c:v>
                </c:pt>
                <c:pt idx="70">
                  <c:v>44314</c:v>
                </c:pt>
                <c:pt idx="71">
                  <c:v>44315</c:v>
                </c:pt>
                <c:pt idx="72">
                  <c:v>44316</c:v>
                </c:pt>
                <c:pt idx="73">
                  <c:v>44317</c:v>
                </c:pt>
                <c:pt idx="74">
                  <c:v>44318</c:v>
                </c:pt>
                <c:pt idx="75">
                  <c:v>44319</c:v>
                </c:pt>
                <c:pt idx="76">
                  <c:v>44320</c:v>
                </c:pt>
                <c:pt idx="77">
                  <c:v>44321</c:v>
                </c:pt>
                <c:pt idx="78">
                  <c:v>44322</c:v>
                </c:pt>
                <c:pt idx="79">
                  <c:v>44323</c:v>
                </c:pt>
                <c:pt idx="80">
                  <c:v>44324</c:v>
                </c:pt>
                <c:pt idx="81">
                  <c:v>44325</c:v>
                </c:pt>
                <c:pt idx="82">
                  <c:v>44326</c:v>
                </c:pt>
                <c:pt idx="83">
                  <c:v>44327</c:v>
                </c:pt>
                <c:pt idx="84">
                  <c:v>44328</c:v>
                </c:pt>
                <c:pt idx="85">
                  <c:v>44329</c:v>
                </c:pt>
                <c:pt idx="86">
                  <c:v>44330</c:v>
                </c:pt>
                <c:pt idx="87">
                  <c:v>44331</c:v>
                </c:pt>
                <c:pt idx="88">
                  <c:v>44332</c:v>
                </c:pt>
                <c:pt idx="89">
                  <c:v>44333</c:v>
                </c:pt>
                <c:pt idx="90">
                  <c:v>44334</c:v>
                </c:pt>
                <c:pt idx="91">
                  <c:v>44335</c:v>
                </c:pt>
                <c:pt idx="92">
                  <c:v>44336</c:v>
                </c:pt>
                <c:pt idx="93">
                  <c:v>44337</c:v>
                </c:pt>
                <c:pt idx="94">
                  <c:v>44338</c:v>
                </c:pt>
                <c:pt idx="95">
                  <c:v>44339</c:v>
                </c:pt>
                <c:pt idx="96">
                  <c:v>44340</c:v>
                </c:pt>
                <c:pt idx="97">
                  <c:v>44341</c:v>
                </c:pt>
                <c:pt idx="98">
                  <c:v>44342</c:v>
                </c:pt>
                <c:pt idx="99">
                  <c:v>44343</c:v>
                </c:pt>
                <c:pt idx="100">
                  <c:v>44344</c:v>
                </c:pt>
                <c:pt idx="101">
                  <c:v>44345</c:v>
                </c:pt>
                <c:pt idx="102">
                  <c:v>44346</c:v>
                </c:pt>
                <c:pt idx="103">
                  <c:v>44347</c:v>
                </c:pt>
                <c:pt idx="104">
                  <c:v>44348</c:v>
                </c:pt>
                <c:pt idx="105">
                  <c:v>44349</c:v>
                </c:pt>
                <c:pt idx="106">
                  <c:v>44350</c:v>
                </c:pt>
                <c:pt idx="107">
                  <c:v>44351</c:v>
                </c:pt>
                <c:pt idx="108">
                  <c:v>44352</c:v>
                </c:pt>
                <c:pt idx="109">
                  <c:v>44353</c:v>
                </c:pt>
                <c:pt idx="110">
                  <c:v>44354</c:v>
                </c:pt>
                <c:pt idx="111">
                  <c:v>44355</c:v>
                </c:pt>
                <c:pt idx="112">
                  <c:v>44356</c:v>
                </c:pt>
                <c:pt idx="113">
                  <c:v>44357</c:v>
                </c:pt>
                <c:pt idx="114">
                  <c:v>44358</c:v>
                </c:pt>
                <c:pt idx="115">
                  <c:v>44359</c:v>
                </c:pt>
                <c:pt idx="116">
                  <c:v>44360</c:v>
                </c:pt>
                <c:pt idx="117">
                  <c:v>44361</c:v>
                </c:pt>
                <c:pt idx="118">
                  <c:v>44362</c:v>
                </c:pt>
                <c:pt idx="119">
                  <c:v>44363</c:v>
                </c:pt>
                <c:pt idx="120">
                  <c:v>44364</c:v>
                </c:pt>
                <c:pt idx="121">
                  <c:v>44365</c:v>
                </c:pt>
                <c:pt idx="122">
                  <c:v>44366</c:v>
                </c:pt>
                <c:pt idx="123">
                  <c:v>44367</c:v>
                </c:pt>
                <c:pt idx="124">
                  <c:v>44368</c:v>
                </c:pt>
                <c:pt idx="125">
                  <c:v>44369</c:v>
                </c:pt>
                <c:pt idx="126">
                  <c:v>44370</c:v>
                </c:pt>
                <c:pt idx="127">
                  <c:v>44371</c:v>
                </c:pt>
                <c:pt idx="128">
                  <c:v>44372</c:v>
                </c:pt>
                <c:pt idx="129">
                  <c:v>44373</c:v>
                </c:pt>
                <c:pt idx="130">
                  <c:v>44374</c:v>
                </c:pt>
                <c:pt idx="131">
                  <c:v>44375</c:v>
                </c:pt>
                <c:pt idx="132">
                  <c:v>44376</c:v>
                </c:pt>
                <c:pt idx="133">
                  <c:v>44377</c:v>
                </c:pt>
                <c:pt idx="134">
                  <c:v>44378</c:v>
                </c:pt>
                <c:pt idx="135">
                  <c:v>44379</c:v>
                </c:pt>
                <c:pt idx="136">
                  <c:v>44380</c:v>
                </c:pt>
                <c:pt idx="137">
                  <c:v>44381</c:v>
                </c:pt>
                <c:pt idx="138">
                  <c:v>44382</c:v>
                </c:pt>
                <c:pt idx="139">
                  <c:v>44383</c:v>
                </c:pt>
                <c:pt idx="140">
                  <c:v>44384</c:v>
                </c:pt>
                <c:pt idx="141">
                  <c:v>44385</c:v>
                </c:pt>
                <c:pt idx="142">
                  <c:v>44386</c:v>
                </c:pt>
                <c:pt idx="143">
                  <c:v>44387</c:v>
                </c:pt>
                <c:pt idx="144">
                  <c:v>44388</c:v>
                </c:pt>
                <c:pt idx="145">
                  <c:v>44389</c:v>
                </c:pt>
                <c:pt idx="146">
                  <c:v>44390</c:v>
                </c:pt>
                <c:pt idx="147">
                  <c:v>44391</c:v>
                </c:pt>
                <c:pt idx="148">
                  <c:v>44392</c:v>
                </c:pt>
                <c:pt idx="149">
                  <c:v>44393</c:v>
                </c:pt>
                <c:pt idx="150">
                  <c:v>44394</c:v>
                </c:pt>
                <c:pt idx="151">
                  <c:v>44395</c:v>
                </c:pt>
                <c:pt idx="152">
                  <c:v>44396</c:v>
                </c:pt>
                <c:pt idx="153">
                  <c:v>44397</c:v>
                </c:pt>
                <c:pt idx="154">
                  <c:v>44398</c:v>
                </c:pt>
                <c:pt idx="155">
                  <c:v>44399</c:v>
                </c:pt>
                <c:pt idx="156">
                  <c:v>44400</c:v>
                </c:pt>
                <c:pt idx="157">
                  <c:v>44401</c:v>
                </c:pt>
                <c:pt idx="158">
                  <c:v>44402</c:v>
                </c:pt>
                <c:pt idx="159">
                  <c:v>44403</c:v>
                </c:pt>
                <c:pt idx="160">
                  <c:v>44404</c:v>
                </c:pt>
                <c:pt idx="161">
                  <c:v>44405</c:v>
                </c:pt>
                <c:pt idx="162">
                  <c:v>44406</c:v>
                </c:pt>
                <c:pt idx="163">
                  <c:v>44407</c:v>
                </c:pt>
                <c:pt idx="164">
                  <c:v>44408</c:v>
                </c:pt>
                <c:pt idx="165">
                  <c:v>44409</c:v>
                </c:pt>
                <c:pt idx="166">
                  <c:v>44410</c:v>
                </c:pt>
                <c:pt idx="167">
                  <c:v>44411</c:v>
                </c:pt>
                <c:pt idx="168">
                  <c:v>44412</c:v>
                </c:pt>
                <c:pt idx="169">
                  <c:v>44413</c:v>
                </c:pt>
                <c:pt idx="170">
                  <c:v>44414</c:v>
                </c:pt>
                <c:pt idx="171">
                  <c:v>44415</c:v>
                </c:pt>
                <c:pt idx="172">
                  <c:v>44416</c:v>
                </c:pt>
                <c:pt idx="173">
                  <c:v>44417</c:v>
                </c:pt>
                <c:pt idx="174">
                  <c:v>44418</c:v>
                </c:pt>
                <c:pt idx="175">
                  <c:v>44419</c:v>
                </c:pt>
                <c:pt idx="176">
                  <c:v>44420</c:v>
                </c:pt>
                <c:pt idx="177">
                  <c:v>44421</c:v>
                </c:pt>
                <c:pt idx="178">
                  <c:v>44422</c:v>
                </c:pt>
                <c:pt idx="179">
                  <c:v>44423</c:v>
                </c:pt>
                <c:pt idx="180">
                  <c:v>44424</c:v>
                </c:pt>
                <c:pt idx="181">
                  <c:v>44425</c:v>
                </c:pt>
                <c:pt idx="182">
                  <c:v>44426</c:v>
                </c:pt>
                <c:pt idx="183">
                  <c:v>44427</c:v>
                </c:pt>
                <c:pt idx="184">
                  <c:v>44428</c:v>
                </c:pt>
                <c:pt idx="185">
                  <c:v>44429</c:v>
                </c:pt>
                <c:pt idx="186">
                  <c:v>44430</c:v>
                </c:pt>
                <c:pt idx="187">
                  <c:v>44431</c:v>
                </c:pt>
                <c:pt idx="188">
                  <c:v>44432</c:v>
                </c:pt>
                <c:pt idx="189">
                  <c:v>44433</c:v>
                </c:pt>
                <c:pt idx="190">
                  <c:v>44434</c:v>
                </c:pt>
                <c:pt idx="191">
                  <c:v>44435</c:v>
                </c:pt>
                <c:pt idx="192">
                  <c:v>44436</c:v>
                </c:pt>
                <c:pt idx="193">
                  <c:v>44437</c:v>
                </c:pt>
                <c:pt idx="194">
                  <c:v>44438</c:v>
                </c:pt>
                <c:pt idx="195">
                  <c:v>44439</c:v>
                </c:pt>
                <c:pt idx="196">
                  <c:v>44440</c:v>
                </c:pt>
                <c:pt idx="197">
                  <c:v>44441</c:v>
                </c:pt>
                <c:pt idx="198">
                  <c:v>44442</c:v>
                </c:pt>
                <c:pt idx="199">
                  <c:v>44443</c:v>
                </c:pt>
                <c:pt idx="200">
                  <c:v>44444</c:v>
                </c:pt>
                <c:pt idx="201">
                  <c:v>44445</c:v>
                </c:pt>
                <c:pt idx="202">
                  <c:v>44446</c:v>
                </c:pt>
                <c:pt idx="203">
                  <c:v>44447</c:v>
                </c:pt>
                <c:pt idx="204">
                  <c:v>44448</c:v>
                </c:pt>
                <c:pt idx="205">
                  <c:v>44449</c:v>
                </c:pt>
                <c:pt idx="206">
                  <c:v>44450</c:v>
                </c:pt>
                <c:pt idx="207">
                  <c:v>44451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44457</c:v>
                </c:pt>
                <c:pt idx="214">
                  <c:v>44458</c:v>
                </c:pt>
                <c:pt idx="215">
                  <c:v>44459</c:v>
                </c:pt>
                <c:pt idx="216">
                  <c:v>44460</c:v>
                </c:pt>
                <c:pt idx="217">
                  <c:v>44461</c:v>
                </c:pt>
                <c:pt idx="218">
                  <c:v>44462</c:v>
                </c:pt>
                <c:pt idx="219">
                  <c:v>44463</c:v>
                </c:pt>
                <c:pt idx="220">
                  <c:v>44464</c:v>
                </c:pt>
                <c:pt idx="221">
                  <c:v>44465</c:v>
                </c:pt>
                <c:pt idx="222">
                  <c:v>44466</c:v>
                </c:pt>
                <c:pt idx="223">
                  <c:v>44467</c:v>
                </c:pt>
                <c:pt idx="224">
                  <c:v>44468</c:v>
                </c:pt>
                <c:pt idx="225">
                  <c:v>44469</c:v>
                </c:pt>
                <c:pt idx="226">
                  <c:v>44470</c:v>
                </c:pt>
                <c:pt idx="227">
                  <c:v>44471</c:v>
                </c:pt>
                <c:pt idx="228">
                  <c:v>44472</c:v>
                </c:pt>
                <c:pt idx="229">
                  <c:v>44473</c:v>
                </c:pt>
                <c:pt idx="230">
                  <c:v>44474</c:v>
                </c:pt>
                <c:pt idx="231">
                  <c:v>44475</c:v>
                </c:pt>
                <c:pt idx="232">
                  <c:v>44476</c:v>
                </c:pt>
                <c:pt idx="233">
                  <c:v>44477</c:v>
                </c:pt>
                <c:pt idx="234">
                  <c:v>44478</c:v>
                </c:pt>
                <c:pt idx="235">
                  <c:v>44479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44485</c:v>
                </c:pt>
                <c:pt idx="242">
                  <c:v>44486</c:v>
                </c:pt>
                <c:pt idx="243">
                  <c:v>44487</c:v>
                </c:pt>
                <c:pt idx="244">
                  <c:v>44488</c:v>
                </c:pt>
                <c:pt idx="245">
                  <c:v>44489</c:v>
                </c:pt>
                <c:pt idx="246">
                  <c:v>44490</c:v>
                </c:pt>
                <c:pt idx="247">
                  <c:v>44491</c:v>
                </c:pt>
                <c:pt idx="248">
                  <c:v>44492</c:v>
                </c:pt>
                <c:pt idx="249">
                  <c:v>44493</c:v>
                </c:pt>
                <c:pt idx="250">
                  <c:v>44494</c:v>
                </c:pt>
                <c:pt idx="251">
                  <c:v>44495</c:v>
                </c:pt>
                <c:pt idx="252">
                  <c:v>44496</c:v>
                </c:pt>
                <c:pt idx="253">
                  <c:v>44497</c:v>
                </c:pt>
                <c:pt idx="254">
                  <c:v>44498</c:v>
                </c:pt>
                <c:pt idx="255">
                  <c:v>44499</c:v>
                </c:pt>
                <c:pt idx="256">
                  <c:v>44500</c:v>
                </c:pt>
                <c:pt idx="257">
                  <c:v>44501</c:v>
                </c:pt>
                <c:pt idx="258">
                  <c:v>44502</c:v>
                </c:pt>
                <c:pt idx="259">
                  <c:v>44503</c:v>
                </c:pt>
                <c:pt idx="260">
                  <c:v>44504</c:v>
                </c:pt>
                <c:pt idx="261">
                  <c:v>44505</c:v>
                </c:pt>
                <c:pt idx="262">
                  <c:v>44506</c:v>
                </c:pt>
                <c:pt idx="263">
                  <c:v>44507</c:v>
                </c:pt>
                <c:pt idx="264">
                  <c:v>44508</c:v>
                </c:pt>
                <c:pt idx="265">
                  <c:v>44509</c:v>
                </c:pt>
                <c:pt idx="266">
                  <c:v>44510</c:v>
                </c:pt>
                <c:pt idx="267">
                  <c:v>44511</c:v>
                </c:pt>
                <c:pt idx="268">
                  <c:v>44512</c:v>
                </c:pt>
                <c:pt idx="269">
                  <c:v>44513</c:v>
                </c:pt>
                <c:pt idx="270">
                  <c:v>44514</c:v>
                </c:pt>
                <c:pt idx="271">
                  <c:v>44515</c:v>
                </c:pt>
                <c:pt idx="272">
                  <c:v>44516</c:v>
                </c:pt>
                <c:pt idx="273">
                  <c:v>44517</c:v>
                </c:pt>
                <c:pt idx="274">
                  <c:v>44518</c:v>
                </c:pt>
                <c:pt idx="275">
                  <c:v>44519</c:v>
                </c:pt>
                <c:pt idx="276">
                  <c:v>44520</c:v>
                </c:pt>
                <c:pt idx="277">
                  <c:v>44521</c:v>
                </c:pt>
                <c:pt idx="278">
                  <c:v>44522</c:v>
                </c:pt>
                <c:pt idx="279">
                  <c:v>44523</c:v>
                </c:pt>
                <c:pt idx="280">
                  <c:v>44524</c:v>
                </c:pt>
                <c:pt idx="281">
                  <c:v>44525</c:v>
                </c:pt>
                <c:pt idx="282">
                  <c:v>44526</c:v>
                </c:pt>
                <c:pt idx="283">
                  <c:v>44527</c:v>
                </c:pt>
                <c:pt idx="284">
                  <c:v>44528</c:v>
                </c:pt>
                <c:pt idx="285">
                  <c:v>44529</c:v>
                </c:pt>
                <c:pt idx="286">
                  <c:v>44530</c:v>
                </c:pt>
                <c:pt idx="287">
                  <c:v>44531</c:v>
                </c:pt>
                <c:pt idx="288">
                  <c:v>44532</c:v>
                </c:pt>
                <c:pt idx="289">
                  <c:v>44533</c:v>
                </c:pt>
                <c:pt idx="290">
                  <c:v>44534</c:v>
                </c:pt>
                <c:pt idx="291">
                  <c:v>44535</c:v>
                </c:pt>
                <c:pt idx="292">
                  <c:v>44536</c:v>
                </c:pt>
                <c:pt idx="293">
                  <c:v>44537</c:v>
                </c:pt>
                <c:pt idx="294">
                  <c:v>44538</c:v>
                </c:pt>
                <c:pt idx="295">
                  <c:v>44539</c:v>
                </c:pt>
                <c:pt idx="296">
                  <c:v>44540</c:v>
                </c:pt>
                <c:pt idx="297">
                  <c:v>44541</c:v>
                </c:pt>
                <c:pt idx="298">
                  <c:v>44542</c:v>
                </c:pt>
                <c:pt idx="299">
                  <c:v>44543</c:v>
                </c:pt>
                <c:pt idx="300">
                  <c:v>44544</c:v>
                </c:pt>
                <c:pt idx="301">
                  <c:v>44545</c:v>
                </c:pt>
                <c:pt idx="302">
                  <c:v>44546</c:v>
                </c:pt>
                <c:pt idx="303">
                  <c:v>44547</c:v>
                </c:pt>
                <c:pt idx="304">
                  <c:v>44548</c:v>
                </c:pt>
                <c:pt idx="305">
                  <c:v>44549</c:v>
                </c:pt>
                <c:pt idx="306">
                  <c:v>44550</c:v>
                </c:pt>
                <c:pt idx="307">
                  <c:v>44551</c:v>
                </c:pt>
                <c:pt idx="308">
                  <c:v>44552</c:v>
                </c:pt>
                <c:pt idx="309">
                  <c:v>44553</c:v>
                </c:pt>
                <c:pt idx="310">
                  <c:v>44554</c:v>
                </c:pt>
                <c:pt idx="311">
                  <c:v>44555</c:v>
                </c:pt>
                <c:pt idx="312">
                  <c:v>44556</c:v>
                </c:pt>
                <c:pt idx="313">
                  <c:v>44557</c:v>
                </c:pt>
                <c:pt idx="314">
                  <c:v>44558</c:v>
                </c:pt>
                <c:pt idx="315">
                  <c:v>44559</c:v>
                </c:pt>
                <c:pt idx="316">
                  <c:v>44560</c:v>
                </c:pt>
                <c:pt idx="317">
                  <c:v>44561</c:v>
                </c:pt>
                <c:pt idx="318">
                  <c:v>44562</c:v>
                </c:pt>
                <c:pt idx="319">
                  <c:v>44563</c:v>
                </c:pt>
                <c:pt idx="320">
                  <c:v>44564</c:v>
                </c:pt>
                <c:pt idx="321">
                  <c:v>44565</c:v>
                </c:pt>
                <c:pt idx="322">
                  <c:v>44566</c:v>
                </c:pt>
                <c:pt idx="323">
                  <c:v>44567</c:v>
                </c:pt>
                <c:pt idx="324">
                  <c:v>44568</c:v>
                </c:pt>
                <c:pt idx="325">
                  <c:v>44569</c:v>
                </c:pt>
                <c:pt idx="326">
                  <c:v>44570</c:v>
                </c:pt>
                <c:pt idx="327">
                  <c:v>44571</c:v>
                </c:pt>
                <c:pt idx="328">
                  <c:v>44572</c:v>
                </c:pt>
                <c:pt idx="329">
                  <c:v>44573</c:v>
                </c:pt>
                <c:pt idx="330">
                  <c:v>44574</c:v>
                </c:pt>
                <c:pt idx="331">
                  <c:v>44575</c:v>
                </c:pt>
                <c:pt idx="332">
                  <c:v>44576</c:v>
                </c:pt>
                <c:pt idx="333">
                  <c:v>44577</c:v>
                </c:pt>
                <c:pt idx="334">
                  <c:v>44578</c:v>
                </c:pt>
                <c:pt idx="335">
                  <c:v>44579</c:v>
                </c:pt>
                <c:pt idx="336">
                  <c:v>44580</c:v>
                </c:pt>
                <c:pt idx="337">
                  <c:v>44581</c:v>
                </c:pt>
                <c:pt idx="338">
                  <c:v>44582</c:v>
                </c:pt>
                <c:pt idx="339">
                  <c:v>44583</c:v>
                </c:pt>
                <c:pt idx="340">
                  <c:v>44584</c:v>
                </c:pt>
                <c:pt idx="341">
                  <c:v>44585</c:v>
                </c:pt>
                <c:pt idx="342">
                  <c:v>44586</c:v>
                </c:pt>
                <c:pt idx="343">
                  <c:v>44587</c:v>
                </c:pt>
                <c:pt idx="344">
                  <c:v>44588</c:v>
                </c:pt>
                <c:pt idx="345">
                  <c:v>44589</c:v>
                </c:pt>
                <c:pt idx="346">
                  <c:v>44590</c:v>
                </c:pt>
                <c:pt idx="347">
                  <c:v>44591</c:v>
                </c:pt>
                <c:pt idx="348">
                  <c:v>44592</c:v>
                </c:pt>
                <c:pt idx="349">
                  <c:v>44593</c:v>
                </c:pt>
                <c:pt idx="350">
                  <c:v>44594</c:v>
                </c:pt>
                <c:pt idx="351">
                  <c:v>44595</c:v>
                </c:pt>
                <c:pt idx="352">
                  <c:v>44596</c:v>
                </c:pt>
                <c:pt idx="353">
                  <c:v>44597</c:v>
                </c:pt>
                <c:pt idx="354">
                  <c:v>44598</c:v>
                </c:pt>
                <c:pt idx="355">
                  <c:v>44599</c:v>
                </c:pt>
                <c:pt idx="356">
                  <c:v>44600</c:v>
                </c:pt>
                <c:pt idx="357">
                  <c:v>44601</c:v>
                </c:pt>
                <c:pt idx="358">
                  <c:v>44602</c:v>
                </c:pt>
                <c:pt idx="359">
                  <c:v>44603</c:v>
                </c:pt>
                <c:pt idx="360">
                  <c:v>44604</c:v>
                </c:pt>
                <c:pt idx="361">
                  <c:v>44605</c:v>
                </c:pt>
                <c:pt idx="362">
                  <c:v>44606</c:v>
                </c:pt>
                <c:pt idx="363">
                  <c:v>44607</c:v>
                </c:pt>
                <c:pt idx="364">
                  <c:v>44608</c:v>
                </c:pt>
                <c:pt idx="365">
                  <c:v>44609</c:v>
                </c:pt>
                <c:pt idx="366">
                  <c:v>44610</c:v>
                </c:pt>
                <c:pt idx="367">
                  <c:v>44611</c:v>
                </c:pt>
                <c:pt idx="368">
                  <c:v>44612</c:v>
                </c:pt>
                <c:pt idx="369">
                  <c:v>44613</c:v>
                </c:pt>
                <c:pt idx="370">
                  <c:v>44614</c:v>
                </c:pt>
                <c:pt idx="371">
                  <c:v>44615</c:v>
                </c:pt>
                <c:pt idx="372">
                  <c:v>44616</c:v>
                </c:pt>
                <c:pt idx="373">
                  <c:v>44617</c:v>
                </c:pt>
                <c:pt idx="374">
                  <c:v>44618</c:v>
                </c:pt>
                <c:pt idx="375">
                  <c:v>44619</c:v>
                </c:pt>
                <c:pt idx="376">
                  <c:v>44620</c:v>
                </c:pt>
                <c:pt idx="377">
                  <c:v>44621</c:v>
                </c:pt>
                <c:pt idx="378">
                  <c:v>44622</c:v>
                </c:pt>
                <c:pt idx="379">
                  <c:v>44623</c:v>
                </c:pt>
                <c:pt idx="380">
                  <c:v>44624</c:v>
                </c:pt>
                <c:pt idx="381">
                  <c:v>44625</c:v>
                </c:pt>
                <c:pt idx="382">
                  <c:v>44626</c:v>
                </c:pt>
                <c:pt idx="383">
                  <c:v>44627</c:v>
                </c:pt>
                <c:pt idx="384">
                  <c:v>44628</c:v>
                </c:pt>
                <c:pt idx="385">
                  <c:v>44629</c:v>
                </c:pt>
                <c:pt idx="386">
                  <c:v>44630</c:v>
                </c:pt>
                <c:pt idx="387">
                  <c:v>44631</c:v>
                </c:pt>
                <c:pt idx="388">
                  <c:v>44632</c:v>
                </c:pt>
                <c:pt idx="389">
                  <c:v>44633</c:v>
                </c:pt>
                <c:pt idx="390">
                  <c:v>44634</c:v>
                </c:pt>
                <c:pt idx="391">
                  <c:v>44635</c:v>
                </c:pt>
                <c:pt idx="392">
                  <c:v>44636</c:v>
                </c:pt>
                <c:pt idx="393">
                  <c:v>44637</c:v>
                </c:pt>
                <c:pt idx="394">
                  <c:v>44638</c:v>
                </c:pt>
                <c:pt idx="395">
                  <c:v>44639</c:v>
                </c:pt>
                <c:pt idx="396">
                  <c:v>44640</c:v>
                </c:pt>
                <c:pt idx="397">
                  <c:v>44641</c:v>
                </c:pt>
                <c:pt idx="398">
                  <c:v>44642</c:v>
                </c:pt>
                <c:pt idx="399">
                  <c:v>44643</c:v>
                </c:pt>
                <c:pt idx="400">
                  <c:v>44644</c:v>
                </c:pt>
                <c:pt idx="401">
                  <c:v>44645</c:v>
                </c:pt>
                <c:pt idx="402">
                  <c:v>44646</c:v>
                </c:pt>
                <c:pt idx="403">
                  <c:v>44647</c:v>
                </c:pt>
                <c:pt idx="404">
                  <c:v>44648</c:v>
                </c:pt>
                <c:pt idx="405">
                  <c:v>44649</c:v>
                </c:pt>
                <c:pt idx="406">
                  <c:v>44650</c:v>
                </c:pt>
                <c:pt idx="407">
                  <c:v>44651</c:v>
                </c:pt>
                <c:pt idx="408">
                  <c:v>44652</c:v>
                </c:pt>
                <c:pt idx="409">
                  <c:v>44653</c:v>
                </c:pt>
                <c:pt idx="410">
                  <c:v>44654</c:v>
                </c:pt>
                <c:pt idx="411">
                  <c:v>44655</c:v>
                </c:pt>
                <c:pt idx="412">
                  <c:v>44656</c:v>
                </c:pt>
                <c:pt idx="413">
                  <c:v>44657</c:v>
                </c:pt>
                <c:pt idx="414">
                  <c:v>44658</c:v>
                </c:pt>
                <c:pt idx="415">
                  <c:v>44659</c:v>
                </c:pt>
                <c:pt idx="416">
                  <c:v>44660</c:v>
                </c:pt>
                <c:pt idx="417">
                  <c:v>44661</c:v>
                </c:pt>
                <c:pt idx="418">
                  <c:v>44662</c:v>
                </c:pt>
                <c:pt idx="419">
                  <c:v>44663</c:v>
                </c:pt>
                <c:pt idx="420">
                  <c:v>44664</c:v>
                </c:pt>
                <c:pt idx="421">
                  <c:v>44665</c:v>
                </c:pt>
                <c:pt idx="422">
                  <c:v>44666</c:v>
                </c:pt>
                <c:pt idx="423">
                  <c:v>44667</c:v>
                </c:pt>
                <c:pt idx="424">
                  <c:v>44668</c:v>
                </c:pt>
                <c:pt idx="425">
                  <c:v>44669</c:v>
                </c:pt>
                <c:pt idx="426">
                  <c:v>44670</c:v>
                </c:pt>
                <c:pt idx="427">
                  <c:v>44671</c:v>
                </c:pt>
                <c:pt idx="428">
                  <c:v>44672</c:v>
                </c:pt>
                <c:pt idx="429">
                  <c:v>44673</c:v>
                </c:pt>
                <c:pt idx="430">
                  <c:v>44674</c:v>
                </c:pt>
                <c:pt idx="431">
                  <c:v>44675</c:v>
                </c:pt>
                <c:pt idx="432">
                  <c:v>44676</c:v>
                </c:pt>
                <c:pt idx="433">
                  <c:v>44677</c:v>
                </c:pt>
                <c:pt idx="434">
                  <c:v>44678</c:v>
                </c:pt>
                <c:pt idx="435">
                  <c:v>44679</c:v>
                </c:pt>
                <c:pt idx="436">
                  <c:v>44680</c:v>
                </c:pt>
                <c:pt idx="437">
                  <c:v>44681</c:v>
                </c:pt>
                <c:pt idx="438">
                  <c:v>44682</c:v>
                </c:pt>
                <c:pt idx="439">
                  <c:v>44683</c:v>
                </c:pt>
                <c:pt idx="440">
                  <c:v>44684</c:v>
                </c:pt>
                <c:pt idx="441">
                  <c:v>44685</c:v>
                </c:pt>
                <c:pt idx="442">
                  <c:v>44686</c:v>
                </c:pt>
                <c:pt idx="443">
                  <c:v>44687</c:v>
                </c:pt>
                <c:pt idx="444">
                  <c:v>44688</c:v>
                </c:pt>
                <c:pt idx="445">
                  <c:v>44689</c:v>
                </c:pt>
                <c:pt idx="446">
                  <c:v>44690</c:v>
                </c:pt>
                <c:pt idx="447">
                  <c:v>44691</c:v>
                </c:pt>
                <c:pt idx="448">
                  <c:v>44692</c:v>
                </c:pt>
                <c:pt idx="449">
                  <c:v>44693</c:v>
                </c:pt>
                <c:pt idx="450">
                  <c:v>44694</c:v>
                </c:pt>
                <c:pt idx="451">
                  <c:v>44695</c:v>
                </c:pt>
                <c:pt idx="452">
                  <c:v>44696</c:v>
                </c:pt>
                <c:pt idx="453">
                  <c:v>44697</c:v>
                </c:pt>
                <c:pt idx="454">
                  <c:v>44698</c:v>
                </c:pt>
                <c:pt idx="455">
                  <c:v>44699</c:v>
                </c:pt>
                <c:pt idx="456">
                  <c:v>44700</c:v>
                </c:pt>
                <c:pt idx="457">
                  <c:v>44701</c:v>
                </c:pt>
                <c:pt idx="458">
                  <c:v>44702</c:v>
                </c:pt>
                <c:pt idx="459">
                  <c:v>44703</c:v>
                </c:pt>
                <c:pt idx="460">
                  <c:v>44704</c:v>
                </c:pt>
                <c:pt idx="461">
                  <c:v>44705</c:v>
                </c:pt>
                <c:pt idx="462">
                  <c:v>44706</c:v>
                </c:pt>
                <c:pt idx="463">
                  <c:v>44707</c:v>
                </c:pt>
                <c:pt idx="464">
                  <c:v>44708</c:v>
                </c:pt>
                <c:pt idx="465">
                  <c:v>44709</c:v>
                </c:pt>
                <c:pt idx="466">
                  <c:v>44710</c:v>
                </c:pt>
                <c:pt idx="467">
                  <c:v>44711</c:v>
                </c:pt>
                <c:pt idx="468">
                  <c:v>44712</c:v>
                </c:pt>
                <c:pt idx="469">
                  <c:v>44713</c:v>
                </c:pt>
                <c:pt idx="470">
                  <c:v>44714</c:v>
                </c:pt>
                <c:pt idx="471">
                  <c:v>44715</c:v>
                </c:pt>
                <c:pt idx="472">
                  <c:v>44716</c:v>
                </c:pt>
                <c:pt idx="473">
                  <c:v>44717</c:v>
                </c:pt>
                <c:pt idx="474">
                  <c:v>44718</c:v>
                </c:pt>
                <c:pt idx="475">
                  <c:v>44719</c:v>
                </c:pt>
                <c:pt idx="476">
                  <c:v>44720</c:v>
                </c:pt>
                <c:pt idx="477">
                  <c:v>44721</c:v>
                </c:pt>
                <c:pt idx="478">
                  <c:v>44722</c:v>
                </c:pt>
                <c:pt idx="479">
                  <c:v>44723</c:v>
                </c:pt>
                <c:pt idx="480">
                  <c:v>44724</c:v>
                </c:pt>
                <c:pt idx="481">
                  <c:v>44725</c:v>
                </c:pt>
                <c:pt idx="482">
                  <c:v>44726</c:v>
                </c:pt>
                <c:pt idx="483">
                  <c:v>44727</c:v>
                </c:pt>
                <c:pt idx="484">
                  <c:v>44728</c:v>
                </c:pt>
                <c:pt idx="485">
                  <c:v>44729</c:v>
                </c:pt>
                <c:pt idx="486">
                  <c:v>44730</c:v>
                </c:pt>
                <c:pt idx="487">
                  <c:v>44731</c:v>
                </c:pt>
                <c:pt idx="488">
                  <c:v>44732</c:v>
                </c:pt>
                <c:pt idx="489">
                  <c:v>44733</c:v>
                </c:pt>
                <c:pt idx="490">
                  <c:v>44734</c:v>
                </c:pt>
                <c:pt idx="491">
                  <c:v>44735</c:v>
                </c:pt>
                <c:pt idx="492">
                  <c:v>44736</c:v>
                </c:pt>
                <c:pt idx="493">
                  <c:v>44737</c:v>
                </c:pt>
                <c:pt idx="494">
                  <c:v>44738</c:v>
                </c:pt>
                <c:pt idx="495">
                  <c:v>44739</c:v>
                </c:pt>
                <c:pt idx="496">
                  <c:v>44740</c:v>
                </c:pt>
                <c:pt idx="497">
                  <c:v>44741</c:v>
                </c:pt>
                <c:pt idx="498">
                  <c:v>44742</c:v>
                </c:pt>
                <c:pt idx="499">
                  <c:v>44743</c:v>
                </c:pt>
                <c:pt idx="500">
                  <c:v>44744</c:v>
                </c:pt>
                <c:pt idx="501">
                  <c:v>44745</c:v>
                </c:pt>
                <c:pt idx="502">
                  <c:v>44746</c:v>
                </c:pt>
                <c:pt idx="503">
                  <c:v>44747</c:v>
                </c:pt>
                <c:pt idx="504">
                  <c:v>44748</c:v>
                </c:pt>
                <c:pt idx="505">
                  <c:v>44749</c:v>
                </c:pt>
                <c:pt idx="506">
                  <c:v>44750</c:v>
                </c:pt>
                <c:pt idx="507">
                  <c:v>44751</c:v>
                </c:pt>
                <c:pt idx="508">
                  <c:v>44752</c:v>
                </c:pt>
                <c:pt idx="509">
                  <c:v>44753</c:v>
                </c:pt>
                <c:pt idx="510">
                  <c:v>44754</c:v>
                </c:pt>
                <c:pt idx="511">
                  <c:v>44755</c:v>
                </c:pt>
                <c:pt idx="512">
                  <c:v>44756</c:v>
                </c:pt>
                <c:pt idx="513">
                  <c:v>44757</c:v>
                </c:pt>
                <c:pt idx="514">
                  <c:v>44758</c:v>
                </c:pt>
                <c:pt idx="515">
                  <c:v>44759</c:v>
                </c:pt>
                <c:pt idx="516">
                  <c:v>44760</c:v>
                </c:pt>
                <c:pt idx="517">
                  <c:v>44761</c:v>
                </c:pt>
                <c:pt idx="518">
                  <c:v>44762</c:v>
                </c:pt>
                <c:pt idx="519">
                  <c:v>44763</c:v>
                </c:pt>
                <c:pt idx="520">
                  <c:v>44764</c:v>
                </c:pt>
                <c:pt idx="521">
                  <c:v>44765</c:v>
                </c:pt>
                <c:pt idx="522">
                  <c:v>44766</c:v>
                </c:pt>
                <c:pt idx="523">
                  <c:v>44767</c:v>
                </c:pt>
                <c:pt idx="524">
                  <c:v>44768</c:v>
                </c:pt>
                <c:pt idx="525">
                  <c:v>44769</c:v>
                </c:pt>
                <c:pt idx="526">
                  <c:v>44770</c:v>
                </c:pt>
                <c:pt idx="527">
                  <c:v>44771</c:v>
                </c:pt>
                <c:pt idx="528">
                  <c:v>44772</c:v>
                </c:pt>
                <c:pt idx="529">
                  <c:v>44773</c:v>
                </c:pt>
                <c:pt idx="530">
                  <c:v>44774</c:v>
                </c:pt>
                <c:pt idx="531">
                  <c:v>44775</c:v>
                </c:pt>
                <c:pt idx="532">
                  <c:v>44776</c:v>
                </c:pt>
                <c:pt idx="533">
                  <c:v>44777</c:v>
                </c:pt>
                <c:pt idx="534">
                  <c:v>44778</c:v>
                </c:pt>
                <c:pt idx="535">
                  <c:v>44779</c:v>
                </c:pt>
                <c:pt idx="536">
                  <c:v>44780</c:v>
                </c:pt>
                <c:pt idx="537">
                  <c:v>44781</c:v>
                </c:pt>
                <c:pt idx="538">
                  <c:v>44782</c:v>
                </c:pt>
                <c:pt idx="539">
                  <c:v>44783</c:v>
                </c:pt>
                <c:pt idx="540">
                  <c:v>44784</c:v>
                </c:pt>
                <c:pt idx="541">
                  <c:v>44785</c:v>
                </c:pt>
                <c:pt idx="542">
                  <c:v>44786</c:v>
                </c:pt>
                <c:pt idx="543">
                  <c:v>44787</c:v>
                </c:pt>
                <c:pt idx="544">
                  <c:v>44788</c:v>
                </c:pt>
                <c:pt idx="545">
                  <c:v>44789</c:v>
                </c:pt>
                <c:pt idx="546">
                  <c:v>44790</c:v>
                </c:pt>
                <c:pt idx="547">
                  <c:v>44791</c:v>
                </c:pt>
                <c:pt idx="548">
                  <c:v>44792</c:v>
                </c:pt>
                <c:pt idx="549">
                  <c:v>44793</c:v>
                </c:pt>
                <c:pt idx="550">
                  <c:v>44794</c:v>
                </c:pt>
                <c:pt idx="551">
                  <c:v>44795</c:v>
                </c:pt>
                <c:pt idx="552">
                  <c:v>44796</c:v>
                </c:pt>
                <c:pt idx="553">
                  <c:v>44797</c:v>
                </c:pt>
                <c:pt idx="554">
                  <c:v>44798</c:v>
                </c:pt>
                <c:pt idx="555">
                  <c:v>44799</c:v>
                </c:pt>
                <c:pt idx="556">
                  <c:v>44800</c:v>
                </c:pt>
                <c:pt idx="557">
                  <c:v>44801</c:v>
                </c:pt>
                <c:pt idx="558">
                  <c:v>44802</c:v>
                </c:pt>
                <c:pt idx="559">
                  <c:v>44803</c:v>
                </c:pt>
                <c:pt idx="560">
                  <c:v>44804</c:v>
                </c:pt>
                <c:pt idx="561">
                  <c:v>44805</c:v>
                </c:pt>
                <c:pt idx="562">
                  <c:v>44806</c:v>
                </c:pt>
                <c:pt idx="563">
                  <c:v>44807</c:v>
                </c:pt>
                <c:pt idx="564">
                  <c:v>44808</c:v>
                </c:pt>
                <c:pt idx="565">
                  <c:v>44809</c:v>
                </c:pt>
                <c:pt idx="566">
                  <c:v>44810</c:v>
                </c:pt>
                <c:pt idx="567">
                  <c:v>44811</c:v>
                </c:pt>
                <c:pt idx="568">
                  <c:v>44812</c:v>
                </c:pt>
                <c:pt idx="569">
                  <c:v>44813</c:v>
                </c:pt>
                <c:pt idx="570">
                  <c:v>44814</c:v>
                </c:pt>
                <c:pt idx="571">
                  <c:v>44815</c:v>
                </c:pt>
                <c:pt idx="572">
                  <c:v>44816</c:v>
                </c:pt>
                <c:pt idx="573">
                  <c:v>44817</c:v>
                </c:pt>
                <c:pt idx="574">
                  <c:v>44818</c:v>
                </c:pt>
                <c:pt idx="575">
                  <c:v>44819</c:v>
                </c:pt>
                <c:pt idx="576">
                  <c:v>44820</c:v>
                </c:pt>
                <c:pt idx="577">
                  <c:v>44821</c:v>
                </c:pt>
                <c:pt idx="578">
                  <c:v>44822</c:v>
                </c:pt>
                <c:pt idx="579">
                  <c:v>44823</c:v>
                </c:pt>
                <c:pt idx="580">
                  <c:v>44824</c:v>
                </c:pt>
                <c:pt idx="581">
                  <c:v>44825</c:v>
                </c:pt>
                <c:pt idx="582">
                  <c:v>44826</c:v>
                </c:pt>
                <c:pt idx="583">
                  <c:v>44827</c:v>
                </c:pt>
                <c:pt idx="584">
                  <c:v>44828</c:v>
                </c:pt>
                <c:pt idx="585">
                  <c:v>44829</c:v>
                </c:pt>
                <c:pt idx="586">
                  <c:v>44830</c:v>
                </c:pt>
                <c:pt idx="587">
                  <c:v>44831</c:v>
                </c:pt>
                <c:pt idx="588">
                  <c:v>44832</c:v>
                </c:pt>
                <c:pt idx="589">
                  <c:v>44833</c:v>
                </c:pt>
                <c:pt idx="590">
                  <c:v>44834</c:v>
                </c:pt>
                <c:pt idx="591">
                  <c:v>44835</c:v>
                </c:pt>
                <c:pt idx="592">
                  <c:v>44836</c:v>
                </c:pt>
                <c:pt idx="593">
                  <c:v>44837</c:v>
                </c:pt>
                <c:pt idx="594">
                  <c:v>44838</c:v>
                </c:pt>
                <c:pt idx="595">
                  <c:v>44839</c:v>
                </c:pt>
                <c:pt idx="596">
                  <c:v>44840</c:v>
                </c:pt>
                <c:pt idx="597">
                  <c:v>44841</c:v>
                </c:pt>
                <c:pt idx="598">
                  <c:v>44842</c:v>
                </c:pt>
                <c:pt idx="599">
                  <c:v>44843</c:v>
                </c:pt>
                <c:pt idx="600">
                  <c:v>44844</c:v>
                </c:pt>
                <c:pt idx="601">
                  <c:v>44845</c:v>
                </c:pt>
                <c:pt idx="602">
                  <c:v>44846</c:v>
                </c:pt>
                <c:pt idx="603">
                  <c:v>44847</c:v>
                </c:pt>
                <c:pt idx="604">
                  <c:v>44848</c:v>
                </c:pt>
                <c:pt idx="605">
                  <c:v>44849</c:v>
                </c:pt>
                <c:pt idx="606">
                  <c:v>44850</c:v>
                </c:pt>
                <c:pt idx="607">
                  <c:v>44851</c:v>
                </c:pt>
                <c:pt idx="608">
                  <c:v>44852</c:v>
                </c:pt>
                <c:pt idx="609">
                  <c:v>44853</c:v>
                </c:pt>
                <c:pt idx="610">
                  <c:v>44854</c:v>
                </c:pt>
                <c:pt idx="611">
                  <c:v>44855</c:v>
                </c:pt>
                <c:pt idx="612">
                  <c:v>44856</c:v>
                </c:pt>
                <c:pt idx="613">
                  <c:v>44857</c:v>
                </c:pt>
                <c:pt idx="614">
                  <c:v>44858</c:v>
                </c:pt>
                <c:pt idx="615">
                  <c:v>44859</c:v>
                </c:pt>
                <c:pt idx="616">
                  <c:v>44860</c:v>
                </c:pt>
                <c:pt idx="617">
                  <c:v>44861</c:v>
                </c:pt>
                <c:pt idx="618">
                  <c:v>44862</c:v>
                </c:pt>
                <c:pt idx="619">
                  <c:v>44863</c:v>
                </c:pt>
                <c:pt idx="620">
                  <c:v>44864</c:v>
                </c:pt>
                <c:pt idx="621">
                  <c:v>44865</c:v>
                </c:pt>
                <c:pt idx="622">
                  <c:v>44866</c:v>
                </c:pt>
                <c:pt idx="623">
                  <c:v>44867</c:v>
                </c:pt>
                <c:pt idx="624">
                  <c:v>44868</c:v>
                </c:pt>
                <c:pt idx="625">
                  <c:v>44869</c:v>
                </c:pt>
                <c:pt idx="626">
                  <c:v>44870</c:v>
                </c:pt>
                <c:pt idx="627">
                  <c:v>44871</c:v>
                </c:pt>
                <c:pt idx="628">
                  <c:v>44872</c:v>
                </c:pt>
                <c:pt idx="629">
                  <c:v>44873</c:v>
                </c:pt>
                <c:pt idx="630">
                  <c:v>44874</c:v>
                </c:pt>
                <c:pt idx="631">
                  <c:v>44875</c:v>
                </c:pt>
                <c:pt idx="632">
                  <c:v>44876</c:v>
                </c:pt>
                <c:pt idx="633">
                  <c:v>44877</c:v>
                </c:pt>
                <c:pt idx="634">
                  <c:v>44878</c:v>
                </c:pt>
                <c:pt idx="635">
                  <c:v>44879</c:v>
                </c:pt>
                <c:pt idx="636">
                  <c:v>44880</c:v>
                </c:pt>
                <c:pt idx="637">
                  <c:v>44881</c:v>
                </c:pt>
                <c:pt idx="638">
                  <c:v>44882</c:v>
                </c:pt>
                <c:pt idx="639">
                  <c:v>44883</c:v>
                </c:pt>
                <c:pt idx="640">
                  <c:v>44884</c:v>
                </c:pt>
                <c:pt idx="641">
                  <c:v>44885</c:v>
                </c:pt>
                <c:pt idx="642">
                  <c:v>44886</c:v>
                </c:pt>
                <c:pt idx="643">
                  <c:v>44887</c:v>
                </c:pt>
                <c:pt idx="644">
                  <c:v>44888</c:v>
                </c:pt>
                <c:pt idx="645">
                  <c:v>44889</c:v>
                </c:pt>
                <c:pt idx="646">
                  <c:v>44890</c:v>
                </c:pt>
                <c:pt idx="647">
                  <c:v>44891</c:v>
                </c:pt>
                <c:pt idx="648">
                  <c:v>44892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44898</c:v>
                </c:pt>
                <c:pt idx="655">
                  <c:v>44899</c:v>
                </c:pt>
                <c:pt idx="656">
                  <c:v>44900</c:v>
                </c:pt>
                <c:pt idx="657">
                  <c:v>44901</c:v>
                </c:pt>
                <c:pt idx="658">
                  <c:v>44902</c:v>
                </c:pt>
                <c:pt idx="659">
                  <c:v>44903</c:v>
                </c:pt>
                <c:pt idx="660">
                  <c:v>44904</c:v>
                </c:pt>
                <c:pt idx="661">
                  <c:v>44905</c:v>
                </c:pt>
                <c:pt idx="662">
                  <c:v>44906</c:v>
                </c:pt>
                <c:pt idx="663">
                  <c:v>44907</c:v>
                </c:pt>
                <c:pt idx="664">
                  <c:v>44908</c:v>
                </c:pt>
                <c:pt idx="665">
                  <c:v>44909</c:v>
                </c:pt>
                <c:pt idx="666">
                  <c:v>44910</c:v>
                </c:pt>
                <c:pt idx="667">
                  <c:v>44911</c:v>
                </c:pt>
                <c:pt idx="668">
                  <c:v>44912</c:v>
                </c:pt>
                <c:pt idx="669">
                  <c:v>44913</c:v>
                </c:pt>
                <c:pt idx="670">
                  <c:v>44914</c:v>
                </c:pt>
                <c:pt idx="671">
                  <c:v>44915</c:v>
                </c:pt>
                <c:pt idx="672">
                  <c:v>44916</c:v>
                </c:pt>
                <c:pt idx="673">
                  <c:v>44917</c:v>
                </c:pt>
                <c:pt idx="674">
                  <c:v>44918</c:v>
                </c:pt>
                <c:pt idx="675">
                  <c:v>44919</c:v>
                </c:pt>
                <c:pt idx="676">
                  <c:v>44920</c:v>
                </c:pt>
                <c:pt idx="677">
                  <c:v>44921</c:v>
                </c:pt>
                <c:pt idx="678">
                  <c:v>44922</c:v>
                </c:pt>
                <c:pt idx="679">
                  <c:v>44923</c:v>
                </c:pt>
                <c:pt idx="680">
                  <c:v>44924</c:v>
                </c:pt>
                <c:pt idx="681">
                  <c:v>44925</c:v>
                </c:pt>
                <c:pt idx="682">
                  <c:v>44926</c:v>
                </c:pt>
                <c:pt idx="683">
                  <c:v>44927</c:v>
                </c:pt>
                <c:pt idx="684">
                  <c:v>44928</c:v>
                </c:pt>
                <c:pt idx="685">
                  <c:v>44929</c:v>
                </c:pt>
                <c:pt idx="686">
                  <c:v>44930</c:v>
                </c:pt>
                <c:pt idx="687">
                  <c:v>44931</c:v>
                </c:pt>
                <c:pt idx="688">
                  <c:v>44932</c:v>
                </c:pt>
                <c:pt idx="689">
                  <c:v>44933</c:v>
                </c:pt>
                <c:pt idx="690">
                  <c:v>44934</c:v>
                </c:pt>
                <c:pt idx="691">
                  <c:v>44935</c:v>
                </c:pt>
                <c:pt idx="692">
                  <c:v>44936</c:v>
                </c:pt>
                <c:pt idx="693">
                  <c:v>44937</c:v>
                </c:pt>
                <c:pt idx="694">
                  <c:v>44938</c:v>
                </c:pt>
                <c:pt idx="695">
                  <c:v>44939</c:v>
                </c:pt>
                <c:pt idx="696">
                  <c:v>44940</c:v>
                </c:pt>
                <c:pt idx="697">
                  <c:v>44941</c:v>
                </c:pt>
                <c:pt idx="698">
                  <c:v>44942</c:v>
                </c:pt>
                <c:pt idx="699">
                  <c:v>44943</c:v>
                </c:pt>
                <c:pt idx="700">
                  <c:v>44944</c:v>
                </c:pt>
                <c:pt idx="701">
                  <c:v>44945</c:v>
                </c:pt>
                <c:pt idx="702">
                  <c:v>44946</c:v>
                </c:pt>
                <c:pt idx="703">
                  <c:v>44947</c:v>
                </c:pt>
                <c:pt idx="704">
                  <c:v>44948</c:v>
                </c:pt>
                <c:pt idx="705">
                  <c:v>44949</c:v>
                </c:pt>
                <c:pt idx="706">
                  <c:v>44950</c:v>
                </c:pt>
                <c:pt idx="707">
                  <c:v>44951</c:v>
                </c:pt>
                <c:pt idx="708">
                  <c:v>44952</c:v>
                </c:pt>
                <c:pt idx="709">
                  <c:v>44953</c:v>
                </c:pt>
                <c:pt idx="710">
                  <c:v>44954</c:v>
                </c:pt>
                <c:pt idx="711">
                  <c:v>44955</c:v>
                </c:pt>
                <c:pt idx="712">
                  <c:v>44956</c:v>
                </c:pt>
                <c:pt idx="713">
                  <c:v>44957</c:v>
                </c:pt>
                <c:pt idx="714">
                  <c:v>44958</c:v>
                </c:pt>
                <c:pt idx="715">
                  <c:v>44959</c:v>
                </c:pt>
                <c:pt idx="716">
                  <c:v>44960</c:v>
                </c:pt>
                <c:pt idx="717">
                  <c:v>44961</c:v>
                </c:pt>
                <c:pt idx="718">
                  <c:v>44962</c:v>
                </c:pt>
                <c:pt idx="719">
                  <c:v>44963</c:v>
                </c:pt>
                <c:pt idx="720">
                  <c:v>44964</c:v>
                </c:pt>
                <c:pt idx="721">
                  <c:v>44965</c:v>
                </c:pt>
                <c:pt idx="722">
                  <c:v>44966</c:v>
                </c:pt>
                <c:pt idx="723">
                  <c:v>44967</c:v>
                </c:pt>
                <c:pt idx="724">
                  <c:v>44968</c:v>
                </c:pt>
                <c:pt idx="725">
                  <c:v>44969</c:v>
                </c:pt>
                <c:pt idx="726">
                  <c:v>44970</c:v>
                </c:pt>
                <c:pt idx="727">
                  <c:v>44971</c:v>
                </c:pt>
                <c:pt idx="728">
                  <c:v>44972</c:v>
                </c:pt>
                <c:pt idx="729">
                  <c:v>44973</c:v>
                </c:pt>
                <c:pt idx="730">
                  <c:v>44974</c:v>
                </c:pt>
                <c:pt idx="731">
                  <c:v>44975</c:v>
                </c:pt>
                <c:pt idx="732">
                  <c:v>44976</c:v>
                </c:pt>
                <c:pt idx="733">
                  <c:v>44977</c:v>
                </c:pt>
                <c:pt idx="734">
                  <c:v>44978</c:v>
                </c:pt>
                <c:pt idx="735">
                  <c:v>44979</c:v>
                </c:pt>
                <c:pt idx="736">
                  <c:v>44980</c:v>
                </c:pt>
                <c:pt idx="737">
                  <c:v>44981</c:v>
                </c:pt>
                <c:pt idx="738">
                  <c:v>44982</c:v>
                </c:pt>
                <c:pt idx="739">
                  <c:v>44983</c:v>
                </c:pt>
                <c:pt idx="740">
                  <c:v>44984</c:v>
                </c:pt>
                <c:pt idx="741">
                  <c:v>44985</c:v>
                </c:pt>
                <c:pt idx="742">
                  <c:v>44986</c:v>
                </c:pt>
                <c:pt idx="743">
                  <c:v>44987</c:v>
                </c:pt>
                <c:pt idx="744">
                  <c:v>44988</c:v>
                </c:pt>
                <c:pt idx="745">
                  <c:v>44989</c:v>
                </c:pt>
                <c:pt idx="746">
                  <c:v>44990</c:v>
                </c:pt>
                <c:pt idx="747">
                  <c:v>44991</c:v>
                </c:pt>
                <c:pt idx="748">
                  <c:v>44992</c:v>
                </c:pt>
                <c:pt idx="749">
                  <c:v>44993</c:v>
                </c:pt>
                <c:pt idx="750">
                  <c:v>44994</c:v>
                </c:pt>
                <c:pt idx="751">
                  <c:v>44995</c:v>
                </c:pt>
                <c:pt idx="752">
                  <c:v>44996</c:v>
                </c:pt>
                <c:pt idx="753">
                  <c:v>44997</c:v>
                </c:pt>
                <c:pt idx="754">
                  <c:v>44998</c:v>
                </c:pt>
                <c:pt idx="755">
                  <c:v>44999</c:v>
                </c:pt>
                <c:pt idx="756">
                  <c:v>45000</c:v>
                </c:pt>
                <c:pt idx="757">
                  <c:v>45001</c:v>
                </c:pt>
                <c:pt idx="758">
                  <c:v>45002</c:v>
                </c:pt>
                <c:pt idx="759">
                  <c:v>45003</c:v>
                </c:pt>
                <c:pt idx="760">
                  <c:v>45004</c:v>
                </c:pt>
                <c:pt idx="761">
                  <c:v>45005</c:v>
                </c:pt>
                <c:pt idx="762">
                  <c:v>45006</c:v>
                </c:pt>
                <c:pt idx="763">
                  <c:v>45007</c:v>
                </c:pt>
                <c:pt idx="764">
                  <c:v>45008</c:v>
                </c:pt>
                <c:pt idx="765">
                  <c:v>45009</c:v>
                </c:pt>
                <c:pt idx="766">
                  <c:v>45010</c:v>
                </c:pt>
                <c:pt idx="767">
                  <c:v>45011</c:v>
                </c:pt>
                <c:pt idx="768">
                  <c:v>45012</c:v>
                </c:pt>
                <c:pt idx="769">
                  <c:v>45013</c:v>
                </c:pt>
                <c:pt idx="770">
                  <c:v>45014</c:v>
                </c:pt>
                <c:pt idx="771">
                  <c:v>45015</c:v>
                </c:pt>
                <c:pt idx="772">
                  <c:v>45016</c:v>
                </c:pt>
                <c:pt idx="773">
                  <c:v>45017</c:v>
                </c:pt>
                <c:pt idx="774">
                  <c:v>45018</c:v>
                </c:pt>
                <c:pt idx="775">
                  <c:v>45019</c:v>
                </c:pt>
                <c:pt idx="776">
                  <c:v>45020</c:v>
                </c:pt>
                <c:pt idx="777">
                  <c:v>45021</c:v>
                </c:pt>
                <c:pt idx="778">
                  <c:v>45022</c:v>
                </c:pt>
                <c:pt idx="779">
                  <c:v>45023</c:v>
                </c:pt>
                <c:pt idx="780">
                  <c:v>45024</c:v>
                </c:pt>
                <c:pt idx="781">
                  <c:v>45025</c:v>
                </c:pt>
                <c:pt idx="782">
                  <c:v>45026</c:v>
                </c:pt>
                <c:pt idx="783">
                  <c:v>45027</c:v>
                </c:pt>
                <c:pt idx="784">
                  <c:v>45028</c:v>
                </c:pt>
                <c:pt idx="785">
                  <c:v>45029</c:v>
                </c:pt>
                <c:pt idx="786">
                  <c:v>45030</c:v>
                </c:pt>
                <c:pt idx="787">
                  <c:v>45031</c:v>
                </c:pt>
                <c:pt idx="788">
                  <c:v>45032</c:v>
                </c:pt>
                <c:pt idx="789">
                  <c:v>45033</c:v>
                </c:pt>
                <c:pt idx="790">
                  <c:v>45034</c:v>
                </c:pt>
                <c:pt idx="791">
                  <c:v>45035</c:v>
                </c:pt>
                <c:pt idx="792">
                  <c:v>45036</c:v>
                </c:pt>
                <c:pt idx="793">
                  <c:v>45037</c:v>
                </c:pt>
                <c:pt idx="794">
                  <c:v>45038</c:v>
                </c:pt>
                <c:pt idx="795">
                  <c:v>45039</c:v>
                </c:pt>
                <c:pt idx="796">
                  <c:v>45040</c:v>
                </c:pt>
                <c:pt idx="797">
                  <c:v>45041</c:v>
                </c:pt>
                <c:pt idx="798">
                  <c:v>45042</c:v>
                </c:pt>
                <c:pt idx="799">
                  <c:v>45043</c:v>
                </c:pt>
                <c:pt idx="800">
                  <c:v>45044</c:v>
                </c:pt>
                <c:pt idx="801">
                  <c:v>45045</c:v>
                </c:pt>
                <c:pt idx="802">
                  <c:v>45046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45052</c:v>
                </c:pt>
                <c:pt idx="809">
                  <c:v>45053</c:v>
                </c:pt>
                <c:pt idx="810">
                  <c:v>45054</c:v>
                </c:pt>
                <c:pt idx="811">
                  <c:v>45055</c:v>
                </c:pt>
                <c:pt idx="812">
                  <c:v>45056</c:v>
                </c:pt>
                <c:pt idx="813">
                  <c:v>45057</c:v>
                </c:pt>
                <c:pt idx="814">
                  <c:v>45058</c:v>
                </c:pt>
                <c:pt idx="815">
                  <c:v>45059</c:v>
                </c:pt>
                <c:pt idx="816">
                  <c:v>45060</c:v>
                </c:pt>
                <c:pt idx="817">
                  <c:v>45061</c:v>
                </c:pt>
                <c:pt idx="818">
                  <c:v>45062</c:v>
                </c:pt>
                <c:pt idx="819">
                  <c:v>45063</c:v>
                </c:pt>
                <c:pt idx="820">
                  <c:v>45064</c:v>
                </c:pt>
                <c:pt idx="821">
                  <c:v>45065</c:v>
                </c:pt>
                <c:pt idx="822">
                  <c:v>45066</c:v>
                </c:pt>
                <c:pt idx="823">
                  <c:v>45067</c:v>
                </c:pt>
                <c:pt idx="824">
                  <c:v>45068</c:v>
                </c:pt>
                <c:pt idx="825">
                  <c:v>45069</c:v>
                </c:pt>
                <c:pt idx="826">
                  <c:v>45070</c:v>
                </c:pt>
                <c:pt idx="827">
                  <c:v>45071</c:v>
                </c:pt>
                <c:pt idx="828">
                  <c:v>45072</c:v>
                </c:pt>
                <c:pt idx="829">
                  <c:v>45073</c:v>
                </c:pt>
                <c:pt idx="830">
                  <c:v>45074</c:v>
                </c:pt>
                <c:pt idx="831">
                  <c:v>45075</c:v>
                </c:pt>
                <c:pt idx="832">
                  <c:v>45076</c:v>
                </c:pt>
                <c:pt idx="833">
                  <c:v>45077</c:v>
                </c:pt>
                <c:pt idx="834">
                  <c:v>45078</c:v>
                </c:pt>
                <c:pt idx="835">
                  <c:v>45079</c:v>
                </c:pt>
                <c:pt idx="836">
                  <c:v>45080</c:v>
                </c:pt>
                <c:pt idx="837">
                  <c:v>45081</c:v>
                </c:pt>
                <c:pt idx="838">
                  <c:v>45082</c:v>
                </c:pt>
                <c:pt idx="839">
                  <c:v>45083</c:v>
                </c:pt>
                <c:pt idx="840">
                  <c:v>45084</c:v>
                </c:pt>
                <c:pt idx="841">
                  <c:v>45085</c:v>
                </c:pt>
                <c:pt idx="842">
                  <c:v>45086</c:v>
                </c:pt>
                <c:pt idx="843">
                  <c:v>45087</c:v>
                </c:pt>
                <c:pt idx="844">
                  <c:v>45088</c:v>
                </c:pt>
                <c:pt idx="845">
                  <c:v>45089</c:v>
                </c:pt>
                <c:pt idx="846">
                  <c:v>45090</c:v>
                </c:pt>
                <c:pt idx="847">
                  <c:v>45091</c:v>
                </c:pt>
                <c:pt idx="848">
                  <c:v>45092</c:v>
                </c:pt>
                <c:pt idx="849">
                  <c:v>45093</c:v>
                </c:pt>
                <c:pt idx="850">
                  <c:v>45094</c:v>
                </c:pt>
                <c:pt idx="851">
                  <c:v>45095</c:v>
                </c:pt>
                <c:pt idx="852">
                  <c:v>45096</c:v>
                </c:pt>
                <c:pt idx="853">
                  <c:v>45097</c:v>
                </c:pt>
                <c:pt idx="854">
                  <c:v>45098</c:v>
                </c:pt>
                <c:pt idx="855">
                  <c:v>45099</c:v>
                </c:pt>
                <c:pt idx="856">
                  <c:v>45100</c:v>
                </c:pt>
                <c:pt idx="857">
                  <c:v>45101</c:v>
                </c:pt>
                <c:pt idx="858">
                  <c:v>45102</c:v>
                </c:pt>
                <c:pt idx="859">
                  <c:v>45103</c:v>
                </c:pt>
                <c:pt idx="860">
                  <c:v>45104</c:v>
                </c:pt>
                <c:pt idx="861">
                  <c:v>45105</c:v>
                </c:pt>
                <c:pt idx="862">
                  <c:v>45106</c:v>
                </c:pt>
                <c:pt idx="863">
                  <c:v>45107</c:v>
                </c:pt>
                <c:pt idx="864">
                  <c:v>45108</c:v>
                </c:pt>
                <c:pt idx="865">
                  <c:v>45109</c:v>
                </c:pt>
                <c:pt idx="866">
                  <c:v>45110</c:v>
                </c:pt>
                <c:pt idx="867">
                  <c:v>45111</c:v>
                </c:pt>
                <c:pt idx="868">
                  <c:v>45112</c:v>
                </c:pt>
                <c:pt idx="869">
                  <c:v>45113</c:v>
                </c:pt>
                <c:pt idx="870">
                  <c:v>45114</c:v>
                </c:pt>
                <c:pt idx="871">
                  <c:v>45115</c:v>
                </c:pt>
                <c:pt idx="872">
                  <c:v>45116</c:v>
                </c:pt>
                <c:pt idx="873">
                  <c:v>45117</c:v>
                </c:pt>
                <c:pt idx="874">
                  <c:v>45118</c:v>
                </c:pt>
                <c:pt idx="875">
                  <c:v>45119</c:v>
                </c:pt>
                <c:pt idx="876">
                  <c:v>45120</c:v>
                </c:pt>
                <c:pt idx="877">
                  <c:v>45121</c:v>
                </c:pt>
                <c:pt idx="878">
                  <c:v>45122</c:v>
                </c:pt>
                <c:pt idx="879">
                  <c:v>45123</c:v>
                </c:pt>
                <c:pt idx="880">
                  <c:v>45124</c:v>
                </c:pt>
                <c:pt idx="881">
                  <c:v>45125</c:v>
                </c:pt>
                <c:pt idx="882">
                  <c:v>45126</c:v>
                </c:pt>
                <c:pt idx="883">
                  <c:v>45127</c:v>
                </c:pt>
                <c:pt idx="884">
                  <c:v>45128</c:v>
                </c:pt>
                <c:pt idx="885">
                  <c:v>45129</c:v>
                </c:pt>
                <c:pt idx="886">
                  <c:v>45130</c:v>
                </c:pt>
                <c:pt idx="887">
                  <c:v>45131</c:v>
                </c:pt>
                <c:pt idx="888">
                  <c:v>45132</c:v>
                </c:pt>
                <c:pt idx="889">
                  <c:v>45133</c:v>
                </c:pt>
                <c:pt idx="890">
                  <c:v>45134</c:v>
                </c:pt>
                <c:pt idx="891">
                  <c:v>45135</c:v>
                </c:pt>
                <c:pt idx="892">
                  <c:v>45136</c:v>
                </c:pt>
                <c:pt idx="893">
                  <c:v>45137</c:v>
                </c:pt>
                <c:pt idx="894">
                  <c:v>45138</c:v>
                </c:pt>
                <c:pt idx="895">
                  <c:v>45139</c:v>
                </c:pt>
                <c:pt idx="896">
                  <c:v>45140</c:v>
                </c:pt>
                <c:pt idx="897">
                  <c:v>45141</c:v>
                </c:pt>
                <c:pt idx="898">
                  <c:v>45142</c:v>
                </c:pt>
                <c:pt idx="899">
                  <c:v>45143</c:v>
                </c:pt>
                <c:pt idx="900">
                  <c:v>45144</c:v>
                </c:pt>
                <c:pt idx="901">
                  <c:v>45145</c:v>
                </c:pt>
                <c:pt idx="902">
                  <c:v>45146</c:v>
                </c:pt>
                <c:pt idx="903">
                  <c:v>45147</c:v>
                </c:pt>
                <c:pt idx="904">
                  <c:v>45148</c:v>
                </c:pt>
                <c:pt idx="905">
                  <c:v>45149</c:v>
                </c:pt>
                <c:pt idx="906">
                  <c:v>45150</c:v>
                </c:pt>
                <c:pt idx="907">
                  <c:v>45151</c:v>
                </c:pt>
                <c:pt idx="908">
                  <c:v>45152</c:v>
                </c:pt>
                <c:pt idx="909">
                  <c:v>45153</c:v>
                </c:pt>
                <c:pt idx="910">
                  <c:v>45154</c:v>
                </c:pt>
                <c:pt idx="911">
                  <c:v>45155</c:v>
                </c:pt>
                <c:pt idx="912">
                  <c:v>45156</c:v>
                </c:pt>
                <c:pt idx="913">
                  <c:v>45157</c:v>
                </c:pt>
                <c:pt idx="914">
                  <c:v>45158</c:v>
                </c:pt>
                <c:pt idx="915">
                  <c:v>45159</c:v>
                </c:pt>
                <c:pt idx="916">
                  <c:v>45160</c:v>
                </c:pt>
                <c:pt idx="917">
                  <c:v>45161</c:v>
                </c:pt>
                <c:pt idx="918">
                  <c:v>45162</c:v>
                </c:pt>
                <c:pt idx="919">
                  <c:v>45163</c:v>
                </c:pt>
                <c:pt idx="920">
                  <c:v>45164</c:v>
                </c:pt>
                <c:pt idx="921">
                  <c:v>45165</c:v>
                </c:pt>
                <c:pt idx="922">
                  <c:v>45166</c:v>
                </c:pt>
                <c:pt idx="923">
                  <c:v>45167</c:v>
                </c:pt>
                <c:pt idx="924">
                  <c:v>45168</c:v>
                </c:pt>
                <c:pt idx="925">
                  <c:v>45169</c:v>
                </c:pt>
                <c:pt idx="926">
                  <c:v>45170</c:v>
                </c:pt>
                <c:pt idx="927">
                  <c:v>45171</c:v>
                </c:pt>
                <c:pt idx="928">
                  <c:v>45172</c:v>
                </c:pt>
                <c:pt idx="929">
                  <c:v>45173</c:v>
                </c:pt>
                <c:pt idx="930">
                  <c:v>45174</c:v>
                </c:pt>
                <c:pt idx="931">
                  <c:v>45175</c:v>
                </c:pt>
                <c:pt idx="932">
                  <c:v>45176</c:v>
                </c:pt>
                <c:pt idx="933">
                  <c:v>45177</c:v>
                </c:pt>
                <c:pt idx="934">
                  <c:v>45178</c:v>
                </c:pt>
                <c:pt idx="935">
                  <c:v>45179</c:v>
                </c:pt>
                <c:pt idx="936">
                  <c:v>45180</c:v>
                </c:pt>
                <c:pt idx="937">
                  <c:v>45181</c:v>
                </c:pt>
                <c:pt idx="938">
                  <c:v>45182</c:v>
                </c:pt>
                <c:pt idx="939">
                  <c:v>45183</c:v>
                </c:pt>
                <c:pt idx="940">
                  <c:v>45184</c:v>
                </c:pt>
                <c:pt idx="941">
                  <c:v>45185</c:v>
                </c:pt>
                <c:pt idx="942">
                  <c:v>45186</c:v>
                </c:pt>
                <c:pt idx="943">
                  <c:v>45187</c:v>
                </c:pt>
                <c:pt idx="944">
                  <c:v>45188</c:v>
                </c:pt>
                <c:pt idx="945">
                  <c:v>45189</c:v>
                </c:pt>
                <c:pt idx="946">
                  <c:v>45190</c:v>
                </c:pt>
                <c:pt idx="947">
                  <c:v>45191</c:v>
                </c:pt>
                <c:pt idx="948">
                  <c:v>45192</c:v>
                </c:pt>
                <c:pt idx="949">
                  <c:v>45193</c:v>
                </c:pt>
                <c:pt idx="950">
                  <c:v>45194</c:v>
                </c:pt>
                <c:pt idx="951">
                  <c:v>45195</c:v>
                </c:pt>
                <c:pt idx="952">
                  <c:v>45196</c:v>
                </c:pt>
                <c:pt idx="953">
                  <c:v>45197</c:v>
                </c:pt>
                <c:pt idx="954">
                  <c:v>45198</c:v>
                </c:pt>
                <c:pt idx="955">
                  <c:v>45199</c:v>
                </c:pt>
                <c:pt idx="956">
                  <c:v>45200</c:v>
                </c:pt>
                <c:pt idx="957">
                  <c:v>45201</c:v>
                </c:pt>
                <c:pt idx="958">
                  <c:v>45202</c:v>
                </c:pt>
                <c:pt idx="959">
                  <c:v>45203</c:v>
                </c:pt>
                <c:pt idx="960">
                  <c:v>45204</c:v>
                </c:pt>
                <c:pt idx="961">
                  <c:v>45205</c:v>
                </c:pt>
                <c:pt idx="962">
                  <c:v>45206</c:v>
                </c:pt>
                <c:pt idx="963">
                  <c:v>45207</c:v>
                </c:pt>
                <c:pt idx="964">
                  <c:v>45208</c:v>
                </c:pt>
                <c:pt idx="965">
                  <c:v>45209</c:v>
                </c:pt>
                <c:pt idx="966">
                  <c:v>45210</c:v>
                </c:pt>
                <c:pt idx="967">
                  <c:v>45211</c:v>
                </c:pt>
                <c:pt idx="968">
                  <c:v>45212</c:v>
                </c:pt>
                <c:pt idx="969">
                  <c:v>45213</c:v>
                </c:pt>
                <c:pt idx="970">
                  <c:v>45214</c:v>
                </c:pt>
                <c:pt idx="971">
                  <c:v>45215</c:v>
                </c:pt>
                <c:pt idx="972">
                  <c:v>45216</c:v>
                </c:pt>
                <c:pt idx="973">
                  <c:v>45217</c:v>
                </c:pt>
                <c:pt idx="974">
                  <c:v>45218</c:v>
                </c:pt>
                <c:pt idx="975">
                  <c:v>45219</c:v>
                </c:pt>
                <c:pt idx="976">
                  <c:v>45220</c:v>
                </c:pt>
                <c:pt idx="977">
                  <c:v>45221</c:v>
                </c:pt>
                <c:pt idx="978">
                  <c:v>45222</c:v>
                </c:pt>
                <c:pt idx="979">
                  <c:v>45223</c:v>
                </c:pt>
                <c:pt idx="980">
                  <c:v>45224</c:v>
                </c:pt>
                <c:pt idx="981">
                  <c:v>45225</c:v>
                </c:pt>
                <c:pt idx="982">
                  <c:v>45226</c:v>
                </c:pt>
                <c:pt idx="983">
                  <c:v>45227</c:v>
                </c:pt>
                <c:pt idx="984">
                  <c:v>45228</c:v>
                </c:pt>
                <c:pt idx="985">
                  <c:v>45229</c:v>
                </c:pt>
                <c:pt idx="986">
                  <c:v>45230</c:v>
                </c:pt>
                <c:pt idx="987">
                  <c:v>45231</c:v>
                </c:pt>
                <c:pt idx="988">
                  <c:v>45232</c:v>
                </c:pt>
                <c:pt idx="989">
                  <c:v>45233</c:v>
                </c:pt>
                <c:pt idx="990">
                  <c:v>45234</c:v>
                </c:pt>
                <c:pt idx="991">
                  <c:v>45235</c:v>
                </c:pt>
                <c:pt idx="992">
                  <c:v>45236</c:v>
                </c:pt>
                <c:pt idx="993">
                  <c:v>45237</c:v>
                </c:pt>
                <c:pt idx="994">
                  <c:v>45238</c:v>
                </c:pt>
                <c:pt idx="995">
                  <c:v>45239</c:v>
                </c:pt>
                <c:pt idx="996">
                  <c:v>45240</c:v>
                </c:pt>
                <c:pt idx="997">
                  <c:v>45241</c:v>
                </c:pt>
                <c:pt idx="998">
                  <c:v>45242</c:v>
                </c:pt>
                <c:pt idx="999">
                  <c:v>45243</c:v>
                </c:pt>
                <c:pt idx="1000">
                  <c:v>45244</c:v>
                </c:pt>
                <c:pt idx="1001">
                  <c:v>45245</c:v>
                </c:pt>
                <c:pt idx="1002">
                  <c:v>45246</c:v>
                </c:pt>
                <c:pt idx="1003">
                  <c:v>45247</c:v>
                </c:pt>
                <c:pt idx="1004">
                  <c:v>45248</c:v>
                </c:pt>
                <c:pt idx="1005">
                  <c:v>45249</c:v>
                </c:pt>
                <c:pt idx="1006">
                  <c:v>45250</c:v>
                </c:pt>
                <c:pt idx="1007">
                  <c:v>45251</c:v>
                </c:pt>
                <c:pt idx="1008">
                  <c:v>45252</c:v>
                </c:pt>
                <c:pt idx="1009">
                  <c:v>45253</c:v>
                </c:pt>
                <c:pt idx="1010">
                  <c:v>45254</c:v>
                </c:pt>
                <c:pt idx="1011">
                  <c:v>45255</c:v>
                </c:pt>
                <c:pt idx="1012">
                  <c:v>45256</c:v>
                </c:pt>
                <c:pt idx="1013">
                  <c:v>45257</c:v>
                </c:pt>
                <c:pt idx="1014">
                  <c:v>45258</c:v>
                </c:pt>
                <c:pt idx="1015">
                  <c:v>45259</c:v>
                </c:pt>
                <c:pt idx="1016">
                  <c:v>45260</c:v>
                </c:pt>
                <c:pt idx="1017">
                  <c:v>45261</c:v>
                </c:pt>
                <c:pt idx="1018">
                  <c:v>45262</c:v>
                </c:pt>
                <c:pt idx="1019">
                  <c:v>45263</c:v>
                </c:pt>
                <c:pt idx="1020">
                  <c:v>45264</c:v>
                </c:pt>
                <c:pt idx="1021">
                  <c:v>45265</c:v>
                </c:pt>
                <c:pt idx="1022">
                  <c:v>45266</c:v>
                </c:pt>
                <c:pt idx="1023">
                  <c:v>45267</c:v>
                </c:pt>
                <c:pt idx="1024">
                  <c:v>45268</c:v>
                </c:pt>
                <c:pt idx="1025">
                  <c:v>45269</c:v>
                </c:pt>
                <c:pt idx="1026">
                  <c:v>45270</c:v>
                </c:pt>
                <c:pt idx="1027">
                  <c:v>45271</c:v>
                </c:pt>
                <c:pt idx="1028">
                  <c:v>45272</c:v>
                </c:pt>
                <c:pt idx="1029">
                  <c:v>45273</c:v>
                </c:pt>
                <c:pt idx="1030">
                  <c:v>45274</c:v>
                </c:pt>
                <c:pt idx="1031">
                  <c:v>45275</c:v>
                </c:pt>
                <c:pt idx="1032">
                  <c:v>45276</c:v>
                </c:pt>
                <c:pt idx="1033">
                  <c:v>45277</c:v>
                </c:pt>
                <c:pt idx="1034">
                  <c:v>45278</c:v>
                </c:pt>
                <c:pt idx="1035">
                  <c:v>45279</c:v>
                </c:pt>
                <c:pt idx="1036">
                  <c:v>45280</c:v>
                </c:pt>
                <c:pt idx="1037">
                  <c:v>45281</c:v>
                </c:pt>
                <c:pt idx="1038">
                  <c:v>45282</c:v>
                </c:pt>
                <c:pt idx="1039">
                  <c:v>45283</c:v>
                </c:pt>
                <c:pt idx="1040">
                  <c:v>45284</c:v>
                </c:pt>
                <c:pt idx="1041">
                  <c:v>45285</c:v>
                </c:pt>
                <c:pt idx="1042">
                  <c:v>45286</c:v>
                </c:pt>
                <c:pt idx="1043">
                  <c:v>45287</c:v>
                </c:pt>
                <c:pt idx="1044">
                  <c:v>45288</c:v>
                </c:pt>
                <c:pt idx="1045">
                  <c:v>45289</c:v>
                </c:pt>
                <c:pt idx="1046">
                  <c:v>45290</c:v>
                </c:pt>
                <c:pt idx="1047">
                  <c:v>45291</c:v>
                </c:pt>
                <c:pt idx="1048">
                  <c:v>45292</c:v>
                </c:pt>
                <c:pt idx="1049">
                  <c:v>45293</c:v>
                </c:pt>
                <c:pt idx="1050">
                  <c:v>45294</c:v>
                </c:pt>
                <c:pt idx="1051">
                  <c:v>45295</c:v>
                </c:pt>
                <c:pt idx="1052">
                  <c:v>45296</c:v>
                </c:pt>
                <c:pt idx="1053">
                  <c:v>45297</c:v>
                </c:pt>
                <c:pt idx="1054">
                  <c:v>45298</c:v>
                </c:pt>
                <c:pt idx="1055">
                  <c:v>45299</c:v>
                </c:pt>
                <c:pt idx="1056">
                  <c:v>45300</c:v>
                </c:pt>
                <c:pt idx="1057">
                  <c:v>45301</c:v>
                </c:pt>
                <c:pt idx="1058">
                  <c:v>45302</c:v>
                </c:pt>
                <c:pt idx="1059">
                  <c:v>45303</c:v>
                </c:pt>
                <c:pt idx="1060">
                  <c:v>45304</c:v>
                </c:pt>
                <c:pt idx="1061">
                  <c:v>45305</c:v>
                </c:pt>
                <c:pt idx="1062">
                  <c:v>45306</c:v>
                </c:pt>
                <c:pt idx="1063">
                  <c:v>45307</c:v>
                </c:pt>
                <c:pt idx="1064">
                  <c:v>45308</c:v>
                </c:pt>
                <c:pt idx="1065">
                  <c:v>45309</c:v>
                </c:pt>
                <c:pt idx="1066">
                  <c:v>45310</c:v>
                </c:pt>
                <c:pt idx="1067">
                  <c:v>45311</c:v>
                </c:pt>
                <c:pt idx="1068">
                  <c:v>45312</c:v>
                </c:pt>
                <c:pt idx="1069">
                  <c:v>45313</c:v>
                </c:pt>
                <c:pt idx="1070">
                  <c:v>45314</c:v>
                </c:pt>
                <c:pt idx="1071">
                  <c:v>45315</c:v>
                </c:pt>
                <c:pt idx="1072">
                  <c:v>45316</c:v>
                </c:pt>
                <c:pt idx="1073">
                  <c:v>45317</c:v>
                </c:pt>
                <c:pt idx="1074">
                  <c:v>45318</c:v>
                </c:pt>
                <c:pt idx="1075">
                  <c:v>45319</c:v>
                </c:pt>
                <c:pt idx="1076">
                  <c:v>45320</c:v>
                </c:pt>
                <c:pt idx="1077">
                  <c:v>45321</c:v>
                </c:pt>
                <c:pt idx="1078">
                  <c:v>45322</c:v>
                </c:pt>
                <c:pt idx="1079">
                  <c:v>45323</c:v>
                </c:pt>
                <c:pt idx="1080">
                  <c:v>45324</c:v>
                </c:pt>
                <c:pt idx="1081">
                  <c:v>45325</c:v>
                </c:pt>
                <c:pt idx="1082">
                  <c:v>45326</c:v>
                </c:pt>
                <c:pt idx="1083">
                  <c:v>45327</c:v>
                </c:pt>
                <c:pt idx="1084">
                  <c:v>45328</c:v>
                </c:pt>
                <c:pt idx="1085">
                  <c:v>45329</c:v>
                </c:pt>
                <c:pt idx="1086">
                  <c:v>45330</c:v>
                </c:pt>
                <c:pt idx="1087">
                  <c:v>45331</c:v>
                </c:pt>
                <c:pt idx="1088">
                  <c:v>45332</c:v>
                </c:pt>
                <c:pt idx="1089">
                  <c:v>45333</c:v>
                </c:pt>
                <c:pt idx="1090">
                  <c:v>45334</c:v>
                </c:pt>
                <c:pt idx="1091">
                  <c:v>45335</c:v>
                </c:pt>
                <c:pt idx="1092">
                  <c:v>45336</c:v>
                </c:pt>
                <c:pt idx="1093">
                  <c:v>45337</c:v>
                </c:pt>
                <c:pt idx="1094">
                  <c:v>45338</c:v>
                </c:pt>
                <c:pt idx="1095">
                  <c:v>45339</c:v>
                </c:pt>
                <c:pt idx="1096">
                  <c:v>45340</c:v>
                </c:pt>
                <c:pt idx="1097">
                  <c:v>45341</c:v>
                </c:pt>
                <c:pt idx="1098">
                  <c:v>45342</c:v>
                </c:pt>
                <c:pt idx="1099">
                  <c:v>45343</c:v>
                </c:pt>
                <c:pt idx="1100">
                  <c:v>45344</c:v>
                </c:pt>
                <c:pt idx="1101">
                  <c:v>45345</c:v>
                </c:pt>
                <c:pt idx="1102">
                  <c:v>45346</c:v>
                </c:pt>
                <c:pt idx="1103">
                  <c:v>45347</c:v>
                </c:pt>
                <c:pt idx="1104">
                  <c:v>45348</c:v>
                </c:pt>
                <c:pt idx="1105">
                  <c:v>45349</c:v>
                </c:pt>
                <c:pt idx="1106">
                  <c:v>45350</c:v>
                </c:pt>
                <c:pt idx="1107">
                  <c:v>45351</c:v>
                </c:pt>
                <c:pt idx="1108">
                  <c:v>45352</c:v>
                </c:pt>
                <c:pt idx="1109">
                  <c:v>45353</c:v>
                </c:pt>
                <c:pt idx="1110">
                  <c:v>45354</c:v>
                </c:pt>
                <c:pt idx="1111">
                  <c:v>45355</c:v>
                </c:pt>
                <c:pt idx="1112">
                  <c:v>45356</c:v>
                </c:pt>
                <c:pt idx="1113">
                  <c:v>45357</c:v>
                </c:pt>
                <c:pt idx="1114">
                  <c:v>45358</c:v>
                </c:pt>
                <c:pt idx="1115">
                  <c:v>45359</c:v>
                </c:pt>
                <c:pt idx="1116">
                  <c:v>45360</c:v>
                </c:pt>
                <c:pt idx="1117">
                  <c:v>45361</c:v>
                </c:pt>
                <c:pt idx="1118">
                  <c:v>45362</c:v>
                </c:pt>
                <c:pt idx="1119">
                  <c:v>45363</c:v>
                </c:pt>
                <c:pt idx="1120">
                  <c:v>45364</c:v>
                </c:pt>
                <c:pt idx="1121">
                  <c:v>45365</c:v>
                </c:pt>
                <c:pt idx="1122">
                  <c:v>45366</c:v>
                </c:pt>
                <c:pt idx="1123">
                  <c:v>45367</c:v>
                </c:pt>
                <c:pt idx="1124">
                  <c:v>45368</c:v>
                </c:pt>
                <c:pt idx="1125">
                  <c:v>45369</c:v>
                </c:pt>
                <c:pt idx="1126">
                  <c:v>45370</c:v>
                </c:pt>
                <c:pt idx="1127">
                  <c:v>45371</c:v>
                </c:pt>
                <c:pt idx="1128">
                  <c:v>45372</c:v>
                </c:pt>
                <c:pt idx="1129">
                  <c:v>45373</c:v>
                </c:pt>
                <c:pt idx="1130">
                  <c:v>45374</c:v>
                </c:pt>
                <c:pt idx="1131">
                  <c:v>45375</c:v>
                </c:pt>
                <c:pt idx="1132">
                  <c:v>45376</c:v>
                </c:pt>
                <c:pt idx="1133">
                  <c:v>45377</c:v>
                </c:pt>
                <c:pt idx="1134">
                  <c:v>45378</c:v>
                </c:pt>
                <c:pt idx="1135">
                  <c:v>45379</c:v>
                </c:pt>
                <c:pt idx="1136">
                  <c:v>45380</c:v>
                </c:pt>
                <c:pt idx="1137">
                  <c:v>45381</c:v>
                </c:pt>
                <c:pt idx="1138">
                  <c:v>45382</c:v>
                </c:pt>
                <c:pt idx="1139">
                  <c:v>45383</c:v>
                </c:pt>
                <c:pt idx="1140">
                  <c:v>45384</c:v>
                </c:pt>
                <c:pt idx="1141">
                  <c:v>45385</c:v>
                </c:pt>
                <c:pt idx="1142">
                  <c:v>45386</c:v>
                </c:pt>
                <c:pt idx="1143">
                  <c:v>45387</c:v>
                </c:pt>
                <c:pt idx="1144">
                  <c:v>45388</c:v>
                </c:pt>
                <c:pt idx="1145">
                  <c:v>45389</c:v>
                </c:pt>
                <c:pt idx="1146">
                  <c:v>45390</c:v>
                </c:pt>
                <c:pt idx="1147">
                  <c:v>45391</c:v>
                </c:pt>
                <c:pt idx="1148">
                  <c:v>45392</c:v>
                </c:pt>
                <c:pt idx="1149">
                  <c:v>45393</c:v>
                </c:pt>
                <c:pt idx="1150">
                  <c:v>45394</c:v>
                </c:pt>
                <c:pt idx="1151">
                  <c:v>45395</c:v>
                </c:pt>
                <c:pt idx="1152">
                  <c:v>45396</c:v>
                </c:pt>
                <c:pt idx="1153">
                  <c:v>45397</c:v>
                </c:pt>
                <c:pt idx="1154">
                  <c:v>45398</c:v>
                </c:pt>
                <c:pt idx="1155">
                  <c:v>45399</c:v>
                </c:pt>
                <c:pt idx="1156">
                  <c:v>45400</c:v>
                </c:pt>
                <c:pt idx="1157">
                  <c:v>45401</c:v>
                </c:pt>
                <c:pt idx="1158">
                  <c:v>45402</c:v>
                </c:pt>
                <c:pt idx="1159">
                  <c:v>45403</c:v>
                </c:pt>
                <c:pt idx="1160">
                  <c:v>45404</c:v>
                </c:pt>
                <c:pt idx="1161">
                  <c:v>45405</c:v>
                </c:pt>
                <c:pt idx="1162">
                  <c:v>45406</c:v>
                </c:pt>
                <c:pt idx="1163">
                  <c:v>45407</c:v>
                </c:pt>
                <c:pt idx="1164">
                  <c:v>45408</c:v>
                </c:pt>
                <c:pt idx="1165">
                  <c:v>45409</c:v>
                </c:pt>
                <c:pt idx="1166">
                  <c:v>45410</c:v>
                </c:pt>
                <c:pt idx="1167">
                  <c:v>45411</c:v>
                </c:pt>
                <c:pt idx="1168">
                  <c:v>45412</c:v>
                </c:pt>
                <c:pt idx="1169">
                  <c:v>45413</c:v>
                </c:pt>
                <c:pt idx="1170">
                  <c:v>45414</c:v>
                </c:pt>
                <c:pt idx="1171">
                  <c:v>45415</c:v>
                </c:pt>
                <c:pt idx="1172">
                  <c:v>45416</c:v>
                </c:pt>
                <c:pt idx="1173">
                  <c:v>45417</c:v>
                </c:pt>
                <c:pt idx="1174">
                  <c:v>45418</c:v>
                </c:pt>
                <c:pt idx="1175">
                  <c:v>45419</c:v>
                </c:pt>
                <c:pt idx="1176">
                  <c:v>45420</c:v>
                </c:pt>
                <c:pt idx="1177">
                  <c:v>45421</c:v>
                </c:pt>
                <c:pt idx="1178">
                  <c:v>45422</c:v>
                </c:pt>
                <c:pt idx="1179">
                  <c:v>45423</c:v>
                </c:pt>
                <c:pt idx="1180">
                  <c:v>45424</c:v>
                </c:pt>
                <c:pt idx="1181">
                  <c:v>45425</c:v>
                </c:pt>
                <c:pt idx="1182">
                  <c:v>45426</c:v>
                </c:pt>
                <c:pt idx="1183">
                  <c:v>45427</c:v>
                </c:pt>
                <c:pt idx="1184">
                  <c:v>45428</c:v>
                </c:pt>
                <c:pt idx="1185">
                  <c:v>45429</c:v>
                </c:pt>
                <c:pt idx="1186">
                  <c:v>45430</c:v>
                </c:pt>
                <c:pt idx="1187">
                  <c:v>45431</c:v>
                </c:pt>
                <c:pt idx="1188">
                  <c:v>45432</c:v>
                </c:pt>
                <c:pt idx="1189">
                  <c:v>45433</c:v>
                </c:pt>
                <c:pt idx="1190">
                  <c:v>45434</c:v>
                </c:pt>
                <c:pt idx="1191">
                  <c:v>45435</c:v>
                </c:pt>
                <c:pt idx="1192">
                  <c:v>45436</c:v>
                </c:pt>
                <c:pt idx="1193">
                  <c:v>45437</c:v>
                </c:pt>
                <c:pt idx="1194">
                  <c:v>45438</c:v>
                </c:pt>
                <c:pt idx="1195">
                  <c:v>45439</c:v>
                </c:pt>
                <c:pt idx="1196">
                  <c:v>45440</c:v>
                </c:pt>
                <c:pt idx="1197">
                  <c:v>45441</c:v>
                </c:pt>
                <c:pt idx="1198">
                  <c:v>45442</c:v>
                </c:pt>
                <c:pt idx="1199">
                  <c:v>45443</c:v>
                </c:pt>
                <c:pt idx="1200">
                  <c:v>45444</c:v>
                </c:pt>
                <c:pt idx="1201">
                  <c:v>45445</c:v>
                </c:pt>
                <c:pt idx="1202">
                  <c:v>45446</c:v>
                </c:pt>
                <c:pt idx="1203">
                  <c:v>45447</c:v>
                </c:pt>
                <c:pt idx="1204">
                  <c:v>45448</c:v>
                </c:pt>
                <c:pt idx="1205">
                  <c:v>45449</c:v>
                </c:pt>
                <c:pt idx="1206">
                  <c:v>45450</c:v>
                </c:pt>
                <c:pt idx="1207">
                  <c:v>45451</c:v>
                </c:pt>
                <c:pt idx="1208">
                  <c:v>45452</c:v>
                </c:pt>
                <c:pt idx="1209">
                  <c:v>45453</c:v>
                </c:pt>
                <c:pt idx="1210">
                  <c:v>45454</c:v>
                </c:pt>
                <c:pt idx="1211">
                  <c:v>45455</c:v>
                </c:pt>
                <c:pt idx="1212">
                  <c:v>45456</c:v>
                </c:pt>
                <c:pt idx="1213">
                  <c:v>45457</c:v>
                </c:pt>
                <c:pt idx="1214">
                  <c:v>45458</c:v>
                </c:pt>
                <c:pt idx="1215">
                  <c:v>45459</c:v>
                </c:pt>
                <c:pt idx="1216">
                  <c:v>45460</c:v>
                </c:pt>
                <c:pt idx="1217">
                  <c:v>45461</c:v>
                </c:pt>
                <c:pt idx="1218">
                  <c:v>45462</c:v>
                </c:pt>
                <c:pt idx="1219">
                  <c:v>45463</c:v>
                </c:pt>
                <c:pt idx="1220">
                  <c:v>45464</c:v>
                </c:pt>
                <c:pt idx="1221">
                  <c:v>45465</c:v>
                </c:pt>
                <c:pt idx="1222">
                  <c:v>45466</c:v>
                </c:pt>
                <c:pt idx="1223">
                  <c:v>45467</c:v>
                </c:pt>
                <c:pt idx="1224">
                  <c:v>45468</c:v>
                </c:pt>
                <c:pt idx="1225">
                  <c:v>45469</c:v>
                </c:pt>
                <c:pt idx="1226">
                  <c:v>45470</c:v>
                </c:pt>
                <c:pt idx="1227">
                  <c:v>45471</c:v>
                </c:pt>
                <c:pt idx="1228">
                  <c:v>45472</c:v>
                </c:pt>
                <c:pt idx="1229">
                  <c:v>45473</c:v>
                </c:pt>
                <c:pt idx="1230">
                  <c:v>45474</c:v>
                </c:pt>
                <c:pt idx="1231">
                  <c:v>45475</c:v>
                </c:pt>
                <c:pt idx="1232">
                  <c:v>45476</c:v>
                </c:pt>
                <c:pt idx="1233">
                  <c:v>45477</c:v>
                </c:pt>
                <c:pt idx="1234">
                  <c:v>45478</c:v>
                </c:pt>
                <c:pt idx="1235">
                  <c:v>45479</c:v>
                </c:pt>
                <c:pt idx="1236">
                  <c:v>45480</c:v>
                </c:pt>
                <c:pt idx="1237">
                  <c:v>45481</c:v>
                </c:pt>
                <c:pt idx="1238">
                  <c:v>45482</c:v>
                </c:pt>
                <c:pt idx="1239">
                  <c:v>45483</c:v>
                </c:pt>
                <c:pt idx="1240">
                  <c:v>45484</c:v>
                </c:pt>
                <c:pt idx="1241">
                  <c:v>45485</c:v>
                </c:pt>
                <c:pt idx="1242">
                  <c:v>45486</c:v>
                </c:pt>
                <c:pt idx="1243">
                  <c:v>45487</c:v>
                </c:pt>
                <c:pt idx="1244">
                  <c:v>45488</c:v>
                </c:pt>
                <c:pt idx="1245">
                  <c:v>45489</c:v>
                </c:pt>
                <c:pt idx="1246">
                  <c:v>45490</c:v>
                </c:pt>
                <c:pt idx="1247">
                  <c:v>45491</c:v>
                </c:pt>
                <c:pt idx="1248">
                  <c:v>45492</c:v>
                </c:pt>
                <c:pt idx="1249">
                  <c:v>45493</c:v>
                </c:pt>
                <c:pt idx="1250">
                  <c:v>45494</c:v>
                </c:pt>
                <c:pt idx="1251">
                  <c:v>45495</c:v>
                </c:pt>
                <c:pt idx="1252">
                  <c:v>45496</c:v>
                </c:pt>
                <c:pt idx="1253">
                  <c:v>45497</c:v>
                </c:pt>
                <c:pt idx="1254">
                  <c:v>45498</c:v>
                </c:pt>
                <c:pt idx="1255">
                  <c:v>45499</c:v>
                </c:pt>
                <c:pt idx="1256">
                  <c:v>45500</c:v>
                </c:pt>
                <c:pt idx="1257">
                  <c:v>45501</c:v>
                </c:pt>
                <c:pt idx="1258">
                  <c:v>45502</c:v>
                </c:pt>
                <c:pt idx="1259">
                  <c:v>45503</c:v>
                </c:pt>
                <c:pt idx="1260">
                  <c:v>45504</c:v>
                </c:pt>
                <c:pt idx="1261">
                  <c:v>45505</c:v>
                </c:pt>
                <c:pt idx="1262">
                  <c:v>45506</c:v>
                </c:pt>
                <c:pt idx="1263">
                  <c:v>45507</c:v>
                </c:pt>
                <c:pt idx="1264">
                  <c:v>45508</c:v>
                </c:pt>
                <c:pt idx="1265">
                  <c:v>45509</c:v>
                </c:pt>
                <c:pt idx="1266">
                  <c:v>45510</c:v>
                </c:pt>
                <c:pt idx="1267">
                  <c:v>45511</c:v>
                </c:pt>
                <c:pt idx="1268">
                  <c:v>45512</c:v>
                </c:pt>
                <c:pt idx="1269">
                  <c:v>45513</c:v>
                </c:pt>
                <c:pt idx="1270">
                  <c:v>45514</c:v>
                </c:pt>
                <c:pt idx="1271">
                  <c:v>45515</c:v>
                </c:pt>
                <c:pt idx="1272">
                  <c:v>45516</c:v>
                </c:pt>
                <c:pt idx="1273">
                  <c:v>45517</c:v>
                </c:pt>
                <c:pt idx="1274">
                  <c:v>45518</c:v>
                </c:pt>
                <c:pt idx="1275">
                  <c:v>45519</c:v>
                </c:pt>
                <c:pt idx="1276">
                  <c:v>45520</c:v>
                </c:pt>
                <c:pt idx="1277">
                  <c:v>45521</c:v>
                </c:pt>
                <c:pt idx="1278">
                  <c:v>45522</c:v>
                </c:pt>
                <c:pt idx="1279">
                  <c:v>45523</c:v>
                </c:pt>
                <c:pt idx="1280">
                  <c:v>45524</c:v>
                </c:pt>
                <c:pt idx="1281">
                  <c:v>45525</c:v>
                </c:pt>
                <c:pt idx="1282">
                  <c:v>45526</c:v>
                </c:pt>
                <c:pt idx="1283">
                  <c:v>45527</c:v>
                </c:pt>
                <c:pt idx="1284">
                  <c:v>45528</c:v>
                </c:pt>
                <c:pt idx="1285">
                  <c:v>45529</c:v>
                </c:pt>
                <c:pt idx="1286">
                  <c:v>45530</c:v>
                </c:pt>
                <c:pt idx="1287">
                  <c:v>45531</c:v>
                </c:pt>
                <c:pt idx="1288">
                  <c:v>45532</c:v>
                </c:pt>
                <c:pt idx="1289">
                  <c:v>45533</c:v>
                </c:pt>
                <c:pt idx="1290">
                  <c:v>45534</c:v>
                </c:pt>
                <c:pt idx="1291">
                  <c:v>45535</c:v>
                </c:pt>
                <c:pt idx="1292">
                  <c:v>45536</c:v>
                </c:pt>
                <c:pt idx="1293">
                  <c:v>45537</c:v>
                </c:pt>
                <c:pt idx="1294">
                  <c:v>45538</c:v>
                </c:pt>
                <c:pt idx="1295">
                  <c:v>45539</c:v>
                </c:pt>
                <c:pt idx="1296">
                  <c:v>45540</c:v>
                </c:pt>
                <c:pt idx="1297">
                  <c:v>45541</c:v>
                </c:pt>
                <c:pt idx="1298">
                  <c:v>45542</c:v>
                </c:pt>
                <c:pt idx="1299">
                  <c:v>45543</c:v>
                </c:pt>
                <c:pt idx="1300">
                  <c:v>45544</c:v>
                </c:pt>
                <c:pt idx="1301">
                  <c:v>45545</c:v>
                </c:pt>
                <c:pt idx="1302">
                  <c:v>45546</c:v>
                </c:pt>
                <c:pt idx="1303">
                  <c:v>45547</c:v>
                </c:pt>
                <c:pt idx="1304">
                  <c:v>45548</c:v>
                </c:pt>
                <c:pt idx="1305">
                  <c:v>45549</c:v>
                </c:pt>
                <c:pt idx="1306">
                  <c:v>45550</c:v>
                </c:pt>
                <c:pt idx="1307">
                  <c:v>45551</c:v>
                </c:pt>
                <c:pt idx="1308">
                  <c:v>45552</c:v>
                </c:pt>
                <c:pt idx="1309">
                  <c:v>45553</c:v>
                </c:pt>
                <c:pt idx="1310">
                  <c:v>45554</c:v>
                </c:pt>
                <c:pt idx="1311">
                  <c:v>45555</c:v>
                </c:pt>
                <c:pt idx="1312">
                  <c:v>45556</c:v>
                </c:pt>
                <c:pt idx="1313">
                  <c:v>45557</c:v>
                </c:pt>
                <c:pt idx="1314">
                  <c:v>45558</c:v>
                </c:pt>
                <c:pt idx="1315">
                  <c:v>45559</c:v>
                </c:pt>
                <c:pt idx="1316">
                  <c:v>45560</c:v>
                </c:pt>
                <c:pt idx="1317">
                  <c:v>45561</c:v>
                </c:pt>
                <c:pt idx="1318">
                  <c:v>45562</c:v>
                </c:pt>
                <c:pt idx="1319">
                  <c:v>45563</c:v>
                </c:pt>
                <c:pt idx="1320">
                  <c:v>45564</c:v>
                </c:pt>
                <c:pt idx="1321">
                  <c:v>45565</c:v>
                </c:pt>
                <c:pt idx="1322">
                  <c:v>45566</c:v>
                </c:pt>
                <c:pt idx="1323">
                  <c:v>45567</c:v>
                </c:pt>
                <c:pt idx="1324">
                  <c:v>45568</c:v>
                </c:pt>
                <c:pt idx="1325">
                  <c:v>45569</c:v>
                </c:pt>
                <c:pt idx="1326">
                  <c:v>45570</c:v>
                </c:pt>
                <c:pt idx="1327">
                  <c:v>45571</c:v>
                </c:pt>
                <c:pt idx="1328">
                  <c:v>45572</c:v>
                </c:pt>
                <c:pt idx="1329">
                  <c:v>45573</c:v>
                </c:pt>
                <c:pt idx="1330">
                  <c:v>45574</c:v>
                </c:pt>
                <c:pt idx="1331">
                  <c:v>45575</c:v>
                </c:pt>
                <c:pt idx="1332">
                  <c:v>45576</c:v>
                </c:pt>
                <c:pt idx="1333">
                  <c:v>45577</c:v>
                </c:pt>
                <c:pt idx="1334">
                  <c:v>45578</c:v>
                </c:pt>
                <c:pt idx="1335">
                  <c:v>45579</c:v>
                </c:pt>
                <c:pt idx="1336">
                  <c:v>45580</c:v>
                </c:pt>
                <c:pt idx="1337">
                  <c:v>45581</c:v>
                </c:pt>
                <c:pt idx="1338">
                  <c:v>45582</c:v>
                </c:pt>
                <c:pt idx="1339">
                  <c:v>45583</c:v>
                </c:pt>
                <c:pt idx="1340">
                  <c:v>45584</c:v>
                </c:pt>
                <c:pt idx="1341">
                  <c:v>45585</c:v>
                </c:pt>
                <c:pt idx="1342">
                  <c:v>45586</c:v>
                </c:pt>
                <c:pt idx="1343">
                  <c:v>45587</c:v>
                </c:pt>
                <c:pt idx="1344">
                  <c:v>45588</c:v>
                </c:pt>
                <c:pt idx="1345">
                  <c:v>45589</c:v>
                </c:pt>
                <c:pt idx="1346">
                  <c:v>45590</c:v>
                </c:pt>
                <c:pt idx="1347">
                  <c:v>45591</c:v>
                </c:pt>
                <c:pt idx="1348">
                  <c:v>45592</c:v>
                </c:pt>
                <c:pt idx="1349">
                  <c:v>45593</c:v>
                </c:pt>
                <c:pt idx="1350">
                  <c:v>45594</c:v>
                </c:pt>
                <c:pt idx="1351">
                  <c:v>45595</c:v>
                </c:pt>
                <c:pt idx="1352">
                  <c:v>45596</c:v>
                </c:pt>
                <c:pt idx="1353">
                  <c:v>45597</c:v>
                </c:pt>
                <c:pt idx="1354">
                  <c:v>45598</c:v>
                </c:pt>
                <c:pt idx="1355">
                  <c:v>45599</c:v>
                </c:pt>
                <c:pt idx="1356">
                  <c:v>45600</c:v>
                </c:pt>
                <c:pt idx="1357">
                  <c:v>45601</c:v>
                </c:pt>
                <c:pt idx="1358">
                  <c:v>45602</c:v>
                </c:pt>
                <c:pt idx="1359">
                  <c:v>45603</c:v>
                </c:pt>
                <c:pt idx="1360">
                  <c:v>45604</c:v>
                </c:pt>
                <c:pt idx="1361">
                  <c:v>45605</c:v>
                </c:pt>
                <c:pt idx="1362">
                  <c:v>45606</c:v>
                </c:pt>
                <c:pt idx="1363">
                  <c:v>45607</c:v>
                </c:pt>
                <c:pt idx="1364">
                  <c:v>45608</c:v>
                </c:pt>
                <c:pt idx="1365">
                  <c:v>45609</c:v>
                </c:pt>
                <c:pt idx="1366">
                  <c:v>45610</c:v>
                </c:pt>
                <c:pt idx="1367">
                  <c:v>45611</c:v>
                </c:pt>
                <c:pt idx="1368">
                  <c:v>45612</c:v>
                </c:pt>
                <c:pt idx="1369">
                  <c:v>45613</c:v>
                </c:pt>
                <c:pt idx="1370">
                  <c:v>45614</c:v>
                </c:pt>
                <c:pt idx="1371">
                  <c:v>45615</c:v>
                </c:pt>
                <c:pt idx="1372">
                  <c:v>45616</c:v>
                </c:pt>
                <c:pt idx="1373">
                  <c:v>45617</c:v>
                </c:pt>
                <c:pt idx="1374">
                  <c:v>45618</c:v>
                </c:pt>
                <c:pt idx="1375">
                  <c:v>45619</c:v>
                </c:pt>
                <c:pt idx="1376">
                  <c:v>45620</c:v>
                </c:pt>
                <c:pt idx="1377">
                  <c:v>45621</c:v>
                </c:pt>
                <c:pt idx="1378">
                  <c:v>45622</c:v>
                </c:pt>
                <c:pt idx="1379">
                  <c:v>45623</c:v>
                </c:pt>
                <c:pt idx="1380">
                  <c:v>45624</c:v>
                </c:pt>
                <c:pt idx="1381">
                  <c:v>45625</c:v>
                </c:pt>
                <c:pt idx="1382">
                  <c:v>45626</c:v>
                </c:pt>
                <c:pt idx="1383">
                  <c:v>45627</c:v>
                </c:pt>
                <c:pt idx="1384">
                  <c:v>45628</c:v>
                </c:pt>
                <c:pt idx="1385">
                  <c:v>45629</c:v>
                </c:pt>
                <c:pt idx="1386">
                  <c:v>45630</c:v>
                </c:pt>
                <c:pt idx="1387">
                  <c:v>45631</c:v>
                </c:pt>
                <c:pt idx="1388">
                  <c:v>45632</c:v>
                </c:pt>
                <c:pt idx="1389">
                  <c:v>45633</c:v>
                </c:pt>
                <c:pt idx="1390">
                  <c:v>45634</c:v>
                </c:pt>
                <c:pt idx="1391">
                  <c:v>45635</c:v>
                </c:pt>
                <c:pt idx="1392">
                  <c:v>45636</c:v>
                </c:pt>
                <c:pt idx="1393">
                  <c:v>45637</c:v>
                </c:pt>
                <c:pt idx="1394">
                  <c:v>45638</c:v>
                </c:pt>
                <c:pt idx="1395">
                  <c:v>45639</c:v>
                </c:pt>
                <c:pt idx="1396">
                  <c:v>45640</c:v>
                </c:pt>
                <c:pt idx="1397">
                  <c:v>45641</c:v>
                </c:pt>
                <c:pt idx="1398">
                  <c:v>45642</c:v>
                </c:pt>
                <c:pt idx="1399">
                  <c:v>45643</c:v>
                </c:pt>
                <c:pt idx="1400">
                  <c:v>45644</c:v>
                </c:pt>
                <c:pt idx="1401">
                  <c:v>45645</c:v>
                </c:pt>
                <c:pt idx="1402">
                  <c:v>45646</c:v>
                </c:pt>
                <c:pt idx="1403">
                  <c:v>45647</c:v>
                </c:pt>
                <c:pt idx="1404">
                  <c:v>45648</c:v>
                </c:pt>
                <c:pt idx="1405">
                  <c:v>45649</c:v>
                </c:pt>
                <c:pt idx="1406">
                  <c:v>45650</c:v>
                </c:pt>
                <c:pt idx="1407">
                  <c:v>45651</c:v>
                </c:pt>
                <c:pt idx="1408">
                  <c:v>45652</c:v>
                </c:pt>
                <c:pt idx="1409">
                  <c:v>45653</c:v>
                </c:pt>
                <c:pt idx="1410">
                  <c:v>45654</c:v>
                </c:pt>
                <c:pt idx="1411">
                  <c:v>45655</c:v>
                </c:pt>
                <c:pt idx="1412">
                  <c:v>45656</c:v>
                </c:pt>
                <c:pt idx="1413">
                  <c:v>45657</c:v>
                </c:pt>
                <c:pt idx="1414">
                  <c:v>45658</c:v>
                </c:pt>
                <c:pt idx="1415">
                  <c:v>45659</c:v>
                </c:pt>
                <c:pt idx="1416">
                  <c:v>45660</c:v>
                </c:pt>
                <c:pt idx="1417">
                  <c:v>45661</c:v>
                </c:pt>
                <c:pt idx="1418">
                  <c:v>45662</c:v>
                </c:pt>
                <c:pt idx="1419">
                  <c:v>45663</c:v>
                </c:pt>
                <c:pt idx="1420">
                  <c:v>45664</c:v>
                </c:pt>
                <c:pt idx="1421">
                  <c:v>45665</c:v>
                </c:pt>
                <c:pt idx="1422">
                  <c:v>45666</c:v>
                </c:pt>
                <c:pt idx="1423">
                  <c:v>45667</c:v>
                </c:pt>
                <c:pt idx="1424">
                  <c:v>45668</c:v>
                </c:pt>
                <c:pt idx="1425">
                  <c:v>45669</c:v>
                </c:pt>
                <c:pt idx="1426">
                  <c:v>45670</c:v>
                </c:pt>
                <c:pt idx="1427">
                  <c:v>45671</c:v>
                </c:pt>
                <c:pt idx="1428">
                  <c:v>45672</c:v>
                </c:pt>
                <c:pt idx="1429">
                  <c:v>45673</c:v>
                </c:pt>
                <c:pt idx="1430">
                  <c:v>45674</c:v>
                </c:pt>
                <c:pt idx="1431">
                  <c:v>45675</c:v>
                </c:pt>
                <c:pt idx="1432">
                  <c:v>45676</c:v>
                </c:pt>
                <c:pt idx="1433">
                  <c:v>45677</c:v>
                </c:pt>
                <c:pt idx="1434">
                  <c:v>45678</c:v>
                </c:pt>
                <c:pt idx="1435">
                  <c:v>45679</c:v>
                </c:pt>
                <c:pt idx="1436">
                  <c:v>45680</c:v>
                </c:pt>
                <c:pt idx="1437">
                  <c:v>45681</c:v>
                </c:pt>
                <c:pt idx="1438">
                  <c:v>45682</c:v>
                </c:pt>
                <c:pt idx="1439">
                  <c:v>45683</c:v>
                </c:pt>
                <c:pt idx="1440">
                  <c:v>45684</c:v>
                </c:pt>
                <c:pt idx="1441">
                  <c:v>45685</c:v>
                </c:pt>
                <c:pt idx="1442">
                  <c:v>45686</c:v>
                </c:pt>
                <c:pt idx="1443">
                  <c:v>45687</c:v>
                </c:pt>
                <c:pt idx="1444">
                  <c:v>45688</c:v>
                </c:pt>
                <c:pt idx="1445">
                  <c:v>45689</c:v>
                </c:pt>
                <c:pt idx="1446">
                  <c:v>45690</c:v>
                </c:pt>
                <c:pt idx="1447">
                  <c:v>45691</c:v>
                </c:pt>
                <c:pt idx="1448">
                  <c:v>45692</c:v>
                </c:pt>
                <c:pt idx="1449">
                  <c:v>45693</c:v>
                </c:pt>
                <c:pt idx="1450">
                  <c:v>45694</c:v>
                </c:pt>
                <c:pt idx="1451">
                  <c:v>45695</c:v>
                </c:pt>
                <c:pt idx="1452">
                  <c:v>45696</c:v>
                </c:pt>
                <c:pt idx="1453">
                  <c:v>45697</c:v>
                </c:pt>
                <c:pt idx="1454">
                  <c:v>45698</c:v>
                </c:pt>
                <c:pt idx="1455">
                  <c:v>45699</c:v>
                </c:pt>
                <c:pt idx="1456">
                  <c:v>45700</c:v>
                </c:pt>
                <c:pt idx="1457">
                  <c:v>45701</c:v>
                </c:pt>
                <c:pt idx="1458">
                  <c:v>45702</c:v>
                </c:pt>
                <c:pt idx="1459">
                  <c:v>45703</c:v>
                </c:pt>
                <c:pt idx="1460">
                  <c:v>45704</c:v>
                </c:pt>
                <c:pt idx="1461">
                  <c:v>45705</c:v>
                </c:pt>
                <c:pt idx="1462">
                  <c:v>45706</c:v>
                </c:pt>
                <c:pt idx="1463">
                  <c:v>45707</c:v>
                </c:pt>
                <c:pt idx="1464">
                  <c:v>45708</c:v>
                </c:pt>
                <c:pt idx="1465">
                  <c:v>45709</c:v>
                </c:pt>
                <c:pt idx="1466">
                  <c:v>45710</c:v>
                </c:pt>
                <c:pt idx="1467">
                  <c:v>45711</c:v>
                </c:pt>
                <c:pt idx="1468">
                  <c:v>45712</c:v>
                </c:pt>
                <c:pt idx="1469">
                  <c:v>45713</c:v>
                </c:pt>
                <c:pt idx="1470">
                  <c:v>45714</c:v>
                </c:pt>
                <c:pt idx="1471">
                  <c:v>45715</c:v>
                </c:pt>
                <c:pt idx="1472">
                  <c:v>45716</c:v>
                </c:pt>
                <c:pt idx="1473">
                  <c:v>45717</c:v>
                </c:pt>
                <c:pt idx="1474">
                  <c:v>45718</c:v>
                </c:pt>
                <c:pt idx="1475">
                  <c:v>45719</c:v>
                </c:pt>
                <c:pt idx="1476">
                  <c:v>45720</c:v>
                </c:pt>
                <c:pt idx="1477">
                  <c:v>45721</c:v>
                </c:pt>
                <c:pt idx="1478">
                  <c:v>45722</c:v>
                </c:pt>
                <c:pt idx="1479">
                  <c:v>45723</c:v>
                </c:pt>
                <c:pt idx="1480">
                  <c:v>45724</c:v>
                </c:pt>
                <c:pt idx="1481">
                  <c:v>45725</c:v>
                </c:pt>
                <c:pt idx="1482">
                  <c:v>45726</c:v>
                </c:pt>
                <c:pt idx="1483">
                  <c:v>45727</c:v>
                </c:pt>
                <c:pt idx="1484">
                  <c:v>45728</c:v>
                </c:pt>
                <c:pt idx="1485">
                  <c:v>45729</c:v>
                </c:pt>
                <c:pt idx="1486">
                  <c:v>45730</c:v>
                </c:pt>
                <c:pt idx="1487">
                  <c:v>45731</c:v>
                </c:pt>
                <c:pt idx="1488">
                  <c:v>45732</c:v>
                </c:pt>
                <c:pt idx="1489">
                  <c:v>45733</c:v>
                </c:pt>
                <c:pt idx="1490">
                  <c:v>45734</c:v>
                </c:pt>
                <c:pt idx="1491">
                  <c:v>45735</c:v>
                </c:pt>
                <c:pt idx="1492">
                  <c:v>45736</c:v>
                </c:pt>
                <c:pt idx="1493">
                  <c:v>45737</c:v>
                </c:pt>
                <c:pt idx="1494">
                  <c:v>45738</c:v>
                </c:pt>
                <c:pt idx="1495">
                  <c:v>45739</c:v>
                </c:pt>
                <c:pt idx="1496">
                  <c:v>45740</c:v>
                </c:pt>
                <c:pt idx="1497">
                  <c:v>45741</c:v>
                </c:pt>
                <c:pt idx="1498">
                  <c:v>45742</c:v>
                </c:pt>
                <c:pt idx="1499">
                  <c:v>45743</c:v>
                </c:pt>
                <c:pt idx="1500">
                  <c:v>45744</c:v>
                </c:pt>
                <c:pt idx="1501">
                  <c:v>45745</c:v>
                </c:pt>
                <c:pt idx="1502">
                  <c:v>45746</c:v>
                </c:pt>
                <c:pt idx="1503">
                  <c:v>45747</c:v>
                </c:pt>
                <c:pt idx="1504">
                  <c:v>45748</c:v>
                </c:pt>
                <c:pt idx="1505">
                  <c:v>45749</c:v>
                </c:pt>
                <c:pt idx="1506">
                  <c:v>45750</c:v>
                </c:pt>
                <c:pt idx="1507">
                  <c:v>45751</c:v>
                </c:pt>
                <c:pt idx="1508">
                  <c:v>45752</c:v>
                </c:pt>
                <c:pt idx="1509">
                  <c:v>45753</c:v>
                </c:pt>
                <c:pt idx="1510">
                  <c:v>45754</c:v>
                </c:pt>
                <c:pt idx="1511">
                  <c:v>45755</c:v>
                </c:pt>
                <c:pt idx="1512">
                  <c:v>45756</c:v>
                </c:pt>
                <c:pt idx="1513">
                  <c:v>45757</c:v>
                </c:pt>
                <c:pt idx="1514">
                  <c:v>45758</c:v>
                </c:pt>
                <c:pt idx="1515">
                  <c:v>45759</c:v>
                </c:pt>
                <c:pt idx="1516">
                  <c:v>45760</c:v>
                </c:pt>
                <c:pt idx="1517">
                  <c:v>45761</c:v>
                </c:pt>
                <c:pt idx="1518">
                  <c:v>45762</c:v>
                </c:pt>
                <c:pt idx="1519">
                  <c:v>45763</c:v>
                </c:pt>
                <c:pt idx="1520">
                  <c:v>45764</c:v>
                </c:pt>
                <c:pt idx="1521">
                  <c:v>45765</c:v>
                </c:pt>
                <c:pt idx="1522">
                  <c:v>45766</c:v>
                </c:pt>
                <c:pt idx="1523">
                  <c:v>45767</c:v>
                </c:pt>
                <c:pt idx="1524">
                  <c:v>45768</c:v>
                </c:pt>
                <c:pt idx="1525">
                  <c:v>45769</c:v>
                </c:pt>
                <c:pt idx="1526">
                  <c:v>45770</c:v>
                </c:pt>
                <c:pt idx="1527">
                  <c:v>45771</c:v>
                </c:pt>
                <c:pt idx="1528">
                  <c:v>45772</c:v>
                </c:pt>
                <c:pt idx="1529">
                  <c:v>45773</c:v>
                </c:pt>
                <c:pt idx="1530">
                  <c:v>45774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45778</c:v>
                </c:pt>
                <c:pt idx="1535">
                  <c:v>45779</c:v>
                </c:pt>
                <c:pt idx="1536">
                  <c:v>45780</c:v>
                </c:pt>
                <c:pt idx="1537">
                  <c:v>45781</c:v>
                </c:pt>
                <c:pt idx="1538">
                  <c:v>45782</c:v>
                </c:pt>
                <c:pt idx="1539">
                  <c:v>45783</c:v>
                </c:pt>
                <c:pt idx="1540">
                  <c:v>45784</c:v>
                </c:pt>
                <c:pt idx="1541">
                  <c:v>45785</c:v>
                </c:pt>
                <c:pt idx="1542">
                  <c:v>45786</c:v>
                </c:pt>
                <c:pt idx="1543">
                  <c:v>45787</c:v>
                </c:pt>
                <c:pt idx="1544">
                  <c:v>45788</c:v>
                </c:pt>
                <c:pt idx="1545">
                  <c:v>45789</c:v>
                </c:pt>
                <c:pt idx="1546">
                  <c:v>45790</c:v>
                </c:pt>
                <c:pt idx="1547">
                  <c:v>45791</c:v>
                </c:pt>
                <c:pt idx="1548">
                  <c:v>45792</c:v>
                </c:pt>
                <c:pt idx="1549">
                  <c:v>45793</c:v>
                </c:pt>
                <c:pt idx="1550">
                  <c:v>45794</c:v>
                </c:pt>
                <c:pt idx="1551">
                  <c:v>45795</c:v>
                </c:pt>
                <c:pt idx="1552">
                  <c:v>45796</c:v>
                </c:pt>
                <c:pt idx="1553">
                  <c:v>45797</c:v>
                </c:pt>
                <c:pt idx="1554">
                  <c:v>45798</c:v>
                </c:pt>
                <c:pt idx="1555">
                  <c:v>45799</c:v>
                </c:pt>
                <c:pt idx="1556">
                  <c:v>45800</c:v>
                </c:pt>
                <c:pt idx="1557">
                  <c:v>45801</c:v>
                </c:pt>
                <c:pt idx="1558">
                  <c:v>45802</c:v>
                </c:pt>
                <c:pt idx="1559">
                  <c:v>45803</c:v>
                </c:pt>
                <c:pt idx="1560">
                  <c:v>45804</c:v>
                </c:pt>
                <c:pt idx="1561">
                  <c:v>45805</c:v>
                </c:pt>
                <c:pt idx="1562">
                  <c:v>45806</c:v>
                </c:pt>
                <c:pt idx="1563">
                  <c:v>45807</c:v>
                </c:pt>
                <c:pt idx="1564">
                  <c:v>45808</c:v>
                </c:pt>
                <c:pt idx="1565">
                  <c:v>45809</c:v>
                </c:pt>
                <c:pt idx="1566">
                  <c:v>45810</c:v>
                </c:pt>
                <c:pt idx="1567">
                  <c:v>45811</c:v>
                </c:pt>
                <c:pt idx="1568">
                  <c:v>45812</c:v>
                </c:pt>
                <c:pt idx="1569">
                  <c:v>45813</c:v>
                </c:pt>
                <c:pt idx="1570">
                  <c:v>45814</c:v>
                </c:pt>
                <c:pt idx="1571">
                  <c:v>45815</c:v>
                </c:pt>
                <c:pt idx="1572">
                  <c:v>45816</c:v>
                </c:pt>
                <c:pt idx="1573">
                  <c:v>45817</c:v>
                </c:pt>
                <c:pt idx="1574">
                  <c:v>45818</c:v>
                </c:pt>
                <c:pt idx="1575">
                  <c:v>45819</c:v>
                </c:pt>
                <c:pt idx="1576">
                  <c:v>45820</c:v>
                </c:pt>
                <c:pt idx="1577">
                  <c:v>45821</c:v>
                </c:pt>
                <c:pt idx="1578">
                  <c:v>45822</c:v>
                </c:pt>
                <c:pt idx="1579">
                  <c:v>45823</c:v>
                </c:pt>
                <c:pt idx="1580">
                  <c:v>45824</c:v>
                </c:pt>
                <c:pt idx="1581">
                  <c:v>45825</c:v>
                </c:pt>
                <c:pt idx="1582">
                  <c:v>45826</c:v>
                </c:pt>
                <c:pt idx="1583">
                  <c:v>45827</c:v>
                </c:pt>
                <c:pt idx="1584">
                  <c:v>45828</c:v>
                </c:pt>
                <c:pt idx="1585">
                  <c:v>45829</c:v>
                </c:pt>
                <c:pt idx="1586">
                  <c:v>45830</c:v>
                </c:pt>
                <c:pt idx="1587">
                  <c:v>45831</c:v>
                </c:pt>
                <c:pt idx="1588">
                  <c:v>45832</c:v>
                </c:pt>
                <c:pt idx="1589">
                  <c:v>45833</c:v>
                </c:pt>
                <c:pt idx="1590">
                  <c:v>45834</c:v>
                </c:pt>
                <c:pt idx="1591">
                  <c:v>45835</c:v>
                </c:pt>
                <c:pt idx="1592">
                  <c:v>45836</c:v>
                </c:pt>
                <c:pt idx="1593">
                  <c:v>45837</c:v>
                </c:pt>
                <c:pt idx="1594">
                  <c:v>45838</c:v>
                </c:pt>
                <c:pt idx="1595">
                  <c:v>45839</c:v>
                </c:pt>
                <c:pt idx="1596">
                  <c:v>45840</c:v>
                </c:pt>
                <c:pt idx="1597">
                  <c:v>45841</c:v>
                </c:pt>
                <c:pt idx="1598">
                  <c:v>45842</c:v>
                </c:pt>
                <c:pt idx="1599">
                  <c:v>45843</c:v>
                </c:pt>
                <c:pt idx="1600">
                  <c:v>45844</c:v>
                </c:pt>
                <c:pt idx="1601">
                  <c:v>45845</c:v>
                </c:pt>
                <c:pt idx="1602">
                  <c:v>45846</c:v>
                </c:pt>
                <c:pt idx="1603">
                  <c:v>45847</c:v>
                </c:pt>
                <c:pt idx="1604">
                  <c:v>45848</c:v>
                </c:pt>
                <c:pt idx="1605">
                  <c:v>45849</c:v>
                </c:pt>
                <c:pt idx="1606">
                  <c:v>45850</c:v>
                </c:pt>
                <c:pt idx="1607">
                  <c:v>45851</c:v>
                </c:pt>
                <c:pt idx="1608">
                  <c:v>45852</c:v>
                </c:pt>
                <c:pt idx="1609">
                  <c:v>45853</c:v>
                </c:pt>
                <c:pt idx="1610">
                  <c:v>45854</c:v>
                </c:pt>
                <c:pt idx="1611">
                  <c:v>45855</c:v>
                </c:pt>
                <c:pt idx="1612">
                  <c:v>45856</c:v>
                </c:pt>
                <c:pt idx="1613">
                  <c:v>45857</c:v>
                </c:pt>
                <c:pt idx="1614">
                  <c:v>45858</c:v>
                </c:pt>
                <c:pt idx="1615">
                  <c:v>45859</c:v>
                </c:pt>
                <c:pt idx="1616">
                  <c:v>45860</c:v>
                </c:pt>
                <c:pt idx="1617">
                  <c:v>45861</c:v>
                </c:pt>
                <c:pt idx="1618">
                  <c:v>45862</c:v>
                </c:pt>
                <c:pt idx="1619">
                  <c:v>45863</c:v>
                </c:pt>
                <c:pt idx="1620">
                  <c:v>45864</c:v>
                </c:pt>
                <c:pt idx="1621">
                  <c:v>45865</c:v>
                </c:pt>
                <c:pt idx="1622">
                  <c:v>45866</c:v>
                </c:pt>
                <c:pt idx="1623">
                  <c:v>45867</c:v>
                </c:pt>
                <c:pt idx="1624">
                  <c:v>45868</c:v>
                </c:pt>
                <c:pt idx="1625">
                  <c:v>45869</c:v>
                </c:pt>
                <c:pt idx="1626">
                  <c:v>45870</c:v>
                </c:pt>
                <c:pt idx="1627">
                  <c:v>45871</c:v>
                </c:pt>
                <c:pt idx="1628">
                  <c:v>45872</c:v>
                </c:pt>
                <c:pt idx="1629">
                  <c:v>45873</c:v>
                </c:pt>
                <c:pt idx="1630">
                  <c:v>45874</c:v>
                </c:pt>
                <c:pt idx="1631">
                  <c:v>45875</c:v>
                </c:pt>
                <c:pt idx="1632">
                  <c:v>45876</c:v>
                </c:pt>
                <c:pt idx="1633">
                  <c:v>45877</c:v>
                </c:pt>
                <c:pt idx="1634">
                  <c:v>45878</c:v>
                </c:pt>
                <c:pt idx="1635">
                  <c:v>45879</c:v>
                </c:pt>
                <c:pt idx="1636">
                  <c:v>45880</c:v>
                </c:pt>
                <c:pt idx="1637">
                  <c:v>45881</c:v>
                </c:pt>
                <c:pt idx="1638">
                  <c:v>45882</c:v>
                </c:pt>
                <c:pt idx="1639">
                  <c:v>45883</c:v>
                </c:pt>
                <c:pt idx="1640">
                  <c:v>45884</c:v>
                </c:pt>
                <c:pt idx="1641">
                  <c:v>45885</c:v>
                </c:pt>
                <c:pt idx="1642">
                  <c:v>45886</c:v>
                </c:pt>
                <c:pt idx="1643">
                  <c:v>45887</c:v>
                </c:pt>
                <c:pt idx="1644">
                  <c:v>45888</c:v>
                </c:pt>
                <c:pt idx="1645">
                  <c:v>45889</c:v>
                </c:pt>
                <c:pt idx="1646">
                  <c:v>45890</c:v>
                </c:pt>
                <c:pt idx="1647">
                  <c:v>45891</c:v>
                </c:pt>
                <c:pt idx="1648">
                  <c:v>45892</c:v>
                </c:pt>
                <c:pt idx="1649">
                  <c:v>45893</c:v>
                </c:pt>
                <c:pt idx="1650">
                  <c:v>45894</c:v>
                </c:pt>
                <c:pt idx="1651">
                  <c:v>45895</c:v>
                </c:pt>
                <c:pt idx="1652">
                  <c:v>45896</c:v>
                </c:pt>
                <c:pt idx="1653">
                  <c:v>45897</c:v>
                </c:pt>
                <c:pt idx="1654">
                  <c:v>45898</c:v>
                </c:pt>
                <c:pt idx="1655">
                  <c:v>45899</c:v>
                </c:pt>
                <c:pt idx="1656">
                  <c:v>45900</c:v>
                </c:pt>
                <c:pt idx="1657">
                  <c:v>45901</c:v>
                </c:pt>
                <c:pt idx="1658">
                  <c:v>45902</c:v>
                </c:pt>
                <c:pt idx="1659">
                  <c:v>45903</c:v>
                </c:pt>
                <c:pt idx="1660">
                  <c:v>45904</c:v>
                </c:pt>
                <c:pt idx="1661">
                  <c:v>45905</c:v>
                </c:pt>
                <c:pt idx="1662">
                  <c:v>45906</c:v>
                </c:pt>
                <c:pt idx="1663">
                  <c:v>45907</c:v>
                </c:pt>
                <c:pt idx="1664">
                  <c:v>45908</c:v>
                </c:pt>
                <c:pt idx="1665">
                  <c:v>45909</c:v>
                </c:pt>
                <c:pt idx="1666">
                  <c:v>45910</c:v>
                </c:pt>
                <c:pt idx="1667">
                  <c:v>45911</c:v>
                </c:pt>
                <c:pt idx="1668">
                  <c:v>45912</c:v>
                </c:pt>
                <c:pt idx="1669">
                  <c:v>45913</c:v>
                </c:pt>
                <c:pt idx="1670">
                  <c:v>45914</c:v>
                </c:pt>
                <c:pt idx="1671">
                  <c:v>45915</c:v>
                </c:pt>
                <c:pt idx="1672">
                  <c:v>45916</c:v>
                </c:pt>
                <c:pt idx="1673">
                  <c:v>45917</c:v>
                </c:pt>
                <c:pt idx="1674">
                  <c:v>45918</c:v>
                </c:pt>
                <c:pt idx="1675">
                  <c:v>45919</c:v>
                </c:pt>
                <c:pt idx="1676">
                  <c:v>45920</c:v>
                </c:pt>
                <c:pt idx="1677">
                  <c:v>45921</c:v>
                </c:pt>
                <c:pt idx="1678">
                  <c:v>45922</c:v>
                </c:pt>
                <c:pt idx="1679">
                  <c:v>45923</c:v>
                </c:pt>
                <c:pt idx="1680">
                  <c:v>45924</c:v>
                </c:pt>
                <c:pt idx="1681">
                  <c:v>45925</c:v>
                </c:pt>
                <c:pt idx="1682">
                  <c:v>45926</c:v>
                </c:pt>
                <c:pt idx="1683">
                  <c:v>45927</c:v>
                </c:pt>
                <c:pt idx="1684">
                  <c:v>45928</c:v>
                </c:pt>
                <c:pt idx="1685">
                  <c:v>45929</c:v>
                </c:pt>
                <c:pt idx="1686">
                  <c:v>45930</c:v>
                </c:pt>
                <c:pt idx="1687">
                  <c:v>45931</c:v>
                </c:pt>
                <c:pt idx="1688">
                  <c:v>45932</c:v>
                </c:pt>
                <c:pt idx="1689">
                  <c:v>45933</c:v>
                </c:pt>
                <c:pt idx="1690">
                  <c:v>45934</c:v>
                </c:pt>
                <c:pt idx="1691">
                  <c:v>45935</c:v>
                </c:pt>
                <c:pt idx="1692">
                  <c:v>45936</c:v>
                </c:pt>
                <c:pt idx="1693">
                  <c:v>45937</c:v>
                </c:pt>
                <c:pt idx="1694">
                  <c:v>45938</c:v>
                </c:pt>
                <c:pt idx="1695">
                  <c:v>45939</c:v>
                </c:pt>
                <c:pt idx="1696">
                  <c:v>45940</c:v>
                </c:pt>
                <c:pt idx="1697">
                  <c:v>45941</c:v>
                </c:pt>
                <c:pt idx="1698">
                  <c:v>45942</c:v>
                </c:pt>
                <c:pt idx="1699">
                  <c:v>45943</c:v>
                </c:pt>
                <c:pt idx="1700">
                  <c:v>45944</c:v>
                </c:pt>
                <c:pt idx="1701">
                  <c:v>45945</c:v>
                </c:pt>
                <c:pt idx="1702">
                  <c:v>45946</c:v>
                </c:pt>
                <c:pt idx="1703">
                  <c:v>45947</c:v>
                </c:pt>
                <c:pt idx="1704">
                  <c:v>45948</c:v>
                </c:pt>
                <c:pt idx="1705">
                  <c:v>45949</c:v>
                </c:pt>
                <c:pt idx="1706">
                  <c:v>45950</c:v>
                </c:pt>
                <c:pt idx="1707">
                  <c:v>45951</c:v>
                </c:pt>
                <c:pt idx="1708">
                  <c:v>45952</c:v>
                </c:pt>
                <c:pt idx="1709">
                  <c:v>45953</c:v>
                </c:pt>
                <c:pt idx="1710">
                  <c:v>45954</c:v>
                </c:pt>
                <c:pt idx="1711">
                  <c:v>45955</c:v>
                </c:pt>
                <c:pt idx="1712">
                  <c:v>45956</c:v>
                </c:pt>
                <c:pt idx="1713">
                  <c:v>45957</c:v>
                </c:pt>
                <c:pt idx="1714">
                  <c:v>45958</c:v>
                </c:pt>
                <c:pt idx="1715">
                  <c:v>45959</c:v>
                </c:pt>
                <c:pt idx="1716">
                  <c:v>45960</c:v>
                </c:pt>
                <c:pt idx="1717">
                  <c:v>45961</c:v>
                </c:pt>
                <c:pt idx="1718">
                  <c:v>45962</c:v>
                </c:pt>
                <c:pt idx="1719">
                  <c:v>45963</c:v>
                </c:pt>
                <c:pt idx="1720">
                  <c:v>45964</c:v>
                </c:pt>
                <c:pt idx="1721">
                  <c:v>45965</c:v>
                </c:pt>
                <c:pt idx="1722">
                  <c:v>45966</c:v>
                </c:pt>
                <c:pt idx="1723">
                  <c:v>45967</c:v>
                </c:pt>
                <c:pt idx="1724">
                  <c:v>45968</c:v>
                </c:pt>
                <c:pt idx="1725">
                  <c:v>45969</c:v>
                </c:pt>
                <c:pt idx="1726">
                  <c:v>45970</c:v>
                </c:pt>
                <c:pt idx="1727">
                  <c:v>45971</c:v>
                </c:pt>
                <c:pt idx="1728">
                  <c:v>45972</c:v>
                </c:pt>
                <c:pt idx="1729">
                  <c:v>45973</c:v>
                </c:pt>
                <c:pt idx="1730">
                  <c:v>45974</c:v>
                </c:pt>
                <c:pt idx="1731">
                  <c:v>45975</c:v>
                </c:pt>
                <c:pt idx="1732">
                  <c:v>45976</c:v>
                </c:pt>
                <c:pt idx="1733">
                  <c:v>45977</c:v>
                </c:pt>
                <c:pt idx="1734">
                  <c:v>45978</c:v>
                </c:pt>
                <c:pt idx="1735">
                  <c:v>45979</c:v>
                </c:pt>
                <c:pt idx="1736">
                  <c:v>45980</c:v>
                </c:pt>
                <c:pt idx="1737">
                  <c:v>45981</c:v>
                </c:pt>
                <c:pt idx="1738">
                  <c:v>45982</c:v>
                </c:pt>
                <c:pt idx="1739">
                  <c:v>45983</c:v>
                </c:pt>
                <c:pt idx="1740">
                  <c:v>45984</c:v>
                </c:pt>
                <c:pt idx="1741">
                  <c:v>45985</c:v>
                </c:pt>
                <c:pt idx="1742">
                  <c:v>45986</c:v>
                </c:pt>
                <c:pt idx="1743">
                  <c:v>45987</c:v>
                </c:pt>
                <c:pt idx="1744">
                  <c:v>45988</c:v>
                </c:pt>
                <c:pt idx="1745">
                  <c:v>45989</c:v>
                </c:pt>
                <c:pt idx="1746">
                  <c:v>45990</c:v>
                </c:pt>
                <c:pt idx="1747">
                  <c:v>45991</c:v>
                </c:pt>
                <c:pt idx="1748">
                  <c:v>45992</c:v>
                </c:pt>
                <c:pt idx="1749">
                  <c:v>45993</c:v>
                </c:pt>
                <c:pt idx="1750">
                  <c:v>45994</c:v>
                </c:pt>
                <c:pt idx="1751">
                  <c:v>45995</c:v>
                </c:pt>
                <c:pt idx="1752">
                  <c:v>45996</c:v>
                </c:pt>
                <c:pt idx="1753">
                  <c:v>45997</c:v>
                </c:pt>
                <c:pt idx="1754">
                  <c:v>45998</c:v>
                </c:pt>
                <c:pt idx="1755">
                  <c:v>45999</c:v>
                </c:pt>
                <c:pt idx="1756">
                  <c:v>46000</c:v>
                </c:pt>
                <c:pt idx="1757">
                  <c:v>46001</c:v>
                </c:pt>
                <c:pt idx="1758">
                  <c:v>46002</c:v>
                </c:pt>
                <c:pt idx="1759">
                  <c:v>46003</c:v>
                </c:pt>
                <c:pt idx="1760">
                  <c:v>46004</c:v>
                </c:pt>
                <c:pt idx="1761">
                  <c:v>46005</c:v>
                </c:pt>
                <c:pt idx="1762">
                  <c:v>46006</c:v>
                </c:pt>
                <c:pt idx="1763">
                  <c:v>46007</c:v>
                </c:pt>
                <c:pt idx="1764">
                  <c:v>46008</c:v>
                </c:pt>
                <c:pt idx="1765">
                  <c:v>46009</c:v>
                </c:pt>
                <c:pt idx="1766">
                  <c:v>46010</c:v>
                </c:pt>
                <c:pt idx="1767">
                  <c:v>46011</c:v>
                </c:pt>
                <c:pt idx="1768">
                  <c:v>46012</c:v>
                </c:pt>
                <c:pt idx="1769">
                  <c:v>46013</c:v>
                </c:pt>
                <c:pt idx="1770">
                  <c:v>46014</c:v>
                </c:pt>
                <c:pt idx="1771">
                  <c:v>46015</c:v>
                </c:pt>
                <c:pt idx="1772">
                  <c:v>46016</c:v>
                </c:pt>
                <c:pt idx="1773">
                  <c:v>46017</c:v>
                </c:pt>
                <c:pt idx="1774">
                  <c:v>46018</c:v>
                </c:pt>
                <c:pt idx="1775">
                  <c:v>46019</c:v>
                </c:pt>
                <c:pt idx="1776">
                  <c:v>46020</c:v>
                </c:pt>
                <c:pt idx="1777">
                  <c:v>46021</c:v>
                </c:pt>
                <c:pt idx="1778">
                  <c:v>46022</c:v>
                </c:pt>
                <c:pt idx="1779">
                  <c:v>46023</c:v>
                </c:pt>
                <c:pt idx="1780">
                  <c:v>46024</c:v>
                </c:pt>
                <c:pt idx="1781">
                  <c:v>46025</c:v>
                </c:pt>
                <c:pt idx="1782">
                  <c:v>46026</c:v>
                </c:pt>
                <c:pt idx="1783">
                  <c:v>46027</c:v>
                </c:pt>
                <c:pt idx="1784">
                  <c:v>46028</c:v>
                </c:pt>
                <c:pt idx="1785">
                  <c:v>46029</c:v>
                </c:pt>
                <c:pt idx="1786">
                  <c:v>46030</c:v>
                </c:pt>
                <c:pt idx="1787">
                  <c:v>46031</c:v>
                </c:pt>
                <c:pt idx="1788">
                  <c:v>46032</c:v>
                </c:pt>
                <c:pt idx="1789">
                  <c:v>46033</c:v>
                </c:pt>
                <c:pt idx="1790">
                  <c:v>46034</c:v>
                </c:pt>
                <c:pt idx="1791">
                  <c:v>46035</c:v>
                </c:pt>
                <c:pt idx="1792">
                  <c:v>46036</c:v>
                </c:pt>
                <c:pt idx="1793">
                  <c:v>46037</c:v>
                </c:pt>
                <c:pt idx="1794">
                  <c:v>46038</c:v>
                </c:pt>
                <c:pt idx="1795">
                  <c:v>46039</c:v>
                </c:pt>
                <c:pt idx="1796">
                  <c:v>46040</c:v>
                </c:pt>
                <c:pt idx="1797">
                  <c:v>46041</c:v>
                </c:pt>
                <c:pt idx="1798">
                  <c:v>46042</c:v>
                </c:pt>
                <c:pt idx="1799">
                  <c:v>46043</c:v>
                </c:pt>
                <c:pt idx="1800">
                  <c:v>46044</c:v>
                </c:pt>
                <c:pt idx="1801">
                  <c:v>46045</c:v>
                </c:pt>
                <c:pt idx="1802">
                  <c:v>46046</c:v>
                </c:pt>
                <c:pt idx="1803">
                  <c:v>46047</c:v>
                </c:pt>
                <c:pt idx="1804">
                  <c:v>46048</c:v>
                </c:pt>
                <c:pt idx="1805">
                  <c:v>46049</c:v>
                </c:pt>
                <c:pt idx="1806">
                  <c:v>46050</c:v>
                </c:pt>
                <c:pt idx="1807">
                  <c:v>46051</c:v>
                </c:pt>
                <c:pt idx="1808">
                  <c:v>46052</c:v>
                </c:pt>
                <c:pt idx="1809">
                  <c:v>46053</c:v>
                </c:pt>
                <c:pt idx="1810">
                  <c:v>46054</c:v>
                </c:pt>
                <c:pt idx="1811">
                  <c:v>46055</c:v>
                </c:pt>
                <c:pt idx="1812">
                  <c:v>46056</c:v>
                </c:pt>
                <c:pt idx="1813">
                  <c:v>46057</c:v>
                </c:pt>
                <c:pt idx="1814">
                  <c:v>46058</c:v>
                </c:pt>
                <c:pt idx="1815">
                  <c:v>46059</c:v>
                </c:pt>
                <c:pt idx="1816">
                  <c:v>46060</c:v>
                </c:pt>
                <c:pt idx="1817">
                  <c:v>46061</c:v>
                </c:pt>
                <c:pt idx="1818">
                  <c:v>46062</c:v>
                </c:pt>
                <c:pt idx="1819">
                  <c:v>46063</c:v>
                </c:pt>
                <c:pt idx="1820">
                  <c:v>46064</c:v>
                </c:pt>
                <c:pt idx="1821">
                  <c:v>46065</c:v>
                </c:pt>
                <c:pt idx="1822">
                  <c:v>46066</c:v>
                </c:pt>
                <c:pt idx="1823">
                  <c:v>46067</c:v>
                </c:pt>
                <c:pt idx="1824">
                  <c:v>46068</c:v>
                </c:pt>
                <c:pt idx="1825">
                  <c:v>46069</c:v>
                </c:pt>
                <c:pt idx="1826">
                  <c:v>46070</c:v>
                </c:pt>
              </c:numCache>
            </c:numRef>
          </c:cat>
          <c:val>
            <c:numRef>
              <c:f>фильтрация!$C$2:$C$1828</c:f>
              <c:numCache>
                <c:formatCode>General</c:formatCode>
                <c:ptCount val="1827"/>
                <c:pt idx="0">
                  <c:v>61.09</c:v>
                </c:pt>
                <c:pt idx="1">
                  <c:v>60.4</c:v>
                </c:pt>
                <c:pt idx="2">
                  <c:v>59.12</c:v>
                </c:pt>
                <c:pt idx="3">
                  <c:v>59.12</c:v>
                </c:pt>
                <c:pt idx="4">
                  <c:v>61.67</c:v>
                </c:pt>
                <c:pt idx="5">
                  <c:v>61.67</c:v>
                </c:pt>
                <c:pt idx="6">
                  <c:v>61.66</c:v>
                </c:pt>
                <c:pt idx="7">
                  <c:v>63.21</c:v>
                </c:pt>
                <c:pt idx="8">
                  <c:v>63.43</c:v>
                </c:pt>
                <c:pt idx="9">
                  <c:v>61.55</c:v>
                </c:pt>
                <c:pt idx="10">
                  <c:v>61.55</c:v>
                </c:pt>
                <c:pt idx="11">
                  <c:v>60.54</c:v>
                </c:pt>
                <c:pt idx="12">
                  <c:v>60.54</c:v>
                </c:pt>
                <c:pt idx="13">
                  <c:v>59.7</c:v>
                </c:pt>
                <c:pt idx="14">
                  <c:v>61.33</c:v>
                </c:pt>
                <c:pt idx="15">
                  <c:v>63.81</c:v>
                </c:pt>
                <c:pt idx="16">
                  <c:v>66.08</c:v>
                </c:pt>
                <c:pt idx="17">
                  <c:v>66.08</c:v>
                </c:pt>
                <c:pt idx="18">
                  <c:v>65.03</c:v>
                </c:pt>
                <c:pt idx="19">
                  <c:v>65.03</c:v>
                </c:pt>
                <c:pt idx="20">
                  <c:v>64.02</c:v>
                </c:pt>
                <c:pt idx="21">
                  <c:v>64.45</c:v>
                </c:pt>
                <c:pt idx="22">
                  <c:v>66.02</c:v>
                </c:pt>
                <c:pt idx="23">
                  <c:v>65.59</c:v>
                </c:pt>
                <c:pt idx="24">
                  <c:v>65.59</c:v>
                </c:pt>
                <c:pt idx="25">
                  <c:v>65.36</c:v>
                </c:pt>
                <c:pt idx="26">
                  <c:v>65.36</c:v>
                </c:pt>
                <c:pt idx="27">
                  <c:v>64.819999999999993</c:v>
                </c:pt>
                <c:pt idx="28">
                  <c:v>64.55</c:v>
                </c:pt>
                <c:pt idx="29">
                  <c:v>59.95</c:v>
                </c:pt>
                <c:pt idx="30">
                  <c:v>61.43</c:v>
                </c:pt>
                <c:pt idx="31">
                  <c:v>61.43</c:v>
                </c:pt>
                <c:pt idx="32">
                  <c:v>61.48</c:v>
                </c:pt>
                <c:pt idx="33">
                  <c:v>61.48</c:v>
                </c:pt>
                <c:pt idx="34">
                  <c:v>57.75</c:v>
                </c:pt>
                <c:pt idx="35">
                  <c:v>61.12</c:v>
                </c:pt>
                <c:pt idx="36">
                  <c:v>58.47</c:v>
                </c:pt>
                <c:pt idx="37">
                  <c:v>60.93</c:v>
                </c:pt>
                <c:pt idx="38">
                  <c:v>60.93</c:v>
                </c:pt>
                <c:pt idx="39">
                  <c:v>61.49</c:v>
                </c:pt>
                <c:pt idx="40">
                  <c:v>61.49</c:v>
                </c:pt>
                <c:pt idx="41">
                  <c:v>60.55</c:v>
                </c:pt>
                <c:pt idx="42">
                  <c:v>59.19</c:v>
                </c:pt>
                <c:pt idx="43">
                  <c:v>61.41</c:v>
                </c:pt>
                <c:pt idx="44">
                  <c:v>61.41</c:v>
                </c:pt>
                <c:pt idx="45">
                  <c:v>61.41</c:v>
                </c:pt>
                <c:pt idx="46">
                  <c:v>58.73</c:v>
                </c:pt>
                <c:pt idx="47">
                  <c:v>58.73</c:v>
                </c:pt>
                <c:pt idx="48">
                  <c:v>59.34</c:v>
                </c:pt>
                <c:pt idx="49">
                  <c:v>59.77</c:v>
                </c:pt>
                <c:pt idx="50">
                  <c:v>59.61</c:v>
                </c:pt>
                <c:pt idx="51">
                  <c:v>59.29</c:v>
                </c:pt>
                <c:pt idx="52">
                  <c:v>59.29</c:v>
                </c:pt>
                <c:pt idx="53">
                  <c:v>59.7</c:v>
                </c:pt>
                <c:pt idx="54">
                  <c:v>59.7</c:v>
                </c:pt>
                <c:pt idx="55">
                  <c:v>60.2</c:v>
                </c:pt>
                <c:pt idx="56">
                  <c:v>63.15</c:v>
                </c:pt>
                <c:pt idx="57">
                  <c:v>63.42</c:v>
                </c:pt>
                <c:pt idx="58">
                  <c:v>63.16</c:v>
                </c:pt>
                <c:pt idx="59">
                  <c:v>63.16</c:v>
                </c:pt>
                <c:pt idx="60">
                  <c:v>63.33</c:v>
                </c:pt>
                <c:pt idx="61">
                  <c:v>63.33</c:v>
                </c:pt>
                <c:pt idx="62">
                  <c:v>62.61</c:v>
                </c:pt>
                <c:pt idx="63">
                  <c:v>61.34</c:v>
                </c:pt>
                <c:pt idx="64">
                  <c:v>61.45</c:v>
                </c:pt>
                <c:pt idx="65">
                  <c:v>62.18</c:v>
                </c:pt>
                <c:pt idx="66">
                  <c:v>62.18</c:v>
                </c:pt>
                <c:pt idx="67">
                  <c:v>62.02</c:v>
                </c:pt>
                <c:pt idx="68">
                  <c:v>62.02</c:v>
                </c:pt>
                <c:pt idx="69">
                  <c:v>63.03</c:v>
                </c:pt>
                <c:pt idx="70">
                  <c:v>63.81</c:v>
                </c:pt>
                <c:pt idx="71">
                  <c:v>65</c:v>
                </c:pt>
                <c:pt idx="72">
                  <c:v>63.5</c:v>
                </c:pt>
                <c:pt idx="73">
                  <c:v>63.5</c:v>
                </c:pt>
                <c:pt idx="74">
                  <c:v>64.459999999999994</c:v>
                </c:pt>
                <c:pt idx="75">
                  <c:v>64.459999999999994</c:v>
                </c:pt>
                <c:pt idx="76">
                  <c:v>65.72</c:v>
                </c:pt>
                <c:pt idx="77">
                  <c:v>65.63</c:v>
                </c:pt>
                <c:pt idx="78">
                  <c:v>64.73</c:v>
                </c:pt>
                <c:pt idx="79">
                  <c:v>64.959999999999994</c:v>
                </c:pt>
                <c:pt idx="80">
                  <c:v>64.959999999999994</c:v>
                </c:pt>
                <c:pt idx="81">
                  <c:v>64.92</c:v>
                </c:pt>
                <c:pt idx="82">
                  <c:v>64.92</c:v>
                </c:pt>
                <c:pt idx="83">
                  <c:v>65.31</c:v>
                </c:pt>
                <c:pt idx="84">
                  <c:v>65.959999999999994</c:v>
                </c:pt>
                <c:pt idx="85">
                  <c:v>63.82</c:v>
                </c:pt>
                <c:pt idx="86">
                  <c:v>65.319999999999993</c:v>
                </c:pt>
                <c:pt idx="87">
                  <c:v>65.319999999999993</c:v>
                </c:pt>
                <c:pt idx="88">
                  <c:v>66.239999999999995</c:v>
                </c:pt>
                <c:pt idx="89">
                  <c:v>66.239999999999995</c:v>
                </c:pt>
                <c:pt idx="90">
                  <c:v>65.489999999999995</c:v>
                </c:pt>
                <c:pt idx="91">
                  <c:v>63.28</c:v>
                </c:pt>
                <c:pt idx="92">
                  <c:v>61.95</c:v>
                </c:pt>
                <c:pt idx="93">
                  <c:v>63.61</c:v>
                </c:pt>
                <c:pt idx="94">
                  <c:v>63.61</c:v>
                </c:pt>
                <c:pt idx="95">
                  <c:v>66.13</c:v>
                </c:pt>
                <c:pt idx="96">
                  <c:v>66.13</c:v>
                </c:pt>
                <c:pt idx="97">
                  <c:v>66.27</c:v>
                </c:pt>
                <c:pt idx="98">
                  <c:v>66.41</c:v>
                </c:pt>
                <c:pt idx="99">
                  <c:v>66.87</c:v>
                </c:pt>
                <c:pt idx="100">
                  <c:v>66.31</c:v>
                </c:pt>
                <c:pt idx="101">
                  <c:v>66.31</c:v>
                </c:pt>
                <c:pt idx="102">
                  <c:v>66.31</c:v>
                </c:pt>
                <c:pt idx="103">
                  <c:v>67.8</c:v>
                </c:pt>
                <c:pt idx="104">
                  <c:v>67.8</c:v>
                </c:pt>
                <c:pt idx="105">
                  <c:v>68.790000000000006</c:v>
                </c:pt>
                <c:pt idx="106">
                  <c:v>68.81</c:v>
                </c:pt>
                <c:pt idx="107">
                  <c:v>69.569999999999993</c:v>
                </c:pt>
                <c:pt idx="108">
                  <c:v>69.569999999999993</c:v>
                </c:pt>
                <c:pt idx="109">
                  <c:v>69.209999999999994</c:v>
                </c:pt>
                <c:pt idx="110">
                  <c:v>69.209999999999994</c:v>
                </c:pt>
                <c:pt idx="111">
                  <c:v>70.11</c:v>
                </c:pt>
                <c:pt idx="112">
                  <c:v>69.900000000000006</c:v>
                </c:pt>
                <c:pt idx="113">
                  <c:v>70.34</c:v>
                </c:pt>
                <c:pt idx="114">
                  <c:v>71</c:v>
                </c:pt>
                <c:pt idx="115">
                  <c:v>71</c:v>
                </c:pt>
                <c:pt idx="116">
                  <c:v>70.94</c:v>
                </c:pt>
                <c:pt idx="117">
                  <c:v>70.94</c:v>
                </c:pt>
                <c:pt idx="118">
                  <c:v>72.06</c:v>
                </c:pt>
                <c:pt idx="119">
                  <c:v>72.03</c:v>
                </c:pt>
                <c:pt idx="120">
                  <c:v>71.06</c:v>
                </c:pt>
                <c:pt idx="121">
                  <c:v>71.64</c:v>
                </c:pt>
                <c:pt idx="122">
                  <c:v>71.64</c:v>
                </c:pt>
                <c:pt idx="123">
                  <c:v>73.64</c:v>
                </c:pt>
                <c:pt idx="124">
                  <c:v>73.64</c:v>
                </c:pt>
                <c:pt idx="125">
                  <c:v>73.150000000000006</c:v>
                </c:pt>
                <c:pt idx="126">
                  <c:v>73.11</c:v>
                </c:pt>
                <c:pt idx="127">
                  <c:v>73.31</c:v>
                </c:pt>
                <c:pt idx="128">
                  <c:v>74.209999999999994</c:v>
                </c:pt>
                <c:pt idx="129">
                  <c:v>74.209999999999994</c:v>
                </c:pt>
                <c:pt idx="130">
                  <c:v>72.98</c:v>
                </c:pt>
                <c:pt idx="131">
                  <c:v>72.98</c:v>
                </c:pt>
                <c:pt idx="132">
                  <c:v>73.14</c:v>
                </c:pt>
                <c:pt idx="133">
                  <c:v>73.52</c:v>
                </c:pt>
                <c:pt idx="134">
                  <c:v>75.33</c:v>
                </c:pt>
                <c:pt idx="135">
                  <c:v>75.37</c:v>
                </c:pt>
                <c:pt idx="136">
                  <c:v>75.37</c:v>
                </c:pt>
                <c:pt idx="137">
                  <c:v>75.37</c:v>
                </c:pt>
                <c:pt idx="138">
                  <c:v>73.62</c:v>
                </c:pt>
                <c:pt idx="139">
                  <c:v>73.62</c:v>
                </c:pt>
                <c:pt idx="140">
                  <c:v>72.22</c:v>
                </c:pt>
                <c:pt idx="141">
                  <c:v>72.98</c:v>
                </c:pt>
                <c:pt idx="142">
                  <c:v>74.56</c:v>
                </c:pt>
                <c:pt idx="143">
                  <c:v>74.56</c:v>
                </c:pt>
                <c:pt idx="144">
                  <c:v>74.209999999999994</c:v>
                </c:pt>
                <c:pt idx="145">
                  <c:v>74.209999999999994</c:v>
                </c:pt>
                <c:pt idx="146">
                  <c:v>75.239999999999995</c:v>
                </c:pt>
                <c:pt idx="147">
                  <c:v>73.06</c:v>
                </c:pt>
                <c:pt idx="148">
                  <c:v>71.67</c:v>
                </c:pt>
                <c:pt idx="149">
                  <c:v>71.760000000000005</c:v>
                </c:pt>
                <c:pt idx="150">
                  <c:v>71.760000000000005</c:v>
                </c:pt>
                <c:pt idx="151">
                  <c:v>66.45</c:v>
                </c:pt>
                <c:pt idx="152">
                  <c:v>66.45</c:v>
                </c:pt>
                <c:pt idx="153">
                  <c:v>67.319999999999993</c:v>
                </c:pt>
                <c:pt idx="154">
                  <c:v>70.260000000000005</c:v>
                </c:pt>
                <c:pt idx="155">
                  <c:v>72.150000000000006</c:v>
                </c:pt>
                <c:pt idx="156">
                  <c:v>72.239999999999995</c:v>
                </c:pt>
                <c:pt idx="157">
                  <c:v>72.239999999999995</c:v>
                </c:pt>
                <c:pt idx="158">
                  <c:v>72.150000000000006</c:v>
                </c:pt>
                <c:pt idx="159">
                  <c:v>72.150000000000006</c:v>
                </c:pt>
                <c:pt idx="160">
                  <c:v>71.680000000000007</c:v>
                </c:pt>
                <c:pt idx="161">
                  <c:v>72.37</c:v>
                </c:pt>
                <c:pt idx="162">
                  <c:v>73.62</c:v>
                </c:pt>
                <c:pt idx="163">
                  <c:v>73.930000000000007</c:v>
                </c:pt>
                <c:pt idx="164">
                  <c:v>73.930000000000007</c:v>
                </c:pt>
                <c:pt idx="165">
                  <c:v>71.31</c:v>
                </c:pt>
                <c:pt idx="166">
                  <c:v>71.31</c:v>
                </c:pt>
                <c:pt idx="167">
                  <c:v>70.64</c:v>
                </c:pt>
                <c:pt idx="168">
                  <c:v>68.19</c:v>
                </c:pt>
                <c:pt idx="169">
                  <c:v>69.099999999999994</c:v>
                </c:pt>
                <c:pt idx="170">
                  <c:v>68.260000000000005</c:v>
                </c:pt>
                <c:pt idx="171">
                  <c:v>68.260000000000005</c:v>
                </c:pt>
                <c:pt idx="172">
                  <c:v>66.56</c:v>
                </c:pt>
                <c:pt idx="173">
                  <c:v>66.56</c:v>
                </c:pt>
                <c:pt idx="174">
                  <c:v>68.33</c:v>
                </c:pt>
                <c:pt idx="175">
                  <c:v>69.3</c:v>
                </c:pt>
                <c:pt idx="176">
                  <c:v>69.12</c:v>
                </c:pt>
                <c:pt idx="177">
                  <c:v>68.36</c:v>
                </c:pt>
                <c:pt idx="178">
                  <c:v>68.36</c:v>
                </c:pt>
                <c:pt idx="179">
                  <c:v>67.44</c:v>
                </c:pt>
                <c:pt idx="180">
                  <c:v>67.44</c:v>
                </c:pt>
                <c:pt idx="181">
                  <c:v>66.5</c:v>
                </c:pt>
                <c:pt idx="182">
                  <c:v>65.36</c:v>
                </c:pt>
                <c:pt idx="183">
                  <c:v>63.69</c:v>
                </c:pt>
                <c:pt idx="184">
                  <c:v>62.25</c:v>
                </c:pt>
                <c:pt idx="185">
                  <c:v>62.25</c:v>
                </c:pt>
                <c:pt idx="186">
                  <c:v>65.650000000000006</c:v>
                </c:pt>
                <c:pt idx="187">
                  <c:v>65.650000000000006</c:v>
                </c:pt>
                <c:pt idx="188">
                  <c:v>67.5</c:v>
                </c:pt>
                <c:pt idx="189">
                  <c:v>68.540000000000006</c:v>
                </c:pt>
                <c:pt idx="190">
                  <c:v>67.42</c:v>
                </c:pt>
                <c:pt idx="191">
                  <c:v>68.84</c:v>
                </c:pt>
                <c:pt idx="192">
                  <c:v>68.84</c:v>
                </c:pt>
                <c:pt idx="193">
                  <c:v>69.28</c:v>
                </c:pt>
                <c:pt idx="194">
                  <c:v>69.28</c:v>
                </c:pt>
                <c:pt idx="195">
                  <c:v>68.430000000000007</c:v>
                </c:pt>
                <c:pt idx="196">
                  <c:v>68.63</c:v>
                </c:pt>
                <c:pt idx="197">
                  <c:v>70.069999999999993</c:v>
                </c:pt>
                <c:pt idx="198">
                  <c:v>69.34</c:v>
                </c:pt>
                <c:pt idx="199">
                  <c:v>69.34</c:v>
                </c:pt>
                <c:pt idx="200">
                  <c:v>68.489999999999995</c:v>
                </c:pt>
                <c:pt idx="201">
                  <c:v>68.489999999999995</c:v>
                </c:pt>
                <c:pt idx="202">
                  <c:v>68.489999999999995</c:v>
                </c:pt>
                <c:pt idx="203">
                  <c:v>69.36</c:v>
                </c:pt>
                <c:pt idx="204">
                  <c:v>68.260000000000005</c:v>
                </c:pt>
                <c:pt idx="205">
                  <c:v>69.819999999999993</c:v>
                </c:pt>
                <c:pt idx="206">
                  <c:v>69.819999999999993</c:v>
                </c:pt>
                <c:pt idx="207">
                  <c:v>70.540000000000006</c:v>
                </c:pt>
                <c:pt idx="208">
                  <c:v>70.540000000000006</c:v>
                </c:pt>
                <c:pt idx="209">
                  <c:v>70.53</c:v>
                </c:pt>
                <c:pt idx="210">
                  <c:v>72.59</c:v>
                </c:pt>
                <c:pt idx="211">
                  <c:v>72.69</c:v>
                </c:pt>
                <c:pt idx="212">
                  <c:v>72.09</c:v>
                </c:pt>
                <c:pt idx="213">
                  <c:v>72.09</c:v>
                </c:pt>
                <c:pt idx="214">
                  <c:v>70.41</c:v>
                </c:pt>
                <c:pt idx="215">
                  <c:v>70.41</c:v>
                </c:pt>
                <c:pt idx="216">
                  <c:v>70.510000000000005</c:v>
                </c:pt>
                <c:pt idx="217">
                  <c:v>72.37</c:v>
                </c:pt>
                <c:pt idx="218">
                  <c:v>73.430000000000007</c:v>
                </c:pt>
                <c:pt idx="219">
                  <c:v>74.180000000000007</c:v>
                </c:pt>
                <c:pt idx="220">
                  <c:v>74.180000000000007</c:v>
                </c:pt>
                <c:pt idx="221">
                  <c:v>75.540000000000006</c:v>
                </c:pt>
                <c:pt idx="222">
                  <c:v>75.540000000000006</c:v>
                </c:pt>
                <c:pt idx="223">
                  <c:v>75.44</c:v>
                </c:pt>
                <c:pt idx="224">
                  <c:v>75.06</c:v>
                </c:pt>
                <c:pt idx="225">
                  <c:v>75.22</c:v>
                </c:pt>
                <c:pt idx="226">
                  <c:v>76.010000000000005</c:v>
                </c:pt>
                <c:pt idx="227">
                  <c:v>76.010000000000005</c:v>
                </c:pt>
                <c:pt idx="228">
                  <c:v>77.680000000000007</c:v>
                </c:pt>
                <c:pt idx="229">
                  <c:v>77.680000000000007</c:v>
                </c:pt>
                <c:pt idx="230">
                  <c:v>79.17</c:v>
                </c:pt>
                <c:pt idx="231">
                  <c:v>77.66</c:v>
                </c:pt>
                <c:pt idx="232">
                  <c:v>78.459999999999994</c:v>
                </c:pt>
                <c:pt idx="233">
                  <c:v>79.55</c:v>
                </c:pt>
                <c:pt idx="234">
                  <c:v>79.55</c:v>
                </c:pt>
                <c:pt idx="235">
                  <c:v>80.64</c:v>
                </c:pt>
                <c:pt idx="236">
                  <c:v>80.64</c:v>
                </c:pt>
                <c:pt idx="237">
                  <c:v>80.75</c:v>
                </c:pt>
                <c:pt idx="238">
                  <c:v>80.67</c:v>
                </c:pt>
                <c:pt idx="239">
                  <c:v>81.430000000000007</c:v>
                </c:pt>
                <c:pt idx="240">
                  <c:v>82.39</c:v>
                </c:pt>
                <c:pt idx="241">
                  <c:v>82.39</c:v>
                </c:pt>
                <c:pt idx="242">
                  <c:v>82.62</c:v>
                </c:pt>
                <c:pt idx="243">
                  <c:v>82.62</c:v>
                </c:pt>
                <c:pt idx="244">
                  <c:v>83.19</c:v>
                </c:pt>
                <c:pt idx="245">
                  <c:v>84.4</c:v>
                </c:pt>
                <c:pt idx="246">
                  <c:v>82.64</c:v>
                </c:pt>
                <c:pt idx="247">
                  <c:v>84.53</c:v>
                </c:pt>
                <c:pt idx="248">
                  <c:v>84.53</c:v>
                </c:pt>
                <c:pt idx="249">
                  <c:v>84.64</c:v>
                </c:pt>
                <c:pt idx="250">
                  <c:v>84.64</c:v>
                </c:pt>
                <c:pt idx="251">
                  <c:v>85.64</c:v>
                </c:pt>
                <c:pt idx="252">
                  <c:v>82.66</c:v>
                </c:pt>
                <c:pt idx="253">
                  <c:v>82.78</c:v>
                </c:pt>
                <c:pt idx="254">
                  <c:v>83.5</c:v>
                </c:pt>
                <c:pt idx="255">
                  <c:v>83.5</c:v>
                </c:pt>
                <c:pt idx="256">
                  <c:v>84.08</c:v>
                </c:pt>
                <c:pt idx="257">
                  <c:v>84.08</c:v>
                </c:pt>
                <c:pt idx="258">
                  <c:v>83.91</c:v>
                </c:pt>
                <c:pt idx="259">
                  <c:v>80.819999999999993</c:v>
                </c:pt>
                <c:pt idx="260">
                  <c:v>78.88</c:v>
                </c:pt>
                <c:pt idx="261">
                  <c:v>81.25</c:v>
                </c:pt>
                <c:pt idx="262">
                  <c:v>81.25</c:v>
                </c:pt>
                <c:pt idx="263">
                  <c:v>81.96</c:v>
                </c:pt>
                <c:pt idx="264">
                  <c:v>81.96</c:v>
                </c:pt>
                <c:pt idx="265">
                  <c:v>84.12</c:v>
                </c:pt>
                <c:pt idx="266">
                  <c:v>81.23</c:v>
                </c:pt>
                <c:pt idx="267">
                  <c:v>81.47</c:v>
                </c:pt>
                <c:pt idx="268">
                  <c:v>80.87</c:v>
                </c:pt>
                <c:pt idx="269">
                  <c:v>80.87</c:v>
                </c:pt>
                <c:pt idx="270">
                  <c:v>80.849999999999994</c:v>
                </c:pt>
                <c:pt idx="271">
                  <c:v>80.849999999999994</c:v>
                </c:pt>
                <c:pt idx="272">
                  <c:v>80.760000000000005</c:v>
                </c:pt>
                <c:pt idx="273">
                  <c:v>78.319999999999993</c:v>
                </c:pt>
                <c:pt idx="274">
                  <c:v>78.92</c:v>
                </c:pt>
                <c:pt idx="275">
                  <c:v>76.11</c:v>
                </c:pt>
                <c:pt idx="276">
                  <c:v>76.11</c:v>
                </c:pt>
                <c:pt idx="277">
                  <c:v>76.739999999999995</c:v>
                </c:pt>
                <c:pt idx="278">
                  <c:v>76.739999999999995</c:v>
                </c:pt>
                <c:pt idx="279">
                  <c:v>78.319999999999993</c:v>
                </c:pt>
                <c:pt idx="280">
                  <c:v>78.319999999999993</c:v>
                </c:pt>
                <c:pt idx="281">
                  <c:v>78.319999999999993</c:v>
                </c:pt>
                <c:pt idx="282">
                  <c:v>78.319999999999993</c:v>
                </c:pt>
                <c:pt idx="283">
                  <c:v>69.88</c:v>
                </c:pt>
                <c:pt idx="284">
                  <c:v>69.88</c:v>
                </c:pt>
                <c:pt idx="285">
                  <c:v>69.88</c:v>
                </c:pt>
                <c:pt idx="286">
                  <c:v>66.14</c:v>
                </c:pt>
                <c:pt idx="287">
                  <c:v>65.44</c:v>
                </c:pt>
                <c:pt idx="288">
                  <c:v>66.599999999999994</c:v>
                </c:pt>
                <c:pt idx="289">
                  <c:v>66.39</c:v>
                </c:pt>
                <c:pt idx="290">
                  <c:v>66.39</c:v>
                </c:pt>
                <c:pt idx="291">
                  <c:v>69.62</c:v>
                </c:pt>
                <c:pt idx="292">
                  <c:v>69.62</c:v>
                </c:pt>
                <c:pt idx="293">
                  <c:v>71.94</c:v>
                </c:pt>
                <c:pt idx="294">
                  <c:v>72.430000000000007</c:v>
                </c:pt>
                <c:pt idx="295">
                  <c:v>70.87</c:v>
                </c:pt>
                <c:pt idx="296">
                  <c:v>71.709999999999994</c:v>
                </c:pt>
                <c:pt idx="297">
                  <c:v>71.709999999999994</c:v>
                </c:pt>
                <c:pt idx="298">
                  <c:v>71.19</c:v>
                </c:pt>
                <c:pt idx="299">
                  <c:v>71.19</c:v>
                </c:pt>
                <c:pt idx="300">
                  <c:v>70.569999999999993</c:v>
                </c:pt>
                <c:pt idx="301">
                  <c:v>70.89</c:v>
                </c:pt>
                <c:pt idx="302">
                  <c:v>72.34</c:v>
                </c:pt>
                <c:pt idx="303">
                  <c:v>70.930000000000007</c:v>
                </c:pt>
                <c:pt idx="304">
                  <c:v>70.930000000000007</c:v>
                </c:pt>
                <c:pt idx="305">
                  <c:v>68.69</c:v>
                </c:pt>
                <c:pt idx="306">
                  <c:v>68.69</c:v>
                </c:pt>
                <c:pt idx="307">
                  <c:v>71.099999999999994</c:v>
                </c:pt>
                <c:pt idx="308">
                  <c:v>72.819999999999993</c:v>
                </c:pt>
                <c:pt idx="309">
                  <c:v>73.89</c:v>
                </c:pt>
                <c:pt idx="310">
                  <c:v>73.89</c:v>
                </c:pt>
                <c:pt idx="311">
                  <c:v>73.89</c:v>
                </c:pt>
                <c:pt idx="312">
                  <c:v>75.489999999999995</c:v>
                </c:pt>
                <c:pt idx="313">
                  <c:v>75.489999999999995</c:v>
                </c:pt>
                <c:pt idx="314">
                  <c:v>76.010000000000005</c:v>
                </c:pt>
                <c:pt idx="315">
                  <c:v>76.58</c:v>
                </c:pt>
                <c:pt idx="316">
                  <c:v>76.83</c:v>
                </c:pt>
                <c:pt idx="317">
                  <c:v>75.33</c:v>
                </c:pt>
                <c:pt idx="318">
                  <c:v>75.33</c:v>
                </c:pt>
                <c:pt idx="319">
                  <c:v>75.989999999999995</c:v>
                </c:pt>
                <c:pt idx="320">
                  <c:v>75.989999999999995</c:v>
                </c:pt>
                <c:pt idx="321">
                  <c:v>77</c:v>
                </c:pt>
                <c:pt idx="322">
                  <c:v>77.83</c:v>
                </c:pt>
                <c:pt idx="323">
                  <c:v>79.47</c:v>
                </c:pt>
                <c:pt idx="324">
                  <c:v>79</c:v>
                </c:pt>
                <c:pt idx="325">
                  <c:v>79</c:v>
                </c:pt>
                <c:pt idx="326">
                  <c:v>78.11</c:v>
                </c:pt>
                <c:pt idx="327">
                  <c:v>78.11</c:v>
                </c:pt>
                <c:pt idx="328">
                  <c:v>81.17</c:v>
                </c:pt>
                <c:pt idx="329">
                  <c:v>82.51</c:v>
                </c:pt>
                <c:pt idx="330">
                  <c:v>81.97</c:v>
                </c:pt>
                <c:pt idx="331">
                  <c:v>83.82</c:v>
                </c:pt>
                <c:pt idx="332">
                  <c:v>83.82</c:v>
                </c:pt>
                <c:pt idx="333">
                  <c:v>85.42</c:v>
                </c:pt>
                <c:pt idx="334">
                  <c:v>85.42</c:v>
                </c:pt>
                <c:pt idx="335">
                  <c:v>85.42</c:v>
                </c:pt>
                <c:pt idx="336">
                  <c:v>86.84</c:v>
                </c:pt>
                <c:pt idx="337">
                  <c:v>86.29</c:v>
                </c:pt>
                <c:pt idx="338">
                  <c:v>85.16</c:v>
                </c:pt>
                <c:pt idx="339">
                  <c:v>86.16</c:v>
                </c:pt>
                <c:pt idx="340">
                  <c:v>84.48</c:v>
                </c:pt>
                <c:pt idx="341">
                  <c:v>84.48</c:v>
                </c:pt>
                <c:pt idx="342">
                  <c:v>86.61</c:v>
                </c:pt>
                <c:pt idx="343">
                  <c:v>88.33</c:v>
                </c:pt>
                <c:pt idx="344">
                  <c:v>87.61</c:v>
                </c:pt>
                <c:pt idx="345">
                  <c:v>87.67</c:v>
                </c:pt>
                <c:pt idx="346">
                  <c:v>87.67</c:v>
                </c:pt>
                <c:pt idx="347">
                  <c:v>89.16</c:v>
                </c:pt>
                <c:pt idx="348">
                  <c:v>89.16</c:v>
                </c:pt>
                <c:pt idx="349">
                  <c:v>88.22</c:v>
                </c:pt>
                <c:pt idx="350">
                  <c:v>88.16</c:v>
                </c:pt>
                <c:pt idx="351">
                  <c:v>90.17</c:v>
                </c:pt>
                <c:pt idx="352">
                  <c:v>92.27</c:v>
                </c:pt>
                <c:pt idx="353">
                  <c:v>92.27</c:v>
                </c:pt>
                <c:pt idx="354">
                  <c:v>91.25</c:v>
                </c:pt>
                <c:pt idx="355">
                  <c:v>91.25</c:v>
                </c:pt>
                <c:pt idx="356">
                  <c:v>89.32</c:v>
                </c:pt>
                <c:pt idx="357">
                  <c:v>89.57</c:v>
                </c:pt>
                <c:pt idx="358">
                  <c:v>89.83</c:v>
                </c:pt>
                <c:pt idx="359">
                  <c:v>93.1</c:v>
                </c:pt>
                <c:pt idx="360">
                  <c:v>93.1</c:v>
                </c:pt>
                <c:pt idx="361">
                  <c:v>95.52</c:v>
                </c:pt>
                <c:pt idx="362">
                  <c:v>95.52</c:v>
                </c:pt>
                <c:pt idx="363">
                  <c:v>92.07</c:v>
                </c:pt>
                <c:pt idx="364">
                  <c:v>93.83</c:v>
                </c:pt>
                <c:pt idx="365">
                  <c:v>91.78</c:v>
                </c:pt>
                <c:pt idx="366">
                  <c:v>91.26</c:v>
                </c:pt>
                <c:pt idx="367">
                  <c:v>91.26</c:v>
                </c:pt>
                <c:pt idx="368">
                  <c:v>92.11</c:v>
                </c:pt>
                <c:pt idx="369">
                  <c:v>92.11</c:v>
                </c:pt>
                <c:pt idx="370">
                  <c:v>92.11</c:v>
                </c:pt>
                <c:pt idx="371">
                  <c:v>92.14</c:v>
                </c:pt>
                <c:pt idx="372">
                  <c:v>92.77</c:v>
                </c:pt>
                <c:pt idx="373">
                  <c:v>91.68</c:v>
                </c:pt>
                <c:pt idx="374">
                  <c:v>91.68</c:v>
                </c:pt>
                <c:pt idx="375">
                  <c:v>96.13</c:v>
                </c:pt>
                <c:pt idx="376">
                  <c:v>96.13</c:v>
                </c:pt>
                <c:pt idx="377">
                  <c:v>103.66</c:v>
                </c:pt>
                <c:pt idx="378">
                  <c:v>110.74</c:v>
                </c:pt>
                <c:pt idx="379">
                  <c:v>107.69</c:v>
                </c:pt>
                <c:pt idx="380">
                  <c:v>115.77</c:v>
                </c:pt>
                <c:pt idx="381">
                  <c:v>115.77</c:v>
                </c:pt>
                <c:pt idx="382">
                  <c:v>119.26</c:v>
                </c:pt>
                <c:pt idx="383">
                  <c:v>119.26</c:v>
                </c:pt>
                <c:pt idx="384">
                  <c:v>123.64</c:v>
                </c:pt>
                <c:pt idx="385">
                  <c:v>108.81</c:v>
                </c:pt>
                <c:pt idx="386">
                  <c:v>105.93</c:v>
                </c:pt>
                <c:pt idx="387">
                  <c:v>109.31</c:v>
                </c:pt>
                <c:pt idx="388">
                  <c:v>109.31</c:v>
                </c:pt>
                <c:pt idx="389">
                  <c:v>103.22</c:v>
                </c:pt>
                <c:pt idx="390">
                  <c:v>103.22</c:v>
                </c:pt>
                <c:pt idx="391">
                  <c:v>96.42</c:v>
                </c:pt>
                <c:pt idx="392">
                  <c:v>94.85</c:v>
                </c:pt>
                <c:pt idx="393">
                  <c:v>102.97</c:v>
                </c:pt>
                <c:pt idx="394">
                  <c:v>104.69</c:v>
                </c:pt>
                <c:pt idx="395">
                  <c:v>104.69</c:v>
                </c:pt>
                <c:pt idx="396">
                  <c:v>112.14</c:v>
                </c:pt>
                <c:pt idx="397">
                  <c:v>112.14</c:v>
                </c:pt>
                <c:pt idx="398">
                  <c:v>111.03</c:v>
                </c:pt>
                <c:pt idx="399">
                  <c:v>114.89</c:v>
                </c:pt>
                <c:pt idx="400">
                  <c:v>114.2</c:v>
                </c:pt>
                <c:pt idx="401">
                  <c:v>116.2</c:v>
                </c:pt>
                <c:pt idx="402">
                  <c:v>116.2</c:v>
                </c:pt>
                <c:pt idx="403">
                  <c:v>107.55</c:v>
                </c:pt>
                <c:pt idx="404">
                  <c:v>107.55</c:v>
                </c:pt>
                <c:pt idx="405">
                  <c:v>104.25</c:v>
                </c:pt>
                <c:pt idx="406">
                  <c:v>107.81</c:v>
                </c:pt>
                <c:pt idx="407">
                  <c:v>100.53</c:v>
                </c:pt>
                <c:pt idx="408">
                  <c:v>99.32</c:v>
                </c:pt>
                <c:pt idx="409">
                  <c:v>99.32</c:v>
                </c:pt>
                <c:pt idx="410">
                  <c:v>103.29</c:v>
                </c:pt>
                <c:pt idx="411">
                  <c:v>103.29</c:v>
                </c:pt>
                <c:pt idx="412">
                  <c:v>101.98</c:v>
                </c:pt>
                <c:pt idx="413">
                  <c:v>96.39</c:v>
                </c:pt>
                <c:pt idx="414">
                  <c:v>96.05</c:v>
                </c:pt>
                <c:pt idx="415">
                  <c:v>98.35</c:v>
                </c:pt>
                <c:pt idx="416">
                  <c:v>98.35</c:v>
                </c:pt>
                <c:pt idx="417">
                  <c:v>94.22</c:v>
                </c:pt>
                <c:pt idx="418">
                  <c:v>94.22</c:v>
                </c:pt>
                <c:pt idx="419">
                  <c:v>100.52</c:v>
                </c:pt>
                <c:pt idx="420">
                  <c:v>104.26</c:v>
                </c:pt>
                <c:pt idx="421">
                  <c:v>106.84</c:v>
                </c:pt>
                <c:pt idx="422">
                  <c:v>106.84</c:v>
                </c:pt>
                <c:pt idx="423">
                  <c:v>106.84</c:v>
                </c:pt>
                <c:pt idx="424">
                  <c:v>108.24</c:v>
                </c:pt>
                <c:pt idx="425">
                  <c:v>108.24</c:v>
                </c:pt>
                <c:pt idx="426">
                  <c:v>102.54</c:v>
                </c:pt>
                <c:pt idx="427">
                  <c:v>102.56</c:v>
                </c:pt>
                <c:pt idx="428">
                  <c:v>103.89</c:v>
                </c:pt>
                <c:pt idx="429">
                  <c:v>102.86</c:v>
                </c:pt>
                <c:pt idx="430">
                  <c:v>102.86</c:v>
                </c:pt>
                <c:pt idx="431">
                  <c:v>99.6</c:v>
                </c:pt>
                <c:pt idx="432">
                  <c:v>99.6</c:v>
                </c:pt>
                <c:pt idx="433">
                  <c:v>102.62</c:v>
                </c:pt>
                <c:pt idx="434">
                  <c:v>101.96</c:v>
                </c:pt>
                <c:pt idx="435">
                  <c:v>105.47</c:v>
                </c:pt>
                <c:pt idx="436">
                  <c:v>104.59</c:v>
                </c:pt>
                <c:pt idx="437">
                  <c:v>104.59</c:v>
                </c:pt>
                <c:pt idx="438">
                  <c:v>105.18</c:v>
                </c:pt>
                <c:pt idx="439">
                  <c:v>105.18</c:v>
                </c:pt>
                <c:pt idx="440">
                  <c:v>102.53</c:v>
                </c:pt>
                <c:pt idx="441">
                  <c:v>107.84</c:v>
                </c:pt>
                <c:pt idx="442">
                  <c:v>108.17</c:v>
                </c:pt>
                <c:pt idx="443">
                  <c:v>109.72</c:v>
                </c:pt>
                <c:pt idx="444">
                  <c:v>109.72</c:v>
                </c:pt>
                <c:pt idx="445">
                  <c:v>103.08</c:v>
                </c:pt>
                <c:pt idx="446">
                  <c:v>103.08</c:v>
                </c:pt>
                <c:pt idx="447">
                  <c:v>99.74</c:v>
                </c:pt>
                <c:pt idx="448">
                  <c:v>105.5</c:v>
                </c:pt>
                <c:pt idx="449">
                  <c:v>106.15</c:v>
                </c:pt>
                <c:pt idx="450">
                  <c:v>110.52</c:v>
                </c:pt>
                <c:pt idx="451">
                  <c:v>110.52</c:v>
                </c:pt>
                <c:pt idx="452">
                  <c:v>114.07</c:v>
                </c:pt>
                <c:pt idx="453">
                  <c:v>114.07</c:v>
                </c:pt>
                <c:pt idx="454">
                  <c:v>112.31</c:v>
                </c:pt>
                <c:pt idx="455">
                  <c:v>109.67</c:v>
                </c:pt>
                <c:pt idx="456">
                  <c:v>112.21</c:v>
                </c:pt>
                <c:pt idx="457">
                  <c:v>112.63</c:v>
                </c:pt>
                <c:pt idx="458">
                  <c:v>112.63</c:v>
                </c:pt>
                <c:pt idx="459">
                  <c:v>110.32</c:v>
                </c:pt>
                <c:pt idx="460">
                  <c:v>110.32</c:v>
                </c:pt>
                <c:pt idx="461">
                  <c:v>112.55</c:v>
                </c:pt>
                <c:pt idx="462">
                  <c:v>112.88</c:v>
                </c:pt>
                <c:pt idx="463">
                  <c:v>116.19</c:v>
                </c:pt>
                <c:pt idx="464">
                  <c:v>114.96</c:v>
                </c:pt>
                <c:pt idx="465">
                  <c:v>114.96</c:v>
                </c:pt>
                <c:pt idx="466">
                  <c:v>114.38</c:v>
                </c:pt>
                <c:pt idx="467">
                  <c:v>114.38</c:v>
                </c:pt>
                <c:pt idx="468">
                  <c:v>114.38</c:v>
                </c:pt>
                <c:pt idx="469">
                  <c:v>115.26</c:v>
                </c:pt>
                <c:pt idx="470">
                  <c:v>116.88</c:v>
                </c:pt>
                <c:pt idx="471">
                  <c:v>118.97</c:v>
                </c:pt>
                <c:pt idx="472">
                  <c:v>118.97</c:v>
                </c:pt>
                <c:pt idx="473">
                  <c:v>118.41</c:v>
                </c:pt>
                <c:pt idx="474">
                  <c:v>118.41</c:v>
                </c:pt>
                <c:pt idx="475">
                  <c:v>119.55</c:v>
                </c:pt>
                <c:pt idx="476">
                  <c:v>121.94</c:v>
                </c:pt>
                <c:pt idx="477">
                  <c:v>121.52</c:v>
                </c:pt>
                <c:pt idx="478">
                  <c:v>120.73</c:v>
                </c:pt>
                <c:pt idx="479">
                  <c:v>120.73</c:v>
                </c:pt>
                <c:pt idx="480">
                  <c:v>120.92</c:v>
                </c:pt>
                <c:pt idx="481">
                  <c:v>120.92</c:v>
                </c:pt>
                <c:pt idx="482">
                  <c:v>118.92</c:v>
                </c:pt>
                <c:pt idx="483">
                  <c:v>115.32</c:v>
                </c:pt>
                <c:pt idx="484">
                  <c:v>117.56</c:v>
                </c:pt>
                <c:pt idx="485">
                  <c:v>109.56</c:v>
                </c:pt>
                <c:pt idx="486">
                  <c:v>109.56</c:v>
                </c:pt>
                <c:pt idx="487">
                  <c:v>110.49</c:v>
                </c:pt>
                <c:pt idx="488">
                  <c:v>110.49</c:v>
                </c:pt>
                <c:pt idx="489">
                  <c:v>110.49</c:v>
                </c:pt>
                <c:pt idx="490">
                  <c:v>106.22</c:v>
                </c:pt>
                <c:pt idx="491">
                  <c:v>105.75</c:v>
                </c:pt>
                <c:pt idx="492">
                  <c:v>109.07</c:v>
                </c:pt>
                <c:pt idx="493">
                  <c:v>109.07</c:v>
                </c:pt>
                <c:pt idx="494">
                  <c:v>111.44</c:v>
                </c:pt>
                <c:pt idx="495">
                  <c:v>111.44</c:v>
                </c:pt>
                <c:pt idx="496">
                  <c:v>113.66</c:v>
                </c:pt>
                <c:pt idx="497">
                  <c:v>111.65</c:v>
                </c:pt>
                <c:pt idx="498">
                  <c:v>107.76</c:v>
                </c:pt>
                <c:pt idx="499">
                  <c:v>110.3</c:v>
                </c:pt>
                <c:pt idx="500">
                  <c:v>110.3</c:v>
                </c:pt>
                <c:pt idx="501">
                  <c:v>101.55</c:v>
                </c:pt>
                <c:pt idx="502">
                  <c:v>101.55</c:v>
                </c:pt>
                <c:pt idx="503">
                  <c:v>101.55</c:v>
                </c:pt>
                <c:pt idx="504">
                  <c:v>100.31</c:v>
                </c:pt>
                <c:pt idx="505">
                  <c:v>104.62</c:v>
                </c:pt>
                <c:pt idx="506">
                  <c:v>106.78</c:v>
                </c:pt>
                <c:pt idx="507">
                  <c:v>106.78</c:v>
                </c:pt>
                <c:pt idx="508">
                  <c:v>106.09</c:v>
                </c:pt>
                <c:pt idx="509">
                  <c:v>106.09</c:v>
                </c:pt>
                <c:pt idx="510">
                  <c:v>97.69</c:v>
                </c:pt>
                <c:pt idx="511">
                  <c:v>98.44</c:v>
                </c:pt>
                <c:pt idx="512">
                  <c:v>97.79</c:v>
                </c:pt>
                <c:pt idx="513">
                  <c:v>99.59</c:v>
                </c:pt>
                <c:pt idx="514">
                  <c:v>99.59</c:v>
                </c:pt>
                <c:pt idx="515">
                  <c:v>104.48</c:v>
                </c:pt>
                <c:pt idx="516">
                  <c:v>104.48</c:v>
                </c:pt>
                <c:pt idx="517">
                  <c:v>106.12</c:v>
                </c:pt>
                <c:pt idx="518">
                  <c:v>104.45</c:v>
                </c:pt>
                <c:pt idx="519">
                  <c:v>98.44</c:v>
                </c:pt>
                <c:pt idx="520">
                  <c:v>97.71</c:v>
                </c:pt>
                <c:pt idx="521">
                  <c:v>97.71</c:v>
                </c:pt>
                <c:pt idx="522">
                  <c:v>99.83</c:v>
                </c:pt>
                <c:pt idx="523">
                  <c:v>99.83</c:v>
                </c:pt>
                <c:pt idx="524">
                  <c:v>97.74</c:v>
                </c:pt>
                <c:pt idx="525">
                  <c:v>100.03</c:v>
                </c:pt>
                <c:pt idx="526">
                  <c:v>99.11</c:v>
                </c:pt>
                <c:pt idx="527">
                  <c:v>101.31</c:v>
                </c:pt>
                <c:pt idx="528">
                  <c:v>101.31</c:v>
                </c:pt>
                <c:pt idx="529">
                  <c:v>96.59</c:v>
                </c:pt>
                <c:pt idx="530">
                  <c:v>96.59</c:v>
                </c:pt>
                <c:pt idx="531">
                  <c:v>97.14</c:v>
                </c:pt>
                <c:pt idx="532">
                  <c:v>93.25</c:v>
                </c:pt>
                <c:pt idx="533">
                  <c:v>91.29</c:v>
                </c:pt>
                <c:pt idx="534">
                  <c:v>91.77</c:v>
                </c:pt>
                <c:pt idx="535">
                  <c:v>91.77</c:v>
                </c:pt>
                <c:pt idx="536">
                  <c:v>93.52</c:v>
                </c:pt>
                <c:pt idx="537">
                  <c:v>93.52</c:v>
                </c:pt>
                <c:pt idx="538">
                  <c:v>93.18</c:v>
                </c:pt>
                <c:pt idx="539">
                  <c:v>94.68</c:v>
                </c:pt>
                <c:pt idx="540">
                  <c:v>97.02</c:v>
                </c:pt>
                <c:pt idx="541">
                  <c:v>94.86</c:v>
                </c:pt>
                <c:pt idx="542">
                  <c:v>94.86</c:v>
                </c:pt>
                <c:pt idx="543">
                  <c:v>92.24</c:v>
                </c:pt>
                <c:pt idx="544">
                  <c:v>92.24</c:v>
                </c:pt>
                <c:pt idx="545">
                  <c:v>89.23</c:v>
                </c:pt>
                <c:pt idx="546">
                  <c:v>90.85</c:v>
                </c:pt>
                <c:pt idx="547">
                  <c:v>93.2</c:v>
                </c:pt>
                <c:pt idx="548">
                  <c:v>93.55</c:v>
                </c:pt>
                <c:pt idx="549">
                  <c:v>93.55</c:v>
                </c:pt>
                <c:pt idx="550">
                  <c:v>93.42</c:v>
                </c:pt>
                <c:pt idx="551">
                  <c:v>93.42</c:v>
                </c:pt>
                <c:pt idx="552">
                  <c:v>96.46</c:v>
                </c:pt>
                <c:pt idx="553">
                  <c:v>95.52</c:v>
                </c:pt>
                <c:pt idx="554">
                  <c:v>93.33</c:v>
                </c:pt>
                <c:pt idx="555">
                  <c:v>93.63</c:v>
                </c:pt>
                <c:pt idx="556">
                  <c:v>93.63</c:v>
                </c:pt>
                <c:pt idx="557">
                  <c:v>97.4</c:v>
                </c:pt>
                <c:pt idx="558">
                  <c:v>97.4</c:v>
                </c:pt>
                <c:pt idx="559">
                  <c:v>92.08</c:v>
                </c:pt>
                <c:pt idx="560">
                  <c:v>90.09</c:v>
                </c:pt>
                <c:pt idx="561">
                  <c:v>87.09</c:v>
                </c:pt>
                <c:pt idx="562">
                  <c:v>87.29</c:v>
                </c:pt>
                <c:pt idx="563">
                  <c:v>87.29</c:v>
                </c:pt>
                <c:pt idx="564">
                  <c:v>87.35</c:v>
                </c:pt>
                <c:pt idx="565">
                  <c:v>87.35</c:v>
                </c:pt>
                <c:pt idx="566">
                  <c:v>87.35</c:v>
                </c:pt>
                <c:pt idx="567">
                  <c:v>82.5</c:v>
                </c:pt>
                <c:pt idx="568">
                  <c:v>84.04</c:v>
                </c:pt>
                <c:pt idx="569">
                  <c:v>87.27</c:v>
                </c:pt>
                <c:pt idx="570">
                  <c:v>87.27</c:v>
                </c:pt>
                <c:pt idx="571">
                  <c:v>88.18</c:v>
                </c:pt>
                <c:pt idx="572">
                  <c:v>88.18</c:v>
                </c:pt>
                <c:pt idx="573">
                  <c:v>87.84</c:v>
                </c:pt>
                <c:pt idx="574">
                  <c:v>88.88</c:v>
                </c:pt>
                <c:pt idx="575">
                  <c:v>85.72</c:v>
                </c:pt>
                <c:pt idx="576">
                  <c:v>85.57</c:v>
                </c:pt>
                <c:pt idx="577">
                  <c:v>85.57</c:v>
                </c:pt>
                <c:pt idx="578">
                  <c:v>86.15</c:v>
                </c:pt>
                <c:pt idx="579">
                  <c:v>86.15</c:v>
                </c:pt>
                <c:pt idx="580">
                  <c:v>84.69</c:v>
                </c:pt>
                <c:pt idx="581">
                  <c:v>83.38</c:v>
                </c:pt>
                <c:pt idx="582">
                  <c:v>84.02</c:v>
                </c:pt>
                <c:pt idx="583">
                  <c:v>79.069999999999993</c:v>
                </c:pt>
                <c:pt idx="584">
                  <c:v>79.069999999999993</c:v>
                </c:pt>
                <c:pt idx="585">
                  <c:v>77.17</c:v>
                </c:pt>
                <c:pt idx="586">
                  <c:v>77.17</c:v>
                </c:pt>
                <c:pt idx="587">
                  <c:v>78.91</c:v>
                </c:pt>
                <c:pt idx="588">
                  <c:v>82.61</c:v>
                </c:pt>
                <c:pt idx="589">
                  <c:v>81.78</c:v>
                </c:pt>
                <c:pt idx="590">
                  <c:v>79.91</c:v>
                </c:pt>
                <c:pt idx="591">
                  <c:v>79.91</c:v>
                </c:pt>
                <c:pt idx="592">
                  <c:v>84.05</c:v>
                </c:pt>
                <c:pt idx="593">
                  <c:v>84.05</c:v>
                </c:pt>
                <c:pt idx="594">
                  <c:v>86.87</c:v>
                </c:pt>
                <c:pt idx="595">
                  <c:v>88.22</c:v>
                </c:pt>
                <c:pt idx="596">
                  <c:v>88.9</c:v>
                </c:pt>
                <c:pt idx="597">
                  <c:v>93.07</c:v>
                </c:pt>
                <c:pt idx="598">
                  <c:v>93.07</c:v>
                </c:pt>
                <c:pt idx="599">
                  <c:v>91.6</c:v>
                </c:pt>
                <c:pt idx="600">
                  <c:v>91.6</c:v>
                </c:pt>
                <c:pt idx="601">
                  <c:v>89.75</c:v>
                </c:pt>
                <c:pt idx="602">
                  <c:v>87.83</c:v>
                </c:pt>
                <c:pt idx="603">
                  <c:v>89.59</c:v>
                </c:pt>
                <c:pt idx="604">
                  <c:v>86.1</c:v>
                </c:pt>
                <c:pt idx="605">
                  <c:v>86.1</c:v>
                </c:pt>
                <c:pt idx="606">
                  <c:v>86</c:v>
                </c:pt>
                <c:pt idx="607">
                  <c:v>86</c:v>
                </c:pt>
                <c:pt idx="608">
                  <c:v>83.29</c:v>
                </c:pt>
                <c:pt idx="609">
                  <c:v>86</c:v>
                </c:pt>
                <c:pt idx="610">
                  <c:v>86.02</c:v>
                </c:pt>
                <c:pt idx="611">
                  <c:v>85.47</c:v>
                </c:pt>
                <c:pt idx="612">
                  <c:v>85.47</c:v>
                </c:pt>
                <c:pt idx="613">
                  <c:v>86.12</c:v>
                </c:pt>
                <c:pt idx="614">
                  <c:v>86.12</c:v>
                </c:pt>
                <c:pt idx="615">
                  <c:v>86.93</c:v>
                </c:pt>
                <c:pt idx="616">
                  <c:v>89.39</c:v>
                </c:pt>
                <c:pt idx="617">
                  <c:v>89.06</c:v>
                </c:pt>
                <c:pt idx="618">
                  <c:v>87.85</c:v>
                </c:pt>
                <c:pt idx="619">
                  <c:v>87.85</c:v>
                </c:pt>
                <c:pt idx="620">
                  <c:v>86.54</c:v>
                </c:pt>
                <c:pt idx="621">
                  <c:v>86.54</c:v>
                </c:pt>
                <c:pt idx="622">
                  <c:v>88.36</c:v>
                </c:pt>
                <c:pt idx="623">
                  <c:v>90.06</c:v>
                </c:pt>
                <c:pt idx="624">
                  <c:v>88.14</c:v>
                </c:pt>
                <c:pt idx="625">
                  <c:v>92.58</c:v>
                </c:pt>
                <c:pt idx="626">
                  <c:v>92.58</c:v>
                </c:pt>
                <c:pt idx="627">
                  <c:v>91.8</c:v>
                </c:pt>
                <c:pt idx="628">
                  <c:v>91.8</c:v>
                </c:pt>
                <c:pt idx="629">
                  <c:v>88.8</c:v>
                </c:pt>
                <c:pt idx="630">
                  <c:v>85.79</c:v>
                </c:pt>
                <c:pt idx="631">
                  <c:v>86.52</c:v>
                </c:pt>
                <c:pt idx="632">
                  <c:v>89.14</c:v>
                </c:pt>
                <c:pt idx="633">
                  <c:v>89.14</c:v>
                </c:pt>
                <c:pt idx="634">
                  <c:v>85.85</c:v>
                </c:pt>
                <c:pt idx="635">
                  <c:v>85.85</c:v>
                </c:pt>
                <c:pt idx="636">
                  <c:v>86.87</c:v>
                </c:pt>
                <c:pt idx="637">
                  <c:v>85.62</c:v>
                </c:pt>
                <c:pt idx="638">
                  <c:v>81.69</c:v>
                </c:pt>
                <c:pt idx="639">
                  <c:v>80.069999999999993</c:v>
                </c:pt>
                <c:pt idx="640">
                  <c:v>80.069999999999993</c:v>
                </c:pt>
                <c:pt idx="641">
                  <c:v>79.739999999999995</c:v>
                </c:pt>
                <c:pt idx="642">
                  <c:v>79.739999999999995</c:v>
                </c:pt>
                <c:pt idx="643">
                  <c:v>80.83</c:v>
                </c:pt>
                <c:pt idx="644">
                  <c:v>77.930000000000007</c:v>
                </c:pt>
                <c:pt idx="645">
                  <c:v>77.930000000000007</c:v>
                </c:pt>
                <c:pt idx="646">
                  <c:v>76.45</c:v>
                </c:pt>
                <c:pt idx="647">
                  <c:v>76.540000000000006</c:v>
                </c:pt>
                <c:pt idx="648">
                  <c:v>77.099999999999994</c:v>
                </c:pt>
                <c:pt idx="649">
                  <c:v>77.099999999999994</c:v>
                </c:pt>
                <c:pt idx="650">
                  <c:v>77.959999999999994</c:v>
                </c:pt>
                <c:pt idx="651">
                  <c:v>80.48</c:v>
                </c:pt>
                <c:pt idx="652">
                  <c:v>81.06</c:v>
                </c:pt>
                <c:pt idx="653">
                  <c:v>79.86</c:v>
                </c:pt>
                <c:pt idx="654">
                  <c:v>79.86</c:v>
                </c:pt>
                <c:pt idx="655">
                  <c:v>76.83</c:v>
                </c:pt>
                <c:pt idx="656">
                  <c:v>76.83</c:v>
                </c:pt>
                <c:pt idx="657">
                  <c:v>74.209999999999994</c:v>
                </c:pt>
                <c:pt idx="658">
                  <c:v>71.930000000000007</c:v>
                </c:pt>
                <c:pt idx="659">
                  <c:v>71.3</c:v>
                </c:pt>
                <c:pt idx="660">
                  <c:v>71.05</c:v>
                </c:pt>
                <c:pt idx="661">
                  <c:v>71.05</c:v>
                </c:pt>
                <c:pt idx="662">
                  <c:v>72.959999999999994</c:v>
                </c:pt>
                <c:pt idx="663">
                  <c:v>72.959999999999994</c:v>
                </c:pt>
                <c:pt idx="664">
                  <c:v>75.44</c:v>
                </c:pt>
                <c:pt idx="665">
                  <c:v>77.14</c:v>
                </c:pt>
                <c:pt idx="666">
                  <c:v>75.89</c:v>
                </c:pt>
                <c:pt idx="667">
                  <c:v>74.19</c:v>
                </c:pt>
                <c:pt idx="668">
                  <c:v>74.19</c:v>
                </c:pt>
                <c:pt idx="669">
                  <c:v>75.05</c:v>
                </c:pt>
                <c:pt idx="670">
                  <c:v>75.05</c:v>
                </c:pt>
                <c:pt idx="671">
                  <c:v>75.92</c:v>
                </c:pt>
                <c:pt idx="672">
                  <c:v>78.17</c:v>
                </c:pt>
                <c:pt idx="673">
                  <c:v>77.680000000000007</c:v>
                </c:pt>
                <c:pt idx="674">
                  <c:v>79.569999999999993</c:v>
                </c:pt>
                <c:pt idx="675">
                  <c:v>79.569999999999993</c:v>
                </c:pt>
                <c:pt idx="676">
                  <c:v>79.45</c:v>
                </c:pt>
                <c:pt idx="677">
                  <c:v>79.45</c:v>
                </c:pt>
                <c:pt idx="678">
                  <c:v>79.45</c:v>
                </c:pt>
                <c:pt idx="679">
                  <c:v>78.89</c:v>
                </c:pt>
                <c:pt idx="680">
                  <c:v>78.430000000000007</c:v>
                </c:pt>
                <c:pt idx="681">
                  <c:v>80.16</c:v>
                </c:pt>
                <c:pt idx="682">
                  <c:v>80.16</c:v>
                </c:pt>
                <c:pt idx="683">
                  <c:v>76.87</c:v>
                </c:pt>
                <c:pt idx="684">
                  <c:v>76.87</c:v>
                </c:pt>
                <c:pt idx="685">
                  <c:v>76.87</c:v>
                </c:pt>
                <c:pt idx="686">
                  <c:v>72.819999999999993</c:v>
                </c:pt>
                <c:pt idx="687">
                  <c:v>73.61</c:v>
                </c:pt>
                <c:pt idx="688">
                  <c:v>73.77</c:v>
                </c:pt>
                <c:pt idx="689">
                  <c:v>73.77</c:v>
                </c:pt>
                <c:pt idx="690">
                  <c:v>74.69</c:v>
                </c:pt>
                <c:pt idx="691">
                  <c:v>74.69</c:v>
                </c:pt>
                <c:pt idx="692">
                  <c:v>75.11</c:v>
                </c:pt>
                <c:pt idx="693">
                  <c:v>77.459999999999994</c:v>
                </c:pt>
                <c:pt idx="694">
                  <c:v>78.319999999999993</c:v>
                </c:pt>
                <c:pt idx="695">
                  <c:v>79.900000000000006</c:v>
                </c:pt>
                <c:pt idx="696">
                  <c:v>79.900000000000006</c:v>
                </c:pt>
                <c:pt idx="697">
                  <c:v>80.25</c:v>
                </c:pt>
                <c:pt idx="698">
                  <c:v>80.25</c:v>
                </c:pt>
                <c:pt idx="699">
                  <c:v>80.25</c:v>
                </c:pt>
                <c:pt idx="700">
                  <c:v>79.53</c:v>
                </c:pt>
                <c:pt idx="701">
                  <c:v>80.31</c:v>
                </c:pt>
                <c:pt idx="702">
                  <c:v>81.27</c:v>
                </c:pt>
                <c:pt idx="703">
                  <c:v>81.27</c:v>
                </c:pt>
                <c:pt idx="704">
                  <c:v>81.62</c:v>
                </c:pt>
                <c:pt idx="705">
                  <c:v>81.62</c:v>
                </c:pt>
                <c:pt idx="706">
                  <c:v>79.86</c:v>
                </c:pt>
                <c:pt idx="707">
                  <c:v>79.78</c:v>
                </c:pt>
                <c:pt idx="708">
                  <c:v>80.64</c:v>
                </c:pt>
                <c:pt idx="709">
                  <c:v>79.73</c:v>
                </c:pt>
                <c:pt idx="710">
                  <c:v>79.73</c:v>
                </c:pt>
                <c:pt idx="711">
                  <c:v>77.97</c:v>
                </c:pt>
                <c:pt idx="712">
                  <c:v>77.97</c:v>
                </c:pt>
                <c:pt idx="713">
                  <c:v>78.95</c:v>
                </c:pt>
                <c:pt idx="714">
                  <c:v>76.34</c:v>
                </c:pt>
                <c:pt idx="715">
                  <c:v>75.87</c:v>
                </c:pt>
                <c:pt idx="716">
                  <c:v>73.400000000000006</c:v>
                </c:pt>
                <c:pt idx="717">
                  <c:v>73.400000000000006</c:v>
                </c:pt>
                <c:pt idx="718">
                  <c:v>74.11</c:v>
                </c:pt>
                <c:pt idx="719">
                  <c:v>74.11</c:v>
                </c:pt>
                <c:pt idx="720">
                  <c:v>77.17</c:v>
                </c:pt>
                <c:pt idx="721">
                  <c:v>78.47</c:v>
                </c:pt>
                <c:pt idx="722">
                  <c:v>78.040000000000006</c:v>
                </c:pt>
                <c:pt idx="723">
                  <c:v>79.739999999999995</c:v>
                </c:pt>
                <c:pt idx="724">
                  <c:v>79.739999999999995</c:v>
                </c:pt>
                <c:pt idx="725">
                  <c:v>80.14</c:v>
                </c:pt>
                <c:pt idx="726">
                  <c:v>80.14</c:v>
                </c:pt>
                <c:pt idx="727">
                  <c:v>79.08</c:v>
                </c:pt>
                <c:pt idx="728">
                  <c:v>78.569999999999993</c:v>
                </c:pt>
                <c:pt idx="729">
                  <c:v>78.45</c:v>
                </c:pt>
                <c:pt idx="730">
                  <c:v>76.31</c:v>
                </c:pt>
                <c:pt idx="731">
                  <c:v>76.31</c:v>
                </c:pt>
                <c:pt idx="732">
                  <c:v>76.28</c:v>
                </c:pt>
                <c:pt idx="733">
                  <c:v>76.28</c:v>
                </c:pt>
                <c:pt idx="734">
                  <c:v>76.28</c:v>
                </c:pt>
                <c:pt idx="735">
                  <c:v>73.95</c:v>
                </c:pt>
                <c:pt idx="736">
                  <c:v>75.260000000000005</c:v>
                </c:pt>
                <c:pt idx="737">
                  <c:v>76.19</c:v>
                </c:pt>
                <c:pt idx="738">
                  <c:v>76.19</c:v>
                </c:pt>
                <c:pt idx="739">
                  <c:v>76.569999999999993</c:v>
                </c:pt>
                <c:pt idx="740">
                  <c:v>75.569999999999993</c:v>
                </c:pt>
                <c:pt idx="741">
                  <c:v>76.88</c:v>
                </c:pt>
                <c:pt idx="742">
                  <c:v>77.569999999999993</c:v>
                </c:pt>
                <c:pt idx="743">
                  <c:v>78.05</c:v>
                </c:pt>
                <c:pt idx="744">
                  <c:v>79.62</c:v>
                </c:pt>
                <c:pt idx="745">
                  <c:v>79.62</c:v>
                </c:pt>
                <c:pt idx="746">
                  <c:v>80.39</c:v>
                </c:pt>
                <c:pt idx="747">
                  <c:v>80.39</c:v>
                </c:pt>
                <c:pt idx="748">
                  <c:v>77.45</c:v>
                </c:pt>
                <c:pt idx="749">
                  <c:v>76.56</c:v>
                </c:pt>
                <c:pt idx="750">
                  <c:v>75.599999999999994</c:v>
                </c:pt>
                <c:pt idx="751">
                  <c:v>76.55</c:v>
                </c:pt>
                <c:pt idx="752">
                  <c:v>76.55</c:v>
                </c:pt>
                <c:pt idx="753">
                  <c:v>74.680000000000007</c:v>
                </c:pt>
                <c:pt idx="754">
                  <c:v>74.680000000000007</c:v>
                </c:pt>
                <c:pt idx="755">
                  <c:v>71.180000000000007</c:v>
                </c:pt>
                <c:pt idx="756">
                  <c:v>67.38</c:v>
                </c:pt>
                <c:pt idx="757">
                  <c:v>68.150000000000006</c:v>
                </c:pt>
                <c:pt idx="758">
                  <c:v>66.61</c:v>
                </c:pt>
                <c:pt idx="759">
                  <c:v>66.61</c:v>
                </c:pt>
                <c:pt idx="760">
                  <c:v>67.56</c:v>
                </c:pt>
                <c:pt idx="761">
                  <c:v>67.56</c:v>
                </c:pt>
                <c:pt idx="762">
                  <c:v>69.400000000000006</c:v>
                </c:pt>
                <c:pt idx="763">
                  <c:v>70.709999999999994</c:v>
                </c:pt>
                <c:pt idx="764">
                  <c:v>69.77</c:v>
                </c:pt>
                <c:pt idx="765">
                  <c:v>69.22</c:v>
                </c:pt>
                <c:pt idx="766">
                  <c:v>69.22</c:v>
                </c:pt>
                <c:pt idx="767">
                  <c:v>72.87</c:v>
                </c:pt>
                <c:pt idx="768">
                  <c:v>72.87</c:v>
                </c:pt>
                <c:pt idx="769">
                  <c:v>73.12</c:v>
                </c:pt>
                <c:pt idx="770">
                  <c:v>72.95</c:v>
                </c:pt>
                <c:pt idx="771">
                  <c:v>74.319999999999993</c:v>
                </c:pt>
                <c:pt idx="772">
                  <c:v>75.680000000000007</c:v>
                </c:pt>
                <c:pt idx="773">
                  <c:v>75.680000000000007</c:v>
                </c:pt>
                <c:pt idx="774">
                  <c:v>80.400000000000006</c:v>
                </c:pt>
                <c:pt idx="775">
                  <c:v>80.400000000000006</c:v>
                </c:pt>
                <c:pt idx="776">
                  <c:v>80.7</c:v>
                </c:pt>
                <c:pt idx="777">
                  <c:v>80.69</c:v>
                </c:pt>
                <c:pt idx="778">
                  <c:v>80.7</c:v>
                </c:pt>
                <c:pt idx="779">
                  <c:v>80.7</c:v>
                </c:pt>
                <c:pt idx="780">
                  <c:v>80.7</c:v>
                </c:pt>
                <c:pt idx="781">
                  <c:v>79.790000000000006</c:v>
                </c:pt>
                <c:pt idx="782">
                  <c:v>79.790000000000006</c:v>
                </c:pt>
                <c:pt idx="783">
                  <c:v>81.540000000000006</c:v>
                </c:pt>
                <c:pt idx="784">
                  <c:v>83.26</c:v>
                </c:pt>
                <c:pt idx="785">
                  <c:v>82.16</c:v>
                </c:pt>
                <c:pt idx="786">
                  <c:v>82.58</c:v>
                </c:pt>
                <c:pt idx="787">
                  <c:v>82.58</c:v>
                </c:pt>
                <c:pt idx="788">
                  <c:v>80.930000000000007</c:v>
                </c:pt>
                <c:pt idx="789">
                  <c:v>80.930000000000007</c:v>
                </c:pt>
                <c:pt idx="790">
                  <c:v>80.849999999999994</c:v>
                </c:pt>
                <c:pt idx="791">
                  <c:v>79.180000000000007</c:v>
                </c:pt>
                <c:pt idx="792">
                  <c:v>77.27</c:v>
                </c:pt>
                <c:pt idx="793">
                  <c:v>77.86</c:v>
                </c:pt>
                <c:pt idx="794">
                  <c:v>77.86</c:v>
                </c:pt>
                <c:pt idx="795">
                  <c:v>78.64</c:v>
                </c:pt>
                <c:pt idx="796">
                  <c:v>78.64</c:v>
                </c:pt>
                <c:pt idx="797">
                  <c:v>77.05</c:v>
                </c:pt>
                <c:pt idx="798">
                  <c:v>74.33</c:v>
                </c:pt>
                <c:pt idx="799">
                  <c:v>74.77</c:v>
                </c:pt>
                <c:pt idx="800">
                  <c:v>76.78</c:v>
                </c:pt>
                <c:pt idx="801">
                  <c:v>76.78</c:v>
                </c:pt>
                <c:pt idx="802">
                  <c:v>75.650000000000006</c:v>
                </c:pt>
                <c:pt idx="803">
                  <c:v>75.650000000000006</c:v>
                </c:pt>
                <c:pt idx="804">
                  <c:v>71.709999999999994</c:v>
                </c:pt>
                <c:pt idx="805">
                  <c:v>68.62</c:v>
                </c:pt>
                <c:pt idx="806">
                  <c:v>68.52</c:v>
                </c:pt>
                <c:pt idx="807">
                  <c:v>71.319999999999993</c:v>
                </c:pt>
                <c:pt idx="808">
                  <c:v>71.319999999999993</c:v>
                </c:pt>
                <c:pt idx="809">
                  <c:v>73.13</c:v>
                </c:pt>
                <c:pt idx="810">
                  <c:v>73.13</c:v>
                </c:pt>
                <c:pt idx="811">
                  <c:v>73.680000000000007</c:v>
                </c:pt>
                <c:pt idx="812">
                  <c:v>72.53</c:v>
                </c:pt>
                <c:pt idx="813">
                  <c:v>70.81</c:v>
                </c:pt>
                <c:pt idx="814">
                  <c:v>70.02</c:v>
                </c:pt>
                <c:pt idx="815">
                  <c:v>70.02</c:v>
                </c:pt>
                <c:pt idx="816">
                  <c:v>71.069999999999993</c:v>
                </c:pt>
                <c:pt idx="817">
                  <c:v>71.069999999999993</c:v>
                </c:pt>
                <c:pt idx="818">
                  <c:v>70.849999999999994</c:v>
                </c:pt>
                <c:pt idx="819">
                  <c:v>72.78</c:v>
                </c:pt>
                <c:pt idx="820">
                  <c:v>71.819999999999993</c:v>
                </c:pt>
                <c:pt idx="821">
                  <c:v>71.569999999999993</c:v>
                </c:pt>
                <c:pt idx="822">
                  <c:v>71.569999999999993</c:v>
                </c:pt>
                <c:pt idx="823">
                  <c:v>71.81</c:v>
                </c:pt>
                <c:pt idx="824">
                  <c:v>71.81</c:v>
                </c:pt>
                <c:pt idx="825">
                  <c:v>72.87</c:v>
                </c:pt>
                <c:pt idx="826">
                  <c:v>74.37</c:v>
                </c:pt>
                <c:pt idx="827">
                  <c:v>71.680000000000007</c:v>
                </c:pt>
                <c:pt idx="828">
                  <c:v>72.349999999999994</c:v>
                </c:pt>
                <c:pt idx="829">
                  <c:v>72.349999999999994</c:v>
                </c:pt>
                <c:pt idx="830">
                  <c:v>69.45</c:v>
                </c:pt>
                <c:pt idx="831">
                  <c:v>69.45</c:v>
                </c:pt>
                <c:pt idx="832">
                  <c:v>69.45</c:v>
                </c:pt>
                <c:pt idx="833">
                  <c:v>68.11</c:v>
                </c:pt>
                <c:pt idx="834">
                  <c:v>70.09</c:v>
                </c:pt>
                <c:pt idx="835">
                  <c:v>71.760000000000005</c:v>
                </c:pt>
                <c:pt idx="836">
                  <c:v>71.760000000000005</c:v>
                </c:pt>
                <c:pt idx="837">
                  <c:v>72.14</c:v>
                </c:pt>
                <c:pt idx="838">
                  <c:v>72.14</c:v>
                </c:pt>
                <c:pt idx="839">
                  <c:v>71.709999999999994</c:v>
                </c:pt>
                <c:pt idx="840">
                  <c:v>72.52</c:v>
                </c:pt>
                <c:pt idx="841">
                  <c:v>71.28</c:v>
                </c:pt>
                <c:pt idx="842">
                  <c:v>70.16</c:v>
                </c:pt>
                <c:pt idx="843">
                  <c:v>70.16</c:v>
                </c:pt>
                <c:pt idx="844">
                  <c:v>67.08</c:v>
                </c:pt>
                <c:pt idx="845">
                  <c:v>67.08</c:v>
                </c:pt>
                <c:pt idx="846">
                  <c:v>69.39</c:v>
                </c:pt>
                <c:pt idx="847">
                  <c:v>68.22</c:v>
                </c:pt>
                <c:pt idx="848">
                  <c:v>70.61</c:v>
                </c:pt>
                <c:pt idx="849">
                  <c:v>71.81</c:v>
                </c:pt>
                <c:pt idx="850">
                  <c:v>71.81</c:v>
                </c:pt>
                <c:pt idx="851">
                  <c:v>70.94</c:v>
                </c:pt>
                <c:pt idx="852">
                  <c:v>70.94</c:v>
                </c:pt>
                <c:pt idx="853">
                  <c:v>70.94</c:v>
                </c:pt>
                <c:pt idx="854">
                  <c:v>72.55</c:v>
                </c:pt>
                <c:pt idx="855">
                  <c:v>69.22</c:v>
                </c:pt>
                <c:pt idx="856">
                  <c:v>68.91</c:v>
                </c:pt>
                <c:pt idx="857">
                  <c:v>68.91</c:v>
                </c:pt>
                <c:pt idx="858">
                  <c:v>69.09</c:v>
                </c:pt>
                <c:pt idx="859">
                  <c:v>69.09</c:v>
                </c:pt>
                <c:pt idx="860">
                  <c:v>67.680000000000007</c:v>
                </c:pt>
                <c:pt idx="861">
                  <c:v>69.540000000000006</c:v>
                </c:pt>
                <c:pt idx="862">
                  <c:v>69.849999999999994</c:v>
                </c:pt>
                <c:pt idx="863">
                  <c:v>70.66</c:v>
                </c:pt>
                <c:pt idx="864">
                  <c:v>70.66</c:v>
                </c:pt>
                <c:pt idx="865">
                  <c:v>69.709999999999994</c:v>
                </c:pt>
                <c:pt idx="866">
                  <c:v>69.709999999999994</c:v>
                </c:pt>
                <c:pt idx="867">
                  <c:v>71.78</c:v>
                </c:pt>
                <c:pt idx="868">
                  <c:v>71.78</c:v>
                </c:pt>
                <c:pt idx="869">
                  <c:v>71.760000000000005</c:v>
                </c:pt>
                <c:pt idx="870">
                  <c:v>73.91</c:v>
                </c:pt>
                <c:pt idx="871">
                  <c:v>73.91</c:v>
                </c:pt>
                <c:pt idx="872">
                  <c:v>73.05</c:v>
                </c:pt>
                <c:pt idx="873">
                  <c:v>73.05</c:v>
                </c:pt>
                <c:pt idx="874">
                  <c:v>74.87</c:v>
                </c:pt>
                <c:pt idx="875">
                  <c:v>75.77</c:v>
                </c:pt>
                <c:pt idx="876">
                  <c:v>76.86</c:v>
                </c:pt>
                <c:pt idx="877">
                  <c:v>75.44</c:v>
                </c:pt>
                <c:pt idx="878">
                  <c:v>75.44</c:v>
                </c:pt>
                <c:pt idx="879">
                  <c:v>74.17</c:v>
                </c:pt>
                <c:pt idx="880">
                  <c:v>74.17</c:v>
                </c:pt>
                <c:pt idx="881">
                  <c:v>75.760000000000005</c:v>
                </c:pt>
                <c:pt idx="882">
                  <c:v>75.400000000000006</c:v>
                </c:pt>
                <c:pt idx="883">
                  <c:v>75.650000000000006</c:v>
                </c:pt>
                <c:pt idx="884">
                  <c:v>77.06</c:v>
                </c:pt>
                <c:pt idx="885">
                  <c:v>77.06</c:v>
                </c:pt>
                <c:pt idx="886">
                  <c:v>78.81</c:v>
                </c:pt>
                <c:pt idx="887">
                  <c:v>78.81</c:v>
                </c:pt>
                <c:pt idx="888">
                  <c:v>79.760000000000005</c:v>
                </c:pt>
                <c:pt idx="889">
                  <c:v>79.11</c:v>
                </c:pt>
                <c:pt idx="890">
                  <c:v>80.17</c:v>
                </c:pt>
                <c:pt idx="891">
                  <c:v>80.55</c:v>
                </c:pt>
                <c:pt idx="892">
                  <c:v>80.55</c:v>
                </c:pt>
                <c:pt idx="893">
                  <c:v>81.8</c:v>
                </c:pt>
                <c:pt idx="894">
                  <c:v>81.8</c:v>
                </c:pt>
                <c:pt idx="895">
                  <c:v>81.37</c:v>
                </c:pt>
                <c:pt idx="896">
                  <c:v>79.5</c:v>
                </c:pt>
                <c:pt idx="897">
                  <c:v>81.56</c:v>
                </c:pt>
                <c:pt idx="898">
                  <c:v>82.76</c:v>
                </c:pt>
                <c:pt idx="899">
                  <c:v>82.76</c:v>
                </c:pt>
                <c:pt idx="900">
                  <c:v>81.94</c:v>
                </c:pt>
                <c:pt idx="901">
                  <c:v>81.94</c:v>
                </c:pt>
                <c:pt idx="902">
                  <c:v>82.94</c:v>
                </c:pt>
                <c:pt idx="903">
                  <c:v>84.35</c:v>
                </c:pt>
                <c:pt idx="904">
                  <c:v>82.81</c:v>
                </c:pt>
                <c:pt idx="905">
                  <c:v>83.17</c:v>
                </c:pt>
                <c:pt idx="906">
                  <c:v>83.17</c:v>
                </c:pt>
                <c:pt idx="907">
                  <c:v>82.5</c:v>
                </c:pt>
                <c:pt idx="908">
                  <c:v>82.5</c:v>
                </c:pt>
                <c:pt idx="909">
                  <c:v>81.06</c:v>
                </c:pt>
                <c:pt idx="910">
                  <c:v>79.400000000000006</c:v>
                </c:pt>
                <c:pt idx="911">
                  <c:v>80.430000000000007</c:v>
                </c:pt>
                <c:pt idx="912">
                  <c:v>81.25</c:v>
                </c:pt>
                <c:pt idx="913">
                  <c:v>81.25</c:v>
                </c:pt>
                <c:pt idx="914">
                  <c:v>80.709999999999994</c:v>
                </c:pt>
                <c:pt idx="915">
                  <c:v>80.709999999999994</c:v>
                </c:pt>
                <c:pt idx="916">
                  <c:v>80.25</c:v>
                </c:pt>
                <c:pt idx="917">
                  <c:v>78.91</c:v>
                </c:pt>
                <c:pt idx="918">
                  <c:v>79.52</c:v>
                </c:pt>
                <c:pt idx="919">
                  <c:v>80.47</c:v>
                </c:pt>
                <c:pt idx="920">
                  <c:v>80.47</c:v>
                </c:pt>
                <c:pt idx="921">
                  <c:v>80.650000000000006</c:v>
                </c:pt>
                <c:pt idx="922">
                  <c:v>80.650000000000006</c:v>
                </c:pt>
                <c:pt idx="923">
                  <c:v>81.14</c:v>
                </c:pt>
                <c:pt idx="924">
                  <c:v>81.64</c:v>
                </c:pt>
                <c:pt idx="925">
                  <c:v>83.55</c:v>
                </c:pt>
                <c:pt idx="926">
                  <c:v>85.52</c:v>
                </c:pt>
                <c:pt idx="927">
                  <c:v>85.52</c:v>
                </c:pt>
                <c:pt idx="928">
                  <c:v>86.74</c:v>
                </c:pt>
                <c:pt idx="929">
                  <c:v>86.74</c:v>
                </c:pt>
                <c:pt idx="930">
                  <c:v>86.74</c:v>
                </c:pt>
                <c:pt idx="931">
                  <c:v>87.55</c:v>
                </c:pt>
                <c:pt idx="932">
                  <c:v>86.87</c:v>
                </c:pt>
                <c:pt idx="933">
                  <c:v>87.51</c:v>
                </c:pt>
                <c:pt idx="934">
                  <c:v>87.51</c:v>
                </c:pt>
                <c:pt idx="935">
                  <c:v>87.3</c:v>
                </c:pt>
                <c:pt idx="936">
                  <c:v>87.3</c:v>
                </c:pt>
                <c:pt idx="937">
                  <c:v>88.87</c:v>
                </c:pt>
                <c:pt idx="938">
                  <c:v>88.59</c:v>
                </c:pt>
                <c:pt idx="939">
                  <c:v>90.13</c:v>
                </c:pt>
                <c:pt idx="940">
                  <c:v>90.83</c:v>
                </c:pt>
                <c:pt idx="941">
                  <c:v>90.83</c:v>
                </c:pt>
                <c:pt idx="942">
                  <c:v>91.47</c:v>
                </c:pt>
                <c:pt idx="943">
                  <c:v>91.47</c:v>
                </c:pt>
                <c:pt idx="944">
                  <c:v>91.16</c:v>
                </c:pt>
                <c:pt idx="945">
                  <c:v>89.2</c:v>
                </c:pt>
                <c:pt idx="946">
                  <c:v>89.56</c:v>
                </c:pt>
                <c:pt idx="947">
                  <c:v>90</c:v>
                </c:pt>
                <c:pt idx="948">
                  <c:v>90</c:v>
                </c:pt>
                <c:pt idx="949">
                  <c:v>89.68</c:v>
                </c:pt>
                <c:pt idx="950">
                  <c:v>89.68</c:v>
                </c:pt>
                <c:pt idx="951">
                  <c:v>91.43</c:v>
                </c:pt>
                <c:pt idx="952">
                  <c:v>93.67</c:v>
                </c:pt>
                <c:pt idx="953">
                  <c:v>91.65</c:v>
                </c:pt>
                <c:pt idx="954">
                  <c:v>90.77</c:v>
                </c:pt>
                <c:pt idx="955">
                  <c:v>90.77</c:v>
                </c:pt>
                <c:pt idx="956">
                  <c:v>88.81</c:v>
                </c:pt>
                <c:pt idx="957">
                  <c:v>88.81</c:v>
                </c:pt>
                <c:pt idx="958">
                  <c:v>89.26</c:v>
                </c:pt>
                <c:pt idx="959">
                  <c:v>84.32</c:v>
                </c:pt>
                <c:pt idx="960">
                  <c:v>82.3</c:v>
                </c:pt>
                <c:pt idx="961">
                  <c:v>82.83</c:v>
                </c:pt>
                <c:pt idx="962">
                  <c:v>82.83</c:v>
                </c:pt>
                <c:pt idx="963">
                  <c:v>85.89</c:v>
                </c:pt>
                <c:pt idx="964">
                  <c:v>85.89</c:v>
                </c:pt>
                <c:pt idx="965">
                  <c:v>85.89</c:v>
                </c:pt>
                <c:pt idx="966">
                  <c:v>83.7</c:v>
                </c:pt>
                <c:pt idx="967">
                  <c:v>82.87</c:v>
                </c:pt>
                <c:pt idx="968">
                  <c:v>87.67</c:v>
                </c:pt>
                <c:pt idx="969">
                  <c:v>87.67</c:v>
                </c:pt>
                <c:pt idx="970">
                  <c:v>86.65</c:v>
                </c:pt>
                <c:pt idx="971">
                  <c:v>86.65</c:v>
                </c:pt>
                <c:pt idx="972">
                  <c:v>86.66</c:v>
                </c:pt>
                <c:pt idx="973">
                  <c:v>88.35</c:v>
                </c:pt>
                <c:pt idx="974">
                  <c:v>89.35</c:v>
                </c:pt>
                <c:pt idx="975">
                  <c:v>89.12</c:v>
                </c:pt>
                <c:pt idx="976">
                  <c:v>89.12</c:v>
                </c:pt>
                <c:pt idx="977">
                  <c:v>85.49</c:v>
                </c:pt>
                <c:pt idx="978">
                  <c:v>85.49</c:v>
                </c:pt>
                <c:pt idx="979">
                  <c:v>84.58</c:v>
                </c:pt>
                <c:pt idx="980">
                  <c:v>86.07</c:v>
                </c:pt>
                <c:pt idx="981">
                  <c:v>83.8</c:v>
                </c:pt>
                <c:pt idx="982">
                  <c:v>86.04</c:v>
                </c:pt>
                <c:pt idx="983">
                  <c:v>86.04</c:v>
                </c:pt>
                <c:pt idx="984">
                  <c:v>83.03</c:v>
                </c:pt>
                <c:pt idx="985">
                  <c:v>83.03</c:v>
                </c:pt>
                <c:pt idx="986">
                  <c:v>81.64</c:v>
                </c:pt>
                <c:pt idx="987">
                  <c:v>81.05</c:v>
                </c:pt>
                <c:pt idx="988">
                  <c:v>83.04</c:v>
                </c:pt>
                <c:pt idx="989">
                  <c:v>81.19</c:v>
                </c:pt>
                <c:pt idx="990">
                  <c:v>81.19</c:v>
                </c:pt>
                <c:pt idx="991">
                  <c:v>81.540000000000006</c:v>
                </c:pt>
                <c:pt idx="992">
                  <c:v>81.540000000000006</c:v>
                </c:pt>
                <c:pt idx="993">
                  <c:v>77.959999999999994</c:v>
                </c:pt>
                <c:pt idx="994">
                  <c:v>75.849999999999994</c:v>
                </c:pt>
                <c:pt idx="995">
                  <c:v>76.34</c:v>
                </c:pt>
                <c:pt idx="996">
                  <c:v>76.34</c:v>
                </c:pt>
                <c:pt idx="997">
                  <c:v>76.34</c:v>
                </c:pt>
                <c:pt idx="998">
                  <c:v>78.86</c:v>
                </c:pt>
                <c:pt idx="999">
                  <c:v>78.86</c:v>
                </c:pt>
                <c:pt idx="1000">
                  <c:v>78.900000000000006</c:v>
                </c:pt>
                <c:pt idx="1001">
                  <c:v>77.150000000000006</c:v>
                </c:pt>
                <c:pt idx="1002">
                  <c:v>73.5</c:v>
                </c:pt>
                <c:pt idx="1003">
                  <c:v>76.47</c:v>
                </c:pt>
                <c:pt idx="1004">
                  <c:v>76.47</c:v>
                </c:pt>
                <c:pt idx="1005">
                  <c:v>78.099999999999994</c:v>
                </c:pt>
                <c:pt idx="1006">
                  <c:v>78.099999999999994</c:v>
                </c:pt>
                <c:pt idx="1007">
                  <c:v>78.349999999999994</c:v>
                </c:pt>
                <c:pt idx="1008">
                  <c:v>76.8</c:v>
                </c:pt>
                <c:pt idx="1009">
                  <c:v>76.8</c:v>
                </c:pt>
                <c:pt idx="1010">
                  <c:v>74.83</c:v>
                </c:pt>
                <c:pt idx="1011">
                  <c:v>74.83</c:v>
                </c:pt>
                <c:pt idx="1012">
                  <c:v>74.459999999999994</c:v>
                </c:pt>
                <c:pt idx="1013">
                  <c:v>74.459999999999994</c:v>
                </c:pt>
                <c:pt idx="1014">
                  <c:v>76.09</c:v>
                </c:pt>
                <c:pt idx="1015">
                  <c:v>77.56</c:v>
                </c:pt>
                <c:pt idx="1016">
                  <c:v>75.66</c:v>
                </c:pt>
                <c:pt idx="1017">
                  <c:v>73.7</c:v>
                </c:pt>
                <c:pt idx="1018">
                  <c:v>73.7</c:v>
                </c:pt>
                <c:pt idx="1019">
                  <c:v>72.73</c:v>
                </c:pt>
                <c:pt idx="1020">
                  <c:v>72.73</c:v>
                </c:pt>
                <c:pt idx="1021">
                  <c:v>71.95</c:v>
                </c:pt>
                <c:pt idx="1022">
                  <c:v>68.98</c:v>
                </c:pt>
                <c:pt idx="1023">
                  <c:v>69</c:v>
                </c:pt>
                <c:pt idx="1024">
                  <c:v>70.87</c:v>
                </c:pt>
                <c:pt idx="1025">
                  <c:v>70.87</c:v>
                </c:pt>
                <c:pt idx="1026">
                  <c:v>70.95</c:v>
                </c:pt>
                <c:pt idx="1027">
                  <c:v>70.95</c:v>
                </c:pt>
                <c:pt idx="1028">
                  <c:v>68.27</c:v>
                </c:pt>
                <c:pt idx="1029">
                  <c:v>69.09</c:v>
                </c:pt>
                <c:pt idx="1030">
                  <c:v>71.209999999999994</c:v>
                </c:pt>
                <c:pt idx="1031">
                  <c:v>71.05</c:v>
                </c:pt>
                <c:pt idx="1032">
                  <c:v>71.05</c:v>
                </c:pt>
                <c:pt idx="1033">
                  <c:v>72.16</c:v>
                </c:pt>
                <c:pt idx="1034">
                  <c:v>72.16</c:v>
                </c:pt>
                <c:pt idx="1035">
                  <c:v>73.23</c:v>
                </c:pt>
                <c:pt idx="1036">
                  <c:v>73.87</c:v>
                </c:pt>
                <c:pt idx="1037">
                  <c:v>73.59</c:v>
                </c:pt>
                <c:pt idx="1038">
                  <c:v>73.290000000000006</c:v>
                </c:pt>
                <c:pt idx="1039">
                  <c:v>73.290000000000006</c:v>
                </c:pt>
                <c:pt idx="1040">
                  <c:v>75.84</c:v>
                </c:pt>
                <c:pt idx="1041">
                  <c:v>75.84</c:v>
                </c:pt>
                <c:pt idx="1042">
                  <c:v>75.84</c:v>
                </c:pt>
                <c:pt idx="1043">
                  <c:v>74.31</c:v>
                </c:pt>
                <c:pt idx="1044">
                  <c:v>72.02</c:v>
                </c:pt>
                <c:pt idx="1045">
                  <c:v>71.89</c:v>
                </c:pt>
                <c:pt idx="1046">
                  <c:v>71.89</c:v>
                </c:pt>
                <c:pt idx="1047">
                  <c:v>70.62</c:v>
                </c:pt>
                <c:pt idx="1048">
                  <c:v>70.62</c:v>
                </c:pt>
                <c:pt idx="1049">
                  <c:v>70.62</c:v>
                </c:pt>
                <c:pt idx="1050">
                  <c:v>72.97</c:v>
                </c:pt>
                <c:pt idx="1051">
                  <c:v>72.38</c:v>
                </c:pt>
                <c:pt idx="1052">
                  <c:v>74</c:v>
                </c:pt>
                <c:pt idx="1053">
                  <c:v>74</c:v>
                </c:pt>
                <c:pt idx="1054">
                  <c:v>71.06</c:v>
                </c:pt>
                <c:pt idx="1055">
                  <c:v>71.06</c:v>
                </c:pt>
                <c:pt idx="1056">
                  <c:v>72.430000000000007</c:v>
                </c:pt>
                <c:pt idx="1057">
                  <c:v>71.569999999999993</c:v>
                </c:pt>
                <c:pt idx="1058">
                  <c:v>72.150000000000006</c:v>
                </c:pt>
                <c:pt idx="1059">
                  <c:v>72.94</c:v>
                </c:pt>
                <c:pt idx="1060">
                  <c:v>72.94</c:v>
                </c:pt>
                <c:pt idx="1061">
                  <c:v>72.63</c:v>
                </c:pt>
                <c:pt idx="1062">
                  <c:v>72.63</c:v>
                </c:pt>
                <c:pt idx="1063">
                  <c:v>72.63</c:v>
                </c:pt>
                <c:pt idx="1064">
                  <c:v>72.790000000000006</c:v>
                </c:pt>
                <c:pt idx="1065">
                  <c:v>74.319999999999993</c:v>
                </c:pt>
                <c:pt idx="1066">
                  <c:v>73.69</c:v>
                </c:pt>
                <c:pt idx="1067">
                  <c:v>73.69</c:v>
                </c:pt>
                <c:pt idx="1068">
                  <c:v>75.260000000000005</c:v>
                </c:pt>
                <c:pt idx="1069">
                  <c:v>75.260000000000005</c:v>
                </c:pt>
                <c:pt idx="1070">
                  <c:v>74.72</c:v>
                </c:pt>
                <c:pt idx="1071">
                  <c:v>75.48</c:v>
                </c:pt>
                <c:pt idx="1072">
                  <c:v>77.91</c:v>
                </c:pt>
                <c:pt idx="1073">
                  <c:v>78.45</c:v>
                </c:pt>
                <c:pt idx="1074">
                  <c:v>78.45</c:v>
                </c:pt>
                <c:pt idx="1075">
                  <c:v>77.25</c:v>
                </c:pt>
                <c:pt idx="1076">
                  <c:v>77.25</c:v>
                </c:pt>
                <c:pt idx="1077">
                  <c:v>78.3</c:v>
                </c:pt>
                <c:pt idx="1078">
                  <c:v>76.28</c:v>
                </c:pt>
                <c:pt idx="1079">
                  <c:v>74.36</c:v>
                </c:pt>
                <c:pt idx="1080">
                  <c:v>72.72</c:v>
                </c:pt>
                <c:pt idx="1081">
                  <c:v>72.72</c:v>
                </c:pt>
                <c:pt idx="1082">
                  <c:v>73.209999999999994</c:v>
                </c:pt>
                <c:pt idx="1083">
                  <c:v>73.209999999999994</c:v>
                </c:pt>
                <c:pt idx="1084">
                  <c:v>73.83</c:v>
                </c:pt>
                <c:pt idx="1085">
                  <c:v>74.260000000000005</c:v>
                </c:pt>
                <c:pt idx="1086">
                  <c:v>76.67</c:v>
                </c:pt>
                <c:pt idx="1087">
                  <c:v>77.260000000000005</c:v>
                </c:pt>
                <c:pt idx="1088">
                  <c:v>77.260000000000005</c:v>
                </c:pt>
                <c:pt idx="1089">
                  <c:v>77.34</c:v>
                </c:pt>
                <c:pt idx="1090">
                  <c:v>77.34</c:v>
                </c:pt>
                <c:pt idx="1091">
                  <c:v>78.28</c:v>
                </c:pt>
                <c:pt idx="1092">
                  <c:v>77.09</c:v>
                </c:pt>
                <c:pt idx="1093">
                  <c:v>78.47</c:v>
                </c:pt>
                <c:pt idx="1094">
                  <c:v>79.650000000000006</c:v>
                </c:pt>
                <c:pt idx="1095">
                  <c:v>79.650000000000006</c:v>
                </c:pt>
                <c:pt idx="1096">
                  <c:v>78.72</c:v>
                </c:pt>
                <c:pt idx="1097">
                  <c:v>78.72</c:v>
                </c:pt>
                <c:pt idx="1098">
                  <c:v>78.72</c:v>
                </c:pt>
                <c:pt idx="1099">
                  <c:v>78.89</c:v>
                </c:pt>
                <c:pt idx="1100">
                  <c:v>79.64</c:v>
                </c:pt>
                <c:pt idx="1101">
                  <c:v>77.599999999999994</c:v>
                </c:pt>
                <c:pt idx="1102">
                  <c:v>77.599999999999994</c:v>
                </c:pt>
                <c:pt idx="1103">
                  <c:v>78.53</c:v>
                </c:pt>
                <c:pt idx="1104">
                  <c:v>78.53</c:v>
                </c:pt>
                <c:pt idx="1105">
                  <c:v>79.8</c:v>
                </c:pt>
                <c:pt idx="1106">
                  <c:v>79.44</c:v>
                </c:pt>
                <c:pt idx="1107">
                  <c:v>79.22</c:v>
                </c:pt>
                <c:pt idx="1108">
                  <c:v>80.900000000000006</c:v>
                </c:pt>
                <c:pt idx="1109">
                  <c:v>80.900000000000006</c:v>
                </c:pt>
                <c:pt idx="1110">
                  <c:v>79.67</c:v>
                </c:pt>
                <c:pt idx="1111">
                  <c:v>79.67</c:v>
                </c:pt>
                <c:pt idx="1112">
                  <c:v>79.11</c:v>
                </c:pt>
                <c:pt idx="1113">
                  <c:v>80.08</c:v>
                </c:pt>
                <c:pt idx="1114">
                  <c:v>79.81</c:v>
                </c:pt>
                <c:pt idx="1115">
                  <c:v>78.959999999999994</c:v>
                </c:pt>
                <c:pt idx="1116">
                  <c:v>78.959999999999994</c:v>
                </c:pt>
                <c:pt idx="1117">
                  <c:v>78.87</c:v>
                </c:pt>
                <c:pt idx="1118">
                  <c:v>78.87</c:v>
                </c:pt>
                <c:pt idx="1119">
                  <c:v>78.510000000000005</c:v>
                </c:pt>
                <c:pt idx="1120">
                  <c:v>80.67</c:v>
                </c:pt>
                <c:pt idx="1121">
                  <c:v>82.16</c:v>
                </c:pt>
                <c:pt idx="1122">
                  <c:v>81.94</c:v>
                </c:pt>
                <c:pt idx="1123">
                  <c:v>81.94</c:v>
                </c:pt>
                <c:pt idx="1124">
                  <c:v>83.68</c:v>
                </c:pt>
                <c:pt idx="1125">
                  <c:v>83.68</c:v>
                </c:pt>
                <c:pt idx="1126">
                  <c:v>84.39</c:v>
                </c:pt>
                <c:pt idx="1127">
                  <c:v>82.79</c:v>
                </c:pt>
                <c:pt idx="1128">
                  <c:v>81.99</c:v>
                </c:pt>
                <c:pt idx="1129">
                  <c:v>81.099999999999994</c:v>
                </c:pt>
                <c:pt idx="1130">
                  <c:v>81.099999999999994</c:v>
                </c:pt>
                <c:pt idx="1131">
                  <c:v>82.41</c:v>
                </c:pt>
                <c:pt idx="1132">
                  <c:v>82.41</c:v>
                </c:pt>
                <c:pt idx="1133">
                  <c:v>82.41</c:v>
                </c:pt>
                <c:pt idx="1134">
                  <c:v>82.15</c:v>
                </c:pt>
                <c:pt idx="1135">
                  <c:v>83.96</c:v>
                </c:pt>
                <c:pt idx="1136">
                  <c:v>83.96</c:v>
                </c:pt>
                <c:pt idx="1137">
                  <c:v>83.96</c:v>
                </c:pt>
                <c:pt idx="1138">
                  <c:v>84.54</c:v>
                </c:pt>
                <c:pt idx="1139">
                  <c:v>84.54</c:v>
                </c:pt>
                <c:pt idx="1140">
                  <c:v>85.95</c:v>
                </c:pt>
                <c:pt idx="1141">
                  <c:v>86.22</c:v>
                </c:pt>
                <c:pt idx="1142">
                  <c:v>87.37</c:v>
                </c:pt>
                <c:pt idx="1143">
                  <c:v>87.69</c:v>
                </c:pt>
                <c:pt idx="1144">
                  <c:v>87.69</c:v>
                </c:pt>
                <c:pt idx="1145">
                  <c:v>87.24</c:v>
                </c:pt>
                <c:pt idx="1146">
                  <c:v>87.24</c:v>
                </c:pt>
                <c:pt idx="1147">
                  <c:v>86.04</c:v>
                </c:pt>
                <c:pt idx="1148">
                  <c:v>86.98</c:v>
                </c:pt>
                <c:pt idx="1149">
                  <c:v>85.79</c:v>
                </c:pt>
                <c:pt idx="1150">
                  <c:v>86.46</c:v>
                </c:pt>
                <c:pt idx="1151">
                  <c:v>86.46</c:v>
                </c:pt>
                <c:pt idx="1152">
                  <c:v>86.21</c:v>
                </c:pt>
                <c:pt idx="1153">
                  <c:v>86.21</c:v>
                </c:pt>
                <c:pt idx="1154">
                  <c:v>86.15</c:v>
                </c:pt>
                <c:pt idx="1155">
                  <c:v>83.58</c:v>
                </c:pt>
                <c:pt idx="1156">
                  <c:v>83.5</c:v>
                </c:pt>
                <c:pt idx="1157">
                  <c:v>83.79</c:v>
                </c:pt>
                <c:pt idx="1158">
                  <c:v>83.79</c:v>
                </c:pt>
                <c:pt idx="1159">
                  <c:v>83.82</c:v>
                </c:pt>
                <c:pt idx="1160">
                  <c:v>83.82</c:v>
                </c:pt>
                <c:pt idx="1161">
                  <c:v>84.17</c:v>
                </c:pt>
                <c:pt idx="1162">
                  <c:v>84.09</c:v>
                </c:pt>
                <c:pt idx="1163">
                  <c:v>84.92</c:v>
                </c:pt>
                <c:pt idx="1164">
                  <c:v>85.38</c:v>
                </c:pt>
                <c:pt idx="1165">
                  <c:v>85.38</c:v>
                </c:pt>
                <c:pt idx="1166">
                  <c:v>84.26</c:v>
                </c:pt>
                <c:pt idx="1167">
                  <c:v>84.26</c:v>
                </c:pt>
                <c:pt idx="1168">
                  <c:v>83.49</c:v>
                </c:pt>
                <c:pt idx="1169">
                  <c:v>80.7</c:v>
                </c:pt>
                <c:pt idx="1170">
                  <c:v>80.59</c:v>
                </c:pt>
                <c:pt idx="1171">
                  <c:v>79.650000000000006</c:v>
                </c:pt>
                <c:pt idx="1172">
                  <c:v>79.650000000000006</c:v>
                </c:pt>
                <c:pt idx="1173">
                  <c:v>80.099999999999994</c:v>
                </c:pt>
                <c:pt idx="1174">
                  <c:v>80.099999999999994</c:v>
                </c:pt>
                <c:pt idx="1175">
                  <c:v>79.97</c:v>
                </c:pt>
                <c:pt idx="1176">
                  <c:v>80.569999999999993</c:v>
                </c:pt>
                <c:pt idx="1177">
                  <c:v>80.86</c:v>
                </c:pt>
                <c:pt idx="1178">
                  <c:v>79.81</c:v>
                </c:pt>
                <c:pt idx="1179">
                  <c:v>79.81</c:v>
                </c:pt>
                <c:pt idx="1180">
                  <c:v>80.709999999999994</c:v>
                </c:pt>
                <c:pt idx="1181">
                  <c:v>80.709999999999994</c:v>
                </c:pt>
                <c:pt idx="1182">
                  <c:v>79.62</c:v>
                </c:pt>
                <c:pt idx="1183">
                  <c:v>80.23</c:v>
                </c:pt>
                <c:pt idx="1184">
                  <c:v>80.849999999999994</c:v>
                </c:pt>
                <c:pt idx="1185">
                  <c:v>81.66</c:v>
                </c:pt>
                <c:pt idx="1186">
                  <c:v>81.66</c:v>
                </c:pt>
                <c:pt idx="1187">
                  <c:v>81.39</c:v>
                </c:pt>
                <c:pt idx="1188">
                  <c:v>81.39</c:v>
                </c:pt>
                <c:pt idx="1189">
                  <c:v>80.66</c:v>
                </c:pt>
                <c:pt idx="1190">
                  <c:v>79.150000000000006</c:v>
                </c:pt>
                <c:pt idx="1191">
                  <c:v>77.47</c:v>
                </c:pt>
                <c:pt idx="1192">
                  <c:v>78.48</c:v>
                </c:pt>
                <c:pt idx="1193">
                  <c:v>78.48</c:v>
                </c:pt>
                <c:pt idx="1194">
                  <c:v>80.900000000000006</c:v>
                </c:pt>
                <c:pt idx="1195">
                  <c:v>80.900000000000006</c:v>
                </c:pt>
                <c:pt idx="1196">
                  <c:v>80.900000000000006</c:v>
                </c:pt>
                <c:pt idx="1197">
                  <c:v>80.239999999999995</c:v>
                </c:pt>
                <c:pt idx="1198">
                  <c:v>78.959999999999994</c:v>
                </c:pt>
                <c:pt idx="1199">
                  <c:v>77.97</c:v>
                </c:pt>
                <c:pt idx="1200">
                  <c:v>77.97</c:v>
                </c:pt>
                <c:pt idx="1201">
                  <c:v>75.260000000000005</c:v>
                </c:pt>
                <c:pt idx="1202">
                  <c:v>75.260000000000005</c:v>
                </c:pt>
                <c:pt idx="1203">
                  <c:v>74.27</c:v>
                </c:pt>
                <c:pt idx="1204">
                  <c:v>75.08</c:v>
                </c:pt>
                <c:pt idx="1205">
                  <c:v>76.52</c:v>
                </c:pt>
                <c:pt idx="1206">
                  <c:v>76.53</c:v>
                </c:pt>
                <c:pt idx="1207">
                  <c:v>76.53</c:v>
                </c:pt>
                <c:pt idx="1208">
                  <c:v>78.75</c:v>
                </c:pt>
                <c:pt idx="1209">
                  <c:v>78.75</c:v>
                </c:pt>
                <c:pt idx="1210">
                  <c:v>78.88</c:v>
                </c:pt>
                <c:pt idx="1211">
                  <c:v>79.56</c:v>
                </c:pt>
                <c:pt idx="1212">
                  <c:v>79.61</c:v>
                </c:pt>
                <c:pt idx="1213">
                  <c:v>79.41</c:v>
                </c:pt>
                <c:pt idx="1214">
                  <c:v>79.41</c:v>
                </c:pt>
                <c:pt idx="1215">
                  <c:v>81.33</c:v>
                </c:pt>
                <c:pt idx="1216">
                  <c:v>81.33</c:v>
                </c:pt>
                <c:pt idx="1217">
                  <c:v>82.67</c:v>
                </c:pt>
                <c:pt idx="1218">
                  <c:v>82.67</c:v>
                </c:pt>
                <c:pt idx="1219">
                  <c:v>83.34</c:v>
                </c:pt>
                <c:pt idx="1220">
                  <c:v>81.709999999999994</c:v>
                </c:pt>
                <c:pt idx="1221">
                  <c:v>81.709999999999994</c:v>
                </c:pt>
                <c:pt idx="1222">
                  <c:v>82.63</c:v>
                </c:pt>
                <c:pt idx="1223">
                  <c:v>82.63</c:v>
                </c:pt>
                <c:pt idx="1224">
                  <c:v>81.97</c:v>
                </c:pt>
                <c:pt idx="1225">
                  <c:v>82.19</c:v>
                </c:pt>
                <c:pt idx="1226">
                  <c:v>83.04</c:v>
                </c:pt>
                <c:pt idx="1227">
                  <c:v>82.83</c:v>
                </c:pt>
                <c:pt idx="1228">
                  <c:v>82.83</c:v>
                </c:pt>
                <c:pt idx="1229">
                  <c:v>84.7</c:v>
                </c:pt>
                <c:pt idx="1230">
                  <c:v>84.7</c:v>
                </c:pt>
                <c:pt idx="1231">
                  <c:v>84.09</c:v>
                </c:pt>
                <c:pt idx="1232">
                  <c:v>85.19</c:v>
                </c:pt>
                <c:pt idx="1233">
                  <c:v>85.19</c:v>
                </c:pt>
                <c:pt idx="1234">
                  <c:v>84.44</c:v>
                </c:pt>
                <c:pt idx="1235">
                  <c:v>84.44</c:v>
                </c:pt>
                <c:pt idx="1236">
                  <c:v>83.63</c:v>
                </c:pt>
                <c:pt idx="1237">
                  <c:v>83.63</c:v>
                </c:pt>
                <c:pt idx="1238">
                  <c:v>82.78</c:v>
                </c:pt>
                <c:pt idx="1239">
                  <c:v>83.39</c:v>
                </c:pt>
                <c:pt idx="1240">
                  <c:v>83.92</c:v>
                </c:pt>
                <c:pt idx="1241">
                  <c:v>83.49</c:v>
                </c:pt>
                <c:pt idx="1242">
                  <c:v>83.49</c:v>
                </c:pt>
                <c:pt idx="1243">
                  <c:v>83.22</c:v>
                </c:pt>
                <c:pt idx="1244">
                  <c:v>83.22</c:v>
                </c:pt>
                <c:pt idx="1245">
                  <c:v>81.92</c:v>
                </c:pt>
                <c:pt idx="1246">
                  <c:v>84.16</c:v>
                </c:pt>
                <c:pt idx="1247">
                  <c:v>84.17</c:v>
                </c:pt>
                <c:pt idx="1248">
                  <c:v>81.430000000000007</c:v>
                </c:pt>
                <c:pt idx="1249">
                  <c:v>81.430000000000007</c:v>
                </c:pt>
                <c:pt idx="1250">
                  <c:v>81.25</c:v>
                </c:pt>
                <c:pt idx="1251">
                  <c:v>81.25</c:v>
                </c:pt>
                <c:pt idx="1252">
                  <c:v>78.239999999999995</c:v>
                </c:pt>
                <c:pt idx="1253">
                  <c:v>78.78</c:v>
                </c:pt>
                <c:pt idx="1254">
                  <c:v>79.430000000000007</c:v>
                </c:pt>
                <c:pt idx="1255">
                  <c:v>78.58</c:v>
                </c:pt>
                <c:pt idx="1256">
                  <c:v>78.58</c:v>
                </c:pt>
                <c:pt idx="1257">
                  <c:v>77.27</c:v>
                </c:pt>
                <c:pt idx="1258">
                  <c:v>77.27</c:v>
                </c:pt>
                <c:pt idx="1259">
                  <c:v>76.17</c:v>
                </c:pt>
                <c:pt idx="1260">
                  <c:v>79.36</c:v>
                </c:pt>
                <c:pt idx="1261">
                  <c:v>77.739999999999995</c:v>
                </c:pt>
                <c:pt idx="1262">
                  <c:v>74.989999999999995</c:v>
                </c:pt>
                <c:pt idx="1263">
                  <c:v>74.989999999999995</c:v>
                </c:pt>
                <c:pt idx="1264">
                  <c:v>74.459999999999994</c:v>
                </c:pt>
                <c:pt idx="1265">
                  <c:v>74.459999999999994</c:v>
                </c:pt>
                <c:pt idx="1266">
                  <c:v>74.599999999999994</c:v>
                </c:pt>
                <c:pt idx="1267">
                  <c:v>76.680000000000007</c:v>
                </c:pt>
                <c:pt idx="1268">
                  <c:v>77.64</c:v>
                </c:pt>
                <c:pt idx="1269">
                  <c:v>78.28</c:v>
                </c:pt>
                <c:pt idx="1270">
                  <c:v>78.28</c:v>
                </c:pt>
                <c:pt idx="1271">
                  <c:v>81.45</c:v>
                </c:pt>
                <c:pt idx="1272">
                  <c:v>81.45</c:v>
                </c:pt>
                <c:pt idx="1273">
                  <c:v>79.81</c:v>
                </c:pt>
                <c:pt idx="1274">
                  <c:v>78.47</c:v>
                </c:pt>
                <c:pt idx="1275">
                  <c:v>79.66</c:v>
                </c:pt>
                <c:pt idx="1276">
                  <c:v>78.05</c:v>
                </c:pt>
                <c:pt idx="1277">
                  <c:v>78.05</c:v>
                </c:pt>
                <c:pt idx="1278">
                  <c:v>75.819999999999993</c:v>
                </c:pt>
                <c:pt idx="1279">
                  <c:v>75.819999999999993</c:v>
                </c:pt>
                <c:pt idx="1280">
                  <c:v>75.27</c:v>
                </c:pt>
                <c:pt idx="1281">
                  <c:v>72.760000000000005</c:v>
                </c:pt>
                <c:pt idx="1282">
                  <c:v>73.72</c:v>
                </c:pt>
                <c:pt idx="1283">
                  <c:v>75.819999999999993</c:v>
                </c:pt>
                <c:pt idx="1284">
                  <c:v>75.819999999999993</c:v>
                </c:pt>
                <c:pt idx="1285">
                  <c:v>78.400000000000006</c:v>
                </c:pt>
                <c:pt idx="1286">
                  <c:v>78.400000000000006</c:v>
                </c:pt>
                <c:pt idx="1287">
                  <c:v>76.5</c:v>
                </c:pt>
                <c:pt idx="1288">
                  <c:v>75.489999999999995</c:v>
                </c:pt>
                <c:pt idx="1289">
                  <c:v>76.900000000000006</c:v>
                </c:pt>
                <c:pt idx="1290">
                  <c:v>74.52</c:v>
                </c:pt>
                <c:pt idx="1291">
                  <c:v>74.52</c:v>
                </c:pt>
                <c:pt idx="1292">
                  <c:v>71.28</c:v>
                </c:pt>
                <c:pt idx="1293">
                  <c:v>71.28</c:v>
                </c:pt>
                <c:pt idx="1294">
                  <c:v>71.28</c:v>
                </c:pt>
                <c:pt idx="1295">
                  <c:v>70.11</c:v>
                </c:pt>
                <c:pt idx="1296">
                  <c:v>70.09</c:v>
                </c:pt>
                <c:pt idx="1297">
                  <c:v>68.58</c:v>
                </c:pt>
                <c:pt idx="1298">
                  <c:v>68.58</c:v>
                </c:pt>
                <c:pt idx="1299">
                  <c:v>69.650000000000006</c:v>
                </c:pt>
                <c:pt idx="1300">
                  <c:v>69.650000000000006</c:v>
                </c:pt>
                <c:pt idx="1301">
                  <c:v>66.73</c:v>
                </c:pt>
                <c:pt idx="1302">
                  <c:v>68.25</c:v>
                </c:pt>
                <c:pt idx="1303">
                  <c:v>69.89</c:v>
                </c:pt>
                <c:pt idx="1304">
                  <c:v>69.59</c:v>
                </c:pt>
                <c:pt idx="1305">
                  <c:v>69.59</c:v>
                </c:pt>
                <c:pt idx="1306">
                  <c:v>71.099999999999994</c:v>
                </c:pt>
                <c:pt idx="1307">
                  <c:v>71.099999999999994</c:v>
                </c:pt>
                <c:pt idx="1308">
                  <c:v>72.16</c:v>
                </c:pt>
                <c:pt idx="1309">
                  <c:v>71.87</c:v>
                </c:pt>
                <c:pt idx="1310">
                  <c:v>72.86</c:v>
                </c:pt>
                <c:pt idx="1311">
                  <c:v>72.72</c:v>
                </c:pt>
                <c:pt idx="1312">
                  <c:v>72.72</c:v>
                </c:pt>
                <c:pt idx="1313">
                  <c:v>71.33</c:v>
                </c:pt>
                <c:pt idx="1314">
                  <c:v>71.33</c:v>
                </c:pt>
                <c:pt idx="1315">
                  <c:v>72.34</c:v>
                </c:pt>
                <c:pt idx="1316">
                  <c:v>70.42</c:v>
                </c:pt>
                <c:pt idx="1317">
                  <c:v>68.28</c:v>
                </c:pt>
                <c:pt idx="1318">
                  <c:v>68.72</c:v>
                </c:pt>
                <c:pt idx="1319">
                  <c:v>68.72</c:v>
                </c:pt>
                <c:pt idx="1320">
                  <c:v>68.75</c:v>
                </c:pt>
                <c:pt idx="1321">
                  <c:v>68.75</c:v>
                </c:pt>
                <c:pt idx="1322">
                  <c:v>70.41</c:v>
                </c:pt>
                <c:pt idx="1323">
                  <c:v>70.739999999999995</c:v>
                </c:pt>
                <c:pt idx="1324">
                  <c:v>74.33</c:v>
                </c:pt>
                <c:pt idx="1325">
                  <c:v>74.930000000000007</c:v>
                </c:pt>
                <c:pt idx="1326">
                  <c:v>74.930000000000007</c:v>
                </c:pt>
                <c:pt idx="1327">
                  <c:v>77.760000000000005</c:v>
                </c:pt>
                <c:pt idx="1328">
                  <c:v>77.760000000000005</c:v>
                </c:pt>
                <c:pt idx="1329">
                  <c:v>74.260000000000005</c:v>
                </c:pt>
                <c:pt idx="1330">
                  <c:v>73.849999999999994</c:v>
                </c:pt>
                <c:pt idx="1331">
                  <c:v>76.459999999999994</c:v>
                </c:pt>
                <c:pt idx="1332">
                  <c:v>76.11</c:v>
                </c:pt>
                <c:pt idx="1333">
                  <c:v>76.11</c:v>
                </c:pt>
                <c:pt idx="1334">
                  <c:v>71.22</c:v>
                </c:pt>
                <c:pt idx="1335">
                  <c:v>71.22</c:v>
                </c:pt>
                <c:pt idx="1336">
                  <c:v>71.22</c:v>
                </c:pt>
                <c:pt idx="1337">
                  <c:v>70.97</c:v>
                </c:pt>
                <c:pt idx="1338">
                  <c:v>71.260000000000005</c:v>
                </c:pt>
                <c:pt idx="1339">
                  <c:v>69.78</c:v>
                </c:pt>
                <c:pt idx="1340">
                  <c:v>69.78</c:v>
                </c:pt>
                <c:pt idx="1341">
                  <c:v>71.16</c:v>
                </c:pt>
                <c:pt idx="1342">
                  <c:v>71.16</c:v>
                </c:pt>
                <c:pt idx="1343">
                  <c:v>72.84</c:v>
                </c:pt>
                <c:pt idx="1344">
                  <c:v>71.37</c:v>
                </c:pt>
                <c:pt idx="1345">
                  <c:v>70.58</c:v>
                </c:pt>
                <c:pt idx="1346">
                  <c:v>72.02</c:v>
                </c:pt>
                <c:pt idx="1347">
                  <c:v>72.02</c:v>
                </c:pt>
                <c:pt idx="1348">
                  <c:v>67.650000000000006</c:v>
                </c:pt>
                <c:pt idx="1349">
                  <c:v>67.650000000000006</c:v>
                </c:pt>
                <c:pt idx="1350">
                  <c:v>67.48</c:v>
                </c:pt>
                <c:pt idx="1351">
                  <c:v>68.91</c:v>
                </c:pt>
                <c:pt idx="1352">
                  <c:v>69.58</c:v>
                </c:pt>
                <c:pt idx="1353">
                  <c:v>69.81</c:v>
                </c:pt>
                <c:pt idx="1354">
                  <c:v>69.81</c:v>
                </c:pt>
                <c:pt idx="1355">
                  <c:v>71.83</c:v>
                </c:pt>
                <c:pt idx="1356">
                  <c:v>71.83</c:v>
                </c:pt>
                <c:pt idx="1357">
                  <c:v>72.260000000000005</c:v>
                </c:pt>
                <c:pt idx="1358">
                  <c:v>71.98</c:v>
                </c:pt>
                <c:pt idx="1359">
                  <c:v>72.69</c:v>
                </c:pt>
                <c:pt idx="1360">
                  <c:v>70.69</c:v>
                </c:pt>
                <c:pt idx="1361">
                  <c:v>70.69</c:v>
                </c:pt>
                <c:pt idx="1362">
                  <c:v>68.430000000000007</c:v>
                </c:pt>
                <c:pt idx="1363">
                  <c:v>68.430000000000007</c:v>
                </c:pt>
                <c:pt idx="1364">
                  <c:v>68.430000000000007</c:v>
                </c:pt>
                <c:pt idx="1365">
                  <c:v>68.760000000000005</c:v>
                </c:pt>
                <c:pt idx="1366">
                  <c:v>68.989999999999995</c:v>
                </c:pt>
                <c:pt idx="1367">
                  <c:v>67.33</c:v>
                </c:pt>
                <c:pt idx="1368">
                  <c:v>67.33</c:v>
                </c:pt>
                <c:pt idx="1369">
                  <c:v>69.459999999999994</c:v>
                </c:pt>
                <c:pt idx="1370">
                  <c:v>69.459999999999994</c:v>
                </c:pt>
                <c:pt idx="1371">
                  <c:v>69.75</c:v>
                </c:pt>
                <c:pt idx="1372">
                  <c:v>69.25</c:v>
                </c:pt>
                <c:pt idx="1373">
                  <c:v>70.39</c:v>
                </c:pt>
                <c:pt idx="1374">
                  <c:v>71.680000000000007</c:v>
                </c:pt>
                <c:pt idx="1375">
                  <c:v>71.680000000000007</c:v>
                </c:pt>
                <c:pt idx="1376">
                  <c:v>69.41</c:v>
                </c:pt>
                <c:pt idx="1377">
                  <c:v>69.41</c:v>
                </c:pt>
                <c:pt idx="1378">
                  <c:v>69.05</c:v>
                </c:pt>
                <c:pt idx="1379">
                  <c:v>69.03</c:v>
                </c:pt>
                <c:pt idx="1380">
                  <c:v>69.03</c:v>
                </c:pt>
                <c:pt idx="1381">
                  <c:v>68.260000000000005</c:v>
                </c:pt>
                <c:pt idx="1382">
                  <c:v>68.260000000000005</c:v>
                </c:pt>
                <c:pt idx="1383">
                  <c:v>68.349999999999994</c:v>
                </c:pt>
                <c:pt idx="1384">
                  <c:v>68.349999999999994</c:v>
                </c:pt>
                <c:pt idx="1385">
                  <c:v>70.150000000000006</c:v>
                </c:pt>
                <c:pt idx="1386">
                  <c:v>68.81</c:v>
                </c:pt>
                <c:pt idx="1387">
                  <c:v>68.58</c:v>
                </c:pt>
                <c:pt idx="1388">
                  <c:v>68.58</c:v>
                </c:pt>
                <c:pt idx="1389">
                  <c:v>68.58</c:v>
                </c:pt>
                <c:pt idx="1390">
                  <c:v>68.650000000000006</c:v>
                </c:pt>
                <c:pt idx="1391">
                  <c:v>68.650000000000006</c:v>
                </c:pt>
                <c:pt idx="1392">
                  <c:v>68.849999999999994</c:v>
                </c:pt>
                <c:pt idx="1393">
                  <c:v>70.569999999999993</c:v>
                </c:pt>
                <c:pt idx="1394">
                  <c:v>70.25</c:v>
                </c:pt>
                <c:pt idx="1395">
                  <c:v>71.540000000000006</c:v>
                </c:pt>
                <c:pt idx="1396">
                  <c:v>71.540000000000006</c:v>
                </c:pt>
                <c:pt idx="1397">
                  <c:v>71.03</c:v>
                </c:pt>
                <c:pt idx="1398">
                  <c:v>71.03</c:v>
                </c:pt>
                <c:pt idx="1399">
                  <c:v>70.31</c:v>
                </c:pt>
                <c:pt idx="1400">
                  <c:v>70.8</c:v>
                </c:pt>
                <c:pt idx="1401">
                  <c:v>70.099999999999994</c:v>
                </c:pt>
                <c:pt idx="1402">
                  <c:v>69.709999999999994</c:v>
                </c:pt>
                <c:pt idx="1403">
                  <c:v>69.709999999999994</c:v>
                </c:pt>
                <c:pt idx="1404">
                  <c:v>69.5</c:v>
                </c:pt>
                <c:pt idx="1405">
                  <c:v>69.5</c:v>
                </c:pt>
                <c:pt idx="1406">
                  <c:v>70.87</c:v>
                </c:pt>
                <c:pt idx="1407">
                  <c:v>70.87</c:v>
                </c:pt>
                <c:pt idx="1408">
                  <c:v>70.38</c:v>
                </c:pt>
                <c:pt idx="1409">
                  <c:v>71.28</c:v>
                </c:pt>
                <c:pt idx="1410">
                  <c:v>71.28</c:v>
                </c:pt>
                <c:pt idx="1411">
                  <c:v>71.73</c:v>
                </c:pt>
                <c:pt idx="1412">
                  <c:v>71.73</c:v>
                </c:pt>
                <c:pt idx="1413">
                  <c:v>72.44</c:v>
                </c:pt>
                <c:pt idx="1414">
                  <c:v>72.44</c:v>
                </c:pt>
                <c:pt idx="1415">
                  <c:v>73.790000000000006</c:v>
                </c:pt>
                <c:pt idx="1416">
                  <c:v>74.64</c:v>
                </c:pt>
                <c:pt idx="1417">
                  <c:v>74.64</c:v>
                </c:pt>
                <c:pt idx="1418">
                  <c:v>74.31</c:v>
                </c:pt>
                <c:pt idx="1419">
                  <c:v>74.31</c:v>
                </c:pt>
                <c:pt idx="1420">
                  <c:v>74.989999999999995</c:v>
                </c:pt>
                <c:pt idx="1421">
                  <c:v>73.989999999999995</c:v>
                </c:pt>
                <c:pt idx="1422">
                  <c:v>73.989999999999995</c:v>
                </c:pt>
                <c:pt idx="1423">
                  <c:v>77.27</c:v>
                </c:pt>
                <c:pt idx="1424">
                  <c:v>77.27</c:v>
                </c:pt>
                <c:pt idx="1425">
                  <c:v>79.569999999999993</c:v>
                </c:pt>
                <c:pt idx="1426">
                  <c:v>79.569999999999993</c:v>
                </c:pt>
                <c:pt idx="1427">
                  <c:v>78.2</c:v>
                </c:pt>
                <c:pt idx="1428">
                  <c:v>80.73</c:v>
                </c:pt>
                <c:pt idx="1429">
                  <c:v>79.349999999999994</c:v>
                </c:pt>
                <c:pt idx="1430">
                  <c:v>78.56</c:v>
                </c:pt>
                <c:pt idx="1431">
                  <c:v>78.56</c:v>
                </c:pt>
                <c:pt idx="1432">
                  <c:v>76.790000000000006</c:v>
                </c:pt>
                <c:pt idx="1433">
                  <c:v>76.790000000000006</c:v>
                </c:pt>
                <c:pt idx="1434">
                  <c:v>76.790000000000006</c:v>
                </c:pt>
                <c:pt idx="1435">
                  <c:v>76.12</c:v>
                </c:pt>
                <c:pt idx="1436">
                  <c:v>75.03</c:v>
                </c:pt>
                <c:pt idx="1437">
                  <c:v>74.97</c:v>
                </c:pt>
                <c:pt idx="1438">
                  <c:v>74.97</c:v>
                </c:pt>
                <c:pt idx="1439">
                  <c:v>73.510000000000005</c:v>
                </c:pt>
                <c:pt idx="1440">
                  <c:v>73.510000000000005</c:v>
                </c:pt>
                <c:pt idx="1441">
                  <c:v>74.150000000000006</c:v>
                </c:pt>
                <c:pt idx="1442">
                  <c:v>72.94</c:v>
                </c:pt>
                <c:pt idx="1443">
                  <c:v>73.099999999999994</c:v>
                </c:pt>
                <c:pt idx="1444">
                  <c:v>72.84</c:v>
                </c:pt>
                <c:pt idx="1445">
                  <c:v>72.84</c:v>
                </c:pt>
                <c:pt idx="1446">
                  <c:v>73.52</c:v>
                </c:pt>
                <c:pt idx="1447">
                  <c:v>73.52</c:v>
                </c:pt>
                <c:pt idx="1448">
                  <c:v>73.040000000000006</c:v>
                </c:pt>
                <c:pt idx="1449">
                  <c:v>71.39</c:v>
                </c:pt>
                <c:pt idx="1450">
                  <c:v>70.97</c:v>
                </c:pt>
                <c:pt idx="1451">
                  <c:v>71.319999999999993</c:v>
                </c:pt>
                <c:pt idx="1452">
                  <c:v>71.319999999999993</c:v>
                </c:pt>
                <c:pt idx="1453">
                  <c:v>72.73</c:v>
                </c:pt>
                <c:pt idx="1454">
                  <c:v>72.73</c:v>
                </c:pt>
                <c:pt idx="1455">
                  <c:v>73.67</c:v>
                </c:pt>
                <c:pt idx="1456">
                  <c:v>71.72</c:v>
                </c:pt>
                <c:pt idx="1457">
                  <c:v>71.66</c:v>
                </c:pt>
                <c:pt idx="1458">
                  <c:v>71.05</c:v>
                </c:pt>
                <c:pt idx="1459">
                  <c:v>71.05</c:v>
                </c:pt>
                <c:pt idx="1460">
                  <c:v>72.209999999999994</c:v>
                </c:pt>
                <c:pt idx="1461">
                  <c:v>72.209999999999994</c:v>
                </c:pt>
                <c:pt idx="1462">
                  <c:v>72.209999999999994</c:v>
                </c:pt>
                <c:pt idx="1463">
                  <c:v>72.58</c:v>
                </c:pt>
                <c:pt idx="1464">
                  <c:v>72.88</c:v>
                </c:pt>
                <c:pt idx="1465">
                  <c:v>70.72</c:v>
                </c:pt>
                <c:pt idx="1466">
                  <c:v>70.72</c:v>
                </c:pt>
                <c:pt idx="1467">
                  <c:v>71.06</c:v>
                </c:pt>
                <c:pt idx="1468">
                  <c:v>71.06</c:v>
                </c:pt>
                <c:pt idx="1469">
                  <c:v>69.150000000000006</c:v>
                </c:pt>
                <c:pt idx="1470">
                  <c:v>68.87</c:v>
                </c:pt>
                <c:pt idx="1471">
                  <c:v>70.62</c:v>
                </c:pt>
                <c:pt idx="1472">
                  <c:v>69.97</c:v>
                </c:pt>
                <c:pt idx="1473">
                  <c:v>69.97</c:v>
                </c:pt>
                <c:pt idx="1474">
                  <c:v>68.63</c:v>
                </c:pt>
                <c:pt idx="1475">
                  <c:v>68.63</c:v>
                </c:pt>
                <c:pt idx="1476">
                  <c:v>68.47</c:v>
                </c:pt>
                <c:pt idx="1477">
                  <c:v>66.58</c:v>
                </c:pt>
                <c:pt idx="1478">
                  <c:v>66.62</c:v>
                </c:pt>
                <c:pt idx="1479">
                  <c:v>67.290000000000006</c:v>
                </c:pt>
                <c:pt idx="1480">
                  <c:v>67.290000000000006</c:v>
                </c:pt>
                <c:pt idx="1481">
                  <c:v>66.31</c:v>
                </c:pt>
                <c:pt idx="1482">
                  <c:v>66.31</c:v>
                </c:pt>
                <c:pt idx="1483">
                  <c:v>66.52</c:v>
                </c:pt>
                <c:pt idx="1484">
                  <c:v>67.650000000000006</c:v>
                </c:pt>
                <c:pt idx="1485">
                  <c:v>66.819999999999993</c:v>
                </c:pt>
                <c:pt idx="1486">
                  <c:v>67.430000000000007</c:v>
                </c:pt>
                <c:pt idx="1487">
                  <c:v>67.430000000000007</c:v>
                </c:pt>
                <c:pt idx="1488">
                  <c:v>67.84</c:v>
                </c:pt>
                <c:pt idx="1489">
                  <c:v>67.84</c:v>
                </c:pt>
                <c:pt idx="1490">
                  <c:v>67.489999999999995</c:v>
                </c:pt>
                <c:pt idx="1491">
                  <c:v>67.400000000000006</c:v>
                </c:pt>
                <c:pt idx="1492">
                  <c:v>68.55</c:v>
                </c:pt>
                <c:pt idx="1493">
                  <c:v>68.52</c:v>
                </c:pt>
                <c:pt idx="1494">
                  <c:v>68.52</c:v>
                </c:pt>
                <c:pt idx="1495">
                  <c:v>69.459999999999994</c:v>
                </c:pt>
                <c:pt idx="1496">
                  <c:v>69.459999999999994</c:v>
                </c:pt>
                <c:pt idx="1497">
                  <c:v>69.48</c:v>
                </c:pt>
                <c:pt idx="1498">
                  <c:v>70.05</c:v>
                </c:pt>
                <c:pt idx="1499">
                  <c:v>70.3</c:v>
                </c:pt>
                <c:pt idx="1500">
                  <c:v>69.739999999999995</c:v>
                </c:pt>
                <c:pt idx="1501">
                  <c:v>69.739999999999995</c:v>
                </c:pt>
                <c:pt idx="1502">
                  <c:v>71.87</c:v>
                </c:pt>
                <c:pt idx="1503">
                  <c:v>71.87</c:v>
                </c:pt>
                <c:pt idx="1504">
                  <c:v>71.61</c:v>
                </c:pt>
                <c:pt idx="1505">
                  <c:v>72.12</c:v>
                </c:pt>
                <c:pt idx="1506">
                  <c:v>67.430000000000007</c:v>
                </c:pt>
                <c:pt idx="1507">
                  <c:v>62.42</c:v>
                </c:pt>
                <c:pt idx="1508">
                  <c:v>62.42</c:v>
                </c:pt>
                <c:pt idx="1509">
                  <c:v>61.05</c:v>
                </c:pt>
                <c:pt idx="1510">
                  <c:v>61.05</c:v>
                </c:pt>
                <c:pt idx="1511">
                  <c:v>60.04</c:v>
                </c:pt>
                <c:pt idx="1512">
                  <c:v>62.63</c:v>
                </c:pt>
                <c:pt idx="1513">
                  <c:v>60.57</c:v>
                </c:pt>
                <c:pt idx="1514">
                  <c:v>61.91</c:v>
                </c:pt>
                <c:pt idx="1515">
                  <c:v>61.91</c:v>
                </c:pt>
                <c:pt idx="1516">
                  <c:v>61.99</c:v>
                </c:pt>
                <c:pt idx="1517">
                  <c:v>61.99</c:v>
                </c:pt>
                <c:pt idx="1518">
                  <c:v>61.74</c:v>
                </c:pt>
                <c:pt idx="1519">
                  <c:v>62.88</c:v>
                </c:pt>
                <c:pt idx="1520">
                  <c:v>65.069999999999993</c:v>
                </c:pt>
                <c:pt idx="1521">
                  <c:v>65.069999999999993</c:v>
                </c:pt>
                <c:pt idx="1522">
                  <c:v>65.069999999999993</c:v>
                </c:pt>
                <c:pt idx="1523">
                  <c:v>63.48</c:v>
                </c:pt>
                <c:pt idx="1524">
                  <c:v>63.48</c:v>
                </c:pt>
                <c:pt idx="1525">
                  <c:v>64.599999999999994</c:v>
                </c:pt>
                <c:pt idx="1526">
                  <c:v>62.64</c:v>
                </c:pt>
                <c:pt idx="1527">
                  <c:v>63.55</c:v>
                </c:pt>
                <c:pt idx="1528">
                  <c:v>63.85</c:v>
                </c:pt>
                <c:pt idx="1529">
                  <c:v>63.85</c:v>
                </c:pt>
                <c:pt idx="1530">
                  <c:v>63.3</c:v>
                </c:pt>
                <c:pt idx="1531">
                  <c:v>63.3</c:v>
                </c:pt>
                <c:pt idx="1532">
                  <c:v>61.84</c:v>
                </c:pt>
                <c:pt idx="1533">
                  <c:v>59.55</c:v>
                </c:pt>
                <c:pt idx="1534">
                  <c:v>60.59</c:v>
                </c:pt>
                <c:pt idx="1535">
                  <c:v>59.67</c:v>
                </c:pt>
                <c:pt idx="1536">
                  <c:v>59.67</c:v>
                </c:pt>
                <c:pt idx="1537">
                  <c:v>58.5</c:v>
                </c:pt>
                <c:pt idx="1538">
                  <c:v>58.5</c:v>
                </c:pt>
                <c:pt idx="1539">
                  <c:v>60.42</c:v>
                </c:pt>
                <c:pt idx="1540">
                  <c:v>59.42</c:v>
                </c:pt>
                <c:pt idx="1541">
                  <c:v>61.25</c:v>
                </c:pt>
                <c:pt idx="1542">
                  <c:v>62.37</c:v>
                </c:pt>
                <c:pt idx="1543">
                  <c:v>62.37</c:v>
                </c:pt>
                <c:pt idx="1544">
                  <c:v>63.32</c:v>
                </c:pt>
                <c:pt idx="1545">
                  <c:v>63.32</c:v>
                </c:pt>
                <c:pt idx="1546">
                  <c:v>65.040000000000006</c:v>
                </c:pt>
                <c:pt idx="1547">
                  <c:v>64.48</c:v>
                </c:pt>
                <c:pt idx="1548">
                  <c:v>63.03</c:v>
                </c:pt>
                <c:pt idx="1549">
                  <c:v>63.84</c:v>
                </c:pt>
                <c:pt idx="1550">
                  <c:v>63.84</c:v>
                </c:pt>
                <c:pt idx="1551">
                  <c:v>63.98</c:v>
                </c:pt>
                <c:pt idx="1552">
                  <c:v>63.98</c:v>
                </c:pt>
                <c:pt idx="1553">
                  <c:v>63.97</c:v>
                </c:pt>
                <c:pt idx="1554">
                  <c:v>62.93</c:v>
                </c:pt>
                <c:pt idx="1555">
                  <c:v>62.55</c:v>
                </c:pt>
                <c:pt idx="1556">
                  <c:v>62.89</c:v>
                </c:pt>
                <c:pt idx="1557">
                  <c:v>62.89</c:v>
                </c:pt>
                <c:pt idx="1558">
                  <c:v>61.61</c:v>
                </c:pt>
                <c:pt idx="1559">
                  <c:v>61.61</c:v>
                </c:pt>
                <c:pt idx="1560">
                  <c:v>61.61</c:v>
                </c:pt>
                <c:pt idx="1561">
                  <c:v>62.54</c:v>
                </c:pt>
                <c:pt idx="1562">
                  <c:v>61.66</c:v>
                </c:pt>
                <c:pt idx="1563">
                  <c:v>61.46</c:v>
                </c:pt>
                <c:pt idx="1564">
                  <c:v>61.46</c:v>
                </c:pt>
                <c:pt idx="1565">
                  <c:v>63.27</c:v>
                </c:pt>
                <c:pt idx="1566">
                  <c:v>63.27</c:v>
                </c:pt>
                <c:pt idx="1567">
                  <c:v>64.099999999999994</c:v>
                </c:pt>
                <c:pt idx="1568">
                  <c:v>63.57</c:v>
                </c:pt>
                <c:pt idx="1569">
                  <c:v>64.06</c:v>
                </c:pt>
                <c:pt idx="1570">
                  <c:v>65.3</c:v>
                </c:pt>
                <c:pt idx="1571">
                  <c:v>65.3</c:v>
                </c:pt>
                <c:pt idx="1572">
                  <c:v>65.989999999999995</c:v>
                </c:pt>
                <c:pt idx="1573">
                  <c:v>65.989999999999995</c:v>
                </c:pt>
                <c:pt idx="1574">
                  <c:v>65.66</c:v>
                </c:pt>
                <c:pt idx="1575">
                  <c:v>68.91</c:v>
                </c:pt>
                <c:pt idx="1576">
                  <c:v>68.73</c:v>
                </c:pt>
                <c:pt idx="1577">
                  <c:v>73.84</c:v>
                </c:pt>
                <c:pt idx="1578">
                  <c:v>73.84</c:v>
                </c:pt>
                <c:pt idx="1579">
                  <c:v>72.53</c:v>
                </c:pt>
                <c:pt idx="1580">
                  <c:v>72.53</c:v>
                </c:pt>
                <c:pt idx="1581">
                  <c:v>75.62</c:v>
                </c:pt>
                <c:pt idx="1582">
                  <c:v>75.89</c:v>
                </c:pt>
                <c:pt idx="1583">
                  <c:v>75.89</c:v>
                </c:pt>
                <c:pt idx="1584">
                  <c:v>75.72</c:v>
                </c:pt>
                <c:pt idx="1585">
                  <c:v>75.72</c:v>
                </c:pt>
                <c:pt idx="1586">
                  <c:v>69.36</c:v>
                </c:pt>
                <c:pt idx="1587">
                  <c:v>69.36</c:v>
                </c:pt>
                <c:pt idx="1588">
                  <c:v>65.45</c:v>
                </c:pt>
                <c:pt idx="1589">
                  <c:v>65.98</c:v>
                </c:pt>
                <c:pt idx="1590">
                  <c:v>66.44</c:v>
                </c:pt>
                <c:pt idx="1591">
                  <c:v>66.66</c:v>
                </c:pt>
                <c:pt idx="1592">
                  <c:v>66.66</c:v>
                </c:pt>
                <c:pt idx="1593">
                  <c:v>66.3</c:v>
                </c:pt>
                <c:pt idx="1594">
                  <c:v>66.3</c:v>
                </c:pt>
                <c:pt idx="1595">
                  <c:v>66.64</c:v>
                </c:pt>
                <c:pt idx="1596">
                  <c:v>68.66</c:v>
                </c:pt>
                <c:pt idx="1597">
                  <c:v>68.13</c:v>
                </c:pt>
                <c:pt idx="1598">
                  <c:v>68.13</c:v>
                </c:pt>
                <c:pt idx="1599">
                  <c:v>68.13</c:v>
                </c:pt>
                <c:pt idx="1600">
                  <c:v>69.16</c:v>
                </c:pt>
                <c:pt idx="1601">
                  <c:v>69.16</c:v>
                </c:pt>
                <c:pt idx="1602">
                  <c:v>69.55</c:v>
                </c:pt>
                <c:pt idx="1603">
                  <c:v>69.61</c:v>
                </c:pt>
                <c:pt idx="1604">
                  <c:v>67.78</c:v>
                </c:pt>
                <c:pt idx="1605">
                  <c:v>69.63</c:v>
                </c:pt>
                <c:pt idx="1606">
                  <c:v>69.63</c:v>
                </c:pt>
                <c:pt idx="1607">
                  <c:v>68.19</c:v>
                </c:pt>
                <c:pt idx="1608">
                  <c:v>68.19</c:v>
                </c:pt>
                <c:pt idx="1609">
                  <c:v>67.760000000000005</c:v>
                </c:pt>
                <c:pt idx="1610">
                  <c:v>67.13</c:v>
                </c:pt>
                <c:pt idx="1611">
                  <c:v>68.760000000000005</c:v>
                </c:pt>
                <c:pt idx="1612">
                  <c:v>68.53</c:v>
                </c:pt>
                <c:pt idx="1613">
                  <c:v>68.53</c:v>
                </c:pt>
                <c:pt idx="1614">
                  <c:v>68.39</c:v>
                </c:pt>
                <c:pt idx="1615">
                  <c:v>68.39</c:v>
                </c:pt>
                <c:pt idx="1616">
                  <c:v>67.56</c:v>
                </c:pt>
                <c:pt idx="1617">
                  <c:v>66.05</c:v>
                </c:pt>
                <c:pt idx="1618">
                  <c:v>67.16</c:v>
                </c:pt>
                <c:pt idx="1619">
                  <c:v>66.38</c:v>
                </c:pt>
                <c:pt idx="1620">
                  <c:v>66.38</c:v>
                </c:pt>
                <c:pt idx="1621">
                  <c:v>67.81</c:v>
                </c:pt>
                <c:pt idx="1622">
                  <c:v>67.81</c:v>
                </c:pt>
                <c:pt idx="1623">
                  <c:v>70.27</c:v>
                </c:pt>
                <c:pt idx="1624">
                  <c:v>71.09</c:v>
                </c:pt>
                <c:pt idx="1625">
                  <c:v>70.36</c:v>
                </c:pt>
                <c:pt idx="1626">
                  <c:v>68.39</c:v>
                </c:pt>
                <c:pt idx="1627">
                  <c:v>68.39</c:v>
                </c:pt>
                <c:pt idx="1628">
                  <c:v>67.33</c:v>
                </c:pt>
                <c:pt idx="1629">
                  <c:v>67.33</c:v>
                </c:pt>
                <c:pt idx="1630">
                  <c:v>66.2</c:v>
                </c:pt>
                <c:pt idx="1631">
                  <c:v>65.38</c:v>
                </c:pt>
                <c:pt idx="1632">
                  <c:v>64.900000000000006</c:v>
                </c:pt>
                <c:pt idx="1633">
                  <c:v>64.94</c:v>
                </c:pt>
                <c:pt idx="1634">
                  <c:v>64.94</c:v>
                </c:pt>
                <c:pt idx="1635">
                  <c:v>65.03</c:v>
                </c:pt>
                <c:pt idx="1636">
                  <c:v>65.03</c:v>
                </c:pt>
                <c:pt idx="1637">
                  <c:v>64.22</c:v>
                </c:pt>
                <c:pt idx="1638">
                  <c:v>63.68</c:v>
                </c:pt>
                <c:pt idx="1639">
                  <c:v>64.989999999999995</c:v>
                </c:pt>
                <c:pt idx="1640">
                  <c:v>63.78</c:v>
                </c:pt>
                <c:pt idx="1641">
                  <c:v>63.78</c:v>
                </c:pt>
                <c:pt idx="1642">
                  <c:v>64.510000000000005</c:v>
                </c:pt>
                <c:pt idx="1643">
                  <c:v>64.510000000000005</c:v>
                </c:pt>
                <c:pt idx="1644">
                  <c:v>63.38</c:v>
                </c:pt>
                <c:pt idx="1645">
                  <c:v>64.19</c:v>
                </c:pt>
                <c:pt idx="1646">
                  <c:v>64.56</c:v>
                </c:pt>
                <c:pt idx="1647">
                  <c:v>64.08</c:v>
                </c:pt>
                <c:pt idx="1648">
                  <c:v>64.08</c:v>
                </c:pt>
                <c:pt idx="1649">
                  <c:v>65.180000000000007</c:v>
                </c:pt>
                <c:pt idx="1650">
                  <c:v>65.180000000000007</c:v>
                </c:pt>
                <c:pt idx="1651">
                  <c:v>63.6</c:v>
                </c:pt>
                <c:pt idx="1652">
                  <c:v>64.489999999999995</c:v>
                </c:pt>
                <c:pt idx="1653">
                  <c:v>64.959999999999994</c:v>
                </c:pt>
                <c:pt idx="1654">
                  <c:v>64.36</c:v>
                </c:pt>
                <c:pt idx="1655">
                  <c:v>64.36</c:v>
                </c:pt>
                <c:pt idx="1656">
                  <c:v>65.95</c:v>
                </c:pt>
                <c:pt idx="1657">
                  <c:v>65.95</c:v>
                </c:pt>
                <c:pt idx="1658">
                  <c:v>65.95</c:v>
                </c:pt>
                <c:pt idx="1659">
                  <c:v>64.36</c:v>
                </c:pt>
                <c:pt idx="1660">
                  <c:v>63.81</c:v>
                </c:pt>
                <c:pt idx="1661">
                  <c:v>62.22</c:v>
                </c:pt>
                <c:pt idx="1662">
                  <c:v>62.22</c:v>
                </c:pt>
                <c:pt idx="1663">
                  <c:v>62.6</c:v>
                </c:pt>
                <c:pt idx="1664">
                  <c:v>62.6</c:v>
                </c:pt>
                <c:pt idx="1665">
                  <c:v>62.97</c:v>
                </c:pt>
                <c:pt idx="1666">
                  <c:v>64.010000000000005</c:v>
                </c:pt>
                <c:pt idx="1667">
                  <c:v>62.71</c:v>
                </c:pt>
                <c:pt idx="1668">
                  <c:v>63.02</c:v>
                </c:pt>
                <c:pt idx="1669">
                  <c:v>63.02</c:v>
                </c:pt>
                <c:pt idx="1670">
                  <c:v>63.66</c:v>
                </c:pt>
                <c:pt idx="1671">
                  <c:v>63.66</c:v>
                </c:pt>
                <c:pt idx="1672">
                  <c:v>64.89</c:v>
                </c:pt>
                <c:pt idx="1673">
                  <c:v>64.41</c:v>
                </c:pt>
                <c:pt idx="1674">
                  <c:v>63.91</c:v>
                </c:pt>
                <c:pt idx="1675">
                  <c:v>63.02</c:v>
                </c:pt>
                <c:pt idx="1676">
                  <c:v>63.02</c:v>
                </c:pt>
                <c:pt idx="1677">
                  <c:v>62.99</c:v>
                </c:pt>
                <c:pt idx="1678">
                  <c:v>62.99</c:v>
                </c:pt>
                <c:pt idx="1679">
                  <c:v>63.76</c:v>
                </c:pt>
                <c:pt idx="1680">
                  <c:v>65.400000000000006</c:v>
                </c:pt>
                <c:pt idx="1681">
                  <c:v>65.510000000000005</c:v>
                </c:pt>
                <c:pt idx="1682">
                  <c:v>66.5</c:v>
                </c:pt>
                <c:pt idx="1683">
                  <c:v>66.5</c:v>
                </c:pt>
                <c:pt idx="1684">
                  <c:v>64.27</c:v>
                </c:pt>
                <c:pt idx="1685">
                  <c:v>64.27</c:v>
                </c:pt>
                <c:pt idx="1686">
                  <c:v>63.17</c:v>
                </c:pt>
                <c:pt idx="1687">
                  <c:v>62.59</c:v>
                </c:pt>
                <c:pt idx="1688">
                  <c:v>61.28</c:v>
                </c:pt>
                <c:pt idx="1689">
                  <c:v>61.65</c:v>
                </c:pt>
                <c:pt idx="1690">
                  <c:v>61.65</c:v>
                </c:pt>
                <c:pt idx="1691">
                  <c:v>62.49</c:v>
                </c:pt>
                <c:pt idx="1692">
                  <c:v>62.49</c:v>
                </c:pt>
                <c:pt idx="1693">
                  <c:v>62.52</c:v>
                </c:pt>
                <c:pt idx="1694">
                  <c:v>63.37</c:v>
                </c:pt>
                <c:pt idx="1695">
                  <c:v>62.36</c:v>
                </c:pt>
                <c:pt idx="1696">
                  <c:v>59.75</c:v>
                </c:pt>
                <c:pt idx="1697">
                  <c:v>59.75</c:v>
                </c:pt>
                <c:pt idx="1698">
                  <c:v>59.52</c:v>
                </c:pt>
                <c:pt idx="1699">
                  <c:v>59.52</c:v>
                </c:pt>
                <c:pt idx="1700">
                  <c:v>59.52</c:v>
                </c:pt>
                <c:pt idx="1701">
                  <c:v>59.08</c:v>
                </c:pt>
                <c:pt idx="1702">
                  <c:v>58.29</c:v>
                </c:pt>
                <c:pt idx="1703">
                  <c:v>58.3</c:v>
                </c:pt>
                <c:pt idx="1704">
                  <c:v>58.3</c:v>
                </c:pt>
                <c:pt idx="1705">
                  <c:v>58.34</c:v>
                </c:pt>
                <c:pt idx="1706">
                  <c:v>58.34</c:v>
                </c:pt>
                <c:pt idx="1707">
                  <c:v>58.66</c:v>
                </c:pt>
                <c:pt idx="1708">
                  <c:v>59.3</c:v>
                </c:pt>
                <c:pt idx="1709">
                  <c:v>62.44</c:v>
                </c:pt>
                <c:pt idx="1710">
                  <c:v>62.27</c:v>
                </c:pt>
                <c:pt idx="1711">
                  <c:v>62.27</c:v>
                </c:pt>
                <c:pt idx="1712">
                  <c:v>62.13</c:v>
                </c:pt>
                <c:pt idx="1713">
                  <c:v>62.13</c:v>
                </c:pt>
                <c:pt idx="1714">
                  <c:v>60.97</c:v>
                </c:pt>
                <c:pt idx="1715">
                  <c:v>61.26</c:v>
                </c:pt>
                <c:pt idx="1716">
                  <c:v>61.36</c:v>
                </c:pt>
                <c:pt idx="1717">
                  <c:v>61.75</c:v>
                </c:pt>
                <c:pt idx="1718">
                  <c:v>61.75</c:v>
                </c:pt>
                <c:pt idx="1719">
                  <c:v>61.79</c:v>
                </c:pt>
                <c:pt idx="1720">
                  <c:v>61.79</c:v>
                </c:pt>
                <c:pt idx="1721">
                  <c:v>61.38</c:v>
                </c:pt>
                <c:pt idx="1722">
                  <c:v>60.4</c:v>
                </c:pt>
                <c:pt idx="1723">
                  <c:v>60.24</c:v>
                </c:pt>
                <c:pt idx="1724">
                  <c:v>60.54</c:v>
                </c:pt>
                <c:pt idx="1725">
                  <c:v>60.54</c:v>
                </c:pt>
                <c:pt idx="1726">
                  <c:v>60.94</c:v>
                </c:pt>
                <c:pt idx="1727">
                  <c:v>60.94</c:v>
                </c:pt>
                <c:pt idx="1728">
                  <c:v>60.94</c:v>
                </c:pt>
                <c:pt idx="1729">
                  <c:v>59.3</c:v>
                </c:pt>
                <c:pt idx="1730">
                  <c:v>59.54</c:v>
                </c:pt>
                <c:pt idx="1731">
                  <c:v>60.87</c:v>
                </c:pt>
                <c:pt idx="1732">
                  <c:v>60.87</c:v>
                </c:pt>
                <c:pt idx="1733">
                  <c:v>60.66</c:v>
                </c:pt>
                <c:pt idx="1734">
                  <c:v>60.66</c:v>
                </c:pt>
                <c:pt idx="1735">
                  <c:v>61.51</c:v>
                </c:pt>
                <c:pt idx="1736">
                  <c:v>60.27</c:v>
                </c:pt>
                <c:pt idx="1737">
                  <c:v>60.07</c:v>
                </c:pt>
                <c:pt idx="1738">
                  <c:v>58.86</c:v>
                </c:pt>
                <c:pt idx="1739">
                  <c:v>58.86</c:v>
                </c:pt>
                <c:pt idx="1740">
                  <c:v>59.11</c:v>
                </c:pt>
                <c:pt idx="1741">
                  <c:v>59.11</c:v>
                </c:pt>
                <c:pt idx="1742">
                  <c:v>58.25</c:v>
                </c:pt>
                <c:pt idx="1743">
                  <c:v>58.81</c:v>
                </c:pt>
                <c:pt idx="1744">
                  <c:v>58.81</c:v>
                </c:pt>
                <c:pt idx="1745">
                  <c:v>58.58</c:v>
                </c:pt>
                <c:pt idx="1746">
                  <c:v>58.58</c:v>
                </c:pt>
                <c:pt idx="1747">
                  <c:v>59.47</c:v>
                </c:pt>
                <c:pt idx="1748">
                  <c:v>59.47</c:v>
                </c:pt>
                <c:pt idx="1749">
                  <c:v>58.81</c:v>
                </c:pt>
                <c:pt idx="1750">
                  <c:v>59.09</c:v>
                </c:pt>
                <c:pt idx="1751">
                  <c:v>59.82</c:v>
                </c:pt>
                <c:pt idx="1752">
                  <c:v>60.23</c:v>
                </c:pt>
                <c:pt idx="1753">
                  <c:v>60.23</c:v>
                </c:pt>
                <c:pt idx="1754">
                  <c:v>59.04</c:v>
                </c:pt>
                <c:pt idx="1755">
                  <c:v>59.04</c:v>
                </c:pt>
                <c:pt idx="1756">
                  <c:v>58.4</c:v>
                </c:pt>
                <c:pt idx="1757">
                  <c:v>58.67</c:v>
                </c:pt>
                <c:pt idx="1758">
                  <c:v>57.76</c:v>
                </c:pt>
                <c:pt idx="1759">
                  <c:v>57.61</c:v>
                </c:pt>
                <c:pt idx="1760">
                  <c:v>57.61</c:v>
                </c:pt>
                <c:pt idx="1761">
                  <c:v>56.97</c:v>
                </c:pt>
                <c:pt idx="1762">
                  <c:v>56.97</c:v>
                </c:pt>
                <c:pt idx="1763">
                  <c:v>55.44</c:v>
                </c:pt>
                <c:pt idx="1764">
                  <c:v>56.07</c:v>
                </c:pt>
                <c:pt idx="1765">
                  <c:v>56.22</c:v>
                </c:pt>
                <c:pt idx="1766">
                  <c:v>56.8</c:v>
                </c:pt>
                <c:pt idx="1767">
                  <c:v>56.8</c:v>
                </c:pt>
                <c:pt idx="1768">
                  <c:v>58.18</c:v>
                </c:pt>
                <c:pt idx="1769">
                  <c:v>58.18</c:v>
                </c:pt>
                <c:pt idx="1770">
                  <c:v>58.55</c:v>
                </c:pt>
                <c:pt idx="1771">
                  <c:v>58.72</c:v>
                </c:pt>
                <c:pt idx="1772">
                  <c:v>58.72</c:v>
                </c:pt>
                <c:pt idx="1773">
                  <c:v>56.6</c:v>
                </c:pt>
                <c:pt idx="1774">
                  <c:v>56.6</c:v>
                </c:pt>
                <c:pt idx="1775">
                  <c:v>57.89</c:v>
                </c:pt>
                <c:pt idx="1776">
                  <c:v>57.89</c:v>
                </c:pt>
                <c:pt idx="1777">
                  <c:v>57.79</c:v>
                </c:pt>
                <c:pt idx="1778">
                  <c:v>57.26</c:v>
                </c:pt>
                <c:pt idx="1779">
                  <c:v>57.26</c:v>
                </c:pt>
                <c:pt idx="1780">
                  <c:v>57.21</c:v>
                </c:pt>
                <c:pt idx="1781">
                  <c:v>57.21</c:v>
                </c:pt>
                <c:pt idx="1782">
                  <c:v>58.1</c:v>
                </c:pt>
                <c:pt idx="1783">
                  <c:v>58.1</c:v>
                </c:pt>
                <c:pt idx="1784">
                  <c:v>56.97</c:v>
                </c:pt>
                <c:pt idx="1785">
                  <c:v>56.01</c:v>
                </c:pt>
                <c:pt idx="1786">
                  <c:v>57.74</c:v>
                </c:pt>
                <c:pt idx="1787">
                  <c:v>58.96</c:v>
                </c:pt>
                <c:pt idx="1788">
                  <c:v>58.96</c:v>
                </c:pt>
                <c:pt idx="1789">
                  <c:v>59.39</c:v>
                </c:pt>
                <c:pt idx="1790">
                  <c:v>59.39</c:v>
                </c:pt>
                <c:pt idx="1791">
                  <c:v>60.85</c:v>
                </c:pt>
                <c:pt idx="1792">
                  <c:v>61.84</c:v>
                </c:pt>
                <c:pt idx="1793">
                  <c:v>59.13</c:v>
                </c:pt>
                <c:pt idx="1794">
                  <c:v>59.4</c:v>
                </c:pt>
                <c:pt idx="1795">
                  <c:v>59.4</c:v>
                </c:pt>
                <c:pt idx="1796">
                  <c:v>60.3</c:v>
                </c:pt>
                <c:pt idx="1797">
                  <c:v>60.3</c:v>
                </c:pt>
                <c:pt idx="1798">
                  <c:v>60.3</c:v>
                </c:pt>
                <c:pt idx="1799">
                  <c:v>60.38</c:v>
                </c:pt>
                <c:pt idx="1800">
                  <c:v>59.24</c:v>
                </c:pt>
                <c:pt idx="1801">
                  <c:v>60.7</c:v>
                </c:pt>
                <c:pt idx="1802">
                  <c:v>60.7</c:v>
                </c:pt>
                <c:pt idx="1803">
                  <c:v>60.46</c:v>
                </c:pt>
                <c:pt idx="1804">
                  <c:v>60.46</c:v>
                </c:pt>
                <c:pt idx="1805">
                  <c:v>62.04</c:v>
                </c:pt>
                <c:pt idx="1806">
                  <c:v>62.75</c:v>
                </c:pt>
                <c:pt idx="1807">
                  <c:v>64.77</c:v>
                </c:pt>
                <c:pt idx="1808">
                  <c:v>64.5</c:v>
                </c:pt>
                <c:pt idx="1809">
                  <c:v>64.5</c:v>
                </c:pt>
                <c:pt idx="1810">
                  <c:v>61.6</c:v>
                </c:pt>
                <c:pt idx="1811">
                  <c:v>61.6</c:v>
                </c:pt>
                <c:pt idx="1812">
                  <c:v>62.62</c:v>
                </c:pt>
                <c:pt idx="1813">
                  <c:v>64.56</c:v>
                </c:pt>
                <c:pt idx="1814">
                  <c:v>62.9</c:v>
                </c:pt>
                <c:pt idx="1815">
                  <c:v>63.77</c:v>
                </c:pt>
                <c:pt idx="1816">
                  <c:v>63.77</c:v>
                </c:pt>
                <c:pt idx="1817">
                  <c:v>64.53</c:v>
                </c:pt>
                <c:pt idx="1818">
                  <c:v>64.53</c:v>
                </c:pt>
                <c:pt idx="1819">
                  <c:v>64.2</c:v>
                </c:pt>
                <c:pt idx="1820">
                  <c:v>64.8</c:v>
                </c:pt>
                <c:pt idx="1821">
                  <c:v>63.08</c:v>
                </c:pt>
                <c:pt idx="1822">
                  <c:v>63.05</c:v>
                </c:pt>
                <c:pt idx="1823">
                  <c:v>63.05</c:v>
                </c:pt>
                <c:pt idx="1824">
                  <c:v>62.53</c:v>
                </c:pt>
                <c:pt idx="1825">
                  <c:v>62.53</c:v>
                </c:pt>
                <c:pt idx="1826">
                  <c:v>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9-9940-B80E-7D2538A5F0D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7.6463377281888387E-2"/>
                  <c:y val="-0.403508996075601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-3E-05x</a:t>
                    </a:r>
                    <a:r>
                      <a:rPr lang="en-US" sz="1600" baseline="30000"/>
                      <a:t>2</a:t>
                    </a:r>
                    <a:r>
                      <a:rPr lang="en-US" sz="1600" baseline="0"/>
                      <a:t> + 2,3378x - 52476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0,4185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фильтрация!$A$2:$A$1828</c:f>
              <c:numCache>
                <c:formatCode>yyyy\-mm\-dd</c:formatCode>
                <c:ptCount val="1827"/>
                <c:pt idx="0">
                  <c:v>44244</c:v>
                </c:pt>
                <c:pt idx="1">
                  <c:v>44245</c:v>
                </c:pt>
                <c:pt idx="2">
                  <c:v>44246</c:v>
                </c:pt>
                <c:pt idx="3">
                  <c:v>44247</c:v>
                </c:pt>
                <c:pt idx="4">
                  <c:v>44248</c:v>
                </c:pt>
                <c:pt idx="5">
                  <c:v>44249</c:v>
                </c:pt>
                <c:pt idx="6">
                  <c:v>44250</c:v>
                </c:pt>
                <c:pt idx="7">
                  <c:v>44251</c:v>
                </c:pt>
                <c:pt idx="8">
                  <c:v>44252</c:v>
                </c:pt>
                <c:pt idx="9">
                  <c:v>44253</c:v>
                </c:pt>
                <c:pt idx="10">
                  <c:v>44254</c:v>
                </c:pt>
                <c:pt idx="11">
                  <c:v>44255</c:v>
                </c:pt>
                <c:pt idx="12">
                  <c:v>44256</c:v>
                </c:pt>
                <c:pt idx="13">
                  <c:v>44257</c:v>
                </c:pt>
                <c:pt idx="14">
                  <c:v>44258</c:v>
                </c:pt>
                <c:pt idx="15">
                  <c:v>44259</c:v>
                </c:pt>
                <c:pt idx="16">
                  <c:v>44260</c:v>
                </c:pt>
                <c:pt idx="17">
                  <c:v>44261</c:v>
                </c:pt>
                <c:pt idx="18">
                  <c:v>44262</c:v>
                </c:pt>
                <c:pt idx="19">
                  <c:v>44263</c:v>
                </c:pt>
                <c:pt idx="20">
                  <c:v>44264</c:v>
                </c:pt>
                <c:pt idx="21">
                  <c:v>44265</c:v>
                </c:pt>
                <c:pt idx="22">
                  <c:v>44266</c:v>
                </c:pt>
                <c:pt idx="23">
                  <c:v>44267</c:v>
                </c:pt>
                <c:pt idx="24">
                  <c:v>44268</c:v>
                </c:pt>
                <c:pt idx="25">
                  <c:v>44269</c:v>
                </c:pt>
                <c:pt idx="26">
                  <c:v>44270</c:v>
                </c:pt>
                <c:pt idx="27">
                  <c:v>44271</c:v>
                </c:pt>
                <c:pt idx="28">
                  <c:v>44272</c:v>
                </c:pt>
                <c:pt idx="29">
                  <c:v>44273</c:v>
                </c:pt>
                <c:pt idx="30">
                  <c:v>44274</c:v>
                </c:pt>
                <c:pt idx="31">
                  <c:v>44275</c:v>
                </c:pt>
                <c:pt idx="32">
                  <c:v>44276</c:v>
                </c:pt>
                <c:pt idx="33">
                  <c:v>44277</c:v>
                </c:pt>
                <c:pt idx="34">
                  <c:v>44278</c:v>
                </c:pt>
                <c:pt idx="35">
                  <c:v>44279</c:v>
                </c:pt>
                <c:pt idx="36">
                  <c:v>44280</c:v>
                </c:pt>
                <c:pt idx="37">
                  <c:v>44281</c:v>
                </c:pt>
                <c:pt idx="38">
                  <c:v>44282</c:v>
                </c:pt>
                <c:pt idx="39">
                  <c:v>44283</c:v>
                </c:pt>
                <c:pt idx="40">
                  <c:v>44284</c:v>
                </c:pt>
                <c:pt idx="41">
                  <c:v>44285</c:v>
                </c:pt>
                <c:pt idx="42">
                  <c:v>44286</c:v>
                </c:pt>
                <c:pt idx="43">
                  <c:v>44287</c:v>
                </c:pt>
                <c:pt idx="44">
                  <c:v>44288</c:v>
                </c:pt>
                <c:pt idx="45">
                  <c:v>44289</c:v>
                </c:pt>
                <c:pt idx="46">
                  <c:v>44290</c:v>
                </c:pt>
                <c:pt idx="47">
                  <c:v>44291</c:v>
                </c:pt>
                <c:pt idx="48">
                  <c:v>44292</c:v>
                </c:pt>
                <c:pt idx="49">
                  <c:v>44293</c:v>
                </c:pt>
                <c:pt idx="50">
                  <c:v>44294</c:v>
                </c:pt>
                <c:pt idx="51">
                  <c:v>44295</c:v>
                </c:pt>
                <c:pt idx="52">
                  <c:v>44296</c:v>
                </c:pt>
                <c:pt idx="53">
                  <c:v>44297</c:v>
                </c:pt>
                <c:pt idx="54">
                  <c:v>44298</c:v>
                </c:pt>
                <c:pt idx="55">
                  <c:v>44299</c:v>
                </c:pt>
                <c:pt idx="56">
                  <c:v>44300</c:v>
                </c:pt>
                <c:pt idx="57">
                  <c:v>44301</c:v>
                </c:pt>
                <c:pt idx="58">
                  <c:v>44302</c:v>
                </c:pt>
                <c:pt idx="59">
                  <c:v>44303</c:v>
                </c:pt>
                <c:pt idx="60">
                  <c:v>44304</c:v>
                </c:pt>
                <c:pt idx="61">
                  <c:v>44305</c:v>
                </c:pt>
                <c:pt idx="62">
                  <c:v>44306</c:v>
                </c:pt>
                <c:pt idx="63">
                  <c:v>44307</c:v>
                </c:pt>
                <c:pt idx="64">
                  <c:v>44308</c:v>
                </c:pt>
                <c:pt idx="65">
                  <c:v>44309</c:v>
                </c:pt>
                <c:pt idx="66">
                  <c:v>44310</c:v>
                </c:pt>
                <c:pt idx="67">
                  <c:v>44311</c:v>
                </c:pt>
                <c:pt idx="68">
                  <c:v>44312</c:v>
                </c:pt>
                <c:pt idx="69">
                  <c:v>44313</c:v>
                </c:pt>
                <c:pt idx="70">
                  <c:v>44314</c:v>
                </c:pt>
                <c:pt idx="71">
                  <c:v>44315</c:v>
                </c:pt>
                <c:pt idx="72">
                  <c:v>44316</c:v>
                </c:pt>
                <c:pt idx="73">
                  <c:v>44317</c:v>
                </c:pt>
                <c:pt idx="74">
                  <c:v>44318</c:v>
                </c:pt>
                <c:pt idx="75">
                  <c:v>44319</c:v>
                </c:pt>
                <c:pt idx="76">
                  <c:v>44320</c:v>
                </c:pt>
                <c:pt idx="77">
                  <c:v>44321</c:v>
                </c:pt>
                <c:pt idx="78">
                  <c:v>44322</c:v>
                </c:pt>
                <c:pt idx="79">
                  <c:v>44323</c:v>
                </c:pt>
                <c:pt idx="80">
                  <c:v>44324</c:v>
                </c:pt>
                <c:pt idx="81">
                  <c:v>44325</c:v>
                </c:pt>
                <c:pt idx="82">
                  <c:v>44326</c:v>
                </c:pt>
                <c:pt idx="83">
                  <c:v>44327</c:v>
                </c:pt>
                <c:pt idx="84">
                  <c:v>44328</c:v>
                </c:pt>
                <c:pt idx="85">
                  <c:v>44329</c:v>
                </c:pt>
                <c:pt idx="86">
                  <c:v>44330</c:v>
                </c:pt>
                <c:pt idx="87">
                  <c:v>44331</c:v>
                </c:pt>
                <c:pt idx="88">
                  <c:v>44332</c:v>
                </c:pt>
                <c:pt idx="89">
                  <c:v>44333</c:v>
                </c:pt>
                <c:pt idx="90">
                  <c:v>44334</c:v>
                </c:pt>
                <c:pt idx="91">
                  <c:v>44335</c:v>
                </c:pt>
                <c:pt idx="92">
                  <c:v>44336</c:v>
                </c:pt>
                <c:pt idx="93">
                  <c:v>44337</c:v>
                </c:pt>
                <c:pt idx="94">
                  <c:v>44338</c:v>
                </c:pt>
                <c:pt idx="95">
                  <c:v>44339</c:v>
                </c:pt>
                <c:pt idx="96">
                  <c:v>44340</c:v>
                </c:pt>
                <c:pt idx="97">
                  <c:v>44341</c:v>
                </c:pt>
                <c:pt idx="98">
                  <c:v>44342</c:v>
                </c:pt>
                <c:pt idx="99">
                  <c:v>44343</c:v>
                </c:pt>
                <c:pt idx="100">
                  <c:v>44344</c:v>
                </c:pt>
                <c:pt idx="101">
                  <c:v>44345</c:v>
                </c:pt>
                <c:pt idx="102">
                  <c:v>44346</c:v>
                </c:pt>
                <c:pt idx="103">
                  <c:v>44347</c:v>
                </c:pt>
                <c:pt idx="104">
                  <c:v>44348</c:v>
                </c:pt>
                <c:pt idx="105">
                  <c:v>44349</c:v>
                </c:pt>
                <c:pt idx="106">
                  <c:v>44350</c:v>
                </c:pt>
                <c:pt idx="107">
                  <c:v>44351</c:v>
                </c:pt>
                <c:pt idx="108">
                  <c:v>44352</c:v>
                </c:pt>
                <c:pt idx="109">
                  <c:v>44353</c:v>
                </c:pt>
                <c:pt idx="110">
                  <c:v>44354</c:v>
                </c:pt>
                <c:pt idx="111">
                  <c:v>44355</c:v>
                </c:pt>
                <c:pt idx="112">
                  <c:v>44356</c:v>
                </c:pt>
                <c:pt idx="113">
                  <c:v>44357</c:v>
                </c:pt>
                <c:pt idx="114">
                  <c:v>44358</c:v>
                </c:pt>
                <c:pt idx="115">
                  <c:v>44359</c:v>
                </c:pt>
                <c:pt idx="116">
                  <c:v>44360</c:v>
                </c:pt>
                <c:pt idx="117">
                  <c:v>44361</c:v>
                </c:pt>
                <c:pt idx="118">
                  <c:v>44362</c:v>
                </c:pt>
                <c:pt idx="119">
                  <c:v>44363</c:v>
                </c:pt>
                <c:pt idx="120">
                  <c:v>44364</c:v>
                </c:pt>
                <c:pt idx="121">
                  <c:v>44365</c:v>
                </c:pt>
                <c:pt idx="122">
                  <c:v>44366</c:v>
                </c:pt>
                <c:pt idx="123">
                  <c:v>44367</c:v>
                </c:pt>
                <c:pt idx="124">
                  <c:v>44368</c:v>
                </c:pt>
                <c:pt idx="125">
                  <c:v>44369</c:v>
                </c:pt>
                <c:pt idx="126">
                  <c:v>44370</c:v>
                </c:pt>
                <c:pt idx="127">
                  <c:v>44371</c:v>
                </c:pt>
                <c:pt idx="128">
                  <c:v>44372</c:v>
                </c:pt>
                <c:pt idx="129">
                  <c:v>44373</c:v>
                </c:pt>
                <c:pt idx="130">
                  <c:v>44374</c:v>
                </c:pt>
                <c:pt idx="131">
                  <c:v>44375</c:v>
                </c:pt>
                <c:pt idx="132">
                  <c:v>44376</c:v>
                </c:pt>
                <c:pt idx="133">
                  <c:v>44377</c:v>
                </c:pt>
                <c:pt idx="134">
                  <c:v>44378</c:v>
                </c:pt>
                <c:pt idx="135">
                  <c:v>44379</c:v>
                </c:pt>
                <c:pt idx="136">
                  <c:v>44380</c:v>
                </c:pt>
                <c:pt idx="137">
                  <c:v>44381</c:v>
                </c:pt>
                <c:pt idx="138">
                  <c:v>44382</c:v>
                </c:pt>
                <c:pt idx="139">
                  <c:v>44383</c:v>
                </c:pt>
                <c:pt idx="140">
                  <c:v>44384</c:v>
                </c:pt>
                <c:pt idx="141">
                  <c:v>44385</c:v>
                </c:pt>
                <c:pt idx="142">
                  <c:v>44386</c:v>
                </c:pt>
                <c:pt idx="143">
                  <c:v>44387</c:v>
                </c:pt>
                <c:pt idx="144">
                  <c:v>44388</c:v>
                </c:pt>
                <c:pt idx="145">
                  <c:v>44389</c:v>
                </c:pt>
                <c:pt idx="146">
                  <c:v>44390</c:v>
                </c:pt>
                <c:pt idx="147">
                  <c:v>44391</c:v>
                </c:pt>
                <c:pt idx="148">
                  <c:v>44392</c:v>
                </c:pt>
                <c:pt idx="149">
                  <c:v>44393</c:v>
                </c:pt>
                <c:pt idx="150">
                  <c:v>44394</c:v>
                </c:pt>
                <c:pt idx="151">
                  <c:v>44395</c:v>
                </c:pt>
                <c:pt idx="152">
                  <c:v>44396</c:v>
                </c:pt>
                <c:pt idx="153">
                  <c:v>44397</c:v>
                </c:pt>
                <c:pt idx="154">
                  <c:v>44398</c:v>
                </c:pt>
                <c:pt idx="155">
                  <c:v>44399</c:v>
                </c:pt>
                <c:pt idx="156">
                  <c:v>44400</c:v>
                </c:pt>
                <c:pt idx="157">
                  <c:v>44401</c:v>
                </c:pt>
                <c:pt idx="158">
                  <c:v>44402</c:v>
                </c:pt>
                <c:pt idx="159">
                  <c:v>44403</c:v>
                </c:pt>
                <c:pt idx="160">
                  <c:v>44404</c:v>
                </c:pt>
                <c:pt idx="161">
                  <c:v>44405</c:v>
                </c:pt>
                <c:pt idx="162">
                  <c:v>44406</c:v>
                </c:pt>
                <c:pt idx="163">
                  <c:v>44407</c:v>
                </c:pt>
                <c:pt idx="164">
                  <c:v>44408</c:v>
                </c:pt>
                <c:pt idx="165">
                  <c:v>44409</c:v>
                </c:pt>
                <c:pt idx="166">
                  <c:v>44410</c:v>
                </c:pt>
                <c:pt idx="167">
                  <c:v>44411</c:v>
                </c:pt>
                <c:pt idx="168">
                  <c:v>44412</c:v>
                </c:pt>
                <c:pt idx="169">
                  <c:v>44413</c:v>
                </c:pt>
                <c:pt idx="170">
                  <c:v>44414</c:v>
                </c:pt>
                <c:pt idx="171">
                  <c:v>44415</c:v>
                </c:pt>
                <c:pt idx="172">
                  <c:v>44416</c:v>
                </c:pt>
                <c:pt idx="173">
                  <c:v>44417</c:v>
                </c:pt>
                <c:pt idx="174">
                  <c:v>44418</c:v>
                </c:pt>
                <c:pt idx="175">
                  <c:v>44419</c:v>
                </c:pt>
                <c:pt idx="176">
                  <c:v>44420</c:v>
                </c:pt>
                <c:pt idx="177">
                  <c:v>44421</c:v>
                </c:pt>
                <c:pt idx="178">
                  <c:v>44422</c:v>
                </c:pt>
                <c:pt idx="179">
                  <c:v>44423</c:v>
                </c:pt>
                <c:pt idx="180">
                  <c:v>44424</c:v>
                </c:pt>
                <c:pt idx="181">
                  <c:v>44425</c:v>
                </c:pt>
                <c:pt idx="182">
                  <c:v>44426</c:v>
                </c:pt>
                <c:pt idx="183">
                  <c:v>44427</c:v>
                </c:pt>
                <c:pt idx="184">
                  <c:v>44428</c:v>
                </c:pt>
                <c:pt idx="185">
                  <c:v>44429</c:v>
                </c:pt>
                <c:pt idx="186">
                  <c:v>44430</c:v>
                </c:pt>
                <c:pt idx="187">
                  <c:v>44431</c:v>
                </c:pt>
                <c:pt idx="188">
                  <c:v>44432</c:v>
                </c:pt>
                <c:pt idx="189">
                  <c:v>44433</c:v>
                </c:pt>
                <c:pt idx="190">
                  <c:v>44434</c:v>
                </c:pt>
                <c:pt idx="191">
                  <c:v>44435</c:v>
                </c:pt>
                <c:pt idx="192">
                  <c:v>44436</c:v>
                </c:pt>
                <c:pt idx="193">
                  <c:v>44437</c:v>
                </c:pt>
                <c:pt idx="194">
                  <c:v>44438</c:v>
                </c:pt>
                <c:pt idx="195">
                  <c:v>44439</c:v>
                </c:pt>
                <c:pt idx="196">
                  <c:v>44440</c:v>
                </c:pt>
                <c:pt idx="197">
                  <c:v>44441</c:v>
                </c:pt>
                <c:pt idx="198">
                  <c:v>44442</c:v>
                </c:pt>
                <c:pt idx="199">
                  <c:v>44443</c:v>
                </c:pt>
                <c:pt idx="200">
                  <c:v>44444</c:v>
                </c:pt>
                <c:pt idx="201">
                  <c:v>44445</c:v>
                </c:pt>
                <c:pt idx="202">
                  <c:v>44446</c:v>
                </c:pt>
                <c:pt idx="203">
                  <c:v>44447</c:v>
                </c:pt>
                <c:pt idx="204">
                  <c:v>44448</c:v>
                </c:pt>
                <c:pt idx="205">
                  <c:v>44449</c:v>
                </c:pt>
                <c:pt idx="206">
                  <c:v>44450</c:v>
                </c:pt>
                <c:pt idx="207">
                  <c:v>44451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44457</c:v>
                </c:pt>
                <c:pt idx="214">
                  <c:v>44458</c:v>
                </c:pt>
                <c:pt idx="215">
                  <c:v>44459</c:v>
                </c:pt>
                <c:pt idx="216">
                  <c:v>44460</c:v>
                </c:pt>
                <c:pt idx="217">
                  <c:v>44461</c:v>
                </c:pt>
                <c:pt idx="218">
                  <c:v>44462</c:v>
                </c:pt>
                <c:pt idx="219">
                  <c:v>44463</c:v>
                </c:pt>
                <c:pt idx="220">
                  <c:v>44464</c:v>
                </c:pt>
                <c:pt idx="221">
                  <c:v>44465</c:v>
                </c:pt>
                <c:pt idx="222">
                  <c:v>44466</c:v>
                </c:pt>
                <c:pt idx="223">
                  <c:v>44467</c:v>
                </c:pt>
                <c:pt idx="224">
                  <c:v>44468</c:v>
                </c:pt>
                <c:pt idx="225">
                  <c:v>44469</c:v>
                </c:pt>
                <c:pt idx="226">
                  <c:v>44470</c:v>
                </c:pt>
                <c:pt idx="227">
                  <c:v>44471</c:v>
                </c:pt>
                <c:pt idx="228">
                  <c:v>44472</c:v>
                </c:pt>
                <c:pt idx="229">
                  <c:v>44473</c:v>
                </c:pt>
                <c:pt idx="230">
                  <c:v>44474</c:v>
                </c:pt>
                <c:pt idx="231">
                  <c:v>44475</c:v>
                </c:pt>
                <c:pt idx="232">
                  <c:v>44476</c:v>
                </c:pt>
                <c:pt idx="233">
                  <c:v>44477</c:v>
                </c:pt>
                <c:pt idx="234">
                  <c:v>44478</c:v>
                </c:pt>
                <c:pt idx="235">
                  <c:v>44479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44485</c:v>
                </c:pt>
                <c:pt idx="242">
                  <c:v>44486</c:v>
                </c:pt>
                <c:pt idx="243">
                  <c:v>44487</c:v>
                </c:pt>
                <c:pt idx="244">
                  <c:v>44488</c:v>
                </c:pt>
                <c:pt idx="245">
                  <c:v>44489</c:v>
                </c:pt>
                <c:pt idx="246">
                  <c:v>44490</c:v>
                </c:pt>
                <c:pt idx="247">
                  <c:v>44491</c:v>
                </c:pt>
                <c:pt idx="248">
                  <c:v>44492</c:v>
                </c:pt>
                <c:pt idx="249">
                  <c:v>44493</c:v>
                </c:pt>
                <c:pt idx="250">
                  <c:v>44494</c:v>
                </c:pt>
                <c:pt idx="251">
                  <c:v>44495</c:v>
                </c:pt>
                <c:pt idx="252">
                  <c:v>44496</c:v>
                </c:pt>
                <c:pt idx="253">
                  <c:v>44497</c:v>
                </c:pt>
                <c:pt idx="254">
                  <c:v>44498</c:v>
                </c:pt>
                <c:pt idx="255">
                  <c:v>44499</c:v>
                </c:pt>
                <c:pt idx="256">
                  <c:v>44500</c:v>
                </c:pt>
                <c:pt idx="257">
                  <c:v>44501</c:v>
                </c:pt>
                <c:pt idx="258">
                  <c:v>44502</c:v>
                </c:pt>
                <c:pt idx="259">
                  <c:v>44503</c:v>
                </c:pt>
                <c:pt idx="260">
                  <c:v>44504</c:v>
                </c:pt>
                <c:pt idx="261">
                  <c:v>44505</c:v>
                </c:pt>
                <c:pt idx="262">
                  <c:v>44506</c:v>
                </c:pt>
                <c:pt idx="263">
                  <c:v>44507</c:v>
                </c:pt>
                <c:pt idx="264">
                  <c:v>44508</c:v>
                </c:pt>
                <c:pt idx="265">
                  <c:v>44509</c:v>
                </c:pt>
                <c:pt idx="266">
                  <c:v>44510</c:v>
                </c:pt>
                <c:pt idx="267">
                  <c:v>44511</c:v>
                </c:pt>
                <c:pt idx="268">
                  <c:v>44512</c:v>
                </c:pt>
                <c:pt idx="269">
                  <c:v>44513</c:v>
                </c:pt>
                <c:pt idx="270">
                  <c:v>44514</c:v>
                </c:pt>
                <c:pt idx="271">
                  <c:v>44515</c:v>
                </c:pt>
                <c:pt idx="272">
                  <c:v>44516</c:v>
                </c:pt>
                <c:pt idx="273">
                  <c:v>44517</c:v>
                </c:pt>
                <c:pt idx="274">
                  <c:v>44518</c:v>
                </c:pt>
                <c:pt idx="275">
                  <c:v>44519</c:v>
                </c:pt>
                <c:pt idx="276">
                  <c:v>44520</c:v>
                </c:pt>
                <c:pt idx="277">
                  <c:v>44521</c:v>
                </c:pt>
                <c:pt idx="278">
                  <c:v>44522</c:v>
                </c:pt>
                <c:pt idx="279">
                  <c:v>44523</c:v>
                </c:pt>
                <c:pt idx="280">
                  <c:v>44524</c:v>
                </c:pt>
                <c:pt idx="281">
                  <c:v>44525</c:v>
                </c:pt>
                <c:pt idx="282">
                  <c:v>44526</c:v>
                </c:pt>
                <c:pt idx="283">
                  <c:v>44527</c:v>
                </c:pt>
                <c:pt idx="284">
                  <c:v>44528</c:v>
                </c:pt>
                <c:pt idx="285">
                  <c:v>44529</c:v>
                </c:pt>
                <c:pt idx="286">
                  <c:v>44530</c:v>
                </c:pt>
                <c:pt idx="287">
                  <c:v>44531</c:v>
                </c:pt>
                <c:pt idx="288">
                  <c:v>44532</c:v>
                </c:pt>
                <c:pt idx="289">
                  <c:v>44533</c:v>
                </c:pt>
                <c:pt idx="290">
                  <c:v>44534</c:v>
                </c:pt>
                <c:pt idx="291">
                  <c:v>44535</c:v>
                </c:pt>
                <c:pt idx="292">
                  <c:v>44536</c:v>
                </c:pt>
                <c:pt idx="293">
                  <c:v>44537</c:v>
                </c:pt>
                <c:pt idx="294">
                  <c:v>44538</c:v>
                </c:pt>
                <c:pt idx="295">
                  <c:v>44539</c:v>
                </c:pt>
                <c:pt idx="296">
                  <c:v>44540</c:v>
                </c:pt>
                <c:pt idx="297">
                  <c:v>44541</c:v>
                </c:pt>
                <c:pt idx="298">
                  <c:v>44542</c:v>
                </c:pt>
                <c:pt idx="299">
                  <c:v>44543</c:v>
                </c:pt>
                <c:pt idx="300">
                  <c:v>44544</c:v>
                </c:pt>
                <c:pt idx="301">
                  <c:v>44545</c:v>
                </c:pt>
                <c:pt idx="302">
                  <c:v>44546</c:v>
                </c:pt>
                <c:pt idx="303">
                  <c:v>44547</c:v>
                </c:pt>
                <c:pt idx="304">
                  <c:v>44548</c:v>
                </c:pt>
                <c:pt idx="305">
                  <c:v>44549</c:v>
                </c:pt>
                <c:pt idx="306">
                  <c:v>44550</c:v>
                </c:pt>
                <c:pt idx="307">
                  <c:v>44551</c:v>
                </c:pt>
                <c:pt idx="308">
                  <c:v>44552</c:v>
                </c:pt>
                <c:pt idx="309">
                  <c:v>44553</c:v>
                </c:pt>
                <c:pt idx="310">
                  <c:v>44554</c:v>
                </c:pt>
                <c:pt idx="311">
                  <c:v>44555</c:v>
                </c:pt>
                <c:pt idx="312">
                  <c:v>44556</c:v>
                </c:pt>
                <c:pt idx="313">
                  <c:v>44557</c:v>
                </c:pt>
                <c:pt idx="314">
                  <c:v>44558</c:v>
                </c:pt>
                <c:pt idx="315">
                  <c:v>44559</c:v>
                </c:pt>
                <c:pt idx="316">
                  <c:v>44560</c:v>
                </c:pt>
                <c:pt idx="317">
                  <c:v>44561</c:v>
                </c:pt>
                <c:pt idx="318">
                  <c:v>44562</c:v>
                </c:pt>
                <c:pt idx="319">
                  <c:v>44563</c:v>
                </c:pt>
                <c:pt idx="320">
                  <c:v>44564</c:v>
                </c:pt>
                <c:pt idx="321">
                  <c:v>44565</c:v>
                </c:pt>
                <c:pt idx="322">
                  <c:v>44566</c:v>
                </c:pt>
                <c:pt idx="323">
                  <c:v>44567</c:v>
                </c:pt>
                <c:pt idx="324">
                  <c:v>44568</c:v>
                </c:pt>
                <c:pt idx="325">
                  <c:v>44569</c:v>
                </c:pt>
                <c:pt idx="326">
                  <c:v>44570</c:v>
                </c:pt>
                <c:pt idx="327">
                  <c:v>44571</c:v>
                </c:pt>
                <c:pt idx="328">
                  <c:v>44572</c:v>
                </c:pt>
                <c:pt idx="329">
                  <c:v>44573</c:v>
                </c:pt>
                <c:pt idx="330">
                  <c:v>44574</c:v>
                </c:pt>
                <c:pt idx="331">
                  <c:v>44575</c:v>
                </c:pt>
                <c:pt idx="332">
                  <c:v>44576</c:v>
                </c:pt>
                <c:pt idx="333">
                  <c:v>44577</c:v>
                </c:pt>
                <c:pt idx="334">
                  <c:v>44578</c:v>
                </c:pt>
                <c:pt idx="335">
                  <c:v>44579</c:v>
                </c:pt>
                <c:pt idx="336">
                  <c:v>44580</c:v>
                </c:pt>
                <c:pt idx="337">
                  <c:v>44581</c:v>
                </c:pt>
                <c:pt idx="338">
                  <c:v>44582</c:v>
                </c:pt>
                <c:pt idx="339">
                  <c:v>44583</c:v>
                </c:pt>
                <c:pt idx="340">
                  <c:v>44584</c:v>
                </c:pt>
                <c:pt idx="341">
                  <c:v>44585</c:v>
                </c:pt>
                <c:pt idx="342">
                  <c:v>44586</c:v>
                </c:pt>
                <c:pt idx="343">
                  <c:v>44587</c:v>
                </c:pt>
                <c:pt idx="344">
                  <c:v>44588</c:v>
                </c:pt>
                <c:pt idx="345">
                  <c:v>44589</c:v>
                </c:pt>
                <c:pt idx="346">
                  <c:v>44590</c:v>
                </c:pt>
                <c:pt idx="347">
                  <c:v>44591</c:v>
                </c:pt>
                <c:pt idx="348">
                  <c:v>44592</c:v>
                </c:pt>
                <c:pt idx="349">
                  <c:v>44593</c:v>
                </c:pt>
                <c:pt idx="350">
                  <c:v>44594</c:v>
                </c:pt>
                <c:pt idx="351">
                  <c:v>44595</c:v>
                </c:pt>
                <c:pt idx="352">
                  <c:v>44596</c:v>
                </c:pt>
                <c:pt idx="353">
                  <c:v>44597</c:v>
                </c:pt>
                <c:pt idx="354">
                  <c:v>44598</c:v>
                </c:pt>
                <c:pt idx="355">
                  <c:v>44599</c:v>
                </c:pt>
                <c:pt idx="356">
                  <c:v>44600</c:v>
                </c:pt>
                <c:pt idx="357">
                  <c:v>44601</c:v>
                </c:pt>
                <c:pt idx="358">
                  <c:v>44602</c:v>
                </c:pt>
                <c:pt idx="359">
                  <c:v>44603</c:v>
                </c:pt>
                <c:pt idx="360">
                  <c:v>44604</c:v>
                </c:pt>
                <c:pt idx="361">
                  <c:v>44605</c:v>
                </c:pt>
                <c:pt idx="362">
                  <c:v>44606</c:v>
                </c:pt>
                <c:pt idx="363">
                  <c:v>44607</c:v>
                </c:pt>
                <c:pt idx="364">
                  <c:v>44608</c:v>
                </c:pt>
                <c:pt idx="365">
                  <c:v>44609</c:v>
                </c:pt>
                <c:pt idx="366">
                  <c:v>44610</c:v>
                </c:pt>
                <c:pt idx="367">
                  <c:v>44611</c:v>
                </c:pt>
                <c:pt idx="368">
                  <c:v>44612</c:v>
                </c:pt>
                <c:pt idx="369">
                  <c:v>44613</c:v>
                </c:pt>
                <c:pt idx="370">
                  <c:v>44614</c:v>
                </c:pt>
                <c:pt idx="371">
                  <c:v>44615</c:v>
                </c:pt>
                <c:pt idx="372">
                  <c:v>44616</c:v>
                </c:pt>
                <c:pt idx="373">
                  <c:v>44617</c:v>
                </c:pt>
                <c:pt idx="374">
                  <c:v>44618</c:v>
                </c:pt>
                <c:pt idx="375">
                  <c:v>44619</c:v>
                </c:pt>
                <c:pt idx="376">
                  <c:v>44620</c:v>
                </c:pt>
                <c:pt idx="377">
                  <c:v>44621</c:v>
                </c:pt>
                <c:pt idx="378">
                  <c:v>44622</c:v>
                </c:pt>
                <c:pt idx="379">
                  <c:v>44623</c:v>
                </c:pt>
                <c:pt idx="380">
                  <c:v>44624</c:v>
                </c:pt>
                <c:pt idx="381">
                  <c:v>44625</c:v>
                </c:pt>
                <c:pt idx="382">
                  <c:v>44626</c:v>
                </c:pt>
                <c:pt idx="383">
                  <c:v>44627</c:v>
                </c:pt>
                <c:pt idx="384">
                  <c:v>44628</c:v>
                </c:pt>
                <c:pt idx="385">
                  <c:v>44629</c:v>
                </c:pt>
                <c:pt idx="386">
                  <c:v>44630</c:v>
                </c:pt>
                <c:pt idx="387">
                  <c:v>44631</c:v>
                </c:pt>
                <c:pt idx="388">
                  <c:v>44632</c:v>
                </c:pt>
                <c:pt idx="389">
                  <c:v>44633</c:v>
                </c:pt>
                <c:pt idx="390">
                  <c:v>44634</c:v>
                </c:pt>
                <c:pt idx="391">
                  <c:v>44635</c:v>
                </c:pt>
                <c:pt idx="392">
                  <c:v>44636</c:v>
                </c:pt>
                <c:pt idx="393">
                  <c:v>44637</c:v>
                </c:pt>
                <c:pt idx="394">
                  <c:v>44638</c:v>
                </c:pt>
                <c:pt idx="395">
                  <c:v>44639</c:v>
                </c:pt>
                <c:pt idx="396">
                  <c:v>44640</c:v>
                </c:pt>
                <c:pt idx="397">
                  <c:v>44641</c:v>
                </c:pt>
                <c:pt idx="398">
                  <c:v>44642</c:v>
                </c:pt>
                <c:pt idx="399">
                  <c:v>44643</c:v>
                </c:pt>
                <c:pt idx="400">
                  <c:v>44644</c:v>
                </c:pt>
                <c:pt idx="401">
                  <c:v>44645</c:v>
                </c:pt>
                <c:pt idx="402">
                  <c:v>44646</c:v>
                </c:pt>
                <c:pt idx="403">
                  <c:v>44647</c:v>
                </c:pt>
                <c:pt idx="404">
                  <c:v>44648</c:v>
                </c:pt>
                <c:pt idx="405">
                  <c:v>44649</c:v>
                </c:pt>
                <c:pt idx="406">
                  <c:v>44650</c:v>
                </c:pt>
                <c:pt idx="407">
                  <c:v>44651</c:v>
                </c:pt>
                <c:pt idx="408">
                  <c:v>44652</c:v>
                </c:pt>
                <c:pt idx="409">
                  <c:v>44653</c:v>
                </c:pt>
                <c:pt idx="410">
                  <c:v>44654</c:v>
                </c:pt>
                <c:pt idx="411">
                  <c:v>44655</c:v>
                </c:pt>
                <c:pt idx="412">
                  <c:v>44656</c:v>
                </c:pt>
                <c:pt idx="413">
                  <c:v>44657</c:v>
                </c:pt>
                <c:pt idx="414">
                  <c:v>44658</c:v>
                </c:pt>
                <c:pt idx="415">
                  <c:v>44659</c:v>
                </c:pt>
                <c:pt idx="416">
                  <c:v>44660</c:v>
                </c:pt>
                <c:pt idx="417">
                  <c:v>44661</c:v>
                </c:pt>
                <c:pt idx="418">
                  <c:v>44662</c:v>
                </c:pt>
                <c:pt idx="419">
                  <c:v>44663</c:v>
                </c:pt>
                <c:pt idx="420">
                  <c:v>44664</c:v>
                </c:pt>
                <c:pt idx="421">
                  <c:v>44665</c:v>
                </c:pt>
                <c:pt idx="422">
                  <c:v>44666</c:v>
                </c:pt>
                <c:pt idx="423">
                  <c:v>44667</c:v>
                </c:pt>
                <c:pt idx="424">
                  <c:v>44668</c:v>
                </c:pt>
                <c:pt idx="425">
                  <c:v>44669</c:v>
                </c:pt>
                <c:pt idx="426">
                  <c:v>44670</c:v>
                </c:pt>
                <c:pt idx="427">
                  <c:v>44671</c:v>
                </c:pt>
                <c:pt idx="428">
                  <c:v>44672</c:v>
                </c:pt>
                <c:pt idx="429">
                  <c:v>44673</c:v>
                </c:pt>
                <c:pt idx="430">
                  <c:v>44674</c:v>
                </c:pt>
                <c:pt idx="431">
                  <c:v>44675</c:v>
                </c:pt>
                <c:pt idx="432">
                  <c:v>44676</c:v>
                </c:pt>
                <c:pt idx="433">
                  <c:v>44677</c:v>
                </c:pt>
                <c:pt idx="434">
                  <c:v>44678</c:v>
                </c:pt>
                <c:pt idx="435">
                  <c:v>44679</c:v>
                </c:pt>
                <c:pt idx="436">
                  <c:v>44680</c:v>
                </c:pt>
                <c:pt idx="437">
                  <c:v>44681</c:v>
                </c:pt>
                <c:pt idx="438">
                  <c:v>44682</c:v>
                </c:pt>
                <c:pt idx="439">
                  <c:v>44683</c:v>
                </c:pt>
                <c:pt idx="440">
                  <c:v>44684</c:v>
                </c:pt>
                <c:pt idx="441">
                  <c:v>44685</c:v>
                </c:pt>
                <c:pt idx="442">
                  <c:v>44686</c:v>
                </c:pt>
                <c:pt idx="443">
                  <c:v>44687</c:v>
                </c:pt>
                <c:pt idx="444">
                  <c:v>44688</c:v>
                </c:pt>
                <c:pt idx="445">
                  <c:v>44689</c:v>
                </c:pt>
                <c:pt idx="446">
                  <c:v>44690</c:v>
                </c:pt>
                <c:pt idx="447">
                  <c:v>44691</c:v>
                </c:pt>
                <c:pt idx="448">
                  <c:v>44692</c:v>
                </c:pt>
                <c:pt idx="449">
                  <c:v>44693</c:v>
                </c:pt>
                <c:pt idx="450">
                  <c:v>44694</c:v>
                </c:pt>
                <c:pt idx="451">
                  <c:v>44695</c:v>
                </c:pt>
                <c:pt idx="452">
                  <c:v>44696</c:v>
                </c:pt>
                <c:pt idx="453">
                  <c:v>44697</c:v>
                </c:pt>
                <c:pt idx="454">
                  <c:v>44698</c:v>
                </c:pt>
                <c:pt idx="455">
                  <c:v>44699</c:v>
                </c:pt>
                <c:pt idx="456">
                  <c:v>44700</c:v>
                </c:pt>
                <c:pt idx="457">
                  <c:v>44701</c:v>
                </c:pt>
                <c:pt idx="458">
                  <c:v>44702</c:v>
                </c:pt>
                <c:pt idx="459">
                  <c:v>44703</c:v>
                </c:pt>
                <c:pt idx="460">
                  <c:v>44704</c:v>
                </c:pt>
                <c:pt idx="461">
                  <c:v>44705</c:v>
                </c:pt>
                <c:pt idx="462">
                  <c:v>44706</c:v>
                </c:pt>
                <c:pt idx="463">
                  <c:v>44707</c:v>
                </c:pt>
                <c:pt idx="464">
                  <c:v>44708</c:v>
                </c:pt>
                <c:pt idx="465">
                  <c:v>44709</c:v>
                </c:pt>
                <c:pt idx="466">
                  <c:v>44710</c:v>
                </c:pt>
                <c:pt idx="467">
                  <c:v>44711</c:v>
                </c:pt>
                <c:pt idx="468">
                  <c:v>44712</c:v>
                </c:pt>
                <c:pt idx="469">
                  <c:v>44713</c:v>
                </c:pt>
                <c:pt idx="470">
                  <c:v>44714</c:v>
                </c:pt>
                <c:pt idx="471">
                  <c:v>44715</c:v>
                </c:pt>
                <c:pt idx="472">
                  <c:v>44716</c:v>
                </c:pt>
                <c:pt idx="473">
                  <c:v>44717</c:v>
                </c:pt>
                <c:pt idx="474">
                  <c:v>44718</c:v>
                </c:pt>
                <c:pt idx="475">
                  <c:v>44719</c:v>
                </c:pt>
                <c:pt idx="476">
                  <c:v>44720</c:v>
                </c:pt>
                <c:pt idx="477">
                  <c:v>44721</c:v>
                </c:pt>
                <c:pt idx="478">
                  <c:v>44722</c:v>
                </c:pt>
                <c:pt idx="479">
                  <c:v>44723</c:v>
                </c:pt>
                <c:pt idx="480">
                  <c:v>44724</c:v>
                </c:pt>
                <c:pt idx="481">
                  <c:v>44725</c:v>
                </c:pt>
                <c:pt idx="482">
                  <c:v>44726</c:v>
                </c:pt>
                <c:pt idx="483">
                  <c:v>44727</c:v>
                </c:pt>
                <c:pt idx="484">
                  <c:v>44728</c:v>
                </c:pt>
                <c:pt idx="485">
                  <c:v>44729</c:v>
                </c:pt>
                <c:pt idx="486">
                  <c:v>44730</c:v>
                </c:pt>
                <c:pt idx="487">
                  <c:v>44731</c:v>
                </c:pt>
                <c:pt idx="488">
                  <c:v>44732</c:v>
                </c:pt>
                <c:pt idx="489">
                  <c:v>44733</c:v>
                </c:pt>
                <c:pt idx="490">
                  <c:v>44734</c:v>
                </c:pt>
                <c:pt idx="491">
                  <c:v>44735</c:v>
                </c:pt>
                <c:pt idx="492">
                  <c:v>44736</c:v>
                </c:pt>
                <c:pt idx="493">
                  <c:v>44737</c:v>
                </c:pt>
                <c:pt idx="494">
                  <c:v>44738</c:v>
                </c:pt>
                <c:pt idx="495">
                  <c:v>44739</c:v>
                </c:pt>
                <c:pt idx="496">
                  <c:v>44740</c:v>
                </c:pt>
                <c:pt idx="497">
                  <c:v>44741</c:v>
                </c:pt>
                <c:pt idx="498">
                  <c:v>44742</c:v>
                </c:pt>
                <c:pt idx="499">
                  <c:v>44743</c:v>
                </c:pt>
                <c:pt idx="500">
                  <c:v>44744</c:v>
                </c:pt>
                <c:pt idx="501">
                  <c:v>44745</c:v>
                </c:pt>
                <c:pt idx="502">
                  <c:v>44746</c:v>
                </c:pt>
                <c:pt idx="503">
                  <c:v>44747</c:v>
                </c:pt>
                <c:pt idx="504">
                  <c:v>44748</c:v>
                </c:pt>
                <c:pt idx="505">
                  <c:v>44749</c:v>
                </c:pt>
                <c:pt idx="506">
                  <c:v>44750</c:v>
                </c:pt>
                <c:pt idx="507">
                  <c:v>44751</c:v>
                </c:pt>
                <c:pt idx="508">
                  <c:v>44752</c:v>
                </c:pt>
                <c:pt idx="509">
                  <c:v>44753</c:v>
                </c:pt>
                <c:pt idx="510">
                  <c:v>44754</c:v>
                </c:pt>
                <c:pt idx="511">
                  <c:v>44755</c:v>
                </c:pt>
                <c:pt idx="512">
                  <c:v>44756</c:v>
                </c:pt>
                <c:pt idx="513">
                  <c:v>44757</c:v>
                </c:pt>
                <c:pt idx="514">
                  <c:v>44758</c:v>
                </c:pt>
                <c:pt idx="515">
                  <c:v>44759</c:v>
                </c:pt>
                <c:pt idx="516">
                  <c:v>44760</c:v>
                </c:pt>
                <c:pt idx="517">
                  <c:v>44761</c:v>
                </c:pt>
                <c:pt idx="518">
                  <c:v>44762</c:v>
                </c:pt>
                <c:pt idx="519">
                  <c:v>44763</c:v>
                </c:pt>
                <c:pt idx="520">
                  <c:v>44764</c:v>
                </c:pt>
                <c:pt idx="521">
                  <c:v>44765</c:v>
                </c:pt>
                <c:pt idx="522">
                  <c:v>44766</c:v>
                </c:pt>
                <c:pt idx="523">
                  <c:v>44767</c:v>
                </c:pt>
                <c:pt idx="524">
                  <c:v>44768</c:v>
                </c:pt>
                <c:pt idx="525">
                  <c:v>44769</c:v>
                </c:pt>
                <c:pt idx="526">
                  <c:v>44770</c:v>
                </c:pt>
                <c:pt idx="527">
                  <c:v>44771</c:v>
                </c:pt>
                <c:pt idx="528">
                  <c:v>44772</c:v>
                </c:pt>
                <c:pt idx="529">
                  <c:v>44773</c:v>
                </c:pt>
                <c:pt idx="530">
                  <c:v>44774</c:v>
                </c:pt>
                <c:pt idx="531">
                  <c:v>44775</c:v>
                </c:pt>
                <c:pt idx="532">
                  <c:v>44776</c:v>
                </c:pt>
                <c:pt idx="533">
                  <c:v>44777</c:v>
                </c:pt>
                <c:pt idx="534">
                  <c:v>44778</c:v>
                </c:pt>
                <c:pt idx="535">
                  <c:v>44779</c:v>
                </c:pt>
                <c:pt idx="536">
                  <c:v>44780</c:v>
                </c:pt>
                <c:pt idx="537">
                  <c:v>44781</c:v>
                </c:pt>
                <c:pt idx="538">
                  <c:v>44782</c:v>
                </c:pt>
                <c:pt idx="539">
                  <c:v>44783</c:v>
                </c:pt>
                <c:pt idx="540">
                  <c:v>44784</c:v>
                </c:pt>
                <c:pt idx="541">
                  <c:v>44785</c:v>
                </c:pt>
                <c:pt idx="542">
                  <c:v>44786</c:v>
                </c:pt>
                <c:pt idx="543">
                  <c:v>44787</c:v>
                </c:pt>
                <c:pt idx="544">
                  <c:v>44788</c:v>
                </c:pt>
                <c:pt idx="545">
                  <c:v>44789</c:v>
                </c:pt>
                <c:pt idx="546">
                  <c:v>44790</c:v>
                </c:pt>
                <c:pt idx="547">
                  <c:v>44791</c:v>
                </c:pt>
                <c:pt idx="548">
                  <c:v>44792</c:v>
                </c:pt>
                <c:pt idx="549">
                  <c:v>44793</c:v>
                </c:pt>
                <c:pt idx="550">
                  <c:v>44794</c:v>
                </c:pt>
                <c:pt idx="551">
                  <c:v>44795</c:v>
                </c:pt>
                <c:pt idx="552">
                  <c:v>44796</c:v>
                </c:pt>
                <c:pt idx="553">
                  <c:v>44797</c:v>
                </c:pt>
                <c:pt idx="554">
                  <c:v>44798</c:v>
                </c:pt>
                <c:pt idx="555">
                  <c:v>44799</c:v>
                </c:pt>
                <c:pt idx="556">
                  <c:v>44800</c:v>
                </c:pt>
                <c:pt idx="557">
                  <c:v>44801</c:v>
                </c:pt>
                <c:pt idx="558">
                  <c:v>44802</c:v>
                </c:pt>
                <c:pt idx="559">
                  <c:v>44803</c:v>
                </c:pt>
                <c:pt idx="560">
                  <c:v>44804</c:v>
                </c:pt>
                <c:pt idx="561">
                  <c:v>44805</c:v>
                </c:pt>
                <c:pt idx="562">
                  <c:v>44806</c:v>
                </c:pt>
                <c:pt idx="563">
                  <c:v>44807</c:v>
                </c:pt>
                <c:pt idx="564">
                  <c:v>44808</c:v>
                </c:pt>
                <c:pt idx="565">
                  <c:v>44809</c:v>
                </c:pt>
                <c:pt idx="566">
                  <c:v>44810</c:v>
                </c:pt>
                <c:pt idx="567">
                  <c:v>44811</c:v>
                </c:pt>
                <c:pt idx="568">
                  <c:v>44812</c:v>
                </c:pt>
                <c:pt idx="569">
                  <c:v>44813</c:v>
                </c:pt>
                <c:pt idx="570">
                  <c:v>44814</c:v>
                </c:pt>
                <c:pt idx="571">
                  <c:v>44815</c:v>
                </c:pt>
                <c:pt idx="572">
                  <c:v>44816</c:v>
                </c:pt>
                <c:pt idx="573">
                  <c:v>44817</c:v>
                </c:pt>
                <c:pt idx="574">
                  <c:v>44818</c:v>
                </c:pt>
                <c:pt idx="575">
                  <c:v>44819</c:v>
                </c:pt>
                <c:pt idx="576">
                  <c:v>44820</c:v>
                </c:pt>
                <c:pt idx="577">
                  <c:v>44821</c:v>
                </c:pt>
                <c:pt idx="578">
                  <c:v>44822</c:v>
                </c:pt>
                <c:pt idx="579">
                  <c:v>44823</c:v>
                </c:pt>
                <c:pt idx="580">
                  <c:v>44824</c:v>
                </c:pt>
                <c:pt idx="581">
                  <c:v>44825</c:v>
                </c:pt>
                <c:pt idx="582">
                  <c:v>44826</c:v>
                </c:pt>
                <c:pt idx="583">
                  <c:v>44827</c:v>
                </c:pt>
                <c:pt idx="584">
                  <c:v>44828</c:v>
                </c:pt>
                <c:pt idx="585">
                  <c:v>44829</c:v>
                </c:pt>
                <c:pt idx="586">
                  <c:v>44830</c:v>
                </c:pt>
                <c:pt idx="587">
                  <c:v>44831</c:v>
                </c:pt>
                <c:pt idx="588">
                  <c:v>44832</c:v>
                </c:pt>
                <c:pt idx="589">
                  <c:v>44833</c:v>
                </c:pt>
                <c:pt idx="590">
                  <c:v>44834</c:v>
                </c:pt>
                <c:pt idx="591">
                  <c:v>44835</c:v>
                </c:pt>
                <c:pt idx="592">
                  <c:v>44836</c:v>
                </c:pt>
                <c:pt idx="593">
                  <c:v>44837</c:v>
                </c:pt>
                <c:pt idx="594">
                  <c:v>44838</c:v>
                </c:pt>
                <c:pt idx="595">
                  <c:v>44839</c:v>
                </c:pt>
                <c:pt idx="596">
                  <c:v>44840</c:v>
                </c:pt>
                <c:pt idx="597">
                  <c:v>44841</c:v>
                </c:pt>
                <c:pt idx="598">
                  <c:v>44842</c:v>
                </c:pt>
                <c:pt idx="599">
                  <c:v>44843</c:v>
                </c:pt>
                <c:pt idx="600">
                  <c:v>44844</c:v>
                </c:pt>
                <c:pt idx="601">
                  <c:v>44845</c:v>
                </c:pt>
                <c:pt idx="602">
                  <c:v>44846</c:v>
                </c:pt>
                <c:pt idx="603">
                  <c:v>44847</c:v>
                </c:pt>
                <c:pt idx="604">
                  <c:v>44848</c:v>
                </c:pt>
                <c:pt idx="605">
                  <c:v>44849</c:v>
                </c:pt>
                <c:pt idx="606">
                  <c:v>44850</c:v>
                </c:pt>
                <c:pt idx="607">
                  <c:v>44851</c:v>
                </c:pt>
                <c:pt idx="608">
                  <c:v>44852</c:v>
                </c:pt>
                <c:pt idx="609">
                  <c:v>44853</c:v>
                </c:pt>
                <c:pt idx="610">
                  <c:v>44854</c:v>
                </c:pt>
                <c:pt idx="611">
                  <c:v>44855</c:v>
                </c:pt>
                <c:pt idx="612">
                  <c:v>44856</c:v>
                </c:pt>
                <c:pt idx="613">
                  <c:v>44857</c:v>
                </c:pt>
                <c:pt idx="614">
                  <c:v>44858</c:v>
                </c:pt>
                <c:pt idx="615">
                  <c:v>44859</c:v>
                </c:pt>
                <c:pt idx="616">
                  <c:v>44860</c:v>
                </c:pt>
                <c:pt idx="617">
                  <c:v>44861</c:v>
                </c:pt>
                <c:pt idx="618">
                  <c:v>44862</c:v>
                </c:pt>
                <c:pt idx="619">
                  <c:v>44863</c:v>
                </c:pt>
                <c:pt idx="620">
                  <c:v>44864</c:v>
                </c:pt>
                <c:pt idx="621">
                  <c:v>44865</c:v>
                </c:pt>
                <c:pt idx="622">
                  <c:v>44866</c:v>
                </c:pt>
                <c:pt idx="623">
                  <c:v>44867</c:v>
                </c:pt>
                <c:pt idx="624">
                  <c:v>44868</c:v>
                </c:pt>
                <c:pt idx="625">
                  <c:v>44869</c:v>
                </c:pt>
                <c:pt idx="626">
                  <c:v>44870</c:v>
                </c:pt>
                <c:pt idx="627">
                  <c:v>44871</c:v>
                </c:pt>
                <c:pt idx="628">
                  <c:v>44872</c:v>
                </c:pt>
                <c:pt idx="629">
                  <c:v>44873</c:v>
                </c:pt>
                <c:pt idx="630">
                  <c:v>44874</c:v>
                </c:pt>
                <c:pt idx="631">
                  <c:v>44875</c:v>
                </c:pt>
                <c:pt idx="632">
                  <c:v>44876</c:v>
                </c:pt>
                <c:pt idx="633">
                  <c:v>44877</c:v>
                </c:pt>
                <c:pt idx="634">
                  <c:v>44878</c:v>
                </c:pt>
                <c:pt idx="635">
                  <c:v>44879</c:v>
                </c:pt>
                <c:pt idx="636">
                  <c:v>44880</c:v>
                </c:pt>
                <c:pt idx="637">
                  <c:v>44881</c:v>
                </c:pt>
                <c:pt idx="638">
                  <c:v>44882</c:v>
                </c:pt>
                <c:pt idx="639">
                  <c:v>44883</c:v>
                </c:pt>
                <c:pt idx="640">
                  <c:v>44884</c:v>
                </c:pt>
                <c:pt idx="641">
                  <c:v>44885</c:v>
                </c:pt>
                <c:pt idx="642">
                  <c:v>44886</c:v>
                </c:pt>
                <c:pt idx="643">
                  <c:v>44887</c:v>
                </c:pt>
                <c:pt idx="644">
                  <c:v>44888</c:v>
                </c:pt>
                <c:pt idx="645">
                  <c:v>44889</c:v>
                </c:pt>
                <c:pt idx="646">
                  <c:v>44890</c:v>
                </c:pt>
                <c:pt idx="647">
                  <c:v>44891</c:v>
                </c:pt>
                <c:pt idx="648">
                  <c:v>44892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44898</c:v>
                </c:pt>
                <c:pt idx="655">
                  <c:v>44899</c:v>
                </c:pt>
                <c:pt idx="656">
                  <c:v>44900</c:v>
                </c:pt>
                <c:pt idx="657">
                  <c:v>44901</c:v>
                </c:pt>
                <c:pt idx="658">
                  <c:v>44902</c:v>
                </c:pt>
                <c:pt idx="659">
                  <c:v>44903</c:v>
                </c:pt>
                <c:pt idx="660">
                  <c:v>44904</c:v>
                </c:pt>
                <c:pt idx="661">
                  <c:v>44905</c:v>
                </c:pt>
                <c:pt idx="662">
                  <c:v>44906</c:v>
                </c:pt>
                <c:pt idx="663">
                  <c:v>44907</c:v>
                </c:pt>
                <c:pt idx="664">
                  <c:v>44908</c:v>
                </c:pt>
                <c:pt idx="665">
                  <c:v>44909</c:v>
                </c:pt>
                <c:pt idx="666">
                  <c:v>44910</c:v>
                </c:pt>
                <c:pt idx="667">
                  <c:v>44911</c:v>
                </c:pt>
                <c:pt idx="668">
                  <c:v>44912</c:v>
                </c:pt>
                <c:pt idx="669">
                  <c:v>44913</c:v>
                </c:pt>
                <c:pt idx="670">
                  <c:v>44914</c:v>
                </c:pt>
                <c:pt idx="671">
                  <c:v>44915</c:v>
                </c:pt>
                <c:pt idx="672">
                  <c:v>44916</c:v>
                </c:pt>
                <c:pt idx="673">
                  <c:v>44917</c:v>
                </c:pt>
                <c:pt idx="674">
                  <c:v>44918</c:v>
                </c:pt>
                <c:pt idx="675">
                  <c:v>44919</c:v>
                </c:pt>
                <c:pt idx="676">
                  <c:v>44920</c:v>
                </c:pt>
                <c:pt idx="677">
                  <c:v>44921</c:v>
                </c:pt>
                <c:pt idx="678">
                  <c:v>44922</c:v>
                </c:pt>
                <c:pt idx="679">
                  <c:v>44923</c:v>
                </c:pt>
                <c:pt idx="680">
                  <c:v>44924</c:v>
                </c:pt>
                <c:pt idx="681">
                  <c:v>44925</c:v>
                </c:pt>
                <c:pt idx="682">
                  <c:v>44926</c:v>
                </c:pt>
                <c:pt idx="683">
                  <c:v>44927</c:v>
                </c:pt>
                <c:pt idx="684">
                  <c:v>44928</c:v>
                </c:pt>
                <c:pt idx="685">
                  <c:v>44929</c:v>
                </c:pt>
                <c:pt idx="686">
                  <c:v>44930</c:v>
                </c:pt>
                <c:pt idx="687">
                  <c:v>44931</c:v>
                </c:pt>
                <c:pt idx="688">
                  <c:v>44932</c:v>
                </c:pt>
                <c:pt idx="689">
                  <c:v>44933</c:v>
                </c:pt>
                <c:pt idx="690">
                  <c:v>44934</c:v>
                </c:pt>
                <c:pt idx="691">
                  <c:v>44935</c:v>
                </c:pt>
                <c:pt idx="692">
                  <c:v>44936</c:v>
                </c:pt>
                <c:pt idx="693">
                  <c:v>44937</c:v>
                </c:pt>
                <c:pt idx="694">
                  <c:v>44938</c:v>
                </c:pt>
                <c:pt idx="695">
                  <c:v>44939</c:v>
                </c:pt>
                <c:pt idx="696">
                  <c:v>44940</c:v>
                </c:pt>
                <c:pt idx="697">
                  <c:v>44941</c:v>
                </c:pt>
                <c:pt idx="698">
                  <c:v>44942</c:v>
                </c:pt>
                <c:pt idx="699">
                  <c:v>44943</c:v>
                </c:pt>
                <c:pt idx="700">
                  <c:v>44944</c:v>
                </c:pt>
                <c:pt idx="701">
                  <c:v>44945</c:v>
                </c:pt>
                <c:pt idx="702">
                  <c:v>44946</c:v>
                </c:pt>
                <c:pt idx="703">
                  <c:v>44947</c:v>
                </c:pt>
                <c:pt idx="704">
                  <c:v>44948</c:v>
                </c:pt>
                <c:pt idx="705">
                  <c:v>44949</c:v>
                </c:pt>
                <c:pt idx="706">
                  <c:v>44950</c:v>
                </c:pt>
                <c:pt idx="707">
                  <c:v>44951</c:v>
                </c:pt>
                <c:pt idx="708">
                  <c:v>44952</c:v>
                </c:pt>
                <c:pt idx="709">
                  <c:v>44953</c:v>
                </c:pt>
                <c:pt idx="710">
                  <c:v>44954</c:v>
                </c:pt>
                <c:pt idx="711">
                  <c:v>44955</c:v>
                </c:pt>
                <c:pt idx="712">
                  <c:v>44956</c:v>
                </c:pt>
                <c:pt idx="713">
                  <c:v>44957</c:v>
                </c:pt>
                <c:pt idx="714">
                  <c:v>44958</c:v>
                </c:pt>
                <c:pt idx="715">
                  <c:v>44959</c:v>
                </c:pt>
                <c:pt idx="716">
                  <c:v>44960</c:v>
                </c:pt>
                <c:pt idx="717">
                  <c:v>44961</c:v>
                </c:pt>
                <c:pt idx="718">
                  <c:v>44962</c:v>
                </c:pt>
                <c:pt idx="719">
                  <c:v>44963</c:v>
                </c:pt>
                <c:pt idx="720">
                  <c:v>44964</c:v>
                </c:pt>
                <c:pt idx="721">
                  <c:v>44965</c:v>
                </c:pt>
                <c:pt idx="722">
                  <c:v>44966</c:v>
                </c:pt>
                <c:pt idx="723">
                  <c:v>44967</c:v>
                </c:pt>
                <c:pt idx="724">
                  <c:v>44968</c:v>
                </c:pt>
                <c:pt idx="725">
                  <c:v>44969</c:v>
                </c:pt>
                <c:pt idx="726">
                  <c:v>44970</c:v>
                </c:pt>
                <c:pt idx="727">
                  <c:v>44971</c:v>
                </c:pt>
                <c:pt idx="728">
                  <c:v>44972</c:v>
                </c:pt>
                <c:pt idx="729">
                  <c:v>44973</c:v>
                </c:pt>
                <c:pt idx="730">
                  <c:v>44974</c:v>
                </c:pt>
                <c:pt idx="731">
                  <c:v>44975</c:v>
                </c:pt>
                <c:pt idx="732">
                  <c:v>44976</c:v>
                </c:pt>
                <c:pt idx="733">
                  <c:v>44977</c:v>
                </c:pt>
                <c:pt idx="734">
                  <c:v>44978</c:v>
                </c:pt>
                <c:pt idx="735">
                  <c:v>44979</c:v>
                </c:pt>
                <c:pt idx="736">
                  <c:v>44980</c:v>
                </c:pt>
                <c:pt idx="737">
                  <c:v>44981</c:v>
                </c:pt>
                <c:pt idx="738">
                  <c:v>44982</c:v>
                </c:pt>
                <c:pt idx="739">
                  <c:v>44983</c:v>
                </c:pt>
                <c:pt idx="740">
                  <c:v>44984</c:v>
                </c:pt>
                <c:pt idx="741">
                  <c:v>44985</c:v>
                </c:pt>
                <c:pt idx="742">
                  <c:v>44986</c:v>
                </c:pt>
                <c:pt idx="743">
                  <c:v>44987</c:v>
                </c:pt>
                <c:pt idx="744">
                  <c:v>44988</c:v>
                </c:pt>
                <c:pt idx="745">
                  <c:v>44989</c:v>
                </c:pt>
                <c:pt idx="746">
                  <c:v>44990</c:v>
                </c:pt>
                <c:pt idx="747">
                  <c:v>44991</c:v>
                </c:pt>
                <c:pt idx="748">
                  <c:v>44992</c:v>
                </c:pt>
                <c:pt idx="749">
                  <c:v>44993</c:v>
                </c:pt>
                <c:pt idx="750">
                  <c:v>44994</c:v>
                </c:pt>
                <c:pt idx="751">
                  <c:v>44995</c:v>
                </c:pt>
                <c:pt idx="752">
                  <c:v>44996</c:v>
                </c:pt>
                <c:pt idx="753">
                  <c:v>44997</c:v>
                </c:pt>
                <c:pt idx="754">
                  <c:v>44998</c:v>
                </c:pt>
                <c:pt idx="755">
                  <c:v>44999</c:v>
                </c:pt>
                <c:pt idx="756">
                  <c:v>45000</c:v>
                </c:pt>
                <c:pt idx="757">
                  <c:v>45001</c:v>
                </c:pt>
                <c:pt idx="758">
                  <c:v>45002</c:v>
                </c:pt>
                <c:pt idx="759">
                  <c:v>45003</c:v>
                </c:pt>
                <c:pt idx="760">
                  <c:v>45004</c:v>
                </c:pt>
                <c:pt idx="761">
                  <c:v>45005</c:v>
                </c:pt>
                <c:pt idx="762">
                  <c:v>45006</c:v>
                </c:pt>
                <c:pt idx="763">
                  <c:v>45007</c:v>
                </c:pt>
                <c:pt idx="764">
                  <c:v>45008</c:v>
                </c:pt>
                <c:pt idx="765">
                  <c:v>45009</c:v>
                </c:pt>
                <c:pt idx="766">
                  <c:v>45010</c:v>
                </c:pt>
                <c:pt idx="767">
                  <c:v>45011</c:v>
                </c:pt>
                <c:pt idx="768">
                  <c:v>45012</c:v>
                </c:pt>
                <c:pt idx="769">
                  <c:v>45013</c:v>
                </c:pt>
                <c:pt idx="770">
                  <c:v>45014</c:v>
                </c:pt>
                <c:pt idx="771">
                  <c:v>45015</c:v>
                </c:pt>
                <c:pt idx="772">
                  <c:v>45016</c:v>
                </c:pt>
                <c:pt idx="773">
                  <c:v>45017</c:v>
                </c:pt>
                <c:pt idx="774">
                  <c:v>45018</c:v>
                </c:pt>
                <c:pt idx="775">
                  <c:v>45019</c:v>
                </c:pt>
                <c:pt idx="776">
                  <c:v>45020</c:v>
                </c:pt>
                <c:pt idx="777">
                  <c:v>45021</c:v>
                </c:pt>
                <c:pt idx="778">
                  <c:v>45022</c:v>
                </c:pt>
                <c:pt idx="779">
                  <c:v>45023</c:v>
                </c:pt>
                <c:pt idx="780">
                  <c:v>45024</c:v>
                </c:pt>
                <c:pt idx="781">
                  <c:v>45025</c:v>
                </c:pt>
                <c:pt idx="782">
                  <c:v>45026</c:v>
                </c:pt>
                <c:pt idx="783">
                  <c:v>45027</c:v>
                </c:pt>
                <c:pt idx="784">
                  <c:v>45028</c:v>
                </c:pt>
                <c:pt idx="785">
                  <c:v>45029</c:v>
                </c:pt>
                <c:pt idx="786">
                  <c:v>45030</c:v>
                </c:pt>
                <c:pt idx="787">
                  <c:v>45031</c:v>
                </c:pt>
                <c:pt idx="788">
                  <c:v>45032</c:v>
                </c:pt>
                <c:pt idx="789">
                  <c:v>45033</c:v>
                </c:pt>
                <c:pt idx="790">
                  <c:v>45034</c:v>
                </c:pt>
                <c:pt idx="791">
                  <c:v>45035</c:v>
                </c:pt>
                <c:pt idx="792">
                  <c:v>45036</c:v>
                </c:pt>
                <c:pt idx="793">
                  <c:v>45037</c:v>
                </c:pt>
                <c:pt idx="794">
                  <c:v>45038</c:v>
                </c:pt>
                <c:pt idx="795">
                  <c:v>45039</c:v>
                </c:pt>
                <c:pt idx="796">
                  <c:v>45040</c:v>
                </c:pt>
                <c:pt idx="797">
                  <c:v>45041</c:v>
                </c:pt>
                <c:pt idx="798">
                  <c:v>45042</c:v>
                </c:pt>
                <c:pt idx="799">
                  <c:v>45043</c:v>
                </c:pt>
                <c:pt idx="800">
                  <c:v>45044</c:v>
                </c:pt>
                <c:pt idx="801">
                  <c:v>45045</c:v>
                </c:pt>
                <c:pt idx="802">
                  <c:v>45046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45052</c:v>
                </c:pt>
                <c:pt idx="809">
                  <c:v>45053</c:v>
                </c:pt>
                <c:pt idx="810">
                  <c:v>45054</c:v>
                </c:pt>
                <c:pt idx="811">
                  <c:v>45055</c:v>
                </c:pt>
                <c:pt idx="812">
                  <c:v>45056</c:v>
                </c:pt>
                <c:pt idx="813">
                  <c:v>45057</c:v>
                </c:pt>
                <c:pt idx="814">
                  <c:v>45058</c:v>
                </c:pt>
                <c:pt idx="815">
                  <c:v>45059</c:v>
                </c:pt>
                <c:pt idx="816">
                  <c:v>45060</c:v>
                </c:pt>
                <c:pt idx="817">
                  <c:v>45061</c:v>
                </c:pt>
                <c:pt idx="818">
                  <c:v>45062</c:v>
                </c:pt>
                <c:pt idx="819">
                  <c:v>45063</c:v>
                </c:pt>
                <c:pt idx="820">
                  <c:v>45064</c:v>
                </c:pt>
                <c:pt idx="821">
                  <c:v>45065</c:v>
                </c:pt>
                <c:pt idx="822">
                  <c:v>45066</c:v>
                </c:pt>
                <c:pt idx="823">
                  <c:v>45067</c:v>
                </c:pt>
                <c:pt idx="824">
                  <c:v>45068</c:v>
                </c:pt>
                <c:pt idx="825">
                  <c:v>45069</c:v>
                </c:pt>
                <c:pt idx="826">
                  <c:v>45070</c:v>
                </c:pt>
                <c:pt idx="827">
                  <c:v>45071</c:v>
                </c:pt>
                <c:pt idx="828">
                  <c:v>45072</c:v>
                </c:pt>
                <c:pt idx="829">
                  <c:v>45073</c:v>
                </c:pt>
                <c:pt idx="830">
                  <c:v>45074</c:v>
                </c:pt>
                <c:pt idx="831">
                  <c:v>45075</c:v>
                </c:pt>
                <c:pt idx="832">
                  <c:v>45076</c:v>
                </c:pt>
                <c:pt idx="833">
                  <c:v>45077</c:v>
                </c:pt>
                <c:pt idx="834">
                  <c:v>45078</c:v>
                </c:pt>
                <c:pt idx="835">
                  <c:v>45079</c:v>
                </c:pt>
                <c:pt idx="836">
                  <c:v>45080</c:v>
                </c:pt>
                <c:pt idx="837">
                  <c:v>45081</c:v>
                </c:pt>
                <c:pt idx="838">
                  <c:v>45082</c:v>
                </c:pt>
                <c:pt idx="839">
                  <c:v>45083</c:v>
                </c:pt>
                <c:pt idx="840">
                  <c:v>45084</c:v>
                </c:pt>
                <c:pt idx="841">
                  <c:v>45085</c:v>
                </c:pt>
                <c:pt idx="842">
                  <c:v>45086</c:v>
                </c:pt>
                <c:pt idx="843">
                  <c:v>45087</c:v>
                </c:pt>
                <c:pt idx="844">
                  <c:v>45088</c:v>
                </c:pt>
                <c:pt idx="845">
                  <c:v>45089</c:v>
                </c:pt>
                <c:pt idx="846">
                  <c:v>45090</c:v>
                </c:pt>
                <c:pt idx="847">
                  <c:v>45091</c:v>
                </c:pt>
                <c:pt idx="848">
                  <c:v>45092</c:v>
                </c:pt>
                <c:pt idx="849">
                  <c:v>45093</c:v>
                </c:pt>
                <c:pt idx="850">
                  <c:v>45094</c:v>
                </c:pt>
                <c:pt idx="851">
                  <c:v>45095</c:v>
                </c:pt>
                <c:pt idx="852">
                  <c:v>45096</c:v>
                </c:pt>
                <c:pt idx="853">
                  <c:v>45097</c:v>
                </c:pt>
                <c:pt idx="854">
                  <c:v>45098</c:v>
                </c:pt>
                <c:pt idx="855">
                  <c:v>45099</c:v>
                </c:pt>
                <c:pt idx="856">
                  <c:v>45100</c:v>
                </c:pt>
                <c:pt idx="857">
                  <c:v>45101</c:v>
                </c:pt>
                <c:pt idx="858">
                  <c:v>45102</c:v>
                </c:pt>
                <c:pt idx="859">
                  <c:v>45103</c:v>
                </c:pt>
                <c:pt idx="860">
                  <c:v>45104</c:v>
                </c:pt>
                <c:pt idx="861">
                  <c:v>45105</c:v>
                </c:pt>
                <c:pt idx="862">
                  <c:v>45106</c:v>
                </c:pt>
                <c:pt idx="863">
                  <c:v>45107</c:v>
                </c:pt>
                <c:pt idx="864">
                  <c:v>45108</c:v>
                </c:pt>
                <c:pt idx="865">
                  <c:v>45109</c:v>
                </c:pt>
                <c:pt idx="866">
                  <c:v>45110</c:v>
                </c:pt>
                <c:pt idx="867">
                  <c:v>45111</c:v>
                </c:pt>
                <c:pt idx="868">
                  <c:v>45112</c:v>
                </c:pt>
                <c:pt idx="869">
                  <c:v>45113</c:v>
                </c:pt>
                <c:pt idx="870">
                  <c:v>45114</c:v>
                </c:pt>
                <c:pt idx="871">
                  <c:v>45115</c:v>
                </c:pt>
                <c:pt idx="872">
                  <c:v>45116</c:v>
                </c:pt>
                <c:pt idx="873">
                  <c:v>45117</c:v>
                </c:pt>
                <c:pt idx="874">
                  <c:v>45118</c:v>
                </c:pt>
                <c:pt idx="875">
                  <c:v>45119</c:v>
                </c:pt>
                <c:pt idx="876">
                  <c:v>45120</c:v>
                </c:pt>
                <c:pt idx="877">
                  <c:v>45121</c:v>
                </c:pt>
                <c:pt idx="878">
                  <c:v>45122</c:v>
                </c:pt>
                <c:pt idx="879">
                  <c:v>45123</c:v>
                </c:pt>
                <c:pt idx="880">
                  <c:v>45124</c:v>
                </c:pt>
                <c:pt idx="881">
                  <c:v>45125</c:v>
                </c:pt>
                <c:pt idx="882">
                  <c:v>45126</c:v>
                </c:pt>
                <c:pt idx="883">
                  <c:v>45127</c:v>
                </c:pt>
                <c:pt idx="884">
                  <c:v>45128</c:v>
                </c:pt>
                <c:pt idx="885">
                  <c:v>45129</c:v>
                </c:pt>
                <c:pt idx="886">
                  <c:v>45130</c:v>
                </c:pt>
                <c:pt idx="887">
                  <c:v>45131</c:v>
                </c:pt>
                <c:pt idx="888">
                  <c:v>45132</c:v>
                </c:pt>
                <c:pt idx="889">
                  <c:v>45133</c:v>
                </c:pt>
                <c:pt idx="890">
                  <c:v>45134</c:v>
                </c:pt>
                <c:pt idx="891">
                  <c:v>45135</c:v>
                </c:pt>
                <c:pt idx="892">
                  <c:v>45136</c:v>
                </c:pt>
                <c:pt idx="893">
                  <c:v>45137</c:v>
                </c:pt>
                <c:pt idx="894">
                  <c:v>45138</c:v>
                </c:pt>
                <c:pt idx="895">
                  <c:v>45139</c:v>
                </c:pt>
                <c:pt idx="896">
                  <c:v>45140</c:v>
                </c:pt>
                <c:pt idx="897">
                  <c:v>45141</c:v>
                </c:pt>
                <c:pt idx="898">
                  <c:v>45142</c:v>
                </c:pt>
                <c:pt idx="899">
                  <c:v>45143</c:v>
                </c:pt>
                <c:pt idx="900">
                  <c:v>45144</c:v>
                </c:pt>
                <c:pt idx="901">
                  <c:v>45145</c:v>
                </c:pt>
                <c:pt idx="902">
                  <c:v>45146</c:v>
                </c:pt>
                <c:pt idx="903">
                  <c:v>45147</c:v>
                </c:pt>
                <c:pt idx="904">
                  <c:v>45148</c:v>
                </c:pt>
                <c:pt idx="905">
                  <c:v>45149</c:v>
                </c:pt>
                <c:pt idx="906">
                  <c:v>45150</c:v>
                </c:pt>
                <c:pt idx="907">
                  <c:v>45151</c:v>
                </c:pt>
                <c:pt idx="908">
                  <c:v>45152</c:v>
                </c:pt>
                <c:pt idx="909">
                  <c:v>45153</c:v>
                </c:pt>
                <c:pt idx="910">
                  <c:v>45154</c:v>
                </c:pt>
                <c:pt idx="911">
                  <c:v>45155</c:v>
                </c:pt>
                <c:pt idx="912">
                  <c:v>45156</c:v>
                </c:pt>
                <c:pt idx="913">
                  <c:v>45157</c:v>
                </c:pt>
                <c:pt idx="914">
                  <c:v>45158</c:v>
                </c:pt>
                <c:pt idx="915">
                  <c:v>45159</c:v>
                </c:pt>
                <c:pt idx="916">
                  <c:v>45160</c:v>
                </c:pt>
                <c:pt idx="917">
                  <c:v>45161</c:v>
                </c:pt>
                <c:pt idx="918">
                  <c:v>45162</c:v>
                </c:pt>
                <c:pt idx="919">
                  <c:v>45163</c:v>
                </c:pt>
                <c:pt idx="920">
                  <c:v>45164</c:v>
                </c:pt>
                <c:pt idx="921">
                  <c:v>45165</c:v>
                </c:pt>
                <c:pt idx="922">
                  <c:v>45166</c:v>
                </c:pt>
                <c:pt idx="923">
                  <c:v>45167</c:v>
                </c:pt>
                <c:pt idx="924">
                  <c:v>45168</c:v>
                </c:pt>
                <c:pt idx="925">
                  <c:v>45169</c:v>
                </c:pt>
                <c:pt idx="926">
                  <c:v>45170</c:v>
                </c:pt>
                <c:pt idx="927">
                  <c:v>45171</c:v>
                </c:pt>
                <c:pt idx="928">
                  <c:v>45172</c:v>
                </c:pt>
                <c:pt idx="929">
                  <c:v>45173</c:v>
                </c:pt>
                <c:pt idx="930">
                  <c:v>45174</c:v>
                </c:pt>
                <c:pt idx="931">
                  <c:v>45175</c:v>
                </c:pt>
                <c:pt idx="932">
                  <c:v>45176</c:v>
                </c:pt>
                <c:pt idx="933">
                  <c:v>45177</c:v>
                </c:pt>
                <c:pt idx="934">
                  <c:v>45178</c:v>
                </c:pt>
                <c:pt idx="935">
                  <c:v>45179</c:v>
                </c:pt>
                <c:pt idx="936">
                  <c:v>45180</c:v>
                </c:pt>
                <c:pt idx="937">
                  <c:v>45181</c:v>
                </c:pt>
                <c:pt idx="938">
                  <c:v>45182</c:v>
                </c:pt>
                <c:pt idx="939">
                  <c:v>45183</c:v>
                </c:pt>
                <c:pt idx="940">
                  <c:v>45184</c:v>
                </c:pt>
                <c:pt idx="941">
                  <c:v>45185</c:v>
                </c:pt>
                <c:pt idx="942">
                  <c:v>45186</c:v>
                </c:pt>
                <c:pt idx="943">
                  <c:v>45187</c:v>
                </c:pt>
                <c:pt idx="944">
                  <c:v>45188</c:v>
                </c:pt>
                <c:pt idx="945">
                  <c:v>45189</c:v>
                </c:pt>
                <c:pt idx="946">
                  <c:v>45190</c:v>
                </c:pt>
                <c:pt idx="947">
                  <c:v>45191</c:v>
                </c:pt>
                <c:pt idx="948">
                  <c:v>45192</c:v>
                </c:pt>
                <c:pt idx="949">
                  <c:v>45193</c:v>
                </c:pt>
                <c:pt idx="950">
                  <c:v>45194</c:v>
                </c:pt>
                <c:pt idx="951">
                  <c:v>45195</c:v>
                </c:pt>
                <c:pt idx="952">
                  <c:v>45196</c:v>
                </c:pt>
                <c:pt idx="953">
                  <c:v>45197</c:v>
                </c:pt>
                <c:pt idx="954">
                  <c:v>45198</c:v>
                </c:pt>
                <c:pt idx="955">
                  <c:v>45199</c:v>
                </c:pt>
                <c:pt idx="956">
                  <c:v>45200</c:v>
                </c:pt>
                <c:pt idx="957">
                  <c:v>45201</c:v>
                </c:pt>
                <c:pt idx="958">
                  <c:v>45202</c:v>
                </c:pt>
                <c:pt idx="959">
                  <c:v>45203</c:v>
                </c:pt>
                <c:pt idx="960">
                  <c:v>45204</c:v>
                </c:pt>
                <c:pt idx="961">
                  <c:v>45205</c:v>
                </c:pt>
                <c:pt idx="962">
                  <c:v>45206</c:v>
                </c:pt>
                <c:pt idx="963">
                  <c:v>45207</c:v>
                </c:pt>
                <c:pt idx="964">
                  <c:v>45208</c:v>
                </c:pt>
                <c:pt idx="965">
                  <c:v>45209</c:v>
                </c:pt>
                <c:pt idx="966">
                  <c:v>45210</c:v>
                </c:pt>
                <c:pt idx="967">
                  <c:v>45211</c:v>
                </c:pt>
                <c:pt idx="968">
                  <c:v>45212</c:v>
                </c:pt>
                <c:pt idx="969">
                  <c:v>45213</c:v>
                </c:pt>
                <c:pt idx="970">
                  <c:v>45214</c:v>
                </c:pt>
                <c:pt idx="971">
                  <c:v>45215</c:v>
                </c:pt>
                <c:pt idx="972">
                  <c:v>45216</c:v>
                </c:pt>
                <c:pt idx="973">
                  <c:v>45217</c:v>
                </c:pt>
                <c:pt idx="974">
                  <c:v>45218</c:v>
                </c:pt>
                <c:pt idx="975">
                  <c:v>45219</c:v>
                </c:pt>
                <c:pt idx="976">
                  <c:v>45220</c:v>
                </c:pt>
                <c:pt idx="977">
                  <c:v>45221</c:v>
                </c:pt>
                <c:pt idx="978">
                  <c:v>45222</c:v>
                </c:pt>
                <c:pt idx="979">
                  <c:v>45223</c:v>
                </c:pt>
                <c:pt idx="980">
                  <c:v>45224</c:v>
                </c:pt>
                <c:pt idx="981">
                  <c:v>45225</c:v>
                </c:pt>
                <c:pt idx="982">
                  <c:v>45226</c:v>
                </c:pt>
                <c:pt idx="983">
                  <c:v>45227</c:v>
                </c:pt>
                <c:pt idx="984">
                  <c:v>45228</c:v>
                </c:pt>
                <c:pt idx="985">
                  <c:v>45229</c:v>
                </c:pt>
                <c:pt idx="986">
                  <c:v>45230</c:v>
                </c:pt>
                <c:pt idx="987">
                  <c:v>45231</c:v>
                </c:pt>
                <c:pt idx="988">
                  <c:v>45232</c:v>
                </c:pt>
                <c:pt idx="989">
                  <c:v>45233</c:v>
                </c:pt>
                <c:pt idx="990">
                  <c:v>45234</c:v>
                </c:pt>
                <c:pt idx="991">
                  <c:v>45235</c:v>
                </c:pt>
                <c:pt idx="992">
                  <c:v>45236</c:v>
                </c:pt>
                <c:pt idx="993">
                  <c:v>45237</c:v>
                </c:pt>
                <c:pt idx="994">
                  <c:v>45238</c:v>
                </c:pt>
                <c:pt idx="995">
                  <c:v>45239</c:v>
                </c:pt>
                <c:pt idx="996">
                  <c:v>45240</c:v>
                </c:pt>
                <c:pt idx="997">
                  <c:v>45241</c:v>
                </c:pt>
                <c:pt idx="998">
                  <c:v>45242</c:v>
                </c:pt>
                <c:pt idx="999">
                  <c:v>45243</c:v>
                </c:pt>
                <c:pt idx="1000">
                  <c:v>45244</c:v>
                </c:pt>
                <c:pt idx="1001">
                  <c:v>45245</c:v>
                </c:pt>
                <c:pt idx="1002">
                  <c:v>45246</c:v>
                </c:pt>
                <c:pt idx="1003">
                  <c:v>45247</c:v>
                </c:pt>
                <c:pt idx="1004">
                  <c:v>45248</c:v>
                </c:pt>
                <c:pt idx="1005">
                  <c:v>45249</c:v>
                </c:pt>
                <c:pt idx="1006">
                  <c:v>45250</c:v>
                </c:pt>
                <c:pt idx="1007">
                  <c:v>45251</c:v>
                </c:pt>
                <c:pt idx="1008">
                  <c:v>45252</c:v>
                </c:pt>
                <c:pt idx="1009">
                  <c:v>45253</c:v>
                </c:pt>
                <c:pt idx="1010">
                  <c:v>45254</c:v>
                </c:pt>
                <c:pt idx="1011">
                  <c:v>45255</c:v>
                </c:pt>
                <c:pt idx="1012">
                  <c:v>45256</c:v>
                </c:pt>
                <c:pt idx="1013">
                  <c:v>45257</c:v>
                </c:pt>
                <c:pt idx="1014">
                  <c:v>45258</c:v>
                </c:pt>
                <c:pt idx="1015">
                  <c:v>45259</c:v>
                </c:pt>
                <c:pt idx="1016">
                  <c:v>45260</c:v>
                </c:pt>
                <c:pt idx="1017">
                  <c:v>45261</c:v>
                </c:pt>
                <c:pt idx="1018">
                  <c:v>45262</c:v>
                </c:pt>
                <c:pt idx="1019">
                  <c:v>45263</c:v>
                </c:pt>
                <c:pt idx="1020">
                  <c:v>45264</c:v>
                </c:pt>
                <c:pt idx="1021">
                  <c:v>45265</c:v>
                </c:pt>
                <c:pt idx="1022">
                  <c:v>45266</c:v>
                </c:pt>
                <c:pt idx="1023">
                  <c:v>45267</c:v>
                </c:pt>
                <c:pt idx="1024">
                  <c:v>45268</c:v>
                </c:pt>
                <c:pt idx="1025">
                  <c:v>45269</c:v>
                </c:pt>
                <c:pt idx="1026">
                  <c:v>45270</c:v>
                </c:pt>
                <c:pt idx="1027">
                  <c:v>45271</c:v>
                </c:pt>
                <c:pt idx="1028">
                  <c:v>45272</c:v>
                </c:pt>
                <c:pt idx="1029">
                  <c:v>45273</c:v>
                </c:pt>
                <c:pt idx="1030">
                  <c:v>45274</c:v>
                </c:pt>
                <c:pt idx="1031">
                  <c:v>45275</c:v>
                </c:pt>
                <c:pt idx="1032">
                  <c:v>45276</c:v>
                </c:pt>
                <c:pt idx="1033">
                  <c:v>45277</c:v>
                </c:pt>
                <c:pt idx="1034">
                  <c:v>45278</c:v>
                </c:pt>
                <c:pt idx="1035">
                  <c:v>45279</c:v>
                </c:pt>
                <c:pt idx="1036">
                  <c:v>45280</c:v>
                </c:pt>
                <c:pt idx="1037">
                  <c:v>45281</c:v>
                </c:pt>
                <c:pt idx="1038">
                  <c:v>45282</c:v>
                </c:pt>
                <c:pt idx="1039">
                  <c:v>45283</c:v>
                </c:pt>
                <c:pt idx="1040">
                  <c:v>45284</c:v>
                </c:pt>
                <c:pt idx="1041">
                  <c:v>45285</c:v>
                </c:pt>
                <c:pt idx="1042">
                  <c:v>45286</c:v>
                </c:pt>
                <c:pt idx="1043">
                  <c:v>45287</c:v>
                </c:pt>
                <c:pt idx="1044">
                  <c:v>45288</c:v>
                </c:pt>
                <c:pt idx="1045">
                  <c:v>45289</c:v>
                </c:pt>
                <c:pt idx="1046">
                  <c:v>45290</c:v>
                </c:pt>
                <c:pt idx="1047">
                  <c:v>45291</c:v>
                </c:pt>
                <c:pt idx="1048">
                  <c:v>45292</c:v>
                </c:pt>
                <c:pt idx="1049">
                  <c:v>45293</c:v>
                </c:pt>
                <c:pt idx="1050">
                  <c:v>45294</c:v>
                </c:pt>
                <c:pt idx="1051">
                  <c:v>45295</c:v>
                </c:pt>
                <c:pt idx="1052">
                  <c:v>45296</c:v>
                </c:pt>
                <c:pt idx="1053">
                  <c:v>45297</c:v>
                </c:pt>
                <c:pt idx="1054">
                  <c:v>45298</c:v>
                </c:pt>
                <c:pt idx="1055">
                  <c:v>45299</c:v>
                </c:pt>
                <c:pt idx="1056">
                  <c:v>45300</c:v>
                </c:pt>
                <c:pt idx="1057">
                  <c:v>45301</c:v>
                </c:pt>
                <c:pt idx="1058">
                  <c:v>45302</c:v>
                </c:pt>
                <c:pt idx="1059">
                  <c:v>45303</c:v>
                </c:pt>
                <c:pt idx="1060">
                  <c:v>45304</c:v>
                </c:pt>
                <c:pt idx="1061">
                  <c:v>45305</c:v>
                </c:pt>
                <c:pt idx="1062">
                  <c:v>45306</c:v>
                </c:pt>
                <c:pt idx="1063">
                  <c:v>45307</c:v>
                </c:pt>
                <c:pt idx="1064">
                  <c:v>45308</c:v>
                </c:pt>
                <c:pt idx="1065">
                  <c:v>45309</c:v>
                </c:pt>
                <c:pt idx="1066">
                  <c:v>45310</c:v>
                </c:pt>
                <c:pt idx="1067">
                  <c:v>45311</c:v>
                </c:pt>
                <c:pt idx="1068">
                  <c:v>45312</c:v>
                </c:pt>
                <c:pt idx="1069">
                  <c:v>45313</c:v>
                </c:pt>
                <c:pt idx="1070">
                  <c:v>45314</c:v>
                </c:pt>
                <c:pt idx="1071">
                  <c:v>45315</c:v>
                </c:pt>
                <c:pt idx="1072">
                  <c:v>45316</c:v>
                </c:pt>
                <c:pt idx="1073">
                  <c:v>45317</c:v>
                </c:pt>
                <c:pt idx="1074">
                  <c:v>45318</c:v>
                </c:pt>
                <c:pt idx="1075">
                  <c:v>45319</c:v>
                </c:pt>
                <c:pt idx="1076">
                  <c:v>45320</c:v>
                </c:pt>
                <c:pt idx="1077">
                  <c:v>45321</c:v>
                </c:pt>
                <c:pt idx="1078">
                  <c:v>45322</c:v>
                </c:pt>
                <c:pt idx="1079">
                  <c:v>45323</c:v>
                </c:pt>
                <c:pt idx="1080">
                  <c:v>45324</c:v>
                </c:pt>
                <c:pt idx="1081">
                  <c:v>45325</c:v>
                </c:pt>
                <c:pt idx="1082">
                  <c:v>45326</c:v>
                </c:pt>
                <c:pt idx="1083">
                  <c:v>45327</c:v>
                </c:pt>
                <c:pt idx="1084">
                  <c:v>45328</c:v>
                </c:pt>
                <c:pt idx="1085">
                  <c:v>45329</c:v>
                </c:pt>
                <c:pt idx="1086">
                  <c:v>45330</c:v>
                </c:pt>
                <c:pt idx="1087">
                  <c:v>45331</c:v>
                </c:pt>
                <c:pt idx="1088">
                  <c:v>45332</c:v>
                </c:pt>
                <c:pt idx="1089">
                  <c:v>45333</c:v>
                </c:pt>
                <c:pt idx="1090">
                  <c:v>45334</c:v>
                </c:pt>
                <c:pt idx="1091">
                  <c:v>45335</c:v>
                </c:pt>
                <c:pt idx="1092">
                  <c:v>45336</c:v>
                </c:pt>
                <c:pt idx="1093">
                  <c:v>45337</c:v>
                </c:pt>
                <c:pt idx="1094">
                  <c:v>45338</c:v>
                </c:pt>
                <c:pt idx="1095">
                  <c:v>45339</c:v>
                </c:pt>
                <c:pt idx="1096">
                  <c:v>45340</c:v>
                </c:pt>
                <c:pt idx="1097">
                  <c:v>45341</c:v>
                </c:pt>
                <c:pt idx="1098">
                  <c:v>45342</c:v>
                </c:pt>
                <c:pt idx="1099">
                  <c:v>45343</c:v>
                </c:pt>
                <c:pt idx="1100">
                  <c:v>45344</c:v>
                </c:pt>
                <c:pt idx="1101">
                  <c:v>45345</c:v>
                </c:pt>
                <c:pt idx="1102">
                  <c:v>45346</c:v>
                </c:pt>
                <c:pt idx="1103">
                  <c:v>45347</c:v>
                </c:pt>
                <c:pt idx="1104">
                  <c:v>45348</c:v>
                </c:pt>
                <c:pt idx="1105">
                  <c:v>45349</c:v>
                </c:pt>
                <c:pt idx="1106">
                  <c:v>45350</c:v>
                </c:pt>
                <c:pt idx="1107">
                  <c:v>45351</c:v>
                </c:pt>
                <c:pt idx="1108">
                  <c:v>45352</c:v>
                </c:pt>
                <c:pt idx="1109">
                  <c:v>45353</c:v>
                </c:pt>
                <c:pt idx="1110">
                  <c:v>45354</c:v>
                </c:pt>
                <c:pt idx="1111">
                  <c:v>45355</c:v>
                </c:pt>
                <c:pt idx="1112">
                  <c:v>45356</c:v>
                </c:pt>
                <c:pt idx="1113">
                  <c:v>45357</c:v>
                </c:pt>
                <c:pt idx="1114">
                  <c:v>45358</c:v>
                </c:pt>
                <c:pt idx="1115">
                  <c:v>45359</c:v>
                </c:pt>
                <c:pt idx="1116">
                  <c:v>45360</c:v>
                </c:pt>
                <c:pt idx="1117">
                  <c:v>45361</c:v>
                </c:pt>
                <c:pt idx="1118">
                  <c:v>45362</c:v>
                </c:pt>
                <c:pt idx="1119">
                  <c:v>45363</c:v>
                </c:pt>
                <c:pt idx="1120">
                  <c:v>45364</c:v>
                </c:pt>
                <c:pt idx="1121">
                  <c:v>45365</c:v>
                </c:pt>
                <c:pt idx="1122">
                  <c:v>45366</c:v>
                </c:pt>
                <c:pt idx="1123">
                  <c:v>45367</c:v>
                </c:pt>
                <c:pt idx="1124">
                  <c:v>45368</c:v>
                </c:pt>
                <c:pt idx="1125">
                  <c:v>45369</c:v>
                </c:pt>
                <c:pt idx="1126">
                  <c:v>45370</c:v>
                </c:pt>
                <c:pt idx="1127">
                  <c:v>45371</c:v>
                </c:pt>
                <c:pt idx="1128">
                  <c:v>45372</c:v>
                </c:pt>
                <c:pt idx="1129">
                  <c:v>45373</c:v>
                </c:pt>
                <c:pt idx="1130">
                  <c:v>45374</c:v>
                </c:pt>
                <c:pt idx="1131">
                  <c:v>45375</c:v>
                </c:pt>
                <c:pt idx="1132">
                  <c:v>45376</c:v>
                </c:pt>
                <c:pt idx="1133">
                  <c:v>45377</c:v>
                </c:pt>
                <c:pt idx="1134">
                  <c:v>45378</c:v>
                </c:pt>
                <c:pt idx="1135">
                  <c:v>45379</c:v>
                </c:pt>
                <c:pt idx="1136">
                  <c:v>45380</c:v>
                </c:pt>
                <c:pt idx="1137">
                  <c:v>45381</c:v>
                </c:pt>
                <c:pt idx="1138">
                  <c:v>45382</c:v>
                </c:pt>
                <c:pt idx="1139">
                  <c:v>45383</c:v>
                </c:pt>
                <c:pt idx="1140">
                  <c:v>45384</c:v>
                </c:pt>
                <c:pt idx="1141">
                  <c:v>45385</c:v>
                </c:pt>
                <c:pt idx="1142">
                  <c:v>45386</c:v>
                </c:pt>
                <c:pt idx="1143">
                  <c:v>45387</c:v>
                </c:pt>
                <c:pt idx="1144">
                  <c:v>45388</c:v>
                </c:pt>
                <c:pt idx="1145">
                  <c:v>45389</c:v>
                </c:pt>
                <c:pt idx="1146">
                  <c:v>45390</c:v>
                </c:pt>
                <c:pt idx="1147">
                  <c:v>45391</c:v>
                </c:pt>
                <c:pt idx="1148">
                  <c:v>45392</c:v>
                </c:pt>
                <c:pt idx="1149">
                  <c:v>45393</c:v>
                </c:pt>
                <c:pt idx="1150">
                  <c:v>45394</c:v>
                </c:pt>
                <c:pt idx="1151">
                  <c:v>45395</c:v>
                </c:pt>
                <c:pt idx="1152">
                  <c:v>45396</c:v>
                </c:pt>
                <c:pt idx="1153">
                  <c:v>45397</c:v>
                </c:pt>
                <c:pt idx="1154">
                  <c:v>45398</c:v>
                </c:pt>
                <c:pt idx="1155">
                  <c:v>45399</c:v>
                </c:pt>
                <c:pt idx="1156">
                  <c:v>45400</c:v>
                </c:pt>
                <c:pt idx="1157">
                  <c:v>45401</c:v>
                </c:pt>
                <c:pt idx="1158">
                  <c:v>45402</c:v>
                </c:pt>
                <c:pt idx="1159">
                  <c:v>45403</c:v>
                </c:pt>
                <c:pt idx="1160">
                  <c:v>45404</c:v>
                </c:pt>
                <c:pt idx="1161">
                  <c:v>45405</c:v>
                </c:pt>
                <c:pt idx="1162">
                  <c:v>45406</c:v>
                </c:pt>
                <c:pt idx="1163">
                  <c:v>45407</c:v>
                </c:pt>
                <c:pt idx="1164">
                  <c:v>45408</c:v>
                </c:pt>
                <c:pt idx="1165">
                  <c:v>45409</c:v>
                </c:pt>
                <c:pt idx="1166">
                  <c:v>45410</c:v>
                </c:pt>
                <c:pt idx="1167">
                  <c:v>45411</c:v>
                </c:pt>
                <c:pt idx="1168">
                  <c:v>45412</c:v>
                </c:pt>
                <c:pt idx="1169">
                  <c:v>45413</c:v>
                </c:pt>
                <c:pt idx="1170">
                  <c:v>45414</c:v>
                </c:pt>
                <c:pt idx="1171">
                  <c:v>45415</c:v>
                </c:pt>
                <c:pt idx="1172">
                  <c:v>45416</c:v>
                </c:pt>
                <c:pt idx="1173">
                  <c:v>45417</c:v>
                </c:pt>
                <c:pt idx="1174">
                  <c:v>45418</c:v>
                </c:pt>
                <c:pt idx="1175">
                  <c:v>45419</c:v>
                </c:pt>
                <c:pt idx="1176">
                  <c:v>45420</c:v>
                </c:pt>
                <c:pt idx="1177">
                  <c:v>45421</c:v>
                </c:pt>
                <c:pt idx="1178">
                  <c:v>45422</c:v>
                </c:pt>
                <c:pt idx="1179">
                  <c:v>45423</c:v>
                </c:pt>
                <c:pt idx="1180">
                  <c:v>45424</c:v>
                </c:pt>
                <c:pt idx="1181">
                  <c:v>45425</c:v>
                </c:pt>
                <c:pt idx="1182">
                  <c:v>45426</c:v>
                </c:pt>
                <c:pt idx="1183">
                  <c:v>45427</c:v>
                </c:pt>
                <c:pt idx="1184">
                  <c:v>45428</c:v>
                </c:pt>
                <c:pt idx="1185">
                  <c:v>45429</c:v>
                </c:pt>
                <c:pt idx="1186">
                  <c:v>45430</c:v>
                </c:pt>
                <c:pt idx="1187">
                  <c:v>45431</c:v>
                </c:pt>
                <c:pt idx="1188">
                  <c:v>45432</c:v>
                </c:pt>
                <c:pt idx="1189">
                  <c:v>45433</c:v>
                </c:pt>
                <c:pt idx="1190">
                  <c:v>45434</c:v>
                </c:pt>
                <c:pt idx="1191">
                  <c:v>45435</c:v>
                </c:pt>
                <c:pt idx="1192">
                  <c:v>45436</c:v>
                </c:pt>
                <c:pt idx="1193">
                  <c:v>45437</c:v>
                </c:pt>
                <c:pt idx="1194">
                  <c:v>45438</c:v>
                </c:pt>
                <c:pt idx="1195">
                  <c:v>45439</c:v>
                </c:pt>
                <c:pt idx="1196">
                  <c:v>45440</c:v>
                </c:pt>
                <c:pt idx="1197">
                  <c:v>45441</c:v>
                </c:pt>
                <c:pt idx="1198">
                  <c:v>45442</c:v>
                </c:pt>
                <c:pt idx="1199">
                  <c:v>45443</c:v>
                </c:pt>
                <c:pt idx="1200">
                  <c:v>45444</c:v>
                </c:pt>
                <c:pt idx="1201">
                  <c:v>45445</c:v>
                </c:pt>
                <c:pt idx="1202">
                  <c:v>45446</c:v>
                </c:pt>
                <c:pt idx="1203">
                  <c:v>45447</c:v>
                </c:pt>
                <c:pt idx="1204">
                  <c:v>45448</c:v>
                </c:pt>
                <c:pt idx="1205">
                  <c:v>45449</c:v>
                </c:pt>
                <c:pt idx="1206">
                  <c:v>45450</c:v>
                </c:pt>
                <c:pt idx="1207">
                  <c:v>45451</c:v>
                </c:pt>
                <c:pt idx="1208">
                  <c:v>45452</c:v>
                </c:pt>
                <c:pt idx="1209">
                  <c:v>45453</c:v>
                </c:pt>
                <c:pt idx="1210">
                  <c:v>45454</c:v>
                </c:pt>
                <c:pt idx="1211">
                  <c:v>45455</c:v>
                </c:pt>
                <c:pt idx="1212">
                  <c:v>45456</c:v>
                </c:pt>
                <c:pt idx="1213">
                  <c:v>45457</c:v>
                </c:pt>
                <c:pt idx="1214">
                  <c:v>45458</c:v>
                </c:pt>
                <c:pt idx="1215">
                  <c:v>45459</c:v>
                </c:pt>
                <c:pt idx="1216">
                  <c:v>45460</c:v>
                </c:pt>
                <c:pt idx="1217">
                  <c:v>45461</c:v>
                </c:pt>
                <c:pt idx="1218">
                  <c:v>45462</c:v>
                </c:pt>
                <c:pt idx="1219">
                  <c:v>45463</c:v>
                </c:pt>
                <c:pt idx="1220">
                  <c:v>45464</c:v>
                </c:pt>
                <c:pt idx="1221">
                  <c:v>45465</c:v>
                </c:pt>
                <c:pt idx="1222">
                  <c:v>45466</c:v>
                </c:pt>
                <c:pt idx="1223">
                  <c:v>45467</c:v>
                </c:pt>
                <c:pt idx="1224">
                  <c:v>45468</c:v>
                </c:pt>
                <c:pt idx="1225">
                  <c:v>45469</c:v>
                </c:pt>
                <c:pt idx="1226">
                  <c:v>45470</c:v>
                </c:pt>
                <c:pt idx="1227">
                  <c:v>45471</c:v>
                </c:pt>
                <c:pt idx="1228">
                  <c:v>45472</c:v>
                </c:pt>
                <c:pt idx="1229">
                  <c:v>45473</c:v>
                </c:pt>
                <c:pt idx="1230">
                  <c:v>45474</c:v>
                </c:pt>
                <c:pt idx="1231">
                  <c:v>45475</c:v>
                </c:pt>
                <c:pt idx="1232">
                  <c:v>45476</c:v>
                </c:pt>
                <c:pt idx="1233">
                  <c:v>45477</c:v>
                </c:pt>
                <c:pt idx="1234">
                  <c:v>45478</c:v>
                </c:pt>
                <c:pt idx="1235">
                  <c:v>45479</c:v>
                </c:pt>
                <c:pt idx="1236">
                  <c:v>45480</c:v>
                </c:pt>
                <c:pt idx="1237">
                  <c:v>45481</c:v>
                </c:pt>
                <c:pt idx="1238">
                  <c:v>45482</c:v>
                </c:pt>
                <c:pt idx="1239">
                  <c:v>45483</c:v>
                </c:pt>
                <c:pt idx="1240">
                  <c:v>45484</c:v>
                </c:pt>
                <c:pt idx="1241">
                  <c:v>45485</c:v>
                </c:pt>
                <c:pt idx="1242">
                  <c:v>45486</c:v>
                </c:pt>
                <c:pt idx="1243">
                  <c:v>45487</c:v>
                </c:pt>
                <c:pt idx="1244">
                  <c:v>45488</c:v>
                </c:pt>
                <c:pt idx="1245">
                  <c:v>45489</c:v>
                </c:pt>
                <c:pt idx="1246">
                  <c:v>45490</c:v>
                </c:pt>
                <c:pt idx="1247">
                  <c:v>45491</c:v>
                </c:pt>
                <c:pt idx="1248">
                  <c:v>45492</c:v>
                </c:pt>
                <c:pt idx="1249">
                  <c:v>45493</c:v>
                </c:pt>
                <c:pt idx="1250">
                  <c:v>45494</c:v>
                </c:pt>
                <c:pt idx="1251">
                  <c:v>45495</c:v>
                </c:pt>
                <c:pt idx="1252">
                  <c:v>45496</c:v>
                </c:pt>
                <c:pt idx="1253">
                  <c:v>45497</c:v>
                </c:pt>
                <c:pt idx="1254">
                  <c:v>45498</c:v>
                </c:pt>
                <c:pt idx="1255">
                  <c:v>45499</c:v>
                </c:pt>
                <c:pt idx="1256">
                  <c:v>45500</c:v>
                </c:pt>
                <c:pt idx="1257">
                  <c:v>45501</c:v>
                </c:pt>
                <c:pt idx="1258">
                  <c:v>45502</c:v>
                </c:pt>
                <c:pt idx="1259">
                  <c:v>45503</c:v>
                </c:pt>
                <c:pt idx="1260">
                  <c:v>45504</c:v>
                </c:pt>
                <c:pt idx="1261">
                  <c:v>45505</c:v>
                </c:pt>
                <c:pt idx="1262">
                  <c:v>45506</c:v>
                </c:pt>
                <c:pt idx="1263">
                  <c:v>45507</c:v>
                </c:pt>
                <c:pt idx="1264">
                  <c:v>45508</c:v>
                </c:pt>
                <c:pt idx="1265">
                  <c:v>45509</c:v>
                </c:pt>
                <c:pt idx="1266">
                  <c:v>45510</c:v>
                </c:pt>
                <c:pt idx="1267">
                  <c:v>45511</c:v>
                </c:pt>
                <c:pt idx="1268">
                  <c:v>45512</c:v>
                </c:pt>
                <c:pt idx="1269">
                  <c:v>45513</c:v>
                </c:pt>
                <c:pt idx="1270">
                  <c:v>45514</c:v>
                </c:pt>
                <c:pt idx="1271">
                  <c:v>45515</c:v>
                </c:pt>
                <c:pt idx="1272">
                  <c:v>45516</c:v>
                </c:pt>
                <c:pt idx="1273">
                  <c:v>45517</c:v>
                </c:pt>
                <c:pt idx="1274">
                  <c:v>45518</c:v>
                </c:pt>
                <c:pt idx="1275">
                  <c:v>45519</c:v>
                </c:pt>
                <c:pt idx="1276">
                  <c:v>45520</c:v>
                </c:pt>
                <c:pt idx="1277">
                  <c:v>45521</c:v>
                </c:pt>
                <c:pt idx="1278">
                  <c:v>45522</c:v>
                </c:pt>
                <c:pt idx="1279">
                  <c:v>45523</c:v>
                </c:pt>
                <c:pt idx="1280">
                  <c:v>45524</c:v>
                </c:pt>
                <c:pt idx="1281">
                  <c:v>45525</c:v>
                </c:pt>
                <c:pt idx="1282">
                  <c:v>45526</c:v>
                </c:pt>
                <c:pt idx="1283">
                  <c:v>45527</c:v>
                </c:pt>
                <c:pt idx="1284">
                  <c:v>45528</c:v>
                </c:pt>
                <c:pt idx="1285">
                  <c:v>45529</c:v>
                </c:pt>
                <c:pt idx="1286">
                  <c:v>45530</c:v>
                </c:pt>
                <c:pt idx="1287">
                  <c:v>45531</c:v>
                </c:pt>
                <c:pt idx="1288">
                  <c:v>45532</c:v>
                </c:pt>
                <c:pt idx="1289">
                  <c:v>45533</c:v>
                </c:pt>
                <c:pt idx="1290">
                  <c:v>45534</c:v>
                </c:pt>
                <c:pt idx="1291">
                  <c:v>45535</c:v>
                </c:pt>
                <c:pt idx="1292">
                  <c:v>45536</c:v>
                </c:pt>
                <c:pt idx="1293">
                  <c:v>45537</c:v>
                </c:pt>
                <c:pt idx="1294">
                  <c:v>45538</c:v>
                </c:pt>
                <c:pt idx="1295">
                  <c:v>45539</c:v>
                </c:pt>
                <c:pt idx="1296">
                  <c:v>45540</c:v>
                </c:pt>
                <c:pt idx="1297">
                  <c:v>45541</c:v>
                </c:pt>
                <c:pt idx="1298">
                  <c:v>45542</c:v>
                </c:pt>
                <c:pt idx="1299">
                  <c:v>45543</c:v>
                </c:pt>
                <c:pt idx="1300">
                  <c:v>45544</c:v>
                </c:pt>
                <c:pt idx="1301">
                  <c:v>45545</c:v>
                </c:pt>
                <c:pt idx="1302">
                  <c:v>45546</c:v>
                </c:pt>
                <c:pt idx="1303">
                  <c:v>45547</c:v>
                </c:pt>
                <c:pt idx="1304">
                  <c:v>45548</c:v>
                </c:pt>
                <c:pt idx="1305">
                  <c:v>45549</c:v>
                </c:pt>
                <c:pt idx="1306">
                  <c:v>45550</c:v>
                </c:pt>
                <c:pt idx="1307">
                  <c:v>45551</c:v>
                </c:pt>
                <c:pt idx="1308">
                  <c:v>45552</c:v>
                </c:pt>
                <c:pt idx="1309">
                  <c:v>45553</c:v>
                </c:pt>
                <c:pt idx="1310">
                  <c:v>45554</c:v>
                </c:pt>
                <c:pt idx="1311">
                  <c:v>45555</c:v>
                </c:pt>
                <c:pt idx="1312">
                  <c:v>45556</c:v>
                </c:pt>
                <c:pt idx="1313">
                  <c:v>45557</c:v>
                </c:pt>
                <c:pt idx="1314">
                  <c:v>45558</c:v>
                </c:pt>
                <c:pt idx="1315">
                  <c:v>45559</c:v>
                </c:pt>
                <c:pt idx="1316">
                  <c:v>45560</c:v>
                </c:pt>
                <c:pt idx="1317">
                  <c:v>45561</c:v>
                </c:pt>
                <c:pt idx="1318">
                  <c:v>45562</c:v>
                </c:pt>
                <c:pt idx="1319">
                  <c:v>45563</c:v>
                </c:pt>
                <c:pt idx="1320">
                  <c:v>45564</c:v>
                </c:pt>
                <c:pt idx="1321">
                  <c:v>45565</c:v>
                </c:pt>
                <c:pt idx="1322">
                  <c:v>45566</c:v>
                </c:pt>
                <c:pt idx="1323">
                  <c:v>45567</c:v>
                </c:pt>
                <c:pt idx="1324">
                  <c:v>45568</c:v>
                </c:pt>
                <c:pt idx="1325">
                  <c:v>45569</c:v>
                </c:pt>
                <c:pt idx="1326">
                  <c:v>45570</c:v>
                </c:pt>
                <c:pt idx="1327">
                  <c:v>45571</c:v>
                </c:pt>
                <c:pt idx="1328">
                  <c:v>45572</c:v>
                </c:pt>
                <c:pt idx="1329">
                  <c:v>45573</c:v>
                </c:pt>
                <c:pt idx="1330">
                  <c:v>45574</c:v>
                </c:pt>
                <c:pt idx="1331">
                  <c:v>45575</c:v>
                </c:pt>
                <c:pt idx="1332">
                  <c:v>45576</c:v>
                </c:pt>
                <c:pt idx="1333">
                  <c:v>45577</c:v>
                </c:pt>
                <c:pt idx="1334">
                  <c:v>45578</c:v>
                </c:pt>
                <c:pt idx="1335">
                  <c:v>45579</c:v>
                </c:pt>
                <c:pt idx="1336">
                  <c:v>45580</c:v>
                </c:pt>
                <c:pt idx="1337">
                  <c:v>45581</c:v>
                </c:pt>
                <c:pt idx="1338">
                  <c:v>45582</c:v>
                </c:pt>
                <c:pt idx="1339">
                  <c:v>45583</c:v>
                </c:pt>
                <c:pt idx="1340">
                  <c:v>45584</c:v>
                </c:pt>
                <c:pt idx="1341">
                  <c:v>45585</c:v>
                </c:pt>
                <c:pt idx="1342">
                  <c:v>45586</c:v>
                </c:pt>
                <c:pt idx="1343">
                  <c:v>45587</c:v>
                </c:pt>
                <c:pt idx="1344">
                  <c:v>45588</c:v>
                </c:pt>
                <c:pt idx="1345">
                  <c:v>45589</c:v>
                </c:pt>
                <c:pt idx="1346">
                  <c:v>45590</c:v>
                </c:pt>
                <c:pt idx="1347">
                  <c:v>45591</c:v>
                </c:pt>
                <c:pt idx="1348">
                  <c:v>45592</c:v>
                </c:pt>
                <c:pt idx="1349">
                  <c:v>45593</c:v>
                </c:pt>
                <c:pt idx="1350">
                  <c:v>45594</c:v>
                </c:pt>
                <c:pt idx="1351">
                  <c:v>45595</c:v>
                </c:pt>
                <c:pt idx="1352">
                  <c:v>45596</c:v>
                </c:pt>
                <c:pt idx="1353">
                  <c:v>45597</c:v>
                </c:pt>
                <c:pt idx="1354">
                  <c:v>45598</c:v>
                </c:pt>
                <c:pt idx="1355">
                  <c:v>45599</c:v>
                </c:pt>
                <c:pt idx="1356">
                  <c:v>45600</c:v>
                </c:pt>
                <c:pt idx="1357">
                  <c:v>45601</c:v>
                </c:pt>
                <c:pt idx="1358">
                  <c:v>45602</c:v>
                </c:pt>
                <c:pt idx="1359">
                  <c:v>45603</c:v>
                </c:pt>
                <c:pt idx="1360">
                  <c:v>45604</c:v>
                </c:pt>
                <c:pt idx="1361">
                  <c:v>45605</c:v>
                </c:pt>
                <c:pt idx="1362">
                  <c:v>45606</c:v>
                </c:pt>
                <c:pt idx="1363">
                  <c:v>45607</c:v>
                </c:pt>
                <c:pt idx="1364">
                  <c:v>45608</c:v>
                </c:pt>
                <c:pt idx="1365">
                  <c:v>45609</c:v>
                </c:pt>
                <c:pt idx="1366">
                  <c:v>45610</c:v>
                </c:pt>
                <c:pt idx="1367">
                  <c:v>45611</c:v>
                </c:pt>
                <c:pt idx="1368">
                  <c:v>45612</c:v>
                </c:pt>
                <c:pt idx="1369">
                  <c:v>45613</c:v>
                </c:pt>
                <c:pt idx="1370">
                  <c:v>45614</c:v>
                </c:pt>
                <c:pt idx="1371">
                  <c:v>45615</c:v>
                </c:pt>
                <c:pt idx="1372">
                  <c:v>45616</c:v>
                </c:pt>
                <c:pt idx="1373">
                  <c:v>45617</c:v>
                </c:pt>
                <c:pt idx="1374">
                  <c:v>45618</c:v>
                </c:pt>
                <c:pt idx="1375">
                  <c:v>45619</c:v>
                </c:pt>
                <c:pt idx="1376">
                  <c:v>45620</c:v>
                </c:pt>
                <c:pt idx="1377">
                  <c:v>45621</c:v>
                </c:pt>
                <c:pt idx="1378">
                  <c:v>45622</c:v>
                </c:pt>
                <c:pt idx="1379">
                  <c:v>45623</c:v>
                </c:pt>
                <c:pt idx="1380">
                  <c:v>45624</c:v>
                </c:pt>
                <c:pt idx="1381">
                  <c:v>45625</c:v>
                </c:pt>
                <c:pt idx="1382">
                  <c:v>45626</c:v>
                </c:pt>
                <c:pt idx="1383">
                  <c:v>45627</c:v>
                </c:pt>
                <c:pt idx="1384">
                  <c:v>45628</c:v>
                </c:pt>
                <c:pt idx="1385">
                  <c:v>45629</c:v>
                </c:pt>
                <c:pt idx="1386">
                  <c:v>45630</c:v>
                </c:pt>
                <c:pt idx="1387">
                  <c:v>45631</c:v>
                </c:pt>
                <c:pt idx="1388">
                  <c:v>45632</c:v>
                </c:pt>
                <c:pt idx="1389">
                  <c:v>45633</c:v>
                </c:pt>
                <c:pt idx="1390">
                  <c:v>45634</c:v>
                </c:pt>
                <c:pt idx="1391">
                  <c:v>45635</c:v>
                </c:pt>
                <c:pt idx="1392">
                  <c:v>45636</c:v>
                </c:pt>
                <c:pt idx="1393">
                  <c:v>45637</c:v>
                </c:pt>
                <c:pt idx="1394">
                  <c:v>45638</c:v>
                </c:pt>
                <c:pt idx="1395">
                  <c:v>45639</c:v>
                </c:pt>
                <c:pt idx="1396">
                  <c:v>45640</c:v>
                </c:pt>
                <c:pt idx="1397">
                  <c:v>45641</c:v>
                </c:pt>
                <c:pt idx="1398">
                  <c:v>45642</c:v>
                </c:pt>
                <c:pt idx="1399">
                  <c:v>45643</c:v>
                </c:pt>
                <c:pt idx="1400">
                  <c:v>45644</c:v>
                </c:pt>
                <c:pt idx="1401">
                  <c:v>45645</c:v>
                </c:pt>
                <c:pt idx="1402">
                  <c:v>45646</c:v>
                </c:pt>
                <c:pt idx="1403">
                  <c:v>45647</c:v>
                </c:pt>
                <c:pt idx="1404">
                  <c:v>45648</c:v>
                </c:pt>
                <c:pt idx="1405">
                  <c:v>45649</c:v>
                </c:pt>
                <c:pt idx="1406">
                  <c:v>45650</c:v>
                </c:pt>
                <c:pt idx="1407">
                  <c:v>45651</c:v>
                </c:pt>
                <c:pt idx="1408">
                  <c:v>45652</c:v>
                </c:pt>
                <c:pt idx="1409">
                  <c:v>45653</c:v>
                </c:pt>
                <c:pt idx="1410">
                  <c:v>45654</c:v>
                </c:pt>
                <c:pt idx="1411">
                  <c:v>45655</c:v>
                </c:pt>
                <c:pt idx="1412">
                  <c:v>45656</c:v>
                </c:pt>
                <c:pt idx="1413">
                  <c:v>45657</c:v>
                </c:pt>
                <c:pt idx="1414">
                  <c:v>45658</c:v>
                </c:pt>
                <c:pt idx="1415">
                  <c:v>45659</c:v>
                </c:pt>
                <c:pt idx="1416">
                  <c:v>45660</c:v>
                </c:pt>
                <c:pt idx="1417">
                  <c:v>45661</c:v>
                </c:pt>
                <c:pt idx="1418">
                  <c:v>45662</c:v>
                </c:pt>
                <c:pt idx="1419">
                  <c:v>45663</c:v>
                </c:pt>
                <c:pt idx="1420">
                  <c:v>45664</c:v>
                </c:pt>
                <c:pt idx="1421">
                  <c:v>45665</c:v>
                </c:pt>
                <c:pt idx="1422">
                  <c:v>45666</c:v>
                </c:pt>
                <c:pt idx="1423">
                  <c:v>45667</c:v>
                </c:pt>
                <c:pt idx="1424">
                  <c:v>45668</c:v>
                </c:pt>
                <c:pt idx="1425">
                  <c:v>45669</c:v>
                </c:pt>
                <c:pt idx="1426">
                  <c:v>45670</c:v>
                </c:pt>
                <c:pt idx="1427">
                  <c:v>45671</c:v>
                </c:pt>
                <c:pt idx="1428">
                  <c:v>45672</c:v>
                </c:pt>
                <c:pt idx="1429">
                  <c:v>45673</c:v>
                </c:pt>
                <c:pt idx="1430">
                  <c:v>45674</c:v>
                </c:pt>
                <c:pt idx="1431">
                  <c:v>45675</c:v>
                </c:pt>
                <c:pt idx="1432">
                  <c:v>45676</c:v>
                </c:pt>
                <c:pt idx="1433">
                  <c:v>45677</c:v>
                </c:pt>
                <c:pt idx="1434">
                  <c:v>45678</c:v>
                </c:pt>
                <c:pt idx="1435">
                  <c:v>45679</c:v>
                </c:pt>
                <c:pt idx="1436">
                  <c:v>45680</c:v>
                </c:pt>
                <c:pt idx="1437">
                  <c:v>45681</c:v>
                </c:pt>
                <c:pt idx="1438">
                  <c:v>45682</c:v>
                </c:pt>
                <c:pt idx="1439">
                  <c:v>45683</c:v>
                </c:pt>
                <c:pt idx="1440">
                  <c:v>45684</c:v>
                </c:pt>
                <c:pt idx="1441">
                  <c:v>45685</c:v>
                </c:pt>
                <c:pt idx="1442">
                  <c:v>45686</c:v>
                </c:pt>
                <c:pt idx="1443">
                  <c:v>45687</c:v>
                </c:pt>
                <c:pt idx="1444">
                  <c:v>45688</c:v>
                </c:pt>
                <c:pt idx="1445">
                  <c:v>45689</c:v>
                </c:pt>
                <c:pt idx="1446">
                  <c:v>45690</c:v>
                </c:pt>
                <c:pt idx="1447">
                  <c:v>45691</c:v>
                </c:pt>
                <c:pt idx="1448">
                  <c:v>45692</c:v>
                </c:pt>
                <c:pt idx="1449">
                  <c:v>45693</c:v>
                </c:pt>
                <c:pt idx="1450">
                  <c:v>45694</c:v>
                </c:pt>
                <c:pt idx="1451">
                  <c:v>45695</c:v>
                </c:pt>
                <c:pt idx="1452">
                  <c:v>45696</c:v>
                </c:pt>
                <c:pt idx="1453">
                  <c:v>45697</c:v>
                </c:pt>
                <c:pt idx="1454">
                  <c:v>45698</c:v>
                </c:pt>
                <c:pt idx="1455">
                  <c:v>45699</c:v>
                </c:pt>
                <c:pt idx="1456">
                  <c:v>45700</c:v>
                </c:pt>
                <c:pt idx="1457">
                  <c:v>45701</c:v>
                </c:pt>
                <c:pt idx="1458">
                  <c:v>45702</c:v>
                </c:pt>
                <c:pt idx="1459">
                  <c:v>45703</c:v>
                </c:pt>
                <c:pt idx="1460">
                  <c:v>45704</c:v>
                </c:pt>
                <c:pt idx="1461">
                  <c:v>45705</c:v>
                </c:pt>
                <c:pt idx="1462">
                  <c:v>45706</c:v>
                </c:pt>
                <c:pt idx="1463">
                  <c:v>45707</c:v>
                </c:pt>
                <c:pt idx="1464">
                  <c:v>45708</c:v>
                </c:pt>
                <c:pt idx="1465">
                  <c:v>45709</c:v>
                </c:pt>
                <c:pt idx="1466">
                  <c:v>45710</c:v>
                </c:pt>
                <c:pt idx="1467">
                  <c:v>45711</c:v>
                </c:pt>
                <c:pt idx="1468">
                  <c:v>45712</c:v>
                </c:pt>
                <c:pt idx="1469">
                  <c:v>45713</c:v>
                </c:pt>
                <c:pt idx="1470">
                  <c:v>45714</c:v>
                </c:pt>
                <c:pt idx="1471">
                  <c:v>45715</c:v>
                </c:pt>
                <c:pt idx="1472">
                  <c:v>45716</c:v>
                </c:pt>
                <c:pt idx="1473">
                  <c:v>45717</c:v>
                </c:pt>
                <c:pt idx="1474">
                  <c:v>45718</c:v>
                </c:pt>
                <c:pt idx="1475">
                  <c:v>45719</c:v>
                </c:pt>
                <c:pt idx="1476">
                  <c:v>45720</c:v>
                </c:pt>
                <c:pt idx="1477">
                  <c:v>45721</c:v>
                </c:pt>
                <c:pt idx="1478">
                  <c:v>45722</c:v>
                </c:pt>
                <c:pt idx="1479">
                  <c:v>45723</c:v>
                </c:pt>
                <c:pt idx="1480">
                  <c:v>45724</c:v>
                </c:pt>
                <c:pt idx="1481">
                  <c:v>45725</c:v>
                </c:pt>
                <c:pt idx="1482">
                  <c:v>45726</c:v>
                </c:pt>
                <c:pt idx="1483">
                  <c:v>45727</c:v>
                </c:pt>
                <c:pt idx="1484">
                  <c:v>45728</c:v>
                </c:pt>
                <c:pt idx="1485">
                  <c:v>45729</c:v>
                </c:pt>
                <c:pt idx="1486">
                  <c:v>45730</c:v>
                </c:pt>
                <c:pt idx="1487">
                  <c:v>45731</c:v>
                </c:pt>
                <c:pt idx="1488">
                  <c:v>45732</c:v>
                </c:pt>
                <c:pt idx="1489">
                  <c:v>45733</c:v>
                </c:pt>
                <c:pt idx="1490">
                  <c:v>45734</c:v>
                </c:pt>
                <c:pt idx="1491">
                  <c:v>45735</c:v>
                </c:pt>
                <c:pt idx="1492">
                  <c:v>45736</c:v>
                </c:pt>
                <c:pt idx="1493">
                  <c:v>45737</c:v>
                </c:pt>
                <c:pt idx="1494">
                  <c:v>45738</c:v>
                </c:pt>
                <c:pt idx="1495">
                  <c:v>45739</c:v>
                </c:pt>
                <c:pt idx="1496">
                  <c:v>45740</c:v>
                </c:pt>
                <c:pt idx="1497">
                  <c:v>45741</c:v>
                </c:pt>
                <c:pt idx="1498">
                  <c:v>45742</c:v>
                </c:pt>
                <c:pt idx="1499">
                  <c:v>45743</c:v>
                </c:pt>
                <c:pt idx="1500">
                  <c:v>45744</c:v>
                </c:pt>
                <c:pt idx="1501">
                  <c:v>45745</c:v>
                </c:pt>
                <c:pt idx="1502">
                  <c:v>45746</c:v>
                </c:pt>
                <c:pt idx="1503">
                  <c:v>45747</c:v>
                </c:pt>
                <c:pt idx="1504">
                  <c:v>45748</c:v>
                </c:pt>
                <c:pt idx="1505">
                  <c:v>45749</c:v>
                </c:pt>
                <c:pt idx="1506">
                  <c:v>45750</c:v>
                </c:pt>
                <c:pt idx="1507">
                  <c:v>45751</c:v>
                </c:pt>
                <c:pt idx="1508">
                  <c:v>45752</c:v>
                </c:pt>
                <c:pt idx="1509">
                  <c:v>45753</c:v>
                </c:pt>
                <c:pt idx="1510">
                  <c:v>45754</c:v>
                </c:pt>
                <c:pt idx="1511">
                  <c:v>45755</c:v>
                </c:pt>
                <c:pt idx="1512">
                  <c:v>45756</c:v>
                </c:pt>
                <c:pt idx="1513">
                  <c:v>45757</c:v>
                </c:pt>
                <c:pt idx="1514">
                  <c:v>45758</c:v>
                </c:pt>
                <c:pt idx="1515">
                  <c:v>45759</c:v>
                </c:pt>
                <c:pt idx="1516">
                  <c:v>45760</c:v>
                </c:pt>
                <c:pt idx="1517">
                  <c:v>45761</c:v>
                </c:pt>
                <c:pt idx="1518">
                  <c:v>45762</c:v>
                </c:pt>
                <c:pt idx="1519">
                  <c:v>45763</c:v>
                </c:pt>
                <c:pt idx="1520">
                  <c:v>45764</c:v>
                </c:pt>
                <c:pt idx="1521">
                  <c:v>45765</c:v>
                </c:pt>
                <c:pt idx="1522">
                  <c:v>45766</c:v>
                </c:pt>
                <c:pt idx="1523">
                  <c:v>45767</c:v>
                </c:pt>
                <c:pt idx="1524">
                  <c:v>45768</c:v>
                </c:pt>
                <c:pt idx="1525">
                  <c:v>45769</c:v>
                </c:pt>
                <c:pt idx="1526">
                  <c:v>45770</c:v>
                </c:pt>
                <c:pt idx="1527">
                  <c:v>45771</c:v>
                </c:pt>
                <c:pt idx="1528">
                  <c:v>45772</c:v>
                </c:pt>
                <c:pt idx="1529">
                  <c:v>45773</c:v>
                </c:pt>
                <c:pt idx="1530">
                  <c:v>45774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45778</c:v>
                </c:pt>
                <c:pt idx="1535">
                  <c:v>45779</c:v>
                </c:pt>
                <c:pt idx="1536">
                  <c:v>45780</c:v>
                </c:pt>
                <c:pt idx="1537">
                  <c:v>45781</c:v>
                </c:pt>
                <c:pt idx="1538">
                  <c:v>45782</c:v>
                </c:pt>
                <c:pt idx="1539">
                  <c:v>45783</c:v>
                </c:pt>
                <c:pt idx="1540">
                  <c:v>45784</c:v>
                </c:pt>
                <c:pt idx="1541">
                  <c:v>45785</c:v>
                </c:pt>
                <c:pt idx="1542">
                  <c:v>45786</c:v>
                </c:pt>
                <c:pt idx="1543">
                  <c:v>45787</c:v>
                </c:pt>
                <c:pt idx="1544">
                  <c:v>45788</c:v>
                </c:pt>
                <c:pt idx="1545">
                  <c:v>45789</c:v>
                </c:pt>
                <c:pt idx="1546">
                  <c:v>45790</c:v>
                </c:pt>
                <c:pt idx="1547">
                  <c:v>45791</c:v>
                </c:pt>
                <c:pt idx="1548">
                  <c:v>45792</c:v>
                </c:pt>
                <c:pt idx="1549">
                  <c:v>45793</c:v>
                </c:pt>
                <c:pt idx="1550">
                  <c:v>45794</c:v>
                </c:pt>
                <c:pt idx="1551">
                  <c:v>45795</c:v>
                </c:pt>
                <c:pt idx="1552">
                  <c:v>45796</c:v>
                </c:pt>
                <c:pt idx="1553">
                  <c:v>45797</c:v>
                </c:pt>
                <c:pt idx="1554">
                  <c:v>45798</c:v>
                </c:pt>
                <c:pt idx="1555">
                  <c:v>45799</c:v>
                </c:pt>
                <c:pt idx="1556">
                  <c:v>45800</c:v>
                </c:pt>
                <c:pt idx="1557">
                  <c:v>45801</c:v>
                </c:pt>
                <c:pt idx="1558">
                  <c:v>45802</c:v>
                </c:pt>
                <c:pt idx="1559">
                  <c:v>45803</c:v>
                </c:pt>
                <c:pt idx="1560">
                  <c:v>45804</c:v>
                </c:pt>
                <c:pt idx="1561">
                  <c:v>45805</c:v>
                </c:pt>
                <c:pt idx="1562">
                  <c:v>45806</c:v>
                </c:pt>
                <c:pt idx="1563">
                  <c:v>45807</c:v>
                </c:pt>
                <c:pt idx="1564">
                  <c:v>45808</c:v>
                </c:pt>
                <c:pt idx="1565">
                  <c:v>45809</c:v>
                </c:pt>
                <c:pt idx="1566">
                  <c:v>45810</c:v>
                </c:pt>
                <c:pt idx="1567">
                  <c:v>45811</c:v>
                </c:pt>
                <c:pt idx="1568">
                  <c:v>45812</c:v>
                </c:pt>
                <c:pt idx="1569">
                  <c:v>45813</c:v>
                </c:pt>
                <c:pt idx="1570">
                  <c:v>45814</c:v>
                </c:pt>
                <c:pt idx="1571">
                  <c:v>45815</c:v>
                </c:pt>
                <c:pt idx="1572">
                  <c:v>45816</c:v>
                </c:pt>
                <c:pt idx="1573">
                  <c:v>45817</c:v>
                </c:pt>
                <c:pt idx="1574">
                  <c:v>45818</c:v>
                </c:pt>
                <c:pt idx="1575">
                  <c:v>45819</c:v>
                </c:pt>
                <c:pt idx="1576">
                  <c:v>45820</c:v>
                </c:pt>
                <c:pt idx="1577">
                  <c:v>45821</c:v>
                </c:pt>
                <c:pt idx="1578">
                  <c:v>45822</c:v>
                </c:pt>
                <c:pt idx="1579">
                  <c:v>45823</c:v>
                </c:pt>
                <c:pt idx="1580">
                  <c:v>45824</c:v>
                </c:pt>
                <c:pt idx="1581">
                  <c:v>45825</c:v>
                </c:pt>
                <c:pt idx="1582">
                  <c:v>45826</c:v>
                </c:pt>
                <c:pt idx="1583">
                  <c:v>45827</c:v>
                </c:pt>
                <c:pt idx="1584">
                  <c:v>45828</c:v>
                </c:pt>
                <c:pt idx="1585">
                  <c:v>45829</c:v>
                </c:pt>
                <c:pt idx="1586">
                  <c:v>45830</c:v>
                </c:pt>
                <c:pt idx="1587">
                  <c:v>45831</c:v>
                </c:pt>
                <c:pt idx="1588">
                  <c:v>45832</c:v>
                </c:pt>
                <c:pt idx="1589">
                  <c:v>45833</c:v>
                </c:pt>
                <c:pt idx="1590">
                  <c:v>45834</c:v>
                </c:pt>
                <c:pt idx="1591">
                  <c:v>45835</c:v>
                </c:pt>
                <c:pt idx="1592">
                  <c:v>45836</c:v>
                </c:pt>
                <c:pt idx="1593">
                  <c:v>45837</c:v>
                </c:pt>
                <c:pt idx="1594">
                  <c:v>45838</c:v>
                </c:pt>
                <c:pt idx="1595">
                  <c:v>45839</c:v>
                </c:pt>
                <c:pt idx="1596">
                  <c:v>45840</c:v>
                </c:pt>
                <c:pt idx="1597">
                  <c:v>45841</c:v>
                </c:pt>
                <c:pt idx="1598">
                  <c:v>45842</c:v>
                </c:pt>
                <c:pt idx="1599">
                  <c:v>45843</c:v>
                </c:pt>
                <c:pt idx="1600">
                  <c:v>45844</c:v>
                </c:pt>
                <c:pt idx="1601">
                  <c:v>45845</c:v>
                </c:pt>
                <c:pt idx="1602">
                  <c:v>45846</c:v>
                </c:pt>
                <c:pt idx="1603">
                  <c:v>45847</c:v>
                </c:pt>
                <c:pt idx="1604">
                  <c:v>45848</c:v>
                </c:pt>
                <c:pt idx="1605">
                  <c:v>45849</c:v>
                </c:pt>
                <c:pt idx="1606">
                  <c:v>45850</c:v>
                </c:pt>
                <c:pt idx="1607">
                  <c:v>45851</c:v>
                </c:pt>
                <c:pt idx="1608">
                  <c:v>45852</c:v>
                </c:pt>
                <c:pt idx="1609">
                  <c:v>45853</c:v>
                </c:pt>
                <c:pt idx="1610">
                  <c:v>45854</c:v>
                </c:pt>
                <c:pt idx="1611">
                  <c:v>45855</c:v>
                </c:pt>
                <c:pt idx="1612">
                  <c:v>45856</c:v>
                </c:pt>
                <c:pt idx="1613">
                  <c:v>45857</c:v>
                </c:pt>
                <c:pt idx="1614">
                  <c:v>45858</c:v>
                </c:pt>
                <c:pt idx="1615">
                  <c:v>45859</c:v>
                </c:pt>
                <c:pt idx="1616">
                  <c:v>45860</c:v>
                </c:pt>
                <c:pt idx="1617">
                  <c:v>45861</c:v>
                </c:pt>
                <c:pt idx="1618">
                  <c:v>45862</c:v>
                </c:pt>
                <c:pt idx="1619">
                  <c:v>45863</c:v>
                </c:pt>
                <c:pt idx="1620">
                  <c:v>45864</c:v>
                </c:pt>
                <c:pt idx="1621">
                  <c:v>45865</c:v>
                </c:pt>
                <c:pt idx="1622">
                  <c:v>45866</c:v>
                </c:pt>
                <c:pt idx="1623">
                  <c:v>45867</c:v>
                </c:pt>
                <c:pt idx="1624">
                  <c:v>45868</c:v>
                </c:pt>
                <c:pt idx="1625">
                  <c:v>45869</c:v>
                </c:pt>
                <c:pt idx="1626">
                  <c:v>45870</c:v>
                </c:pt>
                <c:pt idx="1627">
                  <c:v>45871</c:v>
                </c:pt>
                <c:pt idx="1628">
                  <c:v>45872</c:v>
                </c:pt>
                <c:pt idx="1629">
                  <c:v>45873</c:v>
                </c:pt>
                <c:pt idx="1630">
                  <c:v>45874</c:v>
                </c:pt>
                <c:pt idx="1631">
                  <c:v>45875</c:v>
                </c:pt>
                <c:pt idx="1632">
                  <c:v>45876</c:v>
                </c:pt>
                <c:pt idx="1633">
                  <c:v>45877</c:v>
                </c:pt>
                <c:pt idx="1634">
                  <c:v>45878</c:v>
                </c:pt>
                <c:pt idx="1635">
                  <c:v>45879</c:v>
                </c:pt>
                <c:pt idx="1636">
                  <c:v>45880</c:v>
                </c:pt>
                <c:pt idx="1637">
                  <c:v>45881</c:v>
                </c:pt>
                <c:pt idx="1638">
                  <c:v>45882</c:v>
                </c:pt>
                <c:pt idx="1639">
                  <c:v>45883</c:v>
                </c:pt>
                <c:pt idx="1640">
                  <c:v>45884</c:v>
                </c:pt>
                <c:pt idx="1641">
                  <c:v>45885</c:v>
                </c:pt>
                <c:pt idx="1642">
                  <c:v>45886</c:v>
                </c:pt>
                <c:pt idx="1643">
                  <c:v>45887</c:v>
                </c:pt>
                <c:pt idx="1644">
                  <c:v>45888</c:v>
                </c:pt>
                <c:pt idx="1645">
                  <c:v>45889</c:v>
                </c:pt>
                <c:pt idx="1646">
                  <c:v>45890</c:v>
                </c:pt>
                <c:pt idx="1647">
                  <c:v>45891</c:v>
                </c:pt>
                <c:pt idx="1648">
                  <c:v>45892</c:v>
                </c:pt>
                <c:pt idx="1649">
                  <c:v>45893</c:v>
                </c:pt>
                <c:pt idx="1650">
                  <c:v>45894</c:v>
                </c:pt>
                <c:pt idx="1651">
                  <c:v>45895</c:v>
                </c:pt>
                <c:pt idx="1652">
                  <c:v>45896</c:v>
                </c:pt>
                <c:pt idx="1653">
                  <c:v>45897</c:v>
                </c:pt>
                <c:pt idx="1654">
                  <c:v>45898</c:v>
                </c:pt>
                <c:pt idx="1655">
                  <c:v>45899</c:v>
                </c:pt>
                <c:pt idx="1656">
                  <c:v>45900</c:v>
                </c:pt>
                <c:pt idx="1657">
                  <c:v>45901</c:v>
                </c:pt>
                <c:pt idx="1658">
                  <c:v>45902</c:v>
                </c:pt>
                <c:pt idx="1659">
                  <c:v>45903</c:v>
                </c:pt>
                <c:pt idx="1660">
                  <c:v>45904</c:v>
                </c:pt>
                <c:pt idx="1661">
                  <c:v>45905</c:v>
                </c:pt>
                <c:pt idx="1662">
                  <c:v>45906</c:v>
                </c:pt>
                <c:pt idx="1663">
                  <c:v>45907</c:v>
                </c:pt>
                <c:pt idx="1664">
                  <c:v>45908</c:v>
                </c:pt>
                <c:pt idx="1665">
                  <c:v>45909</c:v>
                </c:pt>
                <c:pt idx="1666">
                  <c:v>45910</c:v>
                </c:pt>
                <c:pt idx="1667">
                  <c:v>45911</c:v>
                </c:pt>
                <c:pt idx="1668">
                  <c:v>45912</c:v>
                </c:pt>
                <c:pt idx="1669">
                  <c:v>45913</c:v>
                </c:pt>
                <c:pt idx="1670">
                  <c:v>45914</c:v>
                </c:pt>
                <c:pt idx="1671">
                  <c:v>45915</c:v>
                </c:pt>
                <c:pt idx="1672">
                  <c:v>45916</c:v>
                </c:pt>
                <c:pt idx="1673">
                  <c:v>45917</c:v>
                </c:pt>
                <c:pt idx="1674">
                  <c:v>45918</c:v>
                </c:pt>
                <c:pt idx="1675">
                  <c:v>45919</c:v>
                </c:pt>
                <c:pt idx="1676">
                  <c:v>45920</c:v>
                </c:pt>
                <c:pt idx="1677">
                  <c:v>45921</c:v>
                </c:pt>
                <c:pt idx="1678">
                  <c:v>45922</c:v>
                </c:pt>
                <c:pt idx="1679">
                  <c:v>45923</c:v>
                </c:pt>
                <c:pt idx="1680">
                  <c:v>45924</c:v>
                </c:pt>
                <c:pt idx="1681">
                  <c:v>45925</c:v>
                </c:pt>
                <c:pt idx="1682">
                  <c:v>45926</c:v>
                </c:pt>
                <c:pt idx="1683">
                  <c:v>45927</c:v>
                </c:pt>
                <c:pt idx="1684">
                  <c:v>45928</c:v>
                </c:pt>
                <c:pt idx="1685">
                  <c:v>45929</c:v>
                </c:pt>
                <c:pt idx="1686">
                  <c:v>45930</c:v>
                </c:pt>
                <c:pt idx="1687">
                  <c:v>45931</c:v>
                </c:pt>
                <c:pt idx="1688">
                  <c:v>45932</c:v>
                </c:pt>
                <c:pt idx="1689">
                  <c:v>45933</c:v>
                </c:pt>
                <c:pt idx="1690">
                  <c:v>45934</c:v>
                </c:pt>
                <c:pt idx="1691">
                  <c:v>45935</c:v>
                </c:pt>
                <c:pt idx="1692">
                  <c:v>45936</c:v>
                </c:pt>
                <c:pt idx="1693">
                  <c:v>45937</c:v>
                </c:pt>
                <c:pt idx="1694">
                  <c:v>45938</c:v>
                </c:pt>
                <c:pt idx="1695">
                  <c:v>45939</c:v>
                </c:pt>
                <c:pt idx="1696">
                  <c:v>45940</c:v>
                </c:pt>
                <c:pt idx="1697">
                  <c:v>45941</c:v>
                </c:pt>
                <c:pt idx="1698">
                  <c:v>45942</c:v>
                </c:pt>
                <c:pt idx="1699">
                  <c:v>45943</c:v>
                </c:pt>
                <c:pt idx="1700">
                  <c:v>45944</c:v>
                </c:pt>
                <c:pt idx="1701">
                  <c:v>45945</c:v>
                </c:pt>
                <c:pt idx="1702">
                  <c:v>45946</c:v>
                </c:pt>
                <c:pt idx="1703">
                  <c:v>45947</c:v>
                </c:pt>
                <c:pt idx="1704">
                  <c:v>45948</c:v>
                </c:pt>
                <c:pt idx="1705">
                  <c:v>45949</c:v>
                </c:pt>
                <c:pt idx="1706">
                  <c:v>45950</c:v>
                </c:pt>
                <c:pt idx="1707">
                  <c:v>45951</c:v>
                </c:pt>
                <c:pt idx="1708">
                  <c:v>45952</c:v>
                </c:pt>
                <c:pt idx="1709">
                  <c:v>45953</c:v>
                </c:pt>
                <c:pt idx="1710">
                  <c:v>45954</c:v>
                </c:pt>
                <c:pt idx="1711">
                  <c:v>45955</c:v>
                </c:pt>
                <c:pt idx="1712">
                  <c:v>45956</c:v>
                </c:pt>
                <c:pt idx="1713">
                  <c:v>45957</c:v>
                </c:pt>
                <c:pt idx="1714">
                  <c:v>45958</c:v>
                </c:pt>
                <c:pt idx="1715">
                  <c:v>45959</c:v>
                </c:pt>
                <c:pt idx="1716">
                  <c:v>45960</c:v>
                </c:pt>
                <c:pt idx="1717">
                  <c:v>45961</c:v>
                </c:pt>
                <c:pt idx="1718">
                  <c:v>45962</c:v>
                </c:pt>
                <c:pt idx="1719">
                  <c:v>45963</c:v>
                </c:pt>
                <c:pt idx="1720">
                  <c:v>45964</c:v>
                </c:pt>
                <c:pt idx="1721">
                  <c:v>45965</c:v>
                </c:pt>
                <c:pt idx="1722">
                  <c:v>45966</c:v>
                </c:pt>
                <c:pt idx="1723">
                  <c:v>45967</c:v>
                </c:pt>
                <c:pt idx="1724">
                  <c:v>45968</c:v>
                </c:pt>
                <c:pt idx="1725">
                  <c:v>45969</c:v>
                </c:pt>
                <c:pt idx="1726">
                  <c:v>45970</c:v>
                </c:pt>
                <c:pt idx="1727">
                  <c:v>45971</c:v>
                </c:pt>
                <c:pt idx="1728">
                  <c:v>45972</c:v>
                </c:pt>
                <c:pt idx="1729">
                  <c:v>45973</c:v>
                </c:pt>
                <c:pt idx="1730">
                  <c:v>45974</c:v>
                </c:pt>
                <c:pt idx="1731">
                  <c:v>45975</c:v>
                </c:pt>
                <c:pt idx="1732">
                  <c:v>45976</c:v>
                </c:pt>
                <c:pt idx="1733">
                  <c:v>45977</c:v>
                </c:pt>
                <c:pt idx="1734">
                  <c:v>45978</c:v>
                </c:pt>
                <c:pt idx="1735">
                  <c:v>45979</c:v>
                </c:pt>
                <c:pt idx="1736">
                  <c:v>45980</c:v>
                </c:pt>
                <c:pt idx="1737">
                  <c:v>45981</c:v>
                </c:pt>
                <c:pt idx="1738">
                  <c:v>45982</c:v>
                </c:pt>
                <c:pt idx="1739">
                  <c:v>45983</c:v>
                </c:pt>
                <c:pt idx="1740">
                  <c:v>45984</c:v>
                </c:pt>
                <c:pt idx="1741">
                  <c:v>45985</c:v>
                </c:pt>
                <c:pt idx="1742">
                  <c:v>45986</c:v>
                </c:pt>
                <c:pt idx="1743">
                  <c:v>45987</c:v>
                </c:pt>
                <c:pt idx="1744">
                  <c:v>45988</c:v>
                </c:pt>
                <c:pt idx="1745">
                  <c:v>45989</c:v>
                </c:pt>
                <c:pt idx="1746">
                  <c:v>45990</c:v>
                </c:pt>
                <c:pt idx="1747">
                  <c:v>45991</c:v>
                </c:pt>
                <c:pt idx="1748">
                  <c:v>45992</c:v>
                </c:pt>
                <c:pt idx="1749">
                  <c:v>45993</c:v>
                </c:pt>
                <c:pt idx="1750">
                  <c:v>45994</c:v>
                </c:pt>
                <c:pt idx="1751">
                  <c:v>45995</c:v>
                </c:pt>
                <c:pt idx="1752">
                  <c:v>45996</c:v>
                </c:pt>
                <c:pt idx="1753">
                  <c:v>45997</c:v>
                </c:pt>
                <c:pt idx="1754">
                  <c:v>45998</c:v>
                </c:pt>
                <c:pt idx="1755">
                  <c:v>45999</c:v>
                </c:pt>
                <c:pt idx="1756">
                  <c:v>46000</c:v>
                </c:pt>
                <c:pt idx="1757">
                  <c:v>46001</c:v>
                </c:pt>
                <c:pt idx="1758">
                  <c:v>46002</c:v>
                </c:pt>
                <c:pt idx="1759">
                  <c:v>46003</c:v>
                </c:pt>
                <c:pt idx="1760">
                  <c:v>46004</c:v>
                </c:pt>
                <c:pt idx="1761">
                  <c:v>46005</c:v>
                </c:pt>
                <c:pt idx="1762">
                  <c:v>46006</c:v>
                </c:pt>
                <c:pt idx="1763">
                  <c:v>46007</c:v>
                </c:pt>
                <c:pt idx="1764">
                  <c:v>46008</c:v>
                </c:pt>
                <c:pt idx="1765">
                  <c:v>46009</c:v>
                </c:pt>
                <c:pt idx="1766">
                  <c:v>46010</c:v>
                </c:pt>
                <c:pt idx="1767">
                  <c:v>46011</c:v>
                </c:pt>
                <c:pt idx="1768">
                  <c:v>46012</c:v>
                </c:pt>
                <c:pt idx="1769">
                  <c:v>46013</c:v>
                </c:pt>
                <c:pt idx="1770">
                  <c:v>46014</c:v>
                </c:pt>
                <c:pt idx="1771">
                  <c:v>46015</c:v>
                </c:pt>
                <c:pt idx="1772">
                  <c:v>46016</c:v>
                </c:pt>
                <c:pt idx="1773">
                  <c:v>46017</c:v>
                </c:pt>
                <c:pt idx="1774">
                  <c:v>46018</c:v>
                </c:pt>
                <c:pt idx="1775">
                  <c:v>46019</c:v>
                </c:pt>
                <c:pt idx="1776">
                  <c:v>46020</c:v>
                </c:pt>
                <c:pt idx="1777">
                  <c:v>46021</c:v>
                </c:pt>
                <c:pt idx="1778">
                  <c:v>46022</c:v>
                </c:pt>
                <c:pt idx="1779">
                  <c:v>46023</c:v>
                </c:pt>
                <c:pt idx="1780">
                  <c:v>46024</c:v>
                </c:pt>
                <c:pt idx="1781">
                  <c:v>46025</c:v>
                </c:pt>
                <c:pt idx="1782">
                  <c:v>46026</c:v>
                </c:pt>
                <c:pt idx="1783">
                  <c:v>46027</c:v>
                </c:pt>
                <c:pt idx="1784">
                  <c:v>46028</c:v>
                </c:pt>
                <c:pt idx="1785">
                  <c:v>46029</c:v>
                </c:pt>
                <c:pt idx="1786">
                  <c:v>46030</c:v>
                </c:pt>
                <c:pt idx="1787">
                  <c:v>46031</c:v>
                </c:pt>
                <c:pt idx="1788">
                  <c:v>46032</c:v>
                </c:pt>
                <c:pt idx="1789">
                  <c:v>46033</c:v>
                </c:pt>
                <c:pt idx="1790">
                  <c:v>46034</c:v>
                </c:pt>
                <c:pt idx="1791">
                  <c:v>46035</c:v>
                </c:pt>
                <c:pt idx="1792">
                  <c:v>46036</c:v>
                </c:pt>
                <c:pt idx="1793">
                  <c:v>46037</c:v>
                </c:pt>
                <c:pt idx="1794">
                  <c:v>46038</c:v>
                </c:pt>
                <c:pt idx="1795">
                  <c:v>46039</c:v>
                </c:pt>
                <c:pt idx="1796">
                  <c:v>46040</c:v>
                </c:pt>
                <c:pt idx="1797">
                  <c:v>46041</c:v>
                </c:pt>
                <c:pt idx="1798">
                  <c:v>46042</c:v>
                </c:pt>
                <c:pt idx="1799">
                  <c:v>46043</c:v>
                </c:pt>
                <c:pt idx="1800">
                  <c:v>46044</c:v>
                </c:pt>
                <c:pt idx="1801">
                  <c:v>46045</c:v>
                </c:pt>
                <c:pt idx="1802">
                  <c:v>46046</c:v>
                </c:pt>
                <c:pt idx="1803">
                  <c:v>46047</c:v>
                </c:pt>
                <c:pt idx="1804">
                  <c:v>46048</c:v>
                </c:pt>
                <c:pt idx="1805">
                  <c:v>46049</c:v>
                </c:pt>
                <c:pt idx="1806">
                  <c:v>46050</c:v>
                </c:pt>
                <c:pt idx="1807">
                  <c:v>46051</c:v>
                </c:pt>
                <c:pt idx="1808">
                  <c:v>46052</c:v>
                </c:pt>
                <c:pt idx="1809">
                  <c:v>46053</c:v>
                </c:pt>
                <c:pt idx="1810">
                  <c:v>46054</c:v>
                </c:pt>
                <c:pt idx="1811">
                  <c:v>46055</c:v>
                </c:pt>
                <c:pt idx="1812">
                  <c:v>46056</c:v>
                </c:pt>
                <c:pt idx="1813">
                  <c:v>46057</c:v>
                </c:pt>
                <c:pt idx="1814">
                  <c:v>46058</c:v>
                </c:pt>
                <c:pt idx="1815">
                  <c:v>46059</c:v>
                </c:pt>
                <c:pt idx="1816">
                  <c:v>46060</c:v>
                </c:pt>
                <c:pt idx="1817">
                  <c:v>46061</c:v>
                </c:pt>
                <c:pt idx="1818">
                  <c:v>46062</c:v>
                </c:pt>
                <c:pt idx="1819">
                  <c:v>46063</c:v>
                </c:pt>
                <c:pt idx="1820">
                  <c:v>46064</c:v>
                </c:pt>
                <c:pt idx="1821">
                  <c:v>46065</c:v>
                </c:pt>
                <c:pt idx="1822">
                  <c:v>46066</c:v>
                </c:pt>
                <c:pt idx="1823">
                  <c:v>46067</c:v>
                </c:pt>
                <c:pt idx="1824">
                  <c:v>46068</c:v>
                </c:pt>
                <c:pt idx="1825">
                  <c:v>46069</c:v>
                </c:pt>
                <c:pt idx="1826">
                  <c:v>46070</c:v>
                </c:pt>
              </c:numCache>
            </c:numRef>
          </c:cat>
          <c:val>
            <c:numRef>
              <c:f>фильтрация!$P$4:$P$1826</c:f>
              <c:numCache>
                <c:formatCode>General</c:formatCode>
                <c:ptCount val="1823"/>
                <c:pt idx="0">
                  <c:v>60.005000000000003</c:v>
                </c:pt>
                <c:pt idx="1">
                  <c:v>60.236249999999998</c:v>
                </c:pt>
                <c:pt idx="2">
                  <c:v>60.712499999999991</c:v>
                </c:pt>
                <c:pt idx="3">
                  <c:v>61.541249999999998</c:v>
                </c:pt>
                <c:pt idx="4">
                  <c:v>62.272500000000001</c:v>
                </c:pt>
                <c:pt idx="5">
                  <c:v>62.477500000000006</c:v>
                </c:pt>
                <c:pt idx="6">
                  <c:v>62.448750000000004</c:v>
                </c:pt>
                <c:pt idx="7">
                  <c:v>62.101249999999993</c:v>
                </c:pt>
                <c:pt idx="8">
                  <c:v>61.406249999999993</c:v>
                </c:pt>
                <c:pt idx="9">
                  <c:v>60.813749999999999</c:v>
                </c:pt>
                <c:pt idx="10">
                  <c:v>60.555</c:v>
                </c:pt>
                <c:pt idx="11">
                  <c:v>60.936250000000001</c:v>
                </c:pt>
                <c:pt idx="12">
                  <c:v>62.037500000000001</c:v>
                </c:pt>
                <c:pt idx="13">
                  <c:v>63.527500000000003</c:v>
                </c:pt>
                <c:pt idx="14">
                  <c:v>64.787499999999994</c:v>
                </c:pt>
                <c:pt idx="15">
                  <c:v>65.402500000000003</c:v>
                </c:pt>
                <c:pt idx="16">
                  <c:v>65.297500000000014</c:v>
                </c:pt>
                <c:pt idx="17">
                  <c:v>64.836250000000007</c:v>
                </c:pt>
                <c:pt idx="18">
                  <c:v>64.756249999999994</c:v>
                </c:pt>
                <c:pt idx="19">
                  <c:v>64.95</c:v>
                </c:pt>
                <c:pt idx="20">
                  <c:v>65.216250000000002</c:v>
                </c:pt>
                <c:pt idx="21">
                  <c:v>65.526250000000005</c:v>
                </c:pt>
                <c:pt idx="22">
                  <c:v>65.557500000000005</c:v>
                </c:pt>
                <c:pt idx="23">
                  <c:v>65.378749999999997</c:v>
                </c:pt>
                <c:pt idx="24">
                  <c:v>65.152500000000003</c:v>
                </c:pt>
                <c:pt idx="25">
                  <c:v>64.346249999999998</c:v>
                </c:pt>
                <c:pt idx="26">
                  <c:v>63.178750000000001</c:v>
                </c:pt>
                <c:pt idx="27">
                  <c:v>62.263750000000002</c:v>
                </c:pt>
                <c:pt idx="28">
                  <c:v>61.456249999999997</c:v>
                </c:pt>
                <c:pt idx="29">
                  <c:v>61.263750000000002</c:v>
                </c:pt>
                <c:pt idx="30">
                  <c:v>60.994999999999997</c:v>
                </c:pt>
                <c:pt idx="31">
                  <c:v>60.496249999999996</c:v>
                </c:pt>
                <c:pt idx="32">
                  <c:v>60.081249999999997</c:v>
                </c:pt>
                <c:pt idx="33">
                  <c:v>59.636250000000004</c:v>
                </c:pt>
                <c:pt idx="34">
                  <c:v>59.965000000000003</c:v>
                </c:pt>
                <c:pt idx="35">
                  <c:v>60.408750000000005</c:v>
                </c:pt>
                <c:pt idx="36">
                  <c:v>60.832500000000003</c:v>
                </c:pt>
                <c:pt idx="37">
                  <c:v>61.162499999999994</c:v>
                </c:pt>
                <c:pt idx="38">
                  <c:v>60.897499999999994</c:v>
                </c:pt>
                <c:pt idx="39">
                  <c:v>60.67</c:v>
                </c:pt>
                <c:pt idx="40">
                  <c:v>60.649999999999991</c:v>
                </c:pt>
                <c:pt idx="41">
                  <c:v>60.747499999999995</c:v>
                </c:pt>
                <c:pt idx="42">
                  <c:v>60.797499999999999</c:v>
                </c:pt>
                <c:pt idx="43">
                  <c:v>60.404999999999994</c:v>
                </c:pt>
                <c:pt idx="44">
                  <c:v>59.811249999999994</c:v>
                </c:pt>
                <c:pt idx="45">
                  <c:v>59.347499999999997</c:v>
                </c:pt>
                <c:pt idx="46">
                  <c:v>59.252499999999998</c:v>
                </c:pt>
                <c:pt idx="47">
                  <c:v>59.432500000000005</c:v>
                </c:pt>
                <c:pt idx="48">
                  <c:v>59.496250000000003</c:v>
                </c:pt>
                <c:pt idx="49">
                  <c:v>59.481249999999996</c:v>
                </c:pt>
                <c:pt idx="50">
                  <c:v>59.483750000000001</c:v>
                </c:pt>
                <c:pt idx="51">
                  <c:v>59.608750000000001</c:v>
                </c:pt>
                <c:pt idx="52">
                  <c:v>60.204999999999998</c:v>
                </c:pt>
                <c:pt idx="53">
                  <c:v>61.152500000000003</c:v>
                </c:pt>
                <c:pt idx="54">
                  <c:v>62.05</c:v>
                </c:pt>
                <c:pt idx="55">
                  <c:v>62.852499999999992</c:v>
                </c:pt>
                <c:pt idx="56">
                  <c:v>63.244999999999997</c:v>
                </c:pt>
                <c:pt idx="57">
                  <c:v>63.256249999999994</c:v>
                </c:pt>
                <c:pt idx="58">
                  <c:v>63.176249999999996</c:v>
                </c:pt>
                <c:pt idx="59">
                  <c:v>62.879999999999995</c:v>
                </c:pt>
                <c:pt idx="60">
                  <c:v>62.417500000000004</c:v>
                </c:pt>
                <c:pt idx="61">
                  <c:v>62.038750000000007</c:v>
                </c:pt>
                <c:pt idx="62">
                  <c:v>61.841250000000002</c:v>
                </c:pt>
                <c:pt idx="63">
                  <c:v>61.872500000000002</c:v>
                </c:pt>
                <c:pt idx="64">
                  <c:v>62.028750000000002</c:v>
                </c:pt>
                <c:pt idx="65">
                  <c:v>62.206249999999997</c:v>
                </c:pt>
                <c:pt idx="66">
                  <c:v>62.516249999999999</c:v>
                </c:pt>
                <c:pt idx="67">
                  <c:v>63.092500000000001</c:v>
                </c:pt>
                <c:pt idx="68">
                  <c:v>63.650000000000006</c:v>
                </c:pt>
                <c:pt idx="69">
                  <c:v>63.893749999999997</c:v>
                </c:pt>
                <c:pt idx="70">
                  <c:v>64.033749999999998</c:v>
                </c:pt>
                <c:pt idx="71">
                  <c:v>64.047499999999985</c:v>
                </c:pt>
                <c:pt idx="72">
                  <c:v>64.257499999999993</c:v>
                </c:pt>
                <c:pt idx="73">
                  <c:v>64.801249999999996</c:v>
                </c:pt>
                <c:pt idx="74">
                  <c:v>65.101249999999993</c:v>
                </c:pt>
                <c:pt idx="75">
                  <c:v>65.197499999999991</c:v>
                </c:pt>
                <c:pt idx="76">
                  <c:v>65.164999999999992</c:v>
                </c:pt>
                <c:pt idx="77">
                  <c:v>64.981249999999989</c:v>
                </c:pt>
                <c:pt idx="78">
                  <c:v>64.916249999999991</c:v>
                </c:pt>
                <c:pt idx="79">
                  <c:v>64.983750000000001</c:v>
                </c:pt>
                <c:pt idx="80">
                  <c:v>65.152500000000003</c:v>
                </c:pt>
                <c:pt idx="81">
                  <c:v>65.14</c:v>
                </c:pt>
                <c:pt idx="82">
                  <c:v>65.052499999999995</c:v>
                </c:pt>
                <c:pt idx="83">
                  <c:v>65.103749999999991</c:v>
                </c:pt>
                <c:pt idx="84">
                  <c:v>65.139999999999986</c:v>
                </c:pt>
                <c:pt idx="85">
                  <c:v>65.477499999999992</c:v>
                </c:pt>
                <c:pt idx="86">
                  <c:v>65.80125000000001</c:v>
                </c:pt>
                <c:pt idx="87">
                  <c:v>65.567499999999995</c:v>
                </c:pt>
                <c:pt idx="88">
                  <c:v>64.776250000000005</c:v>
                </c:pt>
                <c:pt idx="89">
                  <c:v>63.911249999999995</c:v>
                </c:pt>
                <c:pt idx="90">
                  <c:v>63.347499999999997</c:v>
                </c:pt>
                <c:pt idx="91">
                  <c:v>63.46875</c:v>
                </c:pt>
                <c:pt idx="92">
                  <c:v>64.347499999999997</c:v>
                </c:pt>
                <c:pt idx="93">
                  <c:v>65.202500000000001</c:v>
                </c:pt>
                <c:pt idx="94">
                  <c:v>65.884999999999991</c:v>
                </c:pt>
                <c:pt idx="95">
                  <c:v>66.327499999999986</c:v>
                </c:pt>
                <c:pt idx="96">
                  <c:v>66.442499999999995</c:v>
                </c:pt>
                <c:pt idx="97">
                  <c:v>66.47</c:v>
                </c:pt>
                <c:pt idx="98">
                  <c:v>66.462500000000006</c:v>
                </c:pt>
                <c:pt idx="99">
                  <c:v>66.566249999999997</c:v>
                </c:pt>
                <c:pt idx="100">
                  <c:v>66.868750000000006</c:v>
                </c:pt>
                <c:pt idx="101">
                  <c:v>67.365000000000009</c:v>
                </c:pt>
                <c:pt idx="102">
                  <c:v>67.987500000000011</c:v>
                </c:pt>
                <c:pt idx="103">
                  <c:v>68.521250000000009</c:v>
                </c:pt>
                <c:pt idx="104">
                  <c:v>68.963750000000005</c:v>
                </c:pt>
                <c:pt idx="105">
                  <c:v>69.237499999999997</c:v>
                </c:pt>
                <c:pt idx="106">
                  <c:v>69.339999999999989</c:v>
                </c:pt>
                <c:pt idx="107">
                  <c:v>69.457499999999982</c:v>
                </c:pt>
                <c:pt idx="108">
                  <c:v>69.566249999999997</c:v>
                </c:pt>
                <c:pt idx="109">
                  <c:v>69.748750000000001</c:v>
                </c:pt>
                <c:pt idx="110">
                  <c:v>70.11375000000001</c:v>
                </c:pt>
                <c:pt idx="111">
                  <c:v>70.448750000000004</c:v>
                </c:pt>
                <c:pt idx="112">
                  <c:v>70.69</c:v>
                </c:pt>
                <c:pt idx="113">
                  <c:v>70.894999999999996</c:v>
                </c:pt>
                <c:pt idx="114">
                  <c:v>71.102499999999992</c:v>
                </c:pt>
                <c:pt idx="115">
                  <c:v>71.36375000000001</c:v>
                </c:pt>
                <c:pt idx="116">
                  <c:v>71.507500000000007</c:v>
                </c:pt>
                <c:pt idx="117">
                  <c:v>71.610000000000014</c:v>
                </c:pt>
                <c:pt idx="118">
                  <c:v>71.64500000000001</c:v>
                </c:pt>
                <c:pt idx="119">
                  <c:v>71.793749999999989</c:v>
                </c:pt>
                <c:pt idx="120">
                  <c:v>72.317499999999995</c:v>
                </c:pt>
                <c:pt idx="121">
                  <c:v>72.828750000000014</c:v>
                </c:pt>
                <c:pt idx="122">
                  <c:v>73.201250000000016</c:v>
                </c:pt>
                <c:pt idx="123">
                  <c:v>73.34375</c:v>
                </c:pt>
                <c:pt idx="124">
                  <c:v>73.373750000000001</c:v>
                </c:pt>
                <c:pt idx="125">
                  <c:v>73.577499999999986</c:v>
                </c:pt>
                <c:pt idx="126">
                  <c:v>73.693749999999994</c:v>
                </c:pt>
                <c:pt idx="127">
                  <c:v>73.63624999999999</c:v>
                </c:pt>
                <c:pt idx="128">
                  <c:v>73.461250000000007</c:v>
                </c:pt>
                <c:pt idx="129">
                  <c:v>73.241250000000008</c:v>
                </c:pt>
                <c:pt idx="130">
                  <c:v>73.44874999999999</c:v>
                </c:pt>
                <c:pt idx="131">
                  <c:v>74.041249999999991</c:v>
                </c:pt>
                <c:pt idx="132">
                  <c:v>74.618750000000006</c:v>
                </c:pt>
                <c:pt idx="133">
                  <c:v>75.128749999999997</c:v>
                </c:pt>
                <c:pt idx="134">
                  <c:v>75.146250000000009</c:v>
                </c:pt>
                <c:pt idx="135">
                  <c:v>74.713750000000005</c:v>
                </c:pt>
                <c:pt idx="136">
                  <c:v>74.101250000000007</c:v>
                </c:pt>
                <c:pt idx="137">
                  <c:v>73.408749999999998</c:v>
                </c:pt>
                <c:pt idx="138">
                  <c:v>73.227499999999992</c:v>
                </c:pt>
                <c:pt idx="139">
                  <c:v>73.462500000000006</c:v>
                </c:pt>
                <c:pt idx="140">
                  <c:v>73.828749999999999</c:v>
                </c:pt>
                <c:pt idx="141">
                  <c:v>74.231249999999989</c:v>
                </c:pt>
                <c:pt idx="142">
                  <c:v>74.47</c:v>
                </c:pt>
                <c:pt idx="143">
                  <c:v>74.367499999999993</c:v>
                </c:pt>
                <c:pt idx="144">
                  <c:v>73.862499999999997</c:v>
                </c:pt>
                <c:pt idx="145">
                  <c:v>73.23875000000001</c:v>
                </c:pt>
                <c:pt idx="146">
                  <c:v>72.497500000000002</c:v>
                </c:pt>
                <c:pt idx="147">
                  <c:v>71.236249999999998</c:v>
                </c:pt>
                <c:pt idx="148">
                  <c:v>69.757499999999993</c:v>
                </c:pt>
                <c:pt idx="149">
                  <c:v>68.550000000000011</c:v>
                </c:pt>
                <c:pt idx="150">
                  <c:v>67.807500000000005</c:v>
                </c:pt>
                <c:pt idx="151">
                  <c:v>68.332499999999996</c:v>
                </c:pt>
                <c:pt idx="152">
                  <c:v>69.768749999999983</c:v>
                </c:pt>
                <c:pt idx="153">
                  <c:v>71.107500000000002</c:v>
                </c:pt>
                <c:pt idx="154">
                  <c:v>71.958750000000009</c:v>
                </c:pt>
                <c:pt idx="155">
                  <c:v>72.194999999999993</c:v>
                </c:pt>
                <c:pt idx="156">
                  <c:v>72.125</c:v>
                </c:pt>
                <c:pt idx="157">
                  <c:v>72.071250000000006</c:v>
                </c:pt>
                <c:pt idx="158">
                  <c:v>72.271250000000009</c:v>
                </c:pt>
                <c:pt idx="159">
                  <c:v>72.677500000000009</c:v>
                </c:pt>
                <c:pt idx="160">
                  <c:v>73.181250000000006</c:v>
                </c:pt>
                <c:pt idx="161">
                  <c:v>73.330000000000013</c:v>
                </c:pt>
                <c:pt idx="162">
                  <c:v>72.908749999999998</c:v>
                </c:pt>
                <c:pt idx="163">
                  <c:v>72.208750000000009</c:v>
                </c:pt>
                <c:pt idx="164">
                  <c:v>71.08</c:v>
                </c:pt>
                <c:pt idx="165">
                  <c:v>70.086250000000007</c:v>
                </c:pt>
                <c:pt idx="166">
                  <c:v>69.428750000000008</c:v>
                </c:pt>
                <c:pt idx="167">
                  <c:v>68.75</c:v>
                </c:pt>
                <c:pt idx="168">
                  <c:v>68.248750000000001</c:v>
                </c:pt>
                <c:pt idx="169">
                  <c:v>67.727499999999992</c:v>
                </c:pt>
                <c:pt idx="170">
                  <c:v>67.418749999999989</c:v>
                </c:pt>
                <c:pt idx="171">
                  <c:v>67.557500000000005</c:v>
                </c:pt>
                <c:pt idx="172">
                  <c:v>68.007499999999993</c:v>
                </c:pt>
                <c:pt idx="173">
                  <c:v>68.552500000000009</c:v>
                </c:pt>
                <c:pt idx="174">
                  <c:v>68.78125</c:v>
                </c:pt>
                <c:pt idx="175">
                  <c:v>68.552500000000009</c:v>
                </c:pt>
                <c:pt idx="176">
                  <c:v>68.110000000000014</c:v>
                </c:pt>
                <c:pt idx="177">
                  <c:v>67.667500000000004</c:v>
                </c:pt>
                <c:pt idx="178">
                  <c:v>67.06</c:v>
                </c:pt>
                <c:pt idx="179">
                  <c:v>66.216250000000002</c:v>
                </c:pt>
                <c:pt idx="180">
                  <c:v>65.098749999999995</c:v>
                </c:pt>
                <c:pt idx="181">
                  <c:v>63.918750000000003</c:v>
                </c:pt>
                <c:pt idx="182">
                  <c:v>63.423749999999998</c:v>
                </c:pt>
                <c:pt idx="183">
                  <c:v>63.704999999999998</c:v>
                </c:pt>
                <c:pt idx="184">
                  <c:v>64.606250000000003</c:v>
                </c:pt>
                <c:pt idx="185">
                  <c:v>66.048750000000013</c:v>
                </c:pt>
                <c:pt idx="186">
                  <c:v>67.056250000000006</c:v>
                </c:pt>
                <c:pt idx="187">
                  <c:v>67.67625000000001</c:v>
                </c:pt>
                <c:pt idx="188">
                  <c:v>68.242500000000007</c:v>
                </c:pt>
                <c:pt idx="189">
                  <c:v>68.502499999999998</c:v>
                </c:pt>
                <c:pt idx="190">
                  <c:v>68.827500000000001</c:v>
                </c:pt>
                <c:pt idx="191">
                  <c:v>69.008750000000006</c:v>
                </c:pt>
                <c:pt idx="192">
                  <c:v>68.931250000000006</c:v>
                </c:pt>
                <c:pt idx="193">
                  <c:v>69.003749999999997</c:v>
                </c:pt>
                <c:pt idx="194">
                  <c:v>69.11</c:v>
                </c:pt>
                <c:pt idx="195">
                  <c:v>69.231250000000003</c:v>
                </c:pt>
                <c:pt idx="196">
                  <c:v>69.327500000000001</c:v>
                </c:pt>
                <c:pt idx="197">
                  <c:v>69.112500000000011</c:v>
                </c:pt>
                <c:pt idx="198">
                  <c:v>68.808750000000003</c:v>
                </c:pt>
                <c:pt idx="199">
                  <c:v>68.704999999999998</c:v>
                </c:pt>
                <c:pt idx="200">
                  <c:v>68.678749999999994</c:v>
                </c:pt>
                <c:pt idx="201">
                  <c:v>68.816249999999997</c:v>
                </c:pt>
                <c:pt idx="202">
                  <c:v>69.148750000000007</c:v>
                </c:pt>
                <c:pt idx="203">
                  <c:v>69.462500000000006</c:v>
                </c:pt>
                <c:pt idx="204">
                  <c:v>69.89500000000001</c:v>
                </c:pt>
                <c:pt idx="205">
                  <c:v>70.268750000000011</c:v>
                </c:pt>
                <c:pt idx="206">
                  <c:v>70.703750000000014</c:v>
                </c:pt>
                <c:pt idx="207">
                  <c:v>71.318750000000009</c:v>
                </c:pt>
                <c:pt idx="208">
                  <c:v>71.78125</c:v>
                </c:pt>
                <c:pt idx="209">
                  <c:v>72.17</c:v>
                </c:pt>
                <c:pt idx="210">
                  <c:v>72.092500000000001</c:v>
                </c:pt>
                <c:pt idx="211">
                  <c:v>71.534999999999997</c:v>
                </c:pt>
                <c:pt idx="212">
                  <c:v>71.052500000000009</c:v>
                </c:pt>
                <c:pt idx="213">
                  <c:v>70.89</c:v>
                </c:pt>
                <c:pt idx="214">
                  <c:v>71.302500000000009</c:v>
                </c:pt>
                <c:pt idx="215">
                  <c:v>72.151250000000005</c:v>
                </c:pt>
                <c:pt idx="216">
                  <c:v>73.081250000000011</c:v>
                </c:pt>
                <c:pt idx="217">
                  <c:v>73.936250000000001</c:v>
                </c:pt>
                <c:pt idx="218">
                  <c:v>74.596250000000012</c:v>
                </c:pt>
                <c:pt idx="219">
                  <c:v>75.017500000000013</c:v>
                </c:pt>
                <c:pt idx="220">
                  <c:v>75.285000000000011</c:v>
                </c:pt>
                <c:pt idx="221">
                  <c:v>75.355000000000004</c:v>
                </c:pt>
                <c:pt idx="222">
                  <c:v>75.373750000000001</c:v>
                </c:pt>
                <c:pt idx="223">
                  <c:v>75.503749999999997</c:v>
                </c:pt>
                <c:pt idx="224">
                  <c:v>75.902500000000003</c:v>
                </c:pt>
                <c:pt idx="225">
                  <c:v>76.537499999999994</c:v>
                </c:pt>
                <c:pt idx="226">
                  <c:v>77.240000000000009</c:v>
                </c:pt>
                <c:pt idx="227">
                  <c:v>77.841250000000002</c:v>
                </c:pt>
                <c:pt idx="228">
                  <c:v>78.14500000000001</c:v>
                </c:pt>
                <c:pt idx="229">
                  <c:v>78.476249999999993</c:v>
                </c:pt>
                <c:pt idx="230">
                  <c:v>78.757499999999993</c:v>
                </c:pt>
                <c:pt idx="231">
                  <c:v>79.177500000000009</c:v>
                </c:pt>
                <c:pt idx="232">
                  <c:v>79.822499999999991</c:v>
                </c:pt>
                <c:pt idx="233">
                  <c:v>80.245000000000005</c:v>
                </c:pt>
                <c:pt idx="234">
                  <c:v>80.534999999999997</c:v>
                </c:pt>
                <c:pt idx="235">
                  <c:v>80.773750000000007</c:v>
                </c:pt>
                <c:pt idx="236">
                  <c:v>81.091250000000002</c:v>
                </c:pt>
                <c:pt idx="237">
                  <c:v>81.515000000000001</c:v>
                </c:pt>
                <c:pt idx="238">
                  <c:v>81.963750000000005</c:v>
                </c:pt>
                <c:pt idx="239">
                  <c:v>82.356249999999989</c:v>
                </c:pt>
                <c:pt idx="240">
                  <c:v>82.60499999999999</c:v>
                </c:pt>
                <c:pt idx="241">
                  <c:v>82.956250000000011</c:v>
                </c:pt>
                <c:pt idx="242">
                  <c:v>83.210000000000008</c:v>
                </c:pt>
                <c:pt idx="243">
                  <c:v>83.451250000000002</c:v>
                </c:pt>
                <c:pt idx="244">
                  <c:v>83.857500000000002</c:v>
                </c:pt>
                <c:pt idx="245">
                  <c:v>84.055000000000007</c:v>
                </c:pt>
                <c:pt idx="246">
                  <c:v>84.335000000000008</c:v>
                </c:pt>
                <c:pt idx="247">
                  <c:v>84.723749999999995</c:v>
                </c:pt>
                <c:pt idx="248">
                  <c:v>84.628749999999997</c:v>
                </c:pt>
                <c:pt idx="249">
                  <c:v>84.162500000000009</c:v>
                </c:pt>
                <c:pt idx="250">
                  <c:v>83.787500000000009</c:v>
                </c:pt>
                <c:pt idx="251">
                  <c:v>83.377499999999998</c:v>
                </c:pt>
                <c:pt idx="252">
                  <c:v>83.287499999999994</c:v>
                </c:pt>
                <c:pt idx="253">
                  <c:v>83.627499999999998</c:v>
                </c:pt>
                <c:pt idx="254">
                  <c:v>83.841249999999988</c:v>
                </c:pt>
                <c:pt idx="255">
                  <c:v>83.55749999999999</c:v>
                </c:pt>
                <c:pt idx="256">
                  <c:v>82.572499999999991</c:v>
                </c:pt>
                <c:pt idx="257">
                  <c:v>81.568749999999994</c:v>
                </c:pt>
                <c:pt idx="258">
                  <c:v>80.882499999999993</c:v>
                </c:pt>
                <c:pt idx="259">
                  <c:v>80.692499999999995</c:v>
                </c:pt>
                <c:pt idx="260">
                  <c:v>81.22</c:v>
                </c:pt>
                <c:pt idx="261">
                  <c:v>81.96374999999999</c:v>
                </c:pt>
                <c:pt idx="262">
                  <c:v>82.32</c:v>
                </c:pt>
                <c:pt idx="263">
                  <c:v>82.256249999999994</c:v>
                </c:pt>
                <c:pt idx="264">
                  <c:v>82.058750000000003</c:v>
                </c:pt>
                <c:pt idx="265">
                  <c:v>81.516250000000014</c:v>
                </c:pt>
                <c:pt idx="266">
                  <c:v>81.0625</c:v>
                </c:pt>
                <c:pt idx="267">
                  <c:v>80.9375</c:v>
                </c:pt>
                <c:pt idx="268">
                  <c:v>80.846249999999998</c:v>
                </c:pt>
                <c:pt idx="269">
                  <c:v>80.513749999999987</c:v>
                </c:pt>
                <c:pt idx="270">
                  <c:v>79.953749999999999</c:v>
                </c:pt>
                <c:pt idx="271">
                  <c:v>79.12</c:v>
                </c:pt>
                <c:pt idx="272">
                  <c:v>77.946250000000006</c:v>
                </c:pt>
                <c:pt idx="273">
                  <c:v>77.167500000000004</c:v>
                </c:pt>
                <c:pt idx="274">
                  <c:v>76.697499999999991</c:v>
                </c:pt>
                <c:pt idx="275">
                  <c:v>76.701249999999987</c:v>
                </c:pt>
                <c:pt idx="276">
                  <c:v>77.253749999999997</c:v>
                </c:pt>
                <c:pt idx="277">
                  <c:v>77.727499999999992</c:v>
                </c:pt>
                <c:pt idx="278">
                  <c:v>78.122500000000002</c:v>
                </c:pt>
                <c:pt idx="279">
                  <c:v>77.264999999999986</c:v>
                </c:pt>
                <c:pt idx="280">
                  <c:v>75.155000000000001</c:v>
                </c:pt>
                <c:pt idx="281">
                  <c:v>73.044999999999987</c:v>
                </c:pt>
                <c:pt idx="282">
                  <c:v>70.467500000000001</c:v>
                </c:pt>
                <c:pt idx="283">
                  <c:v>68.389999999999986</c:v>
                </c:pt>
                <c:pt idx="284">
                  <c:v>67.424999999999983</c:v>
                </c:pt>
                <c:pt idx="285">
                  <c:v>66.578749999999985</c:v>
                </c:pt>
                <c:pt idx="286">
                  <c:v>66.173749999999998</c:v>
                </c:pt>
                <c:pt idx="287">
                  <c:v>66.727499999999992</c:v>
                </c:pt>
                <c:pt idx="288">
                  <c:v>67.627499999999998</c:v>
                </c:pt>
                <c:pt idx="289">
                  <c:v>68.69874999999999</c:v>
                </c:pt>
                <c:pt idx="290">
                  <c:v>70.147500000000008</c:v>
                </c:pt>
                <c:pt idx="291">
                  <c:v>71.058750000000003</c:v>
                </c:pt>
                <c:pt idx="292">
                  <c:v>71.476249999999993</c:v>
                </c:pt>
                <c:pt idx="293">
                  <c:v>71.708749999999995</c:v>
                </c:pt>
                <c:pt idx="294">
                  <c:v>71.524999999999991</c:v>
                </c:pt>
                <c:pt idx="295">
                  <c:v>71.41</c:v>
                </c:pt>
                <c:pt idx="296">
                  <c:v>71.30749999999999</c:v>
                </c:pt>
                <c:pt idx="297">
                  <c:v>71.0625</c:v>
                </c:pt>
                <c:pt idx="298">
                  <c:v>71.103749999999991</c:v>
                </c:pt>
                <c:pt idx="299">
                  <c:v>71.215000000000003</c:v>
                </c:pt>
                <c:pt idx="300">
                  <c:v>71.227500000000006</c:v>
                </c:pt>
                <c:pt idx="301">
                  <c:v>70.997500000000002</c:v>
                </c:pt>
                <c:pt idx="302">
                  <c:v>70.266249999999999</c:v>
                </c:pt>
                <c:pt idx="303">
                  <c:v>69.831249999999997</c:v>
                </c:pt>
                <c:pt idx="304">
                  <c:v>70.08874999999999</c:v>
                </c:pt>
                <c:pt idx="305">
                  <c:v>70.974999999999994</c:v>
                </c:pt>
                <c:pt idx="306">
                  <c:v>72.275000000000006</c:v>
                </c:pt>
                <c:pt idx="307">
                  <c:v>73.273749999999993</c:v>
                </c:pt>
                <c:pt idx="308">
                  <c:v>73.956249999999997</c:v>
                </c:pt>
                <c:pt idx="309">
                  <c:v>74.490000000000009</c:v>
                </c:pt>
                <c:pt idx="310">
                  <c:v>74.954999999999998</c:v>
                </c:pt>
                <c:pt idx="311">
                  <c:v>75.556250000000006</c:v>
                </c:pt>
                <c:pt idx="312">
                  <c:v>76.06</c:v>
                </c:pt>
                <c:pt idx="313">
                  <c:v>76.207499999999996</c:v>
                </c:pt>
                <c:pt idx="314">
                  <c:v>76.102499999999992</c:v>
                </c:pt>
                <c:pt idx="315">
                  <c:v>75.943749999999994</c:v>
                </c:pt>
                <c:pt idx="316">
                  <c:v>75.765000000000001</c:v>
                </c:pt>
                <c:pt idx="317">
                  <c:v>75.868750000000006</c:v>
                </c:pt>
                <c:pt idx="318">
                  <c:v>76.39</c:v>
                </c:pt>
                <c:pt idx="319">
                  <c:v>77.137499999999989</c:v>
                </c:pt>
                <c:pt idx="320">
                  <c:v>77.94874999999999</c:v>
                </c:pt>
                <c:pt idx="321">
                  <c:v>78.574999999999989</c:v>
                </c:pt>
                <c:pt idx="322">
                  <c:v>78.86</c:v>
                </c:pt>
                <c:pt idx="323">
                  <c:v>78.724999999999994</c:v>
                </c:pt>
                <c:pt idx="324">
                  <c:v>78.826250000000016</c:v>
                </c:pt>
                <c:pt idx="325">
                  <c:v>79.536249999999995</c:v>
                </c:pt>
                <c:pt idx="326">
                  <c:v>80.457499999999996</c:v>
                </c:pt>
                <c:pt idx="327">
                  <c:v>81.653750000000002</c:v>
                </c:pt>
                <c:pt idx="328">
                  <c:v>82.698750000000004</c:v>
                </c:pt>
                <c:pt idx="329">
                  <c:v>83.393749999999997</c:v>
                </c:pt>
                <c:pt idx="330">
                  <c:v>84.188749999999999</c:v>
                </c:pt>
                <c:pt idx="331">
                  <c:v>84.820000000000007</c:v>
                </c:pt>
                <c:pt idx="332">
                  <c:v>85.397500000000008</c:v>
                </c:pt>
                <c:pt idx="333">
                  <c:v>85.883750000000006</c:v>
                </c:pt>
                <c:pt idx="334">
                  <c:v>85.960000000000008</c:v>
                </c:pt>
                <c:pt idx="335">
                  <c:v>86.02</c:v>
                </c:pt>
                <c:pt idx="336">
                  <c:v>85.817499999999995</c:v>
                </c:pt>
                <c:pt idx="337">
                  <c:v>85.296250000000015</c:v>
                </c:pt>
                <c:pt idx="338">
                  <c:v>85.251249999999999</c:v>
                </c:pt>
                <c:pt idx="339">
                  <c:v>85.703749999999999</c:v>
                </c:pt>
                <c:pt idx="340">
                  <c:v>86.366250000000008</c:v>
                </c:pt>
                <c:pt idx="341">
                  <c:v>87.15625</c:v>
                </c:pt>
                <c:pt idx="342">
                  <c:v>87.6875</c:v>
                </c:pt>
                <c:pt idx="343">
                  <c:v>87.923750000000013</c:v>
                </c:pt>
                <c:pt idx="344">
                  <c:v>88.221249999999998</c:v>
                </c:pt>
                <c:pt idx="345">
                  <c:v>88.483750000000001</c:v>
                </c:pt>
                <c:pt idx="346">
                  <c:v>88.613749999999996</c:v>
                </c:pt>
                <c:pt idx="347">
                  <c:v>88.801249999999982</c:v>
                </c:pt>
                <c:pt idx="348">
                  <c:v>89.316249999999997</c:v>
                </c:pt>
                <c:pt idx="349">
                  <c:v>90.211249999999993</c:v>
                </c:pt>
                <c:pt idx="350">
                  <c:v>91.103749999999991</c:v>
                </c:pt>
                <c:pt idx="351">
                  <c:v>91.625</c:v>
                </c:pt>
                <c:pt idx="352">
                  <c:v>91.391249999999985</c:v>
                </c:pt>
                <c:pt idx="353">
                  <c:v>90.685000000000002</c:v>
                </c:pt>
                <c:pt idx="354">
                  <c:v>90.169999999999987</c:v>
                </c:pt>
                <c:pt idx="355">
                  <c:v>90.223749999999995</c:v>
                </c:pt>
                <c:pt idx="356">
                  <c:v>90.927499999999995</c:v>
                </c:pt>
                <c:pt idx="357">
                  <c:v>92.143749999999997</c:v>
                </c:pt>
                <c:pt idx="358">
                  <c:v>93.598749999999995</c:v>
                </c:pt>
                <c:pt idx="359">
                  <c:v>94.181249999999991</c:v>
                </c:pt>
                <c:pt idx="360">
                  <c:v>94.143749999999997</c:v>
                </c:pt>
                <c:pt idx="361">
                  <c:v>93.767499999999984</c:v>
                </c:pt>
                <c:pt idx="362">
                  <c:v>92.767499999999984</c:v>
                </c:pt>
                <c:pt idx="363">
                  <c:v>92.133749999999992</c:v>
                </c:pt>
                <c:pt idx="364">
                  <c:v>91.817499999999995</c:v>
                </c:pt>
                <c:pt idx="365">
                  <c:v>91.643750000000011</c:v>
                </c:pt>
                <c:pt idx="366">
                  <c:v>91.791250000000005</c:v>
                </c:pt>
                <c:pt idx="367">
                  <c:v>92.007499999999993</c:v>
                </c:pt>
                <c:pt idx="368">
                  <c:v>92.199999999999989</c:v>
                </c:pt>
                <c:pt idx="369">
                  <c:v>92.228749999999991</c:v>
                </c:pt>
                <c:pt idx="370">
                  <c:v>92.121250000000003</c:v>
                </c:pt>
                <c:pt idx="371">
                  <c:v>92.566249999999997</c:v>
                </c:pt>
                <c:pt idx="372">
                  <c:v>93.484999999999999</c:v>
                </c:pt>
                <c:pt idx="373">
                  <c:v>95.402500000000003</c:v>
                </c:pt>
                <c:pt idx="374">
                  <c:v>99.282499999999999</c:v>
                </c:pt>
                <c:pt idx="375">
                  <c:v>103.10999999999999</c:v>
                </c:pt>
                <c:pt idx="376">
                  <c:v>107.00999999999999</c:v>
                </c:pt>
                <c:pt idx="377">
                  <c:v>110.97874999999999</c:v>
                </c:pt>
                <c:pt idx="378">
                  <c:v>113.55749999999999</c:v>
                </c:pt>
                <c:pt idx="379">
                  <c:v>116.06874999999999</c:v>
                </c:pt>
                <c:pt idx="380">
                  <c:v>118.49875</c:v>
                </c:pt>
                <c:pt idx="381">
                  <c:v>118.61250000000001</c:v>
                </c:pt>
                <c:pt idx="382">
                  <c:v>116.07625000000002</c:v>
                </c:pt>
                <c:pt idx="383">
                  <c:v>113.16625000000001</c:v>
                </c:pt>
                <c:pt idx="384">
                  <c:v>110.13124999999999</c:v>
                </c:pt>
                <c:pt idx="385">
                  <c:v>107.64125</c:v>
                </c:pt>
                <c:pt idx="386">
                  <c:v>106.60375000000001</c:v>
                </c:pt>
                <c:pt idx="387">
                  <c:v>104.65375</c:v>
                </c:pt>
                <c:pt idx="388">
                  <c:v>101.23500000000001</c:v>
                </c:pt>
                <c:pt idx="389">
                  <c:v>99.396250000000009</c:v>
                </c:pt>
                <c:pt idx="390">
                  <c:v>99.548750000000013</c:v>
                </c:pt>
                <c:pt idx="391">
                  <c:v>100.76625</c:v>
                </c:pt>
                <c:pt idx="392">
                  <c:v>103.96125000000001</c:v>
                </c:pt>
                <c:pt idx="393">
                  <c:v>107.26875</c:v>
                </c:pt>
                <c:pt idx="394">
                  <c:v>109.2075</c:v>
                </c:pt>
                <c:pt idx="395">
                  <c:v>111.27500000000001</c:v>
                </c:pt>
                <c:pt idx="396">
                  <c:v>112.8075</c:v>
                </c:pt>
                <c:pt idx="397">
                  <c:v>113.57249999999999</c:v>
                </c:pt>
                <c:pt idx="398">
                  <c:v>114.72624999999999</c:v>
                </c:pt>
                <c:pt idx="399">
                  <c:v>114.45500000000001</c:v>
                </c:pt>
                <c:pt idx="400">
                  <c:v>112.70625000000001</c:v>
                </c:pt>
                <c:pt idx="401">
                  <c:v>110.38124999999999</c:v>
                </c:pt>
                <c:pt idx="402">
                  <c:v>107.83875</c:v>
                </c:pt>
                <c:pt idx="403">
                  <c:v>105.91249999999999</c:v>
                </c:pt>
                <c:pt idx="404">
                  <c:v>104.00624999999999</c:v>
                </c:pt>
                <c:pt idx="405">
                  <c:v>102.36125</c:v>
                </c:pt>
                <c:pt idx="406">
                  <c:v>101.17999999999999</c:v>
                </c:pt>
                <c:pt idx="407">
                  <c:v>100.96000000000001</c:v>
                </c:pt>
                <c:pt idx="408">
                  <c:v>101.63750000000002</c:v>
                </c:pt>
                <c:pt idx="409">
                  <c:v>101.60375000000001</c:v>
                </c:pt>
                <c:pt idx="410">
                  <c:v>100.33250000000001</c:v>
                </c:pt>
                <c:pt idx="411">
                  <c:v>98.81</c:v>
                </c:pt>
                <c:pt idx="412">
                  <c:v>97.738749999999996</c:v>
                </c:pt>
                <c:pt idx="413">
                  <c:v>97.013750000000002</c:v>
                </c:pt>
                <c:pt idx="414">
                  <c:v>96.513750000000002</c:v>
                </c:pt>
                <c:pt idx="415">
                  <c:v>96.556249999999991</c:v>
                </c:pt>
                <c:pt idx="416">
                  <c:v>97.566249999999997</c:v>
                </c:pt>
                <c:pt idx="417">
                  <c:v>99.882499999999993</c:v>
                </c:pt>
                <c:pt idx="418">
                  <c:v>103.03750000000001</c:v>
                </c:pt>
                <c:pt idx="419">
                  <c:v>105.40500000000002</c:v>
                </c:pt>
                <c:pt idx="420">
                  <c:v>106.69250000000001</c:v>
                </c:pt>
                <c:pt idx="421">
                  <c:v>107.36500000000001</c:v>
                </c:pt>
                <c:pt idx="422">
                  <c:v>107.0025</c:v>
                </c:pt>
                <c:pt idx="423">
                  <c:v>105.93</c:v>
                </c:pt>
                <c:pt idx="424">
                  <c:v>104.85124999999999</c:v>
                </c:pt>
                <c:pt idx="425">
                  <c:v>103.63500000000001</c:v>
                </c:pt>
                <c:pt idx="426">
                  <c:v>103.0025</c:v>
                </c:pt>
                <c:pt idx="427">
                  <c:v>102.67250000000001</c:v>
                </c:pt>
                <c:pt idx="428">
                  <c:v>101.76625</c:v>
                </c:pt>
                <c:pt idx="429">
                  <c:v>101.19999999999999</c:v>
                </c:pt>
                <c:pt idx="430">
                  <c:v>101.05749999999999</c:v>
                </c:pt>
                <c:pt idx="431">
                  <c:v>101.67874999999999</c:v>
                </c:pt>
                <c:pt idx="432">
                  <c:v>103.03625</c:v>
                </c:pt>
                <c:pt idx="433">
                  <c:v>103.90625</c:v>
                </c:pt>
                <c:pt idx="434">
                  <c:v>104.55500000000001</c:v>
                </c:pt>
                <c:pt idx="435">
                  <c:v>104.92125</c:v>
                </c:pt>
                <c:pt idx="436">
                  <c:v>104.6275</c:v>
                </c:pt>
                <c:pt idx="437">
                  <c:v>104.77625</c:v>
                </c:pt>
                <c:pt idx="438">
                  <c:v>105.55625000000001</c:v>
                </c:pt>
                <c:pt idx="439">
                  <c:v>106.4975</c:v>
                </c:pt>
                <c:pt idx="440">
                  <c:v>107.96375</c:v>
                </c:pt>
                <c:pt idx="441">
                  <c:v>108.26750000000001</c:v>
                </c:pt>
                <c:pt idx="442">
                  <c:v>107.03625</c:v>
                </c:pt>
                <c:pt idx="443">
                  <c:v>105.1525</c:v>
                </c:pt>
                <c:pt idx="444">
                  <c:v>103.3775</c:v>
                </c:pt>
                <c:pt idx="445">
                  <c:v>103.23375</c:v>
                </c:pt>
                <c:pt idx="446">
                  <c:v>104.5475</c:v>
                </c:pt>
                <c:pt idx="447">
                  <c:v>106.82499999999999</c:v>
                </c:pt>
                <c:pt idx="448">
                  <c:v>109.24375000000001</c:v>
                </c:pt>
                <c:pt idx="449">
                  <c:v>111.30500000000001</c:v>
                </c:pt>
                <c:pt idx="450">
                  <c:v>112.51875</c:v>
                </c:pt>
                <c:pt idx="451">
                  <c:v>112.63624999999999</c:v>
                </c:pt>
                <c:pt idx="452">
                  <c:v>112.2975</c:v>
                </c:pt>
                <c:pt idx="453">
                  <c:v>111.88499999999999</c:v>
                </c:pt>
                <c:pt idx="454">
                  <c:v>111.745</c:v>
                </c:pt>
                <c:pt idx="455">
                  <c:v>111.86624999999999</c:v>
                </c:pt>
                <c:pt idx="456">
                  <c:v>111.71124999999999</c:v>
                </c:pt>
                <c:pt idx="457">
                  <c:v>111.465</c:v>
                </c:pt>
                <c:pt idx="458">
                  <c:v>111.48625</c:v>
                </c:pt>
                <c:pt idx="459">
                  <c:v>112.25125</c:v>
                </c:pt>
                <c:pt idx="460">
                  <c:v>113.565</c:v>
                </c:pt>
                <c:pt idx="461">
                  <c:v>114.44624999999999</c:v>
                </c:pt>
                <c:pt idx="462">
                  <c:v>114.93499999999999</c:v>
                </c:pt>
                <c:pt idx="463">
                  <c:v>114.89624999999998</c:v>
                </c:pt>
                <c:pt idx="464">
                  <c:v>114.5975</c:v>
                </c:pt>
                <c:pt idx="465">
                  <c:v>114.5625</c:v>
                </c:pt>
                <c:pt idx="466">
                  <c:v>114.91249999999999</c:v>
                </c:pt>
                <c:pt idx="467">
                  <c:v>115.79875</c:v>
                </c:pt>
                <c:pt idx="468">
                  <c:v>116.94625000000001</c:v>
                </c:pt>
                <c:pt idx="469">
                  <c:v>117.91375000000001</c:v>
                </c:pt>
                <c:pt idx="470">
                  <c:v>118.49875</c:v>
                </c:pt>
                <c:pt idx="471">
                  <c:v>118.76249999999999</c:v>
                </c:pt>
                <c:pt idx="472">
                  <c:v>119.20625</c:v>
                </c:pt>
                <c:pt idx="473">
                  <c:v>119.96625</c:v>
                </c:pt>
                <c:pt idx="474">
                  <c:v>120.645</c:v>
                </c:pt>
                <c:pt idx="475">
                  <c:v>121.08250000000001</c:v>
                </c:pt>
                <c:pt idx="476">
                  <c:v>121.10250000000001</c:v>
                </c:pt>
                <c:pt idx="477">
                  <c:v>120.9</c:v>
                </c:pt>
                <c:pt idx="478">
                  <c:v>120.59875</c:v>
                </c:pt>
                <c:pt idx="479">
                  <c:v>119.69624999999999</c:v>
                </c:pt>
                <c:pt idx="480">
                  <c:v>118.6</c:v>
                </c:pt>
                <c:pt idx="481">
                  <c:v>116.75999999999999</c:v>
                </c:pt>
                <c:pt idx="482">
                  <c:v>114.17</c:v>
                </c:pt>
                <c:pt idx="483">
                  <c:v>112.39625000000001</c:v>
                </c:pt>
                <c:pt idx="484">
                  <c:v>110.90875</c:v>
                </c:pt>
                <c:pt idx="485">
                  <c:v>110.14125000000001</c:v>
                </c:pt>
                <c:pt idx="486">
                  <c:v>109.84</c:v>
                </c:pt>
                <c:pt idx="487">
                  <c:v>108.82999999999998</c:v>
                </c:pt>
                <c:pt idx="488">
                  <c:v>108.06</c:v>
                </c:pt>
                <c:pt idx="489">
                  <c:v>107.70499999999998</c:v>
                </c:pt>
                <c:pt idx="490">
                  <c:v>108.17999999999999</c:v>
                </c:pt>
                <c:pt idx="491">
                  <c:v>109.54374999999999</c:v>
                </c:pt>
                <c:pt idx="492">
                  <c:v>110.82875</c:v>
                </c:pt>
                <c:pt idx="493">
                  <c:v>111.72499999999999</c:v>
                </c:pt>
                <c:pt idx="494">
                  <c:v>111.58749999999999</c:v>
                </c:pt>
                <c:pt idx="495">
                  <c:v>110.985</c:v>
                </c:pt>
                <c:pt idx="496">
                  <c:v>110.42250000000001</c:v>
                </c:pt>
                <c:pt idx="497">
                  <c:v>108.74000000000001</c:v>
                </c:pt>
                <c:pt idx="498">
                  <c:v>106.70125</c:v>
                </c:pt>
                <c:pt idx="499">
                  <c:v>104.83125</c:v>
                </c:pt>
                <c:pt idx="500">
                  <c:v>102.48875</c:v>
                </c:pt>
                <c:pt idx="501">
                  <c:v>101.62375</c:v>
                </c:pt>
                <c:pt idx="502">
                  <c:v>102.66125</c:v>
                </c:pt>
                <c:pt idx="503">
                  <c:v>103.96875</c:v>
                </c:pt>
                <c:pt idx="504">
                  <c:v>105.345</c:v>
                </c:pt>
                <c:pt idx="505">
                  <c:v>106.25125</c:v>
                </c:pt>
                <c:pt idx="506">
                  <c:v>105.29875000000001</c:v>
                </c:pt>
                <c:pt idx="507">
                  <c:v>103.12</c:v>
                </c:pt>
                <c:pt idx="508">
                  <c:v>101.04</c:v>
                </c:pt>
                <c:pt idx="509">
                  <c:v>99.19</c:v>
                </c:pt>
                <c:pt idx="510">
                  <c:v>98.615000000000009</c:v>
                </c:pt>
                <c:pt idx="511">
                  <c:v>99.607500000000016</c:v>
                </c:pt>
                <c:pt idx="512">
                  <c:v>101.19875000000002</c:v>
                </c:pt>
                <c:pt idx="513">
                  <c:v>102.85125000000001</c:v>
                </c:pt>
                <c:pt idx="514">
                  <c:v>104.27500000000001</c:v>
                </c:pt>
                <c:pt idx="515">
                  <c:v>104.1275</c:v>
                </c:pt>
                <c:pt idx="516">
                  <c:v>102.52625</c:v>
                </c:pt>
                <c:pt idx="517">
                  <c:v>100.62875</c:v>
                </c:pt>
                <c:pt idx="518">
                  <c:v>98.999999999999986</c:v>
                </c:pt>
                <c:pt idx="519">
                  <c:v>98.596249999999998</c:v>
                </c:pt>
                <c:pt idx="520">
                  <c:v>98.773750000000007</c:v>
                </c:pt>
                <c:pt idx="521">
                  <c:v>99.067499999999995</c:v>
                </c:pt>
                <c:pt idx="522">
                  <c:v>99.267499999999998</c:v>
                </c:pt>
                <c:pt idx="523">
                  <c:v>99.362500000000011</c:v>
                </c:pt>
                <c:pt idx="524">
                  <c:v>99.993750000000006</c:v>
                </c:pt>
                <c:pt idx="525">
                  <c:v>100.01</c:v>
                </c:pt>
                <c:pt idx="526">
                  <c:v>99.265000000000015</c:v>
                </c:pt>
                <c:pt idx="527">
                  <c:v>98.428750000000008</c:v>
                </c:pt>
                <c:pt idx="528">
                  <c:v>96.9</c:v>
                </c:pt>
                <c:pt idx="529">
                  <c:v>95.23</c:v>
                </c:pt>
                <c:pt idx="530">
                  <c:v>93.965000000000003</c:v>
                </c:pt>
                <c:pt idx="531">
                  <c:v>92.691249999999997</c:v>
                </c:pt>
                <c:pt idx="532">
                  <c:v>92.053749999999994</c:v>
                </c:pt>
                <c:pt idx="533">
                  <c:v>92.366249999999994</c:v>
                </c:pt>
                <c:pt idx="534">
                  <c:v>92.821249999999992</c:v>
                </c:pt>
                <c:pt idx="535">
                  <c:v>93.361250000000013</c:v>
                </c:pt>
                <c:pt idx="536">
                  <c:v>94.162499999999994</c:v>
                </c:pt>
                <c:pt idx="537">
                  <c:v>94.767499999999998</c:v>
                </c:pt>
                <c:pt idx="538">
                  <c:v>95.14500000000001</c:v>
                </c:pt>
                <c:pt idx="539">
                  <c:v>95.050000000000011</c:v>
                </c:pt>
                <c:pt idx="540">
                  <c:v>94.147500000000008</c:v>
                </c:pt>
                <c:pt idx="541">
                  <c:v>92.846249999999998</c:v>
                </c:pt>
                <c:pt idx="542">
                  <c:v>91.641249999999985</c:v>
                </c:pt>
                <c:pt idx="543">
                  <c:v>91.259999999999991</c:v>
                </c:pt>
                <c:pt idx="544">
                  <c:v>91.543749999999989</c:v>
                </c:pt>
                <c:pt idx="545">
                  <c:v>92.247500000000002</c:v>
                </c:pt>
                <c:pt idx="546">
                  <c:v>93.108750000000015</c:v>
                </c:pt>
                <c:pt idx="547">
                  <c:v>93.45750000000001</c:v>
                </c:pt>
                <c:pt idx="548">
                  <c:v>93.848749999999995</c:v>
                </c:pt>
                <c:pt idx="549">
                  <c:v>94.458749999999995</c:v>
                </c:pt>
                <c:pt idx="550">
                  <c:v>94.693749999999994</c:v>
                </c:pt>
                <c:pt idx="551">
                  <c:v>94.708749999999995</c:v>
                </c:pt>
                <c:pt idx="552">
                  <c:v>94.381249999999994</c:v>
                </c:pt>
                <c:pt idx="553">
                  <c:v>94.262500000000003</c:v>
                </c:pt>
                <c:pt idx="554">
                  <c:v>95.006249999999994</c:v>
                </c:pt>
                <c:pt idx="555">
                  <c:v>95.321249999999992</c:v>
                </c:pt>
                <c:pt idx="556">
                  <c:v>94.685000000000002</c:v>
                </c:pt>
                <c:pt idx="557">
                  <c:v>92.953750000000014</c:v>
                </c:pt>
                <c:pt idx="558">
                  <c:v>90.401250000000005</c:v>
                </c:pt>
                <c:pt idx="559">
                  <c:v>88.538750000000007</c:v>
                </c:pt>
                <c:pt idx="560">
                  <c:v>87.597499999999997</c:v>
                </c:pt>
                <c:pt idx="561">
                  <c:v>87.287499999999994</c:v>
                </c:pt>
                <c:pt idx="562">
                  <c:v>87.327500000000001</c:v>
                </c:pt>
                <c:pt idx="563">
                  <c:v>86.736249999999998</c:v>
                </c:pt>
                <c:pt idx="564">
                  <c:v>85.723749999999995</c:v>
                </c:pt>
                <c:pt idx="565">
                  <c:v>85.3</c:v>
                </c:pt>
                <c:pt idx="566">
                  <c:v>85.28</c:v>
                </c:pt>
                <c:pt idx="567">
                  <c:v>85.97999999999999</c:v>
                </c:pt>
                <c:pt idx="568">
                  <c:v>87.20750000000001</c:v>
                </c:pt>
                <c:pt idx="569">
                  <c:v>87.796250000000015</c:v>
                </c:pt>
                <c:pt idx="570">
                  <c:v>88.068750000000009</c:v>
                </c:pt>
                <c:pt idx="571">
                  <c:v>87.962500000000006</c:v>
                </c:pt>
                <c:pt idx="572">
                  <c:v>87.328749999999999</c:v>
                </c:pt>
                <c:pt idx="573">
                  <c:v>86.71875</c:v>
                </c:pt>
                <c:pt idx="574">
                  <c:v>86.09375</c:v>
                </c:pt>
                <c:pt idx="575">
                  <c:v>85.806249999999991</c:v>
                </c:pt>
                <c:pt idx="576">
                  <c:v>85.75</c:v>
                </c:pt>
                <c:pt idx="577">
                  <c:v>85.366250000000008</c:v>
                </c:pt>
                <c:pt idx="578">
                  <c:v>84.826250000000002</c:v>
                </c:pt>
                <c:pt idx="579">
                  <c:v>83.674999999999997</c:v>
                </c:pt>
                <c:pt idx="580">
                  <c:v>82.087499999999991</c:v>
                </c:pt>
                <c:pt idx="581">
                  <c:v>80.608749999999986</c:v>
                </c:pt>
                <c:pt idx="582">
                  <c:v>78.976249999999993</c:v>
                </c:pt>
                <c:pt idx="583">
                  <c:v>78.100000000000009</c:v>
                </c:pt>
                <c:pt idx="584">
                  <c:v>78.522500000000008</c:v>
                </c:pt>
                <c:pt idx="585">
                  <c:v>79.541250000000005</c:v>
                </c:pt>
                <c:pt idx="586">
                  <c:v>80.460000000000008</c:v>
                </c:pt>
                <c:pt idx="587">
                  <c:v>80.927499999999995</c:v>
                </c:pt>
                <c:pt idx="588">
                  <c:v>81.232499999999987</c:v>
                </c:pt>
                <c:pt idx="589">
                  <c:v>81.696249999999992</c:v>
                </c:pt>
                <c:pt idx="590">
                  <c:v>82.85</c:v>
                </c:pt>
                <c:pt idx="591">
                  <c:v>84.758749999999992</c:v>
                </c:pt>
                <c:pt idx="592">
                  <c:v>86.403750000000002</c:v>
                </c:pt>
                <c:pt idx="593">
                  <c:v>88.137499999999989</c:v>
                </c:pt>
                <c:pt idx="594">
                  <c:v>90.039999999999992</c:v>
                </c:pt>
                <c:pt idx="595">
                  <c:v>91.237499999999997</c:v>
                </c:pt>
                <c:pt idx="596">
                  <c:v>91.997500000000002</c:v>
                </c:pt>
                <c:pt idx="597">
                  <c:v>91.92</c:v>
                </c:pt>
                <c:pt idx="598">
                  <c:v>90.85</c:v>
                </c:pt>
                <c:pt idx="599">
                  <c:v>89.943749999999994</c:v>
                </c:pt>
                <c:pt idx="600">
                  <c:v>89.004999999999995</c:v>
                </c:pt>
                <c:pt idx="601">
                  <c:v>87.861249999999998</c:v>
                </c:pt>
                <c:pt idx="602">
                  <c:v>87.176249999999996</c:v>
                </c:pt>
                <c:pt idx="603">
                  <c:v>86.498750000000001</c:v>
                </c:pt>
                <c:pt idx="604">
                  <c:v>85.698750000000004</c:v>
                </c:pt>
                <c:pt idx="605">
                  <c:v>85.335000000000008</c:v>
                </c:pt>
                <c:pt idx="606">
                  <c:v>85.325000000000003</c:v>
                </c:pt>
                <c:pt idx="607">
                  <c:v>85.26124999999999</c:v>
                </c:pt>
                <c:pt idx="608">
                  <c:v>85.467500000000001</c:v>
                </c:pt>
                <c:pt idx="609">
                  <c:v>85.75500000000001</c:v>
                </c:pt>
                <c:pt idx="610">
                  <c:v>85.782499999999999</c:v>
                </c:pt>
                <c:pt idx="611">
                  <c:v>85.977500000000006</c:v>
                </c:pt>
                <c:pt idx="612">
                  <c:v>86.65</c:v>
                </c:pt>
                <c:pt idx="613">
                  <c:v>87.507499999999993</c:v>
                </c:pt>
                <c:pt idx="614">
                  <c:v>88.091250000000002</c:v>
                </c:pt>
                <c:pt idx="615">
                  <c:v>88.422499999999999</c:v>
                </c:pt>
                <c:pt idx="616">
                  <c:v>88.181250000000006</c:v>
                </c:pt>
                <c:pt idx="617">
                  <c:v>87.51</c:v>
                </c:pt>
                <c:pt idx="618">
                  <c:v>87.258750000000006</c:v>
                </c:pt>
                <c:pt idx="619">
                  <c:v>87.598749999999995</c:v>
                </c:pt>
                <c:pt idx="620">
                  <c:v>88.075000000000003</c:v>
                </c:pt>
                <c:pt idx="621">
                  <c:v>89.03</c:v>
                </c:pt>
                <c:pt idx="622">
                  <c:v>90.3125</c:v>
                </c:pt>
                <c:pt idx="623">
                  <c:v>91.057500000000005</c:v>
                </c:pt>
                <c:pt idx="624">
                  <c:v>91.732500000000002</c:v>
                </c:pt>
                <c:pt idx="625">
                  <c:v>91.717500000000001</c:v>
                </c:pt>
                <c:pt idx="626">
                  <c:v>90.396250000000009</c:v>
                </c:pt>
                <c:pt idx="627">
                  <c:v>88.887499999999989</c:v>
                </c:pt>
                <c:pt idx="628">
                  <c:v>87.894999999999996</c:v>
                </c:pt>
                <c:pt idx="629">
                  <c:v>87.60499999999999</c:v>
                </c:pt>
                <c:pt idx="630">
                  <c:v>87.655000000000001</c:v>
                </c:pt>
                <c:pt idx="631">
                  <c:v>87.578749999999999</c:v>
                </c:pt>
                <c:pt idx="632">
                  <c:v>87.211250000000007</c:v>
                </c:pt>
                <c:pt idx="633">
                  <c:v>86.487500000000011</c:v>
                </c:pt>
                <c:pt idx="634">
                  <c:v>85.527500000000003</c:v>
                </c:pt>
                <c:pt idx="635">
                  <c:v>84.284999999999997</c:v>
                </c:pt>
                <c:pt idx="636">
                  <c:v>82.712500000000006</c:v>
                </c:pt>
                <c:pt idx="637">
                  <c:v>81.127499999999998</c:v>
                </c:pt>
                <c:pt idx="638">
                  <c:v>80.148750000000007</c:v>
                </c:pt>
                <c:pt idx="639">
                  <c:v>80</c:v>
                </c:pt>
                <c:pt idx="640">
                  <c:v>79.827500000000001</c:v>
                </c:pt>
                <c:pt idx="641">
                  <c:v>79.333750000000009</c:v>
                </c:pt>
                <c:pt idx="642">
                  <c:v>78.696249999999992</c:v>
                </c:pt>
                <c:pt idx="643">
                  <c:v>77.748750000000001</c:v>
                </c:pt>
                <c:pt idx="644">
                  <c:v>77.108750000000001</c:v>
                </c:pt>
                <c:pt idx="645">
                  <c:v>76.901250000000005</c:v>
                </c:pt>
                <c:pt idx="646">
                  <c:v>76.986249999999998</c:v>
                </c:pt>
                <c:pt idx="647">
                  <c:v>77.66749999999999</c:v>
                </c:pt>
                <c:pt idx="648">
                  <c:v>78.655000000000001</c:v>
                </c:pt>
                <c:pt idx="649">
                  <c:v>79.495000000000005</c:v>
                </c:pt>
                <c:pt idx="650">
                  <c:v>80.077500000000015</c:v>
                </c:pt>
                <c:pt idx="651">
                  <c:v>79.858750000000015</c:v>
                </c:pt>
                <c:pt idx="652">
                  <c:v>78.873750000000001</c:v>
                </c:pt>
                <c:pt idx="653">
                  <c:v>77.638749999999987</c:v>
                </c:pt>
                <c:pt idx="654">
                  <c:v>75.941249999999997</c:v>
                </c:pt>
                <c:pt idx="655">
                  <c:v>74.258749999999992</c:v>
                </c:pt>
                <c:pt idx="656">
                  <c:v>72.844999999999999</c:v>
                </c:pt>
                <c:pt idx="657">
                  <c:v>71.727500000000006</c:v>
                </c:pt>
                <c:pt idx="658">
                  <c:v>71.461250000000007</c:v>
                </c:pt>
                <c:pt idx="659">
                  <c:v>71.797499999999985</c:v>
                </c:pt>
                <c:pt idx="660">
                  <c:v>72.553749999999994</c:v>
                </c:pt>
                <c:pt idx="661">
                  <c:v>73.863749999999996</c:v>
                </c:pt>
                <c:pt idx="662">
                  <c:v>74.991249999999994</c:v>
                </c:pt>
                <c:pt idx="663">
                  <c:v>75.51124999999999</c:v>
                </c:pt>
                <c:pt idx="664">
                  <c:v>75.508749999999992</c:v>
                </c:pt>
                <c:pt idx="665">
                  <c:v>75.091250000000002</c:v>
                </c:pt>
                <c:pt idx="666">
                  <c:v>74.724999999999994</c:v>
                </c:pt>
                <c:pt idx="667">
                  <c:v>74.836250000000007</c:v>
                </c:pt>
                <c:pt idx="668">
                  <c:v>75.550000000000011</c:v>
                </c:pt>
                <c:pt idx="669">
                  <c:v>76.376249999999999</c:v>
                </c:pt>
                <c:pt idx="670">
                  <c:v>77.27000000000001</c:v>
                </c:pt>
                <c:pt idx="671">
                  <c:v>78.291250000000005</c:v>
                </c:pt>
                <c:pt idx="672">
                  <c:v>78.907499999999999</c:v>
                </c:pt>
                <c:pt idx="673">
                  <c:v>79.288749999999993</c:v>
                </c:pt>
                <c:pt idx="674">
                  <c:v>79.49499999999999</c:v>
                </c:pt>
                <c:pt idx="675">
                  <c:v>79.394999999999996</c:v>
                </c:pt>
                <c:pt idx="676">
                  <c:v>79.182500000000005</c:v>
                </c:pt>
                <c:pt idx="677">
                  <c:v>79.143750000000011</c:v>
                </c:pt>
                <c:pt idx="678">
                  <c:v>79.321249999999992</c:v>
                </c:pt>
                <c:pt idx="679">
                  <c:v>79.157499999999999</c:v>
                </c:pt>
                <c:pt idx="680">
                  <c:v>78.710000000000008</c:v>
                </c:pt>
                <c:pt idx="681">
                  <c:v>78.103749999999991</c:v>
                </c:pt>
                <c:pt idx="682">
                  <c:v>76.775000000000006</c:v>
                </c:pt>
                <c:pt idx="683">
                  <c:v>75.45</c:v>
                </c:pt>
                <c:pt idx="684">
                  <c:v>74.655000000000001</c:v>
                </c:pt>
                <c:pt idx="685">
                  <c:v>73.88</c:v>
                </c:pt>
                <c:pt idx="686">
                  <c:v>73.726249999999993</c:v>
                </c:pt>
                <c:pt idx="687">
                  <c:v>74.094999999999999</c:v>
                </c:pt>
                <c:pt idx="688">
                  <c:v>74.397499999999994</c:v>
                </c:pt>
                <c:pt idx="689">
                  <c:v>75.026250000000005</c:v>
                </c:pt>
                <c:pt idx="690">
                  <c:v>75.941249999999997</c:v>
                </c:pt>
                <c:pt idx="691">
                  <c:v>77.046249999999986</c:v>
                </c:pt>
                <c:pt idx="692">
                  <c:v>78.296249999999986</c:v>
                </c:pt>
                <c:pt idx="693">
                  <c:v>79.243750000000006</c:v>
                </c:pt>
                <c:pt idx="694">
                  <c:v>79.833750000000009</c:v>
                </c:pt>
                <c:pt idx="695">
                  <c:v>80.118750000000006</c:v>
                </c:pt>
                <c:pt idx="696">
                  <c:v>80.116249999999994</c:v>
                </c:pt>
                <c:pt idx="697">
                  <c:v>80.077500000000001</c:v>
                </c:pt>
                <c:pt idx="698">
                  <c:v>80.212500000000006</c:v>
                </c:pt>
                <c:pt idx="699">
                  <c:v>80.467500000000001</c:v>
                </c:pt>
                <c:pt idx="700">
                  <c:v>80.856249999999989</c:v>
                </c:pt>
                <c:pt idx="701">
                  <c:v>81.28125</c:v>
                </c:pt>
                <c:pt idx="702">
                  <c:v>81.268749999999997</c:v>
                </c:pt>
                <c:pt idx="703">
                  <c:v>80.90625</c:v>
                </c:pt>
                <c:pt idx="704">
                  <c:v>80.597499999999997</c:v>
                </c:pt>
                <c:pt idx="705">
                  <c:v>80.23875000000001</c:v>
                </c:pt>
                <c:pt idx="706">
                  <c:v>79.986250000000013</c:v>
                </c:pt>
                <c:pt idx="707">
                  <c:v>79.743750000000006</c:v>
                </c:pt>
                <c:pt idx="708">
                  <c:v>79.183750000000003</c:v>
                </c:pt>
                <c:pt idx="709">
                  <c:v>78.752499999999998</c:v>
                </c:pt>
                <c:pt idx="710">
                  <c:v>78.231250000000003</c:v>
                </c:pt>
                <c:pt idx="711">
                  <c:v>77.545000000000002</c:v>
                </c:pt>
                <c:pt idx="712">
                  <c:v>76.711250000000007</c:v>
                </c:pt>
                <c:pt idx="713">
                  <c:v>75.446250000000006</c:v>
                </c:pt>
                <c:pt idx="714">
                  <c:v>74.473749999999995</c:v>
                </c:pt>
                <c:pt idx="715">
                  <c:v>73.975000000000009</c:v>
                </c:pt>
                <c:pt idx="716">
                  <c:v>74.226250000000007</c:v>
                </c:pt>
                <c:pt idx="717">
                  <c:v>75.331250000000011</c:v>
                </c:pt>
                <c:pt idx="718">
                  <c:v>76.456250000000011</c:v>
                </c:pt>
                <c:pt idx="719">
                  <c:v>77.651250000000005</c:v>
                </c:pt>
                <c:pt idx="720">
                  <c:v>78.67625000000001</c:v>
                </c:pt>
                <c:pt idx="721">
                  <c:v>79.206249999999997</c:v>
                </c:pt>
                <c:pt idx="722">
                  <c:v>79.677499999999995</c:v>
                </c:pt>
                <c:pt idx="723">
                  <c:v>79.857499999999987</c:v>
                </c:pt>
                <c:pt idx="724">
                  <c:v>79.628749999999997</c:v>
                </c:pt>
                <c:pt idx="725">
                  <c:v>79.271250000000009</c:v>
                </c:pt>
                <c:pt idx="726">
                  <c:v>78.581249999999997</c:v>
                </c:pt>
                <c:pt idx="727">
                  <c:v>77.756249999999994</c:v>
                </c:pt>
                <c:pt idx="728">
                  <c:v>77.123750000000001</c:v>
                </c:pt>
                <c:pt idx="729">
                  <c:v>76.566249999999997</c:v>
                </c:pt>
                <c:pt idx="730">
                  <c:v>76.291249999999991</c:v>
                </c:pt>
                <c:pt idx="731">
                  <c:v>75.992500000000007</c:v>
                </c:pt>
                <c:pt idx="732">
                  <c:v>75.569999999999993</c:v>
                </c:pt>
                <c:pt idx="733">
                  <c:v>75.431250000000006</c:v>
                </c:pt>
                <c:pt idx="734">
                  <c:v>75.408749999999998</c:v>
                </c:pt>
                <c:pt idx="735">
                  <c:v>75.724999999999994</c:v>
                </c:pt>
                <c:pt idx="736">
                  <c:v>76.091250000000002</c:v>
                </c:pt>
                <c:pt idx="737">
                  <c:v>76.216250000000002</c:v>
                </c:pt>
                <c:pt idx="738">
                  <c:v>76.474999999999994</c:v>
                </c:pt>
                <c:pt idx="739">
                  <c:v>76.832499999999996</c:v>
                </c:pt>
                <c:pt idx="740">
                  <c:v>77.523750000000007</c:v>
                </c:pt>
                <c:pt idx="741">
                  <c:v>78.372500000000002</c:v>
                </c:pt>
                <c:pt idx="742">
                  <c:v>79.067499999999995</c:v>
                </c:pt>
                <c:pt idx="743">
                  <c:v>79.712500000000006</c:v>
                </c:pt>
                <c:pt idx="744">
                  <c:v>79.733749999999986</c:v>
                </c:pt>
                <c:pt idx="745">
                  <c:v>79.08</c:v>
                </c:pt>
                <c:pt idx="746">
                  <c:v>78.098749999999995</c:v>
                </c:pt>
                <c:pt idx="747">
                  <c:v>77.02</c:v>
                </c:pt>
                <c:pt idx="748">
                  <c:v>76.427499999999995</c:v>
                </c:pt>
                <c:pt idx="749">
                  <c:v>76.08</c:v>
                </c:pt>
                <c:pt idx="750">
                  <c:v>75.73</c:v>
                </c:pt>
                <c:pt idx="751">
                  <c:v>74.943750000000009</c:v>
                </c:pt>
                <c:pt idx="752">
                  <c:v>73.126249999999999</c:v>
                </c:pt>
                <c:pt idx="753">
                  <c:v>71.163749999999993</c:v>
                </c:pt>
                <c:pt idx="754">
                  <c:v>69.338750000000005</c:v>
                </c:pt>
                <c:pt idx="755">
                  <c:v>67.758749999999992</c:v>
                </c:pt>
                <c:pt idx="756">
                  <c:v>67.210000000000008</c:v>
                </c:pt>
                <c:pt idx="757">
                  <c:v>67.158749999999998</c:v>
                </c:pt>
                <c:pt idx="758">
                  <c:v>67.433750000000003</c:v>
                </c:pt>
                <c:pt idx="759">
                  <c:v>68.295000000000002</c:v>
                </c:pt>
                <c:pt idx="760">
                  <c:v>69.083750000000009</c:v>
                </c:pt>
                <c:pt idx="761">
                  <c:v>69.567499999999995</c:v>
                </c:pt>
                <c:pt idx="762">
                  <c:v>69.752499999999998</c:v>
                </c:pt>
                <c:pt idx="763">
                  <c:v>70</c:v>
                </c:pt>
                <c:pt idx="764">
                  <c:v>70.657499999999999</c:v>
                </c:pt>
                <c:pt idx="765">
                  <c:v>71.532499999999999</c:v>
                </c:pt>
                <c:pt idx="766">
                  <c:v>72.486250000000013</c:v>
                </c:pt>
                <c:pt idx="767">
                  <c:v>73.133749999999992</c:v>
                </c:pt>
                <c:pt idx="768">
                  <c:v>73.666249999999991</c:v>
                </c:pt>
                <c:pt idx="769">
                  <c:v>74.337500000000006</c:v>
                </c:pt>
                <c:pt idx="770">
                  <c:v>75.588750000000005</c:v>
                </c:pt>
                <c:pt idx="771">
                  <c:v>77.28</c:v>
                </c:pt>
                <c:pt idx="772">
                  <c:v>78.667500000000004</c:v>
                </c:pt>
                <c:pt idx="773">
                  <c:v>79.921250000000001</c:v>
                </c:pt>
                <c:pt idx="774">
                  <c:v>80.585000000000008</c:v>
                </c:pt>
                <c:pt idx="775">
                  <c:v>80.66</c:v>
                </c:pt>
                <c:pt idx="776">
                  <c:v>80.697499999999991</c:v>
                </c:pt>
                <c:pt idx="777">
                  <c:v>80.585000000000008</c:v>
                </c:pt>
                <c:pt idx="778">
                  <c:v>80.358750000000015</c:v>
                </c:pt>
                <c:pt idx="779">
                  <c:v>80.350000000000009</c:v>
                </c:pt>
                <c:pt idx="780">
                  <c:v>80.775000000000006</c:v>
                </c:pt>
                <c:pt idx="781">
                  <c:v>81.391249999999999</c:v>
                </c:pt>
                <c:pt idx="782">
                  <c:v>82.036249999999995</c:v>
                </c:pt>
                <c:pt idx="783">
                  <c:v>82.515000000000001</c:v>
                </c:pt>
                <c:pt idx="784">
                  <c:v>82.353749999999991</c:v>
                </c:pt>
                <c:pt idx="785">
                  <c:v>81.908749999999998</c:v>
                </c:pt>
                <c:pt idx="786">
                  <c:v>81.538749999999993</c:v>
                </c:pt>
                <c:pt idx="787">
                  <c:v>80.897499999999994</c:v>
                </c:pt>
                <c:pt idx="788">
                  <c:v>80.015000000000001</c:v>
                </c:pt>
                <c:pt idx="789">
                  <c:v>79.173750000000013</c:v>
                </c:pt>
                <c:pt idx="790">
                  <c:v>78.416250000000005</c:v>
                </c:pt>
                <c:pt idx="791">
                  <c:v>77.974999999999994</c:v>
                </c:pt>
                <c:pt idx="792">
                  <c:v>78.078749999999999</c:v>
                </c:pt>
                <c:pt idx="793">
                  <c:v>78.148750000000007</c:v>
                </c:pt>
                <c:pt idx="794">
                  <c:v>77.606249999999989</c:v>
                </c:pt>
                <c:pt idx="795">
                  <c:v>76.681249999999991</c:v>
                </c:pt>
                <c:pt idx="796">
                  <c:v>75.964999999999989</c:v>
                </c:pt>
                <c:pt idx="797">
                  <c:v>75.69874999999999</c:v>
                </c:pt>
                <c:pt idx="798">
                  <c:v>75.83</c:v>
                </c:pt>
                <c:pt idx="799">
                  <c:v>76.105000000000004</c:v>
                </c:pt>
                <c:pt idx="800">
                  <c:v>75.581250000000011</c:v>
                </c:pt>
                <c:pt idx="801">
                  <c:v>73.927500000000009</c:v>
                </c:pt>
                <c:pt idx="802">
                  <c:v>72.016249999999999</c:v>
                </c:pt>
                <c:pt idx="803">
                  <c:v>70.583749999999995</c:v>
                </c:pt>
                <c:pt idx="804">
                  <c:v>69.993749999999991</c:v>
                </c:pt>
                <c:pt idx="805">
                  <c:v>70.508749999999992</c:v>
                </c:pt>
                <c:pt idx="806">
                  <c:v>71.648749999999993</c:v>
                </c:pt>
                <c:pt idx="807">
                  <c:v>72.52</c:v>
                </c:pt>
                <c:pt idx="808">
                  <c:v>72.966250000000002</c:v>
                </c:pt>
                <c:pt idx="809">
                  <c:v>72.827500000000001</c:v>
                </c:pt>
                <c:pt idx="810">
                  <c:v>72.148750000000007</c:v>
                </c:pt>
                <c:pt idx="811">
                  <c:v>71.302500000000009</c:v>
                </c:pt>
                <c:pt idx="812">
                  <c:v>70.662499999999994</c:v>
                </c:pt>
                <c:pt idx="813">
                  <c:v>70.512499999999989</c:v>
                </c:pt>
                <c:pt idx="814">
                  <c:v>70.648749999999993</c:v>
                </c:pt>
                <c:pt idx="815">
                  <c:v>71.097499999999997</c:v>
                </c:pt>
                <c:pt idx="816">
                  <c:v>71.536249999999995</c:v>
                </c:pt>
                <c:pt idx="817">
                  <c:v>71.692499999999995</c:v>
                </c:pt>
                <c:pt idx="818">
                  <c:v>71.844999999999999</c:v>
                </c:pt>
                <c:pt idx="819">
                  <c:v>71.813749999999999</c:v>
                </c:pt>
                <c:pt idx="820">
                  <c:v>71.691249999999997</c:v>
                </c:pt>
                <c:pt idx="821">
                  <c:v>71.852499999999992</c:v>
                </c:pt>
                <c:pt idx="822">
                  <c:v>72.365000000000009</c:v>
                </c:pt>
                <c:pt idx="823">
                  <c:v>72.698750000000004</c:v>
                </c:pt>
                <c:pt idx="824">
                  <c:v>72.75</c:v>
                </c:pt>
                <c:pt idx="825">
                  <c:v>72.752499999999998</c:v>
                </c:pt>
                <c:pt idx="826">
                  <c:v>72.072499999999991</c:v>
                </c:pt>
                <c:pt idx="827">
                  <c:v>71.178749999999994</c:v>
                </c:pt>
                <c:pt idx="828">
                  <c:v>70.537499999999994</c:v>
                </c:pt>
                <c:pt idx="829">
                  <c:v>69.64500000000001</c:v>
                </c:pt>
                <c:pt idx="830">
                  <c:v>69.195000000000007</c:v>
                </c:pt>
                <c:pt idx="831">
                  <c:v>69.563749999999999</c:v>
                </c:pt>
                <c:pt idx="832">
                  <c:v>70.141249999999999</c:v>
                </c:pt>
                <c:pt idx="833">
                  <c:v>70.933750000000003</c:v>
                </c:pt>
                <c:pt idx="834">
                  <c:v>71.693749999999994</c:v>
                </c:pt>
                <c:pt idx="835">
                  <c:v>71.943749999999994</c:v>
                </c:pt>
                <c:pt idx="836">
                  <c:v>72.032499999999999</c:v>
                </c:pt>
                <c:pt idx="837">
                  <c:v>72.02</c:v>
                </c:pt>
                <c:pt idx="838">
                  <c:v>71.664999999999992</c:v>
                </c:pt>
                <c:pt idx="839">
                  <c:v>71.223749999999995</c:v>
                </c:pt>
                <c:pt idx="840">
                  <c:v>70.349999999999994</c:v>
                </c:pt>
                <c:pt idx="841">
                  <c:v>69.144999999999996</c:v>
                </c:pt>
                <c:pt idx="842">
                  <c:v>68.523749999999993</c:v>
                </c:pt>
                <c:pt idx="843">
                  <c:v>68.185000000000002</c:v>
                </c:pt>
                <c:pt idx="844">
                  <c:v>68.383749999999992</c:v>
                </c:pt>
                <c:pt idx="845">
                  <c:v>69.416250000000005</c:v>
                </c:pt>
                <c:pt idx="846">
                  <c:v>70.31</c:v>
                </c:pt>
                <c:pt idx="847">
                  <c:v>70.952500000000001</c:v>
                </c:pt>
                <c:pt idx="848">
                  <c:v>71.333750000000009</c:v>
                </c:pt>
                <c:pt idx="849">
                  <c:v>71.266249999999999</c:v>
                </c:pt>
                <c:pt idx="850">
                  <c:v>71.25</c:v>
                </c:pt>
                <c:pt idx="851">
                  <c:v>71.127499999999998</c:v>
                </c:pt>
                <c:pt idx="852">
                  <c:v>70.658749999999998</c:v>
                </c:pt>
                <c:pt idx="853">
                  <c:v>70.151250000000005</c:v>
                </c:pt>
                <c:pt idx="854">
                  <c:v>69.465000000000003</c:v>
                </c:pt>
                <c:pt idx="855">
                  <c:v>69.016249999999999</c:v>
                </c:pt>
                <c:pt idx="856">
                  <c:v>68.846249999999998</c:v>
                </c:pt>
                <c:pt idx="857">
                  <c:v>68.771250000000009</c:v>
                </c:pt>
                <c:pt idx="858">
                  <c:v>68.944999999999993</c:v>
                </c:pt>
                <c:pt idx="859">
                  <c:v>69.236249999999998</c:v>
                </c:pt>
                <c:pt idx="860">
                  <c:v>69.805000000000007</c:v>
                </c:pt>
                <c:pt idx="861">
                  <c:v>70.19874999999999</c:v>
                </c:pt>
                <c:pt idx="862">
                  <c:v>70.202499999999986</c:v>
                </c:pt>
                <c:pt idx="863">
                  <c:v>70.324999999999989</c:v>
                </c:pt>
                <c:pt idx="864">
                  <c:v>70.605000000000004</c:v>
                </c:pt>
                <c:pt idx="865">
                  <c:v>71.001249999999999</c:v>
                </c:pt>
                <c:pt idx="866">
                  <c:v>71.782499999999999</c:v>
                </c:pt>
                <c:pt idx="867">
                  <c:v>72.573750000000004</c:v>
                </c:pt>
                <c:pt idx="868">
                  <c:v>72.998750000000001</c:v>
                </c:pt>
                <c:pt idx="869">
                  <c:v>73.318749999999994</c:v>
                </c:pt>
                <c:pt idx="870">
                  <c:v>73.599999999999994</c:v>
                </c:pt>
                <c:pt idx="871">
                  <c:v>73.952500000000001</c:v>
                </c:pt>
                <c:pt idx="872">
                  <c:v>74.661249999999995</c:v>
                </c:pt>
                <c:pt idx="873">
                  <c:v>75.436250000000001</c:v>
                </c:pt>
                <c:pt idx="874">
                  <c:v>75.806250000000006</c:v>
                </c:pt>
                <c:pt idx="875">
                  <c:v>75.677500000000009</c:v>
                </c:pt>
                <c:pt idx="876">
                  <c:v>75.141250000000014</c:v>
                </c:pt>
                <c:pt idx="877">
                  <c:v>74.844999999999999</c:v>
                </c:pt>
                <c:pt idx="878">
                  <c:v>74.88</c:v>
                </c:pt>
                <c:pt idx="879">
                  <c:v>75.06</c:v>
                </c:pt>
                <c:pt idx="880">
                  <c:v>75.606250000000003</c:v>
                </c:pt>
                <c:pt idx="881">
                  <c:v>76.13</c:v>
                </c:pt>
                <c:pt idx="882">
                  <c:v>76.71875</c:v>
                </c:pt>
                <c:pt idx="883">
                  <c:v>77.540000000000006</c:v>
                </c:pt>
                <c:pt idx="884">
                  <c:v>78.272500000000008</c:v>
                </c:pt>
                <c:pt idx="885">
                  <c:v>78.866250000000008</c:v>
                </c:pt>
                <c:pt idx="886">
                  <c:v>79.292500000000004</c:v>
                </c:pt>
                <c:pt idx="887">
                  <c:v>79.680000000000007</c:v>
                </c:pt>
                <c:pt idx="888">
                  <c:v>79.996250000000003</c:v>
                </c:pt>
                <c:pt idx="889">
                  <c:v>80.431250000000006</c:v>
                </c:pt>
                <c:pt idx="890">
                  <c:v>80.971249999999998</c:v>
                </c:pt>
                <c:pt idx="891">
                  <c:v>81.277500000000003</c:v>
                </c:pt>
                <c:pt idx="892">
                  <c:v>81.248750000000001</c:v>
                </c:pt>
                <c:pt idx="893">
                  <c:v>81.087500000000006</c:v>
                </c:pt>
                <c:pt idx="894">
                  <c:v>81.177500000000009</c:v>
                </c:pt>
                <c:pt idx="895">
                  <c:v>81.471249999999998</c:v>
                </c:pt>
                <c:pt idx="896">
                  <c:v>81.949999999999989</c:v>
                </c:pt>
                <c:pt idx="897">
                  <c:v>82.302499999999995</c:v>
                </c:pt>
                <c:pt idx="898">
                  <c:v>82.372500000000002</c:v>
                </c:pt>
                <c:pt idx="899">
                  <c:v>82.59375</c:v>
                </c:pt>
                <c:pt idx="900">
                  <c:v>82.90124999999999</c:v>
                </c:pt>
                <c:pt idx="901">
                  <c:v>83.163749999999993</c:v>
                </c:pt>
                <c:pt idx="902">
                  <c:v>83.346249999999998</c:v>
                </c:pt>
                <c:pt idx="903">
                  <c:v>83.143750000000011</c:v>
                </c:pt>
                <c:pt idx="904">
                  <c:v>82.873750000000001</c:v>
                </c:pt>
                <c:pt idx="905">
                  <c:v>82.571250000000006</c:v>
                </c:pt>
                <c:pt idx="906">
                  <c:v>81.836250000000007</c:v>
                </c:pt>
                <c:pt idx="907">
                  <c:v>81.106250000000003</c:v>
                </c:pt>
                <c:pt idx="908">
                  <c:v>80.691249999999997</c:v>
                </c:pt>
                <c:pt idx="909">
                  <c:v>80.558750000000003</c:v>
                </c:pt>
                <c:pt idx="910">
                  <c:v>80.746250000000003</c:v>
                </c:pt>
                <c:pt idx="911">
                  <c:v>80.944999999999993</c:v>
                </c:pt>
                <c:pt idx="912">
                  <c:v>80.85499999999999</c:v>
                </c:pt>
                <c:pt idx="913">
                  <c:v>80.4375</c:v>
                </c:pt>
                <c:pt idx="914">
                  <c:v>79.996250000000003</c:v>
                </c:pt>
                <c:pt idx="915">
                  <c:v>79.817499999999995</c:v>
                </c:pt>
                <c:pt idx="916">
                  <c:v>79.814999999999998</c:v>
                </c:pt>
                <c:pt idx="917">
                  <c:v>80.06</c:v>
                </c:pt>
                <c:pt idx="918">
                  <c:v>80.418750000000003</c:v>
                </c:pt>
                <c:pt idx="919">
                  <c:v>80.643750000000011</c:v>
                </c:pt>
                <c:pt idx="920">
                  <c:v>80.873750000000001</c:v>
                </c:pt>
                <c:pt idx="921">
                  <c:v>81.382499999999993</c:v>
                </c:pt>
                <c:pt idx="922">
                  <c:v>82.353749999999991</c:v>
                </c:pt>
                <c:pt idx="923">
                  <c:v>83.509999999999991</c:v>
                </c:pt>
                <c:pt idx="924">
                  <c:v>84.694999999999993</c:v>
                </c:pt>
                <c:pt idx="925">
                  <c:v>85.731249999999989</c:v>
                </c:pt>
                <c:pt idx="926">
                  <c:v>86.282499999999999</c:v>
                </c:pt>
                <c:pt idx="927">
                  <c:v>86.688749999999999</c:v>
                </c:pt>
                <c:pt idx="928">
                  <c:v>86.958749999999995</c:v>
                </c:pt>
                <c:pt idx="929">
                  <c:v>87.071249999999992</c:v>
                </c:pt>
                <c:pt idx="930">
                  <c:v>87.263749999999987</c:v>
                </c:pt>
                <c:pt idx="931">
                  <c:v>87.328749999999999</c:v>
                </c:pt>
                <c:pt idx="932">
                  <c:v>87.351249999999993</c:v>
                </c:pt>
                <c:pt idx="933">
                  <c:v>87.575000000000003</c:v>
                </c:pt>
                <c:pt idx="934">
                  <c:v>87.88000000000001</c:v>
                </c:pt>
                <c:pt idx="935">
                  <c:v>88.368750000000006</c:v>
                </c:pt>
                <c:pt idx="936">
                  <c:v>89.163749999999993</c:v>
                </c:pt>
                <c:pt idx="937">
                  <c:v>89.85</c:v>
                </c:pt>
                <c:pt idx="938">
                  <c:v>90.454999999999998</c:v>
                </c:pt>
                <c:pt idx="939">
                  <c:v>90.982500000000002</c:v>
                </c:pt>
                <c:pt idx="940">
                  <c:v>91.191249999999997</c:v>
                </c:pt>
                <c:pt idx="941">
                  <c:v>91.028750000000002</c:v>
                </c:pt>
                <c:pt idx="942">
                  <c:v>90.586250000000007</c:v>
                </c:pt>
                <c:pt idx="943">
                  <c:v>90.163749999999993</c:v>
                </c:pt>
                <c:pt idx="944">
                  <c:v>89.835000000000008</c:v>
                </c:pt>
                <c:pt idx="945">
                  <c:v>89.75</c:v>
                </c:pt>
                <c:pt idx="946">
                  <c:v>89.825000000000003</c:v>
                </c:pt>
                <c:pt idx="947">
                  <c:v>90.018750000000011</c:v>
                </c:pt>
                <c:pt idx="948">
                  <c:v>90.65625</c:v>
                </c:pt>
                <c:pt idx="949">
                  <c:v>91.361250000000013</c:v>
                </c:pt>
                <c:pt idx="950">
                  <c:v>91.743750000000006</c:v>
                </c:pt>
                <c:pt idx="951">
                  <c:v>91.797499999999985</c:v>
                </c:pt>
                <c:pt idx="952">
                  <c:v>91.107499999999987</c:v>
                </c:pt>
                <c:pt idx="953">
                  <c:v>90.14500000000001</c:v>
                </c:pt>
                <c:pt idx="954">
                  <c:v>89.601249999999993</c:v>
                </c:pt>
                <c:pt idx="955">
                  <c:v>88.606249999999989</c:v>
                </c:pt>
                <c:pt idx="956">
                  <c:v>86.986249999999998</c:v>
                </c:pt>
                <c:pt idx="957">
                  <c:v>85.424999999999997</c:v>
                </c:pt>
                <c:pt idx="958">
                  <c:v>83.873750000000001</c:v>
                </c:pt>
                <c:pt idx="959">
                  <c:v>83.266249999999985</c:v>
                </c:pt>
                <c:pt idx="960">
                  <c:v>83.911249999999995</c:v>
                </c:pt>
                <c:pt idx="961">
                  <c:v>84.742500000000007</c:v>
                </c:pt>
                <c:pt idx="962">
                  <c:v>85.233750000000001</c:v>
                </c:pt>
                <c:pt idx="963">
                  <c:v>84.965000000000003</c:v>
                </c:pt>
                <c:pt idx="964">
                  <c:v>84.81</c:v>
                </c:pt>
                <c:pt idx="965">
                  <c:v>85.254999999999995</c:v>
                </c:pt>
                <c:pt idx="966">
                  <c:v>85.846249999999998</c:v>
                </c:pt>
                <c:pt idx="967">
                  <c:v>86.6875</c:v>
                </c:pt>
                <c:pt idx="968">
                  <c:v>87.033749999999998</c:v>
                </c:pt>
                <c:pt idx="969">
                  <c:v>86.992500000000007</c:v>
                </c:pt>
                <c:pt idx="970">
                  <c:v>87.415000000000006</c:v>
                </c:pt>
                <c:pt idx="971">
                  <c:v>88.061250000000001</c:v>
                </c:pt>
                <c:pt idx="972">
                  <c:v>88.677500000000009</c:v>
                </c:pt>
                <c:pt idx="973">
                  <c:v>88.627499999999998</c:v>
                </c:pt>
                <c:pt idx="974">
                  <c:v>87.787500000000009</c:v>
                </c:pt>
                <c:pt idx="975">
                  <c:v>86.737500000000011</c:v>
                </c:pt>
                <c:pt idx="976">
                  <c:v>85.788749999999993</c:v>
                </c:pt>
                <c:pt idx="977">
                  <c:v>85.196249999999992</c:v>
                </c:pt>
                <c:pt idx="978">
                  <c:v>85.053750000000008</c:v>
                </c:pt>
                <c:pt idx="979">
                  <c:v>85.305000000000007</c:v>
                </c:pt>
                <c:pt idx="980">
                  <c:v>85.107500000000002</c:v>
                </c:pt>
                <c:pt idx="981">
                  <c:v>84.631249999999994</c:v>
                </c:pt>
                <c:pt idx="982">
                  <c:v>83.984999999999999</c:v>
                </c:pt>
                <c:pt idx="983">
                  <c:v>82.811250000000001</c:v>
                </c:pt>
                <c:pt idx="984">
                  <c:v>82.188749999999999</c:v>
                </c:pt>
                <c:pt idx="985">
                  <c:v>81.960000000000008</c:v>
                </c:pt>
                <c:pt idx="986">
                  <c:v>81.673750000000013</c:v>
                </c:pt>
                <c:pt idx="987">
                  <c:v>81.678750000000008</c:v>
                </c:pt>
                <c:pt idx="988">
                  <c:v>81.552500000000009</c:v>
                </c:pt>
                <c:pt idx="989">
                  <c:v>80.961250000000007</c:v>
                </c:pt>
                <c:pt idx="990">
                  <c:v>79.89</c:v>
                </c:pt>
                <c:pt idx="991">
                  <c:v>78.572499999999991</c:v>
                </c:pt>
                <c:pt idx="992">
                  <c:v>77.272500000000008</c:v>
                </c:pt>
                <c:pt idx="993">
                  <c:v>76.42</c:v>
                </c:pt>
                <c:pt idx="994">
                  <c:v>76.59375</c:v>
                </c:pt>
                <c:pt idx="995">
                  <c:v>77.284999999999997</c:v>
                </c:pt>
                <c:pt idx="996">
                  <c:v>77.920000000000016</c:v>
                </c:pt>
                <c:pt idx="997">
                  <c:v>78.341250000000002</c:v>
                </c:pt>
                <c:pt idx="998">
                  <c:v>77.772499999999994</c:v>
                </c:pt>
                <c:pt idx="999">
                  <c:v>76.803749999999994</c:v>
                </c:pt>
                <c:pt idx="1000">
                  <c:v>76.201250000000002</c:v>
                </c:pt>
                <c:pt idx="1001">
                  <c:v>76.016249999999999</c:v>
                </c:pt>
                <c:pt idx="1002">
                  <c:v>76.709999999999994</c:v>
                </c:pt>
                <c:pt idx="1003">
                  <c:v>77.52</c:v>
                </c:pt>
                <c:pt idx="1004">
                  <c:v>77.796249999999986</c:v>
                </c:pt>
                <c:pt idx="1005">
                  <c:v>77.674999999999997</c:v>
                </c:pt>
                <c:pt idx="1006">
                  <c:v>77.103749999999991</c:v>
                </c:pt>
                <c:pt idx="1007">
                  <c:v>76.254999999999995</c:v>
                </c:pt>
                <c:pt idx="1008">
                  <c:v>75.522499999999994</c:v>
                </c:pt>
                <c:pt idx="1009">
                  <c:v>74.9375</c:v>
                </c:pt>
                <c:pt idx="1010">
                  <c:v>74.802500000000009</c:v>
                </c:pt>
                <c:pt idx="1011">
                  <c:v>75.30125000000001</c:v>
                </c:pt>
                <c:pt idx="1012">
                  <c:v>75.79249999999999</c:v>
                </c:pt>
                <c:pt idx="1013">
                  <c:v>75.847499999999997</c:v>
                </c:pt>
                <c:pt idx="1014">
                  <c:v>75.453749999999999</c:v>
                </c:pt>
                <c:pt idx="1015">
                  <c:v>74.55125000000001</c:v>
                </c:pt>
                <c:pt idx="1016">
                  <c:v>73.581250000000011</c:v>
                </c:pt>
                <c:pt idx="1017">
                  <c:v>72.996250000000003</c:v>
                </c:pt>
                <c:pt idx="1018">
                  <c:v>72.1875</c:v>
                </c:pt>
                <c:pt idx="1019">
                  <c:v>71.131250000000009</c:v>
                </c:pt>
                <c:pt idx="1020">
                  <c:v>70.432500000000005</c:v>
                </c:pt>
                <c:pt idx="1021">
                  <c:v>70.064999999999998</c:v>
                </c:pt>
                <c:pt idx="1022">
                  <c:v>70.17625000000001</c:v>
                </c:pt>
                <c:pt idx="1023">
                  <c:v>70.666249999999991</c:v>
                </c:pt>
                <c:pt idx="1024">
                  <c:v>70.584999999999994</c:v>
                </c:pt>
                <c:pt idx="1025">
                  <c:v>70.037499999999994</c:v>
                </c:pt>
                <c:pt idx="1026">
                  <c:v>69.847499999999997</c:v>
                </c:pt>
                <c:pt idx="1027">
                  <c:v>69.892499999999998</c:v>
                </c:pt>
                <c:pt idx="1028">
                  <c:v>70.252499999999998</c:v>
                </c:pt>
                <c:pt idx="1029">
                  <c:v>70.983750000000015</c:v>
                </c:pt>
                <c:pt idx="1030">
                  <c:v>71.486249999999998</c:v>
                </c:pt>
                <c:pt idx="1031">
                  <c:v>71.877499999999998</c:v>
                </c:pt>
                <c:pt idx="1032">
                  <c:v>72.502499999999998</c:v>
                </c:pt>
                <c:pt idx="1033">
                  <c:v>73.033749999999998</c:v>
                </c:pt>
                <c:pt idx="1034">
                  <c:v>73.353750000000005</c:v>
                </c:pt>
                <c:pt idx="1035">
                  <c:v>73.502499999999998</c:v>
                </c:pt>
                <c:pt idx="1036">
                  <c:v>73.756249999999994</c:v>
                </c:pt>
                <c:pt idx="1037">
                  <c:v>74.283749999999998</c:v>
                </c:pt>
                <c:pt idx="1038">
                  <c:v>74.883749999999992</c:v>
                </c:pt>
                <c:pt idx="1039">
                  <c:v>75.330000000000013</c:v>
                </c:pt>
                <c:pt idx="1040">
                  <c:v>74.98</c:v>
                </c:pt>
                <c:pt idx="1041">
                  <c:v>74.008749999999992</c:v>
                </c:pt>
                <c:pt idx="1042">
                  <c:v>73.021249999999995</c:v>
                </c:pt>
                <c:pt idx="1043">
                  <c:v>72.066249999999997</c:v>
                </c:pt>
                <c:pt idx="1044">
                  <c:v>71.430000000000007</c:v>
                </c:pt>
                <c:pt idx="1045">
                  <c:v>71.096249999999998</c:v>
                </c:pt>
                <c:pt idx="1046">
                  <c:v>71.072500000000005</c:v>
                </c:pt>
                <c:pt idx="1047">
                  <c:v>71.427500000000009</c:v>
                </c:pt>
                <c:pt idx="1048">
                  <c:v>72.070000000000007</c:v>
                </c:pt>
                <c:pt idx="1049">
                  <c:v>72.915000000000006</c:v>
                </c:pt>
                <c:pt idx="1050">
                  <c:v>73.098749999999995</c:v>
                </c:pt>
                <c:pt idx="1051">
                  <c:v>72.694999999999993</c:v>
                </c:pt>
                <c:pt idx="1052">
                  <c:v>72.333750000000009</c:v>
                </c:pt>
                <c:pt idx="1053">
                  <c:v>71.833750000000009</c:v>
                </c:pt>
                <c:pt idx="1054">
                  <c:v>71.666250000000005</c:v>
                </c:pt>
                <c:pt idx="1055">
                  <c:v>72.037500000000009</c:v>
                </c:pt>
                <c:pt idx="1056">
                  <c:v>72.336250000000007</c:v>
                </c:pt>
                <c:pt idx="1057">
                  <c:v>72.532499999999999</c:v>
                </c:pt>
                <c:pt idx="1058">
                  <c:v>72.724999999999994</c:v>
                </c:pt>
                <c:pt idx="1059">
                  <c:v>72.746250000000003</c:v>
                </c:pt>
                <c:pt idx="1060">
                  <c:v>72.688749999999999</c:v>
                </c:pt>
                <c:pt idx="1061">
                  <c:v>72.881249999999994</c:v>
                </c:pt>
                <c:pt idx="1062">
                  <c:v>73.224999999999994</c:v>
                </c:pt>
                <c:pt idx="1063">
                  <c:v>73.490000000000009</c:v>
                </c:pt>
                <c:pt idx="1064">
                  <c:v>73.931250000000006</c:v>
                </c:pt>
                <c:pt idx="1065">
                  <c:v>74.357499999999987</c:v>
                </c:pt>
                <c:pt idx="1066">
                  <c:v>74.603749999999991</c:v>
                </c:pt>
                <c:pt idx="1067">
                  <c:v>74.956249999999997</c:v>
                </c:pt>
                <c:pt idx="1068">
                  <c:v>75.511250000000004</c:v>
                </c:pt>
                <c:pt idx="1069">
                  <c:v>76.241250000000008</c:v>
                </c:pt>
                <c:pt idx="1070">
                  <c:v>77.106249999999989</c:v>
                </c:pt>
                <c:pt idx="1071">
                  <c:v>77.793749999999989</c:v>
                </c:pt>
                <c:pt idx="1072">
                  <c:v>77.932500000000005</c:v>
                </c:pt>
                <c:pt idx="1073">
                  <c:v>77.831249999999997</c:v>
                </c:pt>
                <c:pt idx="1074">
                  <c:v>77.541250000000005</c:v>
                </c:pt>
                <c:pt idx="1075">
                  <c:v>76.908749999999998</c:v>
                </c:pt>
                <c:pt idx="1076">
                  <c:v>75.981249999999989</c:v>
                </c:pt>
                <c:pt idx="1077">
                  <c:v>74.717500000000001</c:v>
                </c:pt>
                <c:pt idx="1078">
                  <c:v>73.63624999999999</c:v>
                </c:pt>
                <c:pt idx="1079">
                  <c:v>73.108749999999986</c:v>
                </c:pt>
                <c:pt idx="1080">
                  <c:v>73.103749999999991</c:v>
                </c:pt>
                <c:pt idx="1081">
                  <c:v>73.435000000000002</c:v>
                </c:pt>
                <c:pt idx="1082">
                  <c:v>74.06</c:v>
                </c:pt>
                <c:pt idx="1083">
                  <c:v>74.998750000000001</c:v>
                </c:pt>
                <c:pt idx="1084">
                  <c:v>75.933750000000003</c:v>
                </c:pt>
                <c:pt idx="1085">
                  <c:v>76.747500000000002</c:v>
                </c:pt>
                <c:pt idx="1086">
                  <c:v>77.216250000000002</c:v>
                </c:pt>
                <c:pt idx="1087">
                  <c:v>77.427500000000009</c:v>
                </c:pt>
                <c:pt idx="1088">
                  <c:v>77.533749999999998</c:v>
                </c:pt>
                <c:pt idx="1089">
                  <c:v>77.653750000000002</c:v>
                </c:pt>
                <c:pt idx="1090">
                  <c:v>78.083750000000009</c:v>
                </c:pt>
                <c:pt idx="1091">
                  <c:v>78.543750000000003</c:v>
                </c:pt>
                <c:pt idx="1092">
                  <c:v>78.918750000000003</c:v>
                </c:pt>
                <c:pt idx="1093">
                  <c:v>79.153750000000002</c:v>
                </c:pt>
                <c:pt idx="1094">
                  <c:v>79.068749999999994</c:v>
                </c:pt>
                <c:pt idx="1095">
                  <c:v>78.857500000000002</c:v>
                </c:pt>
                <c:pt idx="1096">
                  <c:v>78.877499999999998</c:v>
                </c:pt>
                <c:pt idx="1097">
                  <c:v>78.852499999999992</c:v>
                </c:pt>
                <c:pt idx="1098">
                  <c:v>78.572500000000005</c:v>
                </c:pt>
                <c:pt idx="1099">
                  <c:v>78.387500000000003</c:v>
                </c:pt>
                <c:pt idx="1100">
                  <c:v>78.203749999999999</c:v>
                </c:pt>
                <c:pt idx="1101">
                  <c:v>78.34</c:v>
                </c:pt>
                <c:pt idx="1102">
                  <c:v>78.844999999999999</c:v>
                </c:pt>
                <c:pt idx="1103">
                  <c:v>79.161249999999995</c:v>
                </c:pt>
                <c:pt idx="1104">
                  <c:v>79.543750000000003</c:v>
                </c:pt>
                <c:pt idx="1105">
                  <c:v>79.977500000000006</c:v>
                </c:pt>
                <c:pt idx="1106">
                  <c:v>80.143750000000011</c:v>
                </c:pt>
                <c:pt idx="1107">
                  <c:v>80.228750000000005</c:v>
                </c:pt>
                <c:pt idx="1108">
                  <c:v>80.061250000000001</c:v>
                </c:pt>
                <c:pt idx="1109">
                  <c:v>79.734999999999999</c:v>
                </c:pt>
                <c:pt idx="1110">
                  <c:v>79.650000000000006</c:v>
                </c:pt>
                <c:pt idx="1111">
                  <c:v>79.578749999999999</c:v>
                </c:pt>
                <c:pt idx="1112">
                  <c:v>79.471249999999998</c:v>
                </c:pt>
                <c:pt idx="1113">
                  <c:v>79.301249999999982</c:v>
                </c:pt>
                <c:pt idx="1114">
                  <c:v>79.032499999999999</c:v>
                </c:pt>
                <c:pt idx="1115">
                  <c:v>78.858749999999986</c:v>
                </c:pt>
                <c:pt idx="1116">
                  <c:v>79.016249999999999</c:v>
                </c:pt>
                <c:pt idx="1117">
                  <c:v>79.641250000000014</c:v>
                </c:pt>
                <c:pt idx="1118">
                  <c:v>80.436250000000001</c:v>
                </c:pt>
                <c:pt idx="1119">
                  <c:v>81.248750000000001</c:v>
                </c:pt>
                <c:pt idx="1120">
                  <c:v>82.053750000000008</c:v>
                </c:pt>
                <c:pt idx="1121">
                  <c:v>82.62</c:v>
                </c:pt>
                <c:pt idx="1122">
                  <c:v>83.116250000000008</c:v>
                </c:pt>
                <c:pt idx="1123">
                  <c:v>83.528750000000002</c:v>
                </c:pt>
                <c:pt idx="1124">
                  <c:v>83.423750000000013</c:v>
                </c:pt>
                <c:pt idx="1125">
                  <c:v>82.89</c:v>
                </c:pt>
                <c:pt idx="1126">
                  <c:v>82.15625</c:v>
                </c:pt>
                <c:pt idx="1127">
                  <c:v>81.697499999999991</c:v>
                </c:pt>
                <c:pt idx="1128">
                  <c:v>81.702499999999986</c:v>
                </c:pt>
                <c:pt idx="1129">
                  <c:v>81.918749999999989</c:v>
                </c:pt>
                <c:pt idx="1130">
                  <c:v>82.213750000000005</c:v>
                </c:pt>
                <c:pt idx="1131">
                  <c:v>82.538749999999993</c:v>
                </c:pt>
                <c:pt idx="1132">
                  <c:v>82.926249999999996</c:v>
                </c:pt>
                <c:pt idx="1133">
                  <c:v>83.313749999999999</c:v>
                </c:pt>
                <c:pt idx="1134">
                  <c:v>83.806250000000006</c:v>
                </c:pt>
                <c:pt idx="1135">
                  <c:v>84.177500000000009</c:v>
                </c:pt>
                <c:pt idx="1136">
                  <c:v>84.498750000000001</c:v>
                </c:pt>
                <c:pt idx="1137">
                  <c:v>85.03</c:v>
                </c:pt>
                <c:pt idx="1138">
                  <c:v>85.666250000000005</c:v>
                </c:pt>
                <c:pt idx="1139">
                  <c:v>86.413750000000007</c:v>
                </c:pt>
                <c:pt idx="1140">
                  <c:v>87.025000000000006</c:v>
                </c:pt>
                <c:pt idx="1141">
                  <c:v>87.37</c:v>
                </c:pt>
                <c:pt idx="1142">
                  <c:v>87.481250000000003</c:v>
                </c:pt>
                <c:pt idx="1143">
                  <c:v>87.258750000000006</c:v>
                </c:pt>
                <c:pt idx="1144">
                  <c:v>86.963750000000005</c:v>
                </c:pt>
                <c:pt idx="1145">
                  <c:v>86.693749999999994</c:v>
                </c:pt>
                <c:pt idx="1146">
                  <c:v>86.414999999999992</c:v>
                </c:pt>
                <c:pt idx="1147">
                  <c:v>86.37</c:v>
                </c:pt>
                <c:pt idx="1148">
                  <c:v>86.326249999999987</c:v>
                </c:pt>
                <c:pt idx="1149">
                  <c:v>86.282499999999999</c:v>
                </c:pt>
                <c:pt idx="1150">
                  <c:v>86.296249999999986</c:v>
                </c:pt>
                <c:pt idx="1151">
                  <c:v>85.897499999999994</c:v>
                </c:pt>
                <c:pt idx="1152">
                  <c:v>85.19874999999999</c:v>
                </c:pt>
                <c:pt idx="1153">
                  <c:v>84.557500000000005</c:v>
                </c:pt>
                <c:pt idx="1154">
                  <c:v>83.960000000000008</c:v>
                </c:pt>
                <c:pt idx="1155">
                  <c:v>83.695000000000007</c:v>
                </c:pt>
                <c:pt idx="1156">
                  <c:v>83.765000000000015</c:v>
                </c:pt>
                <c:pt idx="1157">
                  <c:v>83.852500000000006</c:v>
                </c:pt>
                <c:pt idx="1158">
                  <c:v>83.9375</c:v>
                </c:pt>
                <c:pt idx="1159">
                  <c:v>84.112499999999997</c:v>
                </c:pt>
                <c:pt idx="1160">
                  <c:v>84.444999999999993</c:v>
                </c:pt>
                <c:pt idx="1161">
                  <c:v>84.791249999999991</c:v>
                </c:pt>
                <c:pt idx="1162">
                  <c:v>84.963750000000005</c:v>
                </c:pt>
                <c:pt idx="1163">
                  <c:v>84.902500000000003</c:v>
                </c:pt>
                <c:pt idx="1164">
                  <c:v>84.583749999999995</c:v>
                </c:pt>
                <c:pt idx="1165">
                  <c:v>83.762499999999989</c:v>
                </c:pt>
                <c:pt idx="1166">
                  <c:v>82.71875</c:v>
                </c:pt>
                <c:pt idx="1167">
                  <c:v>81.683750000000003</c:v>
                </c:pt>
                <c:pt idx="1168">
                  <c:v>80.627499999999998</c:v>
                </c:pt>
                <c:pt idx="1169">
                  <c:v>80.072500000000005</c:v>
                </c:pt>
                <c:pt idx="1170">
                  <c:v>79.936250000000001</c:v>
                </c:pt>
                <c:pt idx="1171">
                  <c:v>79.914999999999992</c:v>
                </c:pt>
                <c:pt idx="1172">
                  <c:v>80.069999999999993</c:v>
                </c:pt>
                <c:pt idx="1173">
                  <c:v>80.28</c:v>
                </c:pt>
                <c:pt idx="1174">
                  <c:v>80.338750000000005</c:v>
                </c:pt>
                <c:pt idx="1175">
                  <c:v>80.282499999999999</c:v>
                </c:pt>
                <c:pt idx="1176">
                  <c:v>80.28</c:v>
                </c:pt>
                <c:pt idx="1177">
                  <c:v>80.278750000000002</c:v>
                </c:pt>
                <c:pt idx="1178">
                  <c:v>80.236249999999984</c:v>
                </c:pt>
                <c:pt idx="1179">
                  <c:v>80.264999999999986</c:v>
                </c:pt>
                <c:pt idx="1180">
                  <c:v>80.334999999999994</c:v>
                </c:pt>
                <c:pt idx="1181">
                  <c:v>80.471249999999998</c:v>
                </c:pt>
                <c:pt idx="1182">
                  <c:v>80.844999999999999</c:v>
                </c:pt>
                <c:pt idx="1183">
                  <c:v>81.245000000000005</c:v>
                </c:pt>
                <c:pt idx="1184">
                  <c:v>81.457499999999996</c:v>
                </c:pt>
                <c:pt idx="1185">
                  <c:v>81.400000000000006</c:v>
                </c:pt>
                <c:pt idx="1186">
                  <c:v>80.961250000000007</c:v>
                </c:pt>
                <c:pt idx="1187">
                  <c:v>80.157499999999999</c:v>
                </c:pt>
                <c:pt idx="1188">
                  <c:v>79.303750000000008</c:v>
                </c:pt>
                <c:pt idx="1189">
                  <c:v>78.667500000000004</c:v>
                </c:pt>
                <c:pt idx="1190">
                  <c:v>78.61375000000001</c:v>
                </c:pt>
                <c:pt idx="1191">
                  <c:v>79.261250000000004</c:v>
                </c:pt>
                <c:pt idx="1192">
                  <c:v>79.992500000000007</c:v>
                </c:pt>
                <c:pt idx="1193">
                  <c:v>80.515000000000001</c:v>
                </c:pt>
                <c:pt idx="1194">
                  <c:v>80.492500000000007</c:v>
                </c:pt>
                <c:pt idx="1195">
                  <c:v>79.883749999999992</c:v>
                </c:pt>
                <c:pt idx="1196">
                  <c:v>79.15124999999999</c:v>
                </c:pt>
                <c:pt idx="1197">
                  <c:v>78.162499999999994</c:v>
                </c:pt>
                <c:pt idx="1198">
                  <c:v>77.077500000000001</c:v>
                </c:pt>
                <c:pt idx="1199">
                  <c:v>76.152500000000003</c:v>
                </c:pt>
                <c:pt idx="1200">
                  <c:v>75.328749999999999</c:v>
                </c:pt>
                <c:pt idx="1201">
                  <c:v>75.125</c:v>
                </c:pt>
                <c:pt idx="1202">
                  <c:v>75.441249999999997</c:v>
                </c:pt>
                <c:pt idx="1203">
                  <c:v>75.882499999999993</c:v>
                </c:pt>
                <c:pt idx="1204">
                  <c:v>76.623750000000001</c:v>
                </c:pt>
                <c:pt idx="1205">
                  <c:v>77.361250000000013</c:v>
                </c:pt>
                <c:pt idx="1206">
                  <c:v>77.933750000000003</c:v>
                </c:pt>
                <c:pt idx="1207">
                  <c:v>78.606249999999989</c:v>
                </c:pt>
                <c:pt idx="1208">
                  <c:v>79.092500000000001</c:v>
                </c:pt>
                <c:pt idx="1209">
                  <c:v>79.282499999999999</c:v>
                </c:pt>
                <c:pt idx="1210">
                  <c:v>79.431250000000006</c:v>
                </c:pt>
                <c:pt idx="1211">
                  <c:v>79.71875</c:v>
                </c:pt>
                <c:pt idx="1212">
                  <c:v>80.155000000000001</c:v>
                </c:pt>
                <c:pt idx="1213">
                  <c:v>80.777500000000003</c:v>
                </c:pt>
                <c:pt idx="1214">
                  <c:v>81.592500000000001</c:v>
                </c:pt>
                <c:pt idx="1215">
                  <c:v>82.251249999999999</c:v>
                </c:pt>
                <c:pt idx="1216">
                  <c:v>82.55</c:v>
                </c:pt>
                <c:pt idx="1217">
                  <c:v>82.477499999999992</c:v>
                </c:pt>
                <c:pt idx="1218">
                  <c:v>82.352499999999992</c:v>
                </c:pt>
                <c:pt idx="1219">
                  <c:v>82.258749999999992</c:v>
                </c:pt>
                <c:pt idx="1220">
                  <c:v>82.202499999999986</c:v>
                </c:pt>
                <c:pt idx="1221">
                  <c:v>82.294999999999987</c:v>
                </c:pt>
                <c:pt idx="1222">
                  <c:v>82.40625</c:v>
                </c:pt>
                <c:pt idx="1223">
                  <c:v>82.482499999999987</c:v>
                </c:pt>
                <c:pt idx="1224">
                  <c:v>82.614999999999995</c:v>
                </c:pt>
                <c:pt idx="1225">
                  <c:v>83.036249999999995</c:v>
                </c:pt>
                <c:pt idx="1226">
                  <c:v>83.557500000000005</c:v>
                </c:pt>
                <c:pt idx="1227">
                  <c:v>83.922500000000014</c:v>
                </c:pt>
                <c:pt idx="1228">
                  <c:v>84.375</c:v>
                </c:pt>
                <c:pt idx="1229">
                  <c:v>84.731250000000003</c:v>
                </c:pt>
                <c:pt idx="1230">
                  <c:v>84.759999999999991</c:v>
                </c:pt>
                <c:pt idx="1231">
                  <c:v>84.771249999999995</c:v>
                </c:pt>
                <c:pt idx="1232">
                  <c:v>84.62</c:v>
                </c:pt>
                <c:pt idx="1233">
                  <c:v>84.22999999999999</c:v>
                </c:pt>
                <c:pt idx="1234">
                  <c:v>83.827500000000001</c:v>
                </c:pt>
                <c:pt idx="1235">
                  <c:v>83.48875000000001</c:v>
                </c:pt>
                <c:pt idx="1236">
                  <c:v>83.393750000000011</c:v>
                </c:pt>
                <c:pt idx="1237">
                  <c:v>83.412500000000009</c:v>
                </c:pt>
                <c:pt idx="1238">
                  <c:v>83.483750000000015</c:v>
                </c:pt>
                <c:pt idx="1239">
                  <c:v>83.55125000000001</c:v>
                </c:pt>
                <c:pt idx="1240">
                  <c:v>83.442499999999995</c:v>
                </c:pt>
                <c:pt idx="1241">
                  <c:v>83.158749999999998</c:v>
                </c:pt>
                <c:pt idx="1242">
                  <c:v>83.046249999999986</c:v>
                </c:pt>
                <c:pt idx="1243">
                  <c:v>83.248750000000001</c:v>
                </c:pt>
                <c:pt idx="1244">
                  <c:v>83.143749999999997</c:v>
                </c:pt>
                <c:pt idx="1245">
                  <c:v>82.858750000000001</c:v>
                </c:pt>
                <c:pt idx="1246">
                  <c:v>82.433750000000003</c:v>
                </c:pt>
                <c:pt idx="1247">
                  <c:v>81.705000000000013</c:v>
                </c:pt>
                <c:pt idx="1248">
                  <c:v>80.941249999999997</c:v>
                </c:pt>
                <c:pt idx="1249">
                  <c:v>80.211250000000007</c:v>
                </c:pt>
                <c:pt idx="1250">
                  <c:v>79.652500000000003</c:v>
                </c:pt>
                <c:pt idx="1251">
                  <c:v>79.091250000000002</c:v>
                </c:pt>
                <c:pt idx="1252">
                  <c:v>78.8</c:v>
                </c:pt>
                <c:pt idx="1253">
                  <c:v>78.653750000000002</c:v>
                </c:pt>
                <c:pt idx="1254">
                  <c:v>78.194999999999993</c:v>
                </c:pt>
                <c:pt idx="1255">
                  <c:v>77.623750000000001</c:v>
                </c:pt>
                <c:pt idx="1256">
                  <c:v>77.42</c:v>
                </c:pt>
                <c:pt idx="1257">
                  <c:v>77.576250000000002</c:v>
                </c:pt>
                <c:pt idx="1258">
                  <c:v>77.349999999999994</c:v>
                </c:pt>
                <c:pt idx="1259">
                  <c:v>76.91749999999999</c:v>
                </c:pt>
                <c:pt idx="1260">
                  <c:v>76.157499999999999</c:v>
                </c:pt>
                <c:pt idx="1261">
                  <c:v>75.134999999999991</c:v>
                </c:pt>
                <c:pt idx="1262">
                  <c:v>74.676249999999996</c:v>
                </c:pt>
                <c:pt idx="1263">
                  <c:v>74.838750000000005</c:v>
                </c:pt>
                <c:pt idx="1264">
                  <c:v>75.447499999999991</c:v>
                </c:pt>
                <c:pt idx="1265">
                  <c:v>76.322500000000005</c:v>
                </c:pt>
                <c:pt idx="1266">
                  <c:v>77.260000000000005</c:v>
                </c:pt>
                <c:pt idx="1267">
                  <c:v>78.316249999999997</c:v>
                </c:pt>
                <c:pt idx="1268">
                  <c:v>79.388750000000002</c:v>
                </c:pt>
                <c:pt idx="1269">
                  <c:v>80.056250000000006</c:v>
                </c:pt>
                <c:pt idx="1270">
                  <c:v>80.271250000000009</c:v>
                </c:pt>
                <c:pt idx="1271">
                  <c:v>80.071249999999992</c:v>
                </c:pt>
                <c:pt idx="1272">
                  <c:v>79.422499999999999</c:v>
                </c:pt>
                <c:pt idx="1273">
                  <c:v>78.777500000000003</c:v>
                </c:pt>
                <c:pt idx="1274">
                  <c:v>78.226249999999993</c:v>
                </c:pt>
                <c:pt idx="1275">
                  <c:v>77.414999999999992</c:v>
                </c:pt>
                <c:pt idx="1276">
                  <c:v>76.587500000000006</c:v>
                </c:pt>
                <c:pt idx="1277">
                  <c:v>75.578749999999985</c:v>
                </c:pt>
                <c:pt idx="1278">
                  <c:v>74.654999999999987</c:v>
                </c:pt>
                <c:pt idx="1279">
                  <c:v>74.392499999999984</c:v>
                </c:pt>
                <c:pt idx="1280">
                  <c:v>74.461250000000007</c:v>
                </c:pt>
                <c:pt idx="1281">
                  <c:v>75.234999999999999</c:v>
                </c:pt>
                <c:pt idx="1282">
                  <c:v>76.525000000000006</c:v>
                </c:pt>
                <c:pt idx="1283">
                  <c:v>77.194999999999993</c:v>
                </c:pt>
                <c:pt idx="1284">
                  <c:v>77.23875000000001</c:v>
                </c:pt>
                <c:pt idx="1285">
                  <c:v>77.009999999999991</c:v>
                </c:pt>
                <c:pt idx="1286">
                  <c:v>76.337500000000006</c:v>
                </c:pt>
                <c:pt idx="1287">
                  <c:v>75.60499999999999</c:v>
                </c:pt>
                <c:pt idx="1288">
                  <c:v>74.831249999999997</c:v>
                </c:pt>
                <c:pt idx="1289">
                  <c:v>73.602500000000006</c:v>
                </c:pt>
                <c:pt idx="1290">
                  <c:v>72.495000000000005</c:v>
                </c:pt>
                <c:pt idx="1291">
                  <c:v>71.538749999999993</c:v>
                </c:pt>
                <c:pt idx="1292">
                  <c:v>70.838750000000005</c:v>
                </c:pt>
                <c:pt idx="1293">
                  <c:v>70.352499999999992</c:v>
                </c:pt>
                <c:pt idx="1294">
                  <c:v>69.677499999999995</c:v>
                </c:pt>
                <c:pt idx="1295">
                  <c:v>69.282499999999999</c:v>
                </c:pt>
                <c:pt idx="1296">
                  <c:v>69.17</c:v>
                </c:pt>
                <c:pt idx="1297">
                  <c:v>68.883750000000006</c:v>
                </c:pt>
                <c:pt idx="1298">
                  <c:v>68.611250000000013</c:v>
                </c:pt>
                <c:pt idx="1299">
                  <c:v>68.599999999999994</c:v>
                </c:pt>
                <c:pt idx="1300">
                  <c:v>68.622500000000002</c:v>
                </c:pt>
                <c:pt idx="1301">
                  <c:v>68.972499999999997</c:v>
                </c:pt>
                <c:pt idx="1302">
                  <c:v>69.686250000000001</c:v>
                </c:pt>
                <c:pt idx="1303">
                  <c:v>70.193749999999994</c:v>
                </c:pt>
                <c:pt idx="1304">
                  <c:v>70.666249999999991</c:v>
                </c:pt>
                <c:pt idx="1305">
                  <c:v>71.272500000000008</c:v>
                </c:pt>
                <c:pt idx="1306">
                  <c:v>71.777500000000003</c:v>
                </c:pt>
                <c:pt idx="1307">
                  <c:v>72.2</c:v>
                </c:pt>
                <c:pt idx="1308">
                  <c:v>72.472499999999997</c:v>
                </c:pt>
                <c:pt idx="1309">
                  <c:v>72.474999999999994</c:v>
                </c:pt>
                <c:pt idx="1310">
                  <c:v>72.216250000000002</c:v>
                </c:pt>
                <c:pt idx="1311">
                  <c:v>71.977499999999992</c:v>
                </c:pt>
                <c:pt idx="1312">
                  <c:v>71.642500000000013</c:v>
                </c:pt>
                <c:pt idx="1313">
                  <c:v>70.973749999999995</c:v>
                </c:pt>
                <c:pt idx="1314">
                  <c:v>70.266249999999999</c:v>
                </c:pt>
                <c:pt idx="1315">
                  <c:v>69.487499999999997</c:v>
                </c:pt>
                <c:pt idx="1316">
                  <c:v>68.826250000000002</c:v>
                </c:pt>
                <c:pt idx="1317">
                  <c:v>68.67625000000001</c:v>
                </c:pt>
                <c:pt idx="1318">
                  <c:v>68.946249999999992</c:v>
                </c:pt>
                <c:pt idx="1319">
                  <c:v>69.41</c:v>
                </c:pt>
                <c:pt idx="1320">
                  <c:v>70.359999999999985</c:v>
                </c:pt>
                <c:pt idx="1321">
                  <c:v>71.829999999999984</c:v>
                </c:pt>
                <c:pt idx="1322">
                  <c:v>73.16749999999999</c:v>
                </c:pt>
                <c:pt idx="1323">
                  <c:v>74.61</c:v>
                </c:pt>
                <c:pt idx="1324">
                  <c:v>75.916249999999991</c:v>
                </c:pt>
                <c:pt idx="1325">
                  <c:v>76.26124999999999</c:v>
                </c:pt>
                <c:pt idx="1326">
                  <c:v>76.04249999999999</c:v>
                </c:pt>
                <c:pt idx="1327">
                  <c:v>75.745000000000005</c:v>
                </c:pt>
                <c:pt idx="1328">
                  <c:v>75.376249999999999</c:v>
                </c:pt>
                <c:pt idx="1329">
                  <c:v>75.401250000000005</c:v>
                </c:pt>
                <c:pt idx="1330">
                  <c:v>75.303750000000008</c:v>
                </c:pt>
                <c:pt idx="1331">
                  <c:v>74.319999999999993</c:v>
                </c:pt>
                <c:pt idx="1332">
                  <c:v>73.053749999999994</c:v>
                </c:pt>
                <c:pt idx="1333">
                  <c:v>71.8</c:v>
                </c:pt>
                <c:pt idx="1334">
                  <c:v>71.162499999999994</c:v>
                </c:pt>
                <c:pt idx="1335">
                  <c:v>70.987500000000011</c:v>
                </c:pt>
                <c:pt idx="1336">
                  <c:v>70.627499999999998</c:v>
                </c:pt>
                <c:pt idx="1337">
                  <c:v>70.471249999999998</c:v>
                </c:pt>
                <c:pt idx="1338">
                  <c:v>70.482500000000002</c:v>
                </c:pt>
                <c:pt idx="1339">
                  <c:v>70.852499999999992</c:v>
                </c:pt>
                <c:pt idx="1340">
                  <c:v>71.433750000000003</c:v>
                </c:pt>
                <c:pt idx="1341">
                  <c:v>71.56</c:v>
                </c:pt>
                <c:pt idx="1342">
                  <c:v>71.594999999999999</c:v>
                </c:pt>
                <c:pt idx="1343">
                  <c:v>71.599999999999994</c:v>
                </c:pt>
                <c:pt idx="1344">
                  <c:v>71.032499999999999</c:v>
                </c:pt>
                <c:pt idx="1345">
                  <c:v>70.201250000000002</c:v>
                </c:pt>
                <c:pt idx="1346">
                  <c:v>69.267500000000013</c:v>
                </c:pt>
                <c:pt idx="1347">
                  <c:v>68.311250000000001</c:v>
                </c:pt>
                <c:pt idx="1348">
                  <c:v>68.163750000000007</c:v>
                </c:pt>
                <c:pt idx="1349">
                  <c:v>68.674999999999997</c:v>
                </c:pt>
                <c:pt idx="1350">
                  <c:v>69.236249999999998</c:v>
                </c:pt>
                <c:pt idx="1351">
                  <c:v>69.892499999999998</c:v>
                </c:pt>
                <c:pt idx="1352">
                  <c:v>70.538749999999993</c:v>
                </c:pt>
                <c:pt idx="1353">
                  <c:v>71.126249999999999</c:v>
                </c:pt>
                <c:pt idx="1354">
                  <c:v>71.703749999999999</c:v>
                </c:pt>
                <c:pt idx="1355">
                  <c:v>72.08250000000001</c:v>
                </c:pt>
                <c:pt idx="1356">
                  <c:v>72.047499999999999</c:v>
                </c:pt>
                <c:pt idx="1357">
                  <c:v>71.708750000000009</c:v>
                </c:pt>
                <c:pt idx="1358">
                  <c:v>71.068749999999994</c:v>
                </c:pt>
                <c:pt idx="1359">
                  <c:v>70.092500000000001</c:v>
                </c:pt>
                <c:pt idx="1360">
                  <c:v>69.277500000000003</c:v>
                </c:pt>
                <c:pt idx="1361">
                  <c:v>68.753749999999997</c:v>
                </c:pt>
                <c:pt idx="1362">
                  <c:v>68.58250000000001</c:v>
                </c:pt>
                <c:pt idx="1363">
                  <c:v>68.515000000000001</c:v>
                </c:pt>
                <c:pt idx="1364">
                  <c:v>68.239999999999995</c:v>
                </c:pt>
                <c:pt idx="1365">
                  <c:v>68.19</c:v>
                </c:pt>
                <c:pt idx="1366">
                  <c:v>68.336249999999993</c:v>
                </c:pt>
                <c:pt idx="1367">
                  <c:v>68.697499999999991</c:v>
                </c:pt>
                <c:pt idx="1368">
                  <c:v>69.239999999999995</c:v>
                </c:pt>
                <c:pt idx="1369">
                  <c:v>69.596249999999998</c:v>
                </c:pt>
                <c:pt idx="1370">
                  <c:v>69.989999999999995</c:v>
                </c:pt>
                <c:pt idx="1371">
                  <c:v>70.508749999999992</c:v>
                </c:pt>
                <c:pt idx="1372">
                  <c:v>70.77</c:v>
                </c:pt>
                <c:pt idx="1373">
                  <c:v>70.66749999999999</c:v>
                </c:pt>
                <c:pt idx="1374">
                  <c:v>70.216250000000002</c:v>
                </c:pt>
                <c:pt idx="1375">
                  <c:v>69.556250000000006</c:v>
                </c:pt>
                <c:pt idx="1376">
                  <c:v>69.177499999999995</c:v>
                </c:pt>
                <c:pt idx="1377">
                  <c:v>68.986249999999998</c:v>
                </c:pt>
                <c:pt idx="1378">
                  <c:v>68.743750000000006</c:v>
                </c:pt>
                <c:pt idx="1379">
                  <c:v>68.56</c:v>
                </c:pt>
                <c:pt idx="1380">
                  <c:v>68.39</c:v>
                </c:pt>
                <c:pt idx="1381">
                  <c:v>68.541250000000005</c:v>
                </c:pt>
                <c:pt idx="1382">
                  <c:v>68.846249999999998</c:v>
                </c:pt>
                <c:pt idx="1383">
                  <c:v>68.943749999999994</c:v>
                </c:pt>
                <c:pt idx="1384">
                  <c:v>69.001249999999999</c:v>
                </c:pt>
                <c:pt idx="1385">
                  <c:v>68.833749999999995</c:v>
                </c:pt>
                <c:pt idx="1386">
                  <c:v>68.617499999999993</c:v>
                </c:pt>
                <c:pt idx="1387">
                  <c:v>68.606250000000003</c:v>
                </c:pt>
                <c:pt idx="1388">
                  <c:v>68.648750000000007</c:v>
                </c:pt>
                <c:pt idx="1389">
                  <c:v>68.931250000000006</c:v>
                </c:pt>
                <c:pt idx="1390">
                  <c:v>69.38</c:v>
                </c:pt>
                <c:pt idx="1391">
                  <c:v>69.941249999999997</c:v>
                </c:pt>
                <c:pt idx="1392">
                  <c:v>70.638750000000002</c:v>
                </c:pt>
                <c:pt idx="1393">
                  <c:v>71.032499999999999</c:v>
                </c:pt>
                <c:pt idx="1394">
                  <c:v>71.1875</c:v>
                </c:pt>
                <c:pt idx="1395">
                  <c:v>71.131249999999994</c:v>
                </c:pt>
                <c:pt idx="1396">
                  <c:v>70.884999999999991</c:v>
                </c:pt>
                <c:pt idx="1397">
                  <c:v>70.67625000000001</c:v>
                </c:pt>
                <c:pt idx="1398">
                  <c:v>70.39500000000001</c:v>
                </c:pt>
                <c:pt idx="1399">
                  <c:v>70.155000000000001</c:v>
                </c:pt>
                <c:pt idx="1400">
                  <c:v>69.91749999999999</c:v>
                </c:pt>
                <c:pt idx="1401">
                  <c:v>69.679999999999993</c:v>
                </c:pt>
                <c:pt idx="1402">
                  <c:v>69.75</c:v>
                </c:pt>
                <c:pt idx="1403">
                  <c:v>70.039999999999992</c:v>
                </c:pt>
                <c:pt idx="1404">
                  <c:v>70.295000000000002</c:v>
                </c:pt>
                <c:pt idx="1405">
                  <c:v>70.627499999999998</c:v>
                </c:pt>
                <c:pt idx="1406">
                  <c:v>70.901250000000005</c:v>
                </c:pt>
                <c:pt idx="1407">
                  <c:v>71.06</c:v>
                </c:pt>
                <c:pt idx="1408">
                  <c:v>71.336250000000007</c:v>
                </c:pt>
                <c:pt idx="1409">
                  <c:v>71.650000000000006</c:v>
                </c:pt>
                <c:pt idx="1410">
                  <c:v>71.94</c:v>
                </c:pt>
                <c:pt idx="1411">
                  <c:v>72.342500000000001</c:v>
                </c:pt>
                <c:pt idx="1412">
                  <c:v>72.963750000000005</c:v>
                </c:pt>
                <c:pt idx="1413">
                  <c:v>73.602499999999992</c:v>
                </c:pt>
                <c:pt idx="1414">
                  <c:v>74.111249999999998</c:v>
                </c:pt>
                <c:pt idx="1415">
                  <c:v>74.41</c:v>
                </c:pt>
                <c:pt idx="1416">
                  <c:v>74.518749999999997</c:v>
                </c:pt>
                <c:pt idx="1417">
                  <c:v>74.481250000000003</c:v>
                </c:pt>
                <c:pt idx="1418">
                  <c:v>74.360000000000014</c:v>
                </c:pt>
                <c:pt idx="1419">
                  <c:v>74.69</c:v>
                </c:pt>
                <c:pt idx="1420">
                  <c:v>75.344999999999999</c:v>
                </c:pt>
                <c:pt idx="1421">
                  <c:v>76.327499999999986</c:v>
                </c:pt>
                <c:pt idx="1422">
                  <c:v>77.722499999999997</c:v>
                </c:pt>
                <c:pt idx="1423">
                  <c:v>78.536249999999995</c:v>
                </c:pt>
                <c:pt idx="1424">
                  <c:v>79.084999999999994</c:v>
                </c:pt>
                <c:pt idx="1425">
                  <c:v>79.490000000000009</c:v>
                </c:pt>
                <c:pt idx="1426">
                  <c:v>79.336250000000007</c:v>
                </c:pt>
                <c:pt idx="1427">
                  <c:v>79.254999999999995</c:v>
                </c:pt>
                <c:pt idx="1428">
                  <c:v>78.807500000000005</c:v>
                </c:pt>
                <c:pt idx="1429">
                  <c:v>77.995000000000005</c:v>
                </c:pt>
                <c:pt idx="1430">
                  <c:v>77.453750000000014</c:v>
                </c:pt>
                <c:pt idx="1431">
                  <c:v>76.927500000000009</c:v>
                </c:pt>
                <c:pt idx="1432">
                  <c:v>76.402500000000003</c:v>
                </c:pt>
                <c:pt idx="1433">
                  <c:v>75.955000000000013</c:v>
                </c:pt>
                <c:pt idx="1434">
                  <c:v>75.5</c:v>
                </c:pt>
                <c:pt idx="1435">
                  <c:v>74.946250000000006</c:v>
                </c:pt>
                <c:pt idx="1436">
                  <c:v>74.430000000000007</c:v>
                </c:pt>
                <c:pt idx="1437">
                  <c:v>74.137499999999989</c:v>
                </c:pt>
                <c:pt idx="1438">
                  <c:v>73.78125</c:v>
                </c:pt>
                <c:pt idx="1439">
                  <c:v>73.476250000000007</c:v>
                </c:pt>
                <c:pt idx="1440">
                  <c:v>73.341250000000002</c:v>
                </c:pt>
                <c:pt idx="1441">
                  <c:v>73.09375</c:v>
                </c:pt>
                <c:pt idx="1442">
                  <c:v>73.002499999999998</c:v>
                </c:pt>
                <c:pt idx="1443">
                  <c:v>73.127499999999998</c:v>
                </c:pt>
                <c:pt idx="1444">
                  <c:v>73.204999999999998</c:v>
                </c:pt>
                <c:pt idx="1445">
                  <c:v>73.048749999999998</c:v>
                </c:pt>
                <c:pt idx="1446">
                  <c:v>72.548749999999984</c:v>
                </c:pt>
                <c:pt idx="1447">
                  <c:v>71.954999999999998</c:v>
                </c:pt>
                <c:pt idx="1448">
                  <c:v>71.465000000000003</c:v>
                </c:pt>
                <c:pt idx="1449">
                  <c:v>71.41749999999999</c:v>
                </c:pt>
                <c:pt idx="1450">
                  <c:v>71.805000000000007</c:v>
                </c:pt>
                <c:pt idx="1451">
                  <c:v>72.318750000000009</c:v>
                </c:pt>
                <c:pt idx="1452">
                  <c:v>72.662500000000009</c:v>
                </c:pt>
                <c:pt idx="1453">
                  <c:v>72.578749999999999</c:v>
                </c:pt>
                <c:pt idx="1454">
                  <c:v>72.234999999999985</c:v>
                </c:pt>
                <c:pt idx="1455">
                  <c:v>71.697499999999991</c:v>
                </c:pt>
                <c:pt idx="1456">
                  <c:v>71.431250000000006</c:v>
                </c:pt>
                <c:pt idx="1457">
                  <c:v>71.561250000000001</c:v>
                </c:pt>
                <c:pt idx="1458">
                  <c:v>71.774999999999991</c:v>
                </c:pt>
                <c:pt idx="1459">
                  <c:v>72.111249999999984</c:v>
                </c:pt>
                <c:pt idx="1460">
                  <c:v>72.38624999999999</c:v>
                </c:pt>
                <c:pt idx="1461">
                  <c:v>72.283749999999998</c:v>
                </c:pt>
                <c:pt idx="1462">
                  <c:v>71.911249999999995</c:v>
                </c:pt>
                <c:pt idx="1463">
                  <c:v>71.534999999999997</c:v>
                </c:pt>
                <c:pt idx="1464">
                  <c:v>71.117500000000007</c:v>
                </c:pt>
                <c:pt idx="1465">
                  <c:v>70.693749999999994</c:v>
                </c:pt>
                <c:pt idx="1466">
                  <c:v>70.266249999999999</c:v>
                </c:pt>
                <c:pt idx="1467">
                  <c:v>69.98</c:v>
                </c:pt>
                <c:pt idx="1468">
                  <c:v>69.788750000000007</c:v>
                </c:pt>
                <c:pt idx="1469">
                  <c:v>69.754999999999995</c:v>
                </c:pt>
                <c:pt idx="1470">
                  <c:v>69.827500000000001</c:v>
                </c:pt>
                <c:pt idx="1471">
                  <c:v>69.548749999999998</c:v>
                </c:pt>
                <c:pt idx="1472">
                  <c:v>69.112499999999997</c:v>
                </c:pt>
                <c:pt idx="1473">
                  <c:v>68.501249999999999</c:v>
                </c:pt>
                <c:pt idx="1474">
                  <c:v>67.826250000000002</c:v>
                </c:pt>
                <c:pt idx="1475">
                  <c:v>67.407499999999999</c:v>
                </c:pt>
                <c:pt idx="1476">
                  <c:v>67.092500000000001</c:v>
                </c:pt>
                <c:pt idx="1477">
                  <c:v>66.91125000000001</c:v>
                </c:pt>
                <c:pt idx="1478">
                  <c:v>66.838750000000005</c:v>
                </c:pt>
                <c:pt idx="1479">
                  <c:v>66.703750000000014</c:v>
                </c:pt>
                <c:pt idx="1480">
                  <c:v>66.652500000000003</c:v>
                </c:pt>
                <c:pt idx="1481">
                  <c:v>66.76124999999999</c:v>
                </c:pt>
                <c:pt idx="1482">
                  <c:v>66.965000000000003</c:v>
                </c:pt>
                <c:pt idx="1483">
                  <c:v>67.21875</c:v>
                </c:pt>
                <c:pt idx="1484">
                  <c:v>67.356250000000003</c:v>
                </c:pt>
                <c:pt idx="1485">
                  <c:v>67.507499999999993</c:v>
                </c:pt>
                <c:pt idx="1486">
                  <c:v>67.642500000000013</c:v>
                </c:pt>
                <c:pt idx="1487">
                  <c:v>67.646250000000009</c:v>
                </c:pt>
                <c:pt idx="1488">
                  <c:v>67.731250000000003</c:v>
                </c:pt>
                <c:pt idx="1489">
                  <c:v>67.905000000000001</c:v>
                </c:pt>
                <c:pt idx="1490">
                  <c:v>68.118749999999991</c:v>
                </c:pt>
                <c:pt idx="1491">
                  <c:v>68.504999999999995</c:v>
                </c:pt>
                <c:pt idx="1492">
                  <c:v>68.876249999999999</c:v>
                </c:pt>
                <c:pt idx="1493">
                  <c:v>69.11</c:v>
                </c:pt>
                <c:pt idx="1494">
                  <c:v>69.421250000000001</c:v>
                </c:pt>
                <c:pt idx="1495">
                  <c:v>69.717500000000001</c:v>
                </c:pt>
                <c:pt idx="1496">
                  <c:v>69.857500000000002</c:v>
                </c:pt>
                <c:pt idx="1497">
                  <c:v>69.924999999999997</c:v>
                </c:pt>
                <c:pt idx="1498">
                  <c:v>70.185000000000002</c:v>
                </c:pt>
                <c:pt idx="1499">
                  <c:v>70.608750000000001</c:v>
                </c:pt>
                <c:pt idx="1500">
                  <c:v>71.038750000000007</c:v>
                </c:pt>
                <c:pt idx="1501">
                  <c:v>71.570000000000007</c:v>
                </c:pt>
                <c:pt idx="1502">
                  <c:v>71.3125</c:v>
                </c:pt>
                <c:pt idx="1503">
                  <c:v>69.576250000000016</c:v>
                </c:pt>
                <c:pt idx="1504">
                  <c:v>67.246250000000003</c:v>
                </c:pt>
                <c:pt idx="1505">
                  <c:v>64.713750000000005</c:v>
                </c:pt>
                <c:pt idx="1506">
                  <c:v>62.532500000000006</c:v>
                </c:pt>
                <c:pt idx="1507">
                  <c:v>61.4375</c:v>
                </c:pt>
                <c:pt idx="1508">
                  <c:v>61.166249999999991</c:v>
                </c:pt>
                <c:pt idx="1509">
                  <c:v>61.132499999999993</c:v>
                </c:pt>
                <c:pt idx="1510">
                  <c:v>61.18</c:v>
                </c:pt>
                <c:pt idx="1511">
                  <c:v>61.521250000000002</c:v>
                </c:pt>
                <c:pt idx="1512">
                  <c:v>61.674999999999997</c:v>
                </c:pt>
                <c:pt idx="1513">
                  <c:v>61.772500000000001</c:v>
                </c:pt>
                <c:pt idx="1514">
                  <c:v>61.928750000000008</c:v>
                </c:pt>
                <c:pt idx="1515">
                  <c:v>62.028750000000002</c:v>
                </c:pt>
                <c:pt idx="1516">
                  <c:v>62.534999999999997</c:v>
                </c:pt>
                <c:pt idx="1517">
                  <c:v>63.305</c:v>
                </c:pt>
                <c:pt idx="1518">
                  <c:v>64.106249999999989</c:v>
                </c:pt>
                <c:pt idx="1519">
                  <c:v>64.597499999999997</c:v>
                </c:pt>
                <c:pt idx="1520">
                  <c:v>64.473749999999995</c:v>
                </c:pt>
                <c:pt idx="1521">
                  <c:v>64.216250000000002</c:v>
                </c:pt>
                <c:pt idx="1522">
                  <c:v>63.853749999999998</c:v>
                </c:pt>
                <c:pt idx="1523">
                  <c:v>63.558749999999996</c:v>
                </c:pt>
                <c:pt idx="1524">
                  <c:v>63.613749999999996</c:v>
                </c:pt>
                <c:pt idx="1525">
                  <c:v>63.566249999999997</c:v>
                </c:pt>
                <c:pt idx="1526">
                  <c:v>63.555</c:v>
                </c:pt>
                <c:pt idx="1527">
                  <c:v>63.606250000000003</c:v>
                </c:pt>
                <c:pt idx="1528">
                  <c:v>63.323750000000004</c:v>
                </c:pt>
                <c:pt idx="1529">
                  <c:v>62.534999999999997</c:v>
                </c:pt>
                <c:pt idx="1530">
                  <c:v>61.658749999999998</c:v>
                </c:pt>
                <c:pt idx="1531">
                  <c:v>60.866250000000008</c:v>
                </c:pt>
                <c:pt idx="1532">
                  <c:v>60.141250000000007</c:v>
                </c:pt>
                <c:pt idx="1533">
                  <c:v>59.738750000000003</c:v>
                </c:pt>
                <c:pt idx="1534">
                  <c:v>59.346249999999998</c:v>
                </c:pt>
                <c:pt idx="1535">
                  <c:v>59.178750000000008</c:v>
                </c:pt>
                <c:pt idx="1536">
                  <c:v>59.241250000000008</c:v>
                </c:pt>
                <c:pt idx="1537">
                  <c:v>59.553750000000008</c:v>
                </c:pt>
                <c:pt idx="1538">
                  <c:v>60.381250000000001</c:v>
                </c:pt>
                <c:pt idx="1539">
                  <c:v>61.108750000000001</c:v>
                </c:pt>
                <c:pt idx="1540">
                  <c:v>61.84</c:v>
                </c:pt>
                <c:pt idx="1541">
                  <c:v>62.58625</c:v>
                </c:pt>
                <c:pt idx="1542">
                  <c:v>63.178750000000001</c:v>
                </c:pt>
                <c:pt idx="1543">
                  <c:v>63.776250000000005</c:v>
                </c:pt>
                <c:pt idx="1544">
                  <c:v>64.003750000000011</c:v>
                </c:pt>
                <c:pt idx="1545">
                  <c:v>64.032499999999999</c:v>
                </c:pt>
                <c:pt idx="1546">
                  <c:v>63.947500000000005</c:v>
                </c:pt>
                <c:pt idx="1547">
                  <c:v>63.734999999999999</c:v>
                </c:pt>
                <c:pt idx="1548">
                  <c:v>63.791249999999998</c:v>
                </c:pt>
                <c:pt idx="1549">
                  <c:v>63.926249999999996</c:v>
                </c:pt>
                <c:pt idx="1550">
                  <c:v>63.828749999999999</c:v>
                </c:pt>
                <c:pt idx="1551">
                  <c:v>63.536250000000003</c:v>
                </c:pt>
                <c:pt idx="1552">
                  <c:v>63.221249999999998</c:v>
                </c:pt>
                <c:pt idx="1553">
                  <c:v>62.949999999999996</c:v>
                </c:pt>
                <c:pt idx="1554">
                  <c:v>62.65</c:v>
                </c:pt>
                <c:pt idx="1555">
                  <c:v>62.3675</c:v>
                </c:pt>
                <c:pt idx="1556">
                  <c:v>62.09</c:v>
                </c:pt>
                <c:pt idx="1557">
                  <c:v>61.886250000000004</c:v>
                </c:pt>
                <c:pt idx="1558">
                  <c:v>61.848749999999995</c:v>
                </c:pt>
                <c:pt idx="1559">
                  <c:v>61.83625</c:v>
                </c:pt>
                <c:pt idx="1560">
                  <c:v>61.798749999999998</c:v>
                </c:pt>
                <c:pt idx="1561">
                  <c:v>61.871250000000003</c:v>
                </c:pt>
                <c:pt idx="1562">
                  <c:v>62.163750000000007</c:v>
                </c:pt>
                <c:pt idx="1563">
                  <c:v>62.695</c:v>
                </c:pt>
                <c:pt idx="1564">
                  <c:v>63.288749999999993</c:v>
                </c:pt>
                <c:pt idx="1565">
                  <c:v>63.651249999999997</c:v>
                </c:pt>
                <c:pt idx="1566">
                  <c:v>64.003749999999997</c:v>
                </c:pt>
                <c:pt idx="1567">
                  <c:v>64.407499999999999</c:v>
                </c:pt>
                <c:pt idx="1568">
                  <c:v>64.860000000000014</c:v>
                </c:pt>
                <c:pt idx="1569">
                  <c:v>65.403750000000002</c:v>
                </c:pt>
                <c:pt idx="1570">
                  <c:v>65.69</c:v>
                </c:pt>
                <c:pt idx="1571">
                  <c:v>66.186249999999987</c:v>
                </c:pt>
                <c:pt idx="1572">
                  <c:v>66.97999999999999</c:v>
                </c:pt>
                <c:pt idx="1573">
                  <c:v>68.303749999999994</c:v>
                </c:pt>
                <c:pt idx="1574">
                  <c:v>70.307500000000005</c:v>
                </c:pt>
                <c:pt idx="1575">
                  <c:v>71.782499999999999</c:v>
                </c:pt>
                <c:pt idx="1576">
                  <c:v>72.710000000000008</c:v>
                </c:pt>
                <c:pt idx="1577">
                  <c:v>73.407499999999999</c:v>
                </c:pt>
                <c:pt idx="1578">
                  <c:v>73.88624999999999</c:v>
                </c:pt>
                <c:pt idx="1579">
                  <c:v>74.5625</c:v>
                </c:pt>
                <c:pt idx="1580">
                  <c:v>75.381249999999994</c:v>
                </c:pt>
                <c:pt idx="1581">
                  <c:v>75.792500000000004</c:v>
                </c:pt>
                <c:pt idx="1582">
                  <c:v>74.98875000000001</c:v>
                </c:pt>
                <c:pt idx="1583">
                  <c:v>73.356250000000003</c:v>
                </c:pt>
                <c:pt idx="1584">
                  <c:v>71.256249999999994</c:v>
                </c:pt>
                <c:pt idx="1585">
                  <c:v>68.754999999999995</c:v>
                </c:pt>
                <c:pt idx="1586">
                  <c:v>67.172500000000014</c:v>
                </c:pt>
                <c:pt idx="1587">
                  <c:v>66.47</c:v>
                </c:pt>
                <c:pt idx="1588">
                  <c:v>66.283749999999998</c:v>
                </c:pt>
                <c:pt idx="1589">
                  <c:v>66.474999999999994</c:v>
                </c:pt>
                <c:pt idx="1590">
                  <c:v>66.497500000000002</c:v>
                </c:pt>
                <c:pt idx="1591">
                  <c:v>66.477499999999992</c:v>
                </c:pt>
                <c:pt idx="1592">
                  <c:v>66.724999999999994</c:v>
                </c:pt>
                <c:pt idx="1593">
                  <c:v>67.203749999999999</c:v>
                </c:pt>
                <c:pt idx="1594">
                  <c:v>67.661249999999995</c:v>
                </c:pt>
                <c:pt idx="1595">
                  <c:v>68.076249999999987</c:v>
                </c:pt>
                <c:pt idx="1596">
                  <c:v>68.324999999999989</c:v>
                </c:pt>
                <c:pt idx="1597">
                  <c:v>68.516249999999985</c:v>
                </c:pt>
                <c:pt idx="1598">
                  <c:v>68.822499999999991</c:v>
                </c:pt>
                <c:pt idx="1599">
                  <c:v>69.185000000000002</c:v>
                </c:pt>
                <c:pt idx="1600">
                  <c:v>69.197500000000005</c:v>
                </c:pt>
                <c:pt idx="1601">
                  <c:v>69.083750000000009</c:v>
                </c:pt>
                <c:pt idx="1602">
                  <c:v>69.152500000000003</c:v>
                </c:pt>
                <c:pt idx="1603">
                  <c:v>68.984999999999999</c:v>
                </c:pt>
                <c:pt idx="1604">
                  <c:v>68.858750000000001</c:v>
                </c:pt>
                <c:pt idx="1605">
                  <c:v>68.676249999999996</c:v>
                </c:pt>
                <c:pt idx="1606">
                  <c:v>68.13</c:v>
                </c:pt>
                <c:pt idx="1607">
                  <c:v>67.888749999999987</c:v>
                </c:pt>
                <c:pt idx="1608">
                  <c:v>68.002499999999998</c:v>
                </c:pt>
                <c:pt idx="1609">
                  <c:v>68.141249999999985</c:v>
                </c:pt>
                <c:pt idx="1610">
                  <c:v>68.39500000000001</c:v>
                </c:pt>
                <c:pt idx="1611">
                  <c:v>68.506249999999994</c:v>
                </c:pt>
                <c:pt idx="1612">
                  <c:v>68.338750000000005</c:v>
                </c:pt>
                <c:pt idx="1613">
                  <c:v>67.907499999999999</c:v>
                </c:pt>
                <c:pt idx="1614">
                  <c:v>67.443749999999994</c:v>
                </c:pt>
                <c:pt idx="1615">
                  <c:v>67.038749999999993</c:v>
                </c:pt>
                <c:pt idx="1616">
                  <c:v>66.639999999999986</c:v>
                </c:pt>
                <c:pt idx="1617">
                  <c:v>66.712500000000006</c:v>
                </c:pt>
                <c:pt idx="1618">
                  <c:v>67.013750000000002</c:v>
                </c:pt>
                <c:pt idx="1619">
                  <c:v>67.581249999999997</c:v>
                </c:pt>
                <c:pt idx="1620">
                  <c:v>68.65625</c:v>
                </c:pt>
                <c:pt idx="1621">
                  <c:v>69.563749999999999</c:v>
                </c:pt>
                <c:pt idx="1622">
                  <c:v>69.954999999999998</c:v>
                </c:pt>
                <c:pt idx="1623">
                  <c:v>69.79249999999999</c:v>
                </c:pt>
                <c:pt idx="1624">
                  <c:v>69.087499999999991</c:v>
                </c:pt>
                <c:pt idx="1625">
                  <c:v>68.238749999999996</c:v>
                </c:pt>
                <c:pt idx="1626">
                  <c:v>67.586250000000007</c:v>
                </c:pt>
                <c:pt idx="1627">
                  <c:v>66.936250000000001</c:v>
                </c:pt>
                <c:pt idx="1628">
                  <c:v>66.256249999999994</c:v>
                </c:pt>
                <c:pt idx="1629">
                  <c:v>65.653750000000002</c:v>
                </c:pt>
                <c:pt idx="1630">
                  <c:v>65.197499999999991</c:v>
                </c:pt>
                <c:pt idx="1631">
                  <c:v>64.996250000000003</c:v>
                </c:pt>
                <c:pt idx="1632">
                  <c:v>64.96875</c:v>
                </c:pt>
                <c:pt idx="1633">
                  <c:v>64.89500000000001</c:v>
                </c:pt>
                <c:pt idx="1634">
                  <c:v>64.647500000000008</c:v>
                </c:pt>
                <c:pt idx="1635">
                  <c:v>64.484999999999999</c:v>
                </c:pt>
                <c:pt idx="1636">
                  <c:v>64.32374999999999</c:v>
                </c:pt>
                <c:pt idx="1637">
                  <c:v>64.112499999999997</c:v>
                </c:pt>
                <c:pt idx="1638">
                  <c:v>64.161249999999995</c:v>
                </c:pt>
                <c:pt idx="1639">
                  <c:v>64.204999999999998</c:v>
                </c:pt>
                <c:pt idx="1640">
                  <c:v>64.094999999999999</c:v>
                </c:pt>
                <c:pt idx="1641">
                  <c:v>64.096249999999998</c:v>
                </c:pt>
                <c:pt idx="1642">
                  <c:v>64.153750000000002</c:v>
                </c:pt>
                <c:pt idx="1643">
                  <c:v>64.106249999999989</c:v>
                </c:pt>
                <c:pt idx="1644">
                  <c:v>64.139999999999986</c:v>
                </c:pt>
                <c:pt idx="1645">
                  <c:v>64.351249999999993</c:v>
                </c:pt>
                <c:pt idx="1646">
                  <c:v>64.552499999999995</c:v>
                </c:pt>
                <c:pt idx="1647">
                  <c:v>64.569999999999993</c:v>
                </c:pt>
                <c:pt idx="1648">
                  <c:v>64.561250000000001</c:v>
                </c:pt>
                <c:pt idx="1649">
                  <c:v>64.584999999999994</c:v>
                </c:pt>
                <c:pt idx="1650">
                  <c:v>64.454999999999998</c:v>
                </c:pt>
                <c:pt idx="1651">
                  <c:v>64.447500000000005</c:v>
                </c:pt>
                <c:pt idx="1652">
                  <c:v>64.724999999999994</c:v>
                </c:pt>
                <c:pt idx="1653">
                  <c:v>65.03125</c:v>
                </c:pt>
                <c:pt idx="1654">
                  <c:v>65.353749999999991</c:v>
                </c:pt>
                <c:pt idx="1655">
                  <c:v>65.552500000000009</c:v>
                </c:pt>
                <c:pt idx="1656">
                  <c:v>65.284999999999997</c:v>
                </c:pt>
                <c:pt idx="1657">
                  <c:v>64.55125000000001</c:v>
                </c:pt>
                <c:pt idx="1658">
                  <c:v>63.618750000000006</c:v>
                </c:pt>
                <c:pt idx="1659">
                  <c:v>62.932500000000005</c:v>
                </c:pt>
                <c:pt idx="1660">
                  <c:v>62.561250000000001</c:v>
                </c:pt>
                <c:pt idx="1661">
                  <c:v>62.503749999999997</c:v>
                </c:pt>
                <c:pt idx="1662">
                  <c:v>62.821249999999999</c:v>
                </c:pt>
                <c:pt idx="1663">
                  <c:v>63.058750000000003</c:v>
                </c:pt>
                <c:pt idx="1664">
                  <c:v>63.125</c:v>
                </c:pt>
                <c:pt idx="1665">
                  <c:v>63.183750000000003</c:v>
                </c:pt>
                <c:pt idx="1666">
                  <c:v>63.146250000000002</c:v>
                </c:pt>
                <c:pt idx="1667">
                  <c:v>63.221249999999998</c:v>
                </c:pt>
                <c:pt idx="1668">
                  <c:v>63.573750000000004</c:v>
                </c:pt>
                <c:pt idx="1669">
                  <c:v>63.981250000000003</c:v>
                </c:pt>
                <c:pt idx="1670">
                  <c:v>64.186250000000001</c:v>
                </c:pt>
                <c:pt idx="1671">
                  <c:v>64.137500000000003</c:v>
                </c:pt>
                <c:pt idx="1672">
                  <c:v>63.823750000000004</c:v>
                </c:pt>
                <c:pt idx="1673">
                  <c:v>63.412500000000009</c:v>
                </c:pt>
                <c:pt idx="1674">
                  <c:v>63.120000000000005</c:v>
                </c:pt>
                <c:pt idx="1675">
                  <c:v>63.097499999999997</c:v>
                </c:pt>
                <c:pt idx="1676">
                  <c:v>63.487499999999997</c:v>
                </c:pt>
                <c:pt idx="1677">
                  <c:v>64.100000000000009</c:v>
                </c:pt>
                <c:pt idx="1678">
                  <c:v>64.853750000000005</c:v>
                </c:pt>
                <c:pt idx="1679">
                  <c:v>65.635000000000005</c:v>
                </c:pt>
                <c:pt idx="1680">
                  <c:v>65.836250000000007</c:v>
                </c:pt>
                <c:pt idx="1681">
                  <c:v>65.539999999999992</c:v>
                </c:pt>
                <c:pt idx="1682">
                  <c:v>64.96875</c:v>
                </c:pt>
                <c:pt idx="1683">
                  <c:v>64.063749999999999</c:v>
                </c:pt>
                <c:pt idx="1684">
                  <c:v>63.201250000000002</c:v>
                </c:pt>
                <c:pt idx="1685">
                  <c:v>62.5</c:v>
                </c:pt>
                <c:pt idx="1686">
                  <c:v>61.982500000000002</c:v>
                </c:pt>
                <c:pt idx="1687">
                  <c:v>61.78</c:v>
                </c:pt>
                <c:pt idx="1688">
                  <c:v>61.918750000000003</c:v>
                </c:pt>
                <c:pt idx="1689">
                  <c:v>62.178750000000001</c:v>
                </c:pt>
                <c:pt idx="1690">
                  <c:v>62.502499999999998</c:v>
                </c:pt>
                <c:pt idx="1691">
                  <c:v>62.701250000000002</c:v>
                </c:pt>
                <c:pt idx="1692">
                  <c:v>62.342500000000001</c:v>
                </c:pt>
                <c:pt idx="1693">
                  <c:v>61.653750000000002</c:v>
                </c:pt>
                <c:pt idx="1694">
                  <c:v>60.826250000000002</c:v>
                </c:pt>
                <c:pt idx="1695">
                  <c:v>59.990000000000009</c:v>
                </c:pt>
                <c:pt idx="1696">
                  <c:v>59.606250000000003</c:v>
                </c:pt>
                <c:pt idx="1697">
                  <c:v>59.493750000000006</c:v>
                </c:pt>
                <c:pt idx="1698">
                  <c:v>59.256249999999994</c:v>
                </c:pt>
                <c:pt idx="1699">
                  <c:v>58.95</c:v>
                </c:pt>
                <c:pt idx="1700">
                  <c:v>58.645000000000003</c:v>
                </c:pt>
                <c:pt idx="1701">
                  <c:v>58.400000000000006</c:v>
                </c:pt>
                <c:pt idx="1702">
                  <c:v>58.313749999999999</c:v>
                </c:pt>
                <c:pt idx="1703">
                  <c:v>58.365000000000002</c:v>
                </c:pt>
                <c:pt idx="1704">
                  <c:v>58.534999999999997</c:v>
                </c:pt>
                <c:pt idx="1705">
                  <c:v>59.172499999999999</c:v>
                </c:pt>
                <c:pt idx="1706">
                  <c:v>60.176249999999996</c:v>
                </c:pt>
                <c:pt idx="1707">
                  <c:v>61.118749999999999</c:v>
                </c:pt>
                <c:pt idx="1708">
                  <c:v>61.923749999999998</c:v>
                </c:pt>
                <c:pt idx="1709">
                  <c:v>62.238750000000003</c:v>
                </c:pt>
                <c:pt idx="1710">
                  <c:v>62.037500000000001</c:v>
                </c:pt>
                <c:pt idx="1711">
                  <c:v>61.748750000000001</c:v>
                </c:pt>
                <c:pt idx="1712">
                  <c:v>61.526249999999997</c:v>
                </c:pt>
                <c:pt idx="1713">
                  <c:v>61.382499999999993</c:v>
                </c:pt>
                <c:pt idx="1714">
                  <c:v>61.432499999999997</c:v>
                </c:pt>
                <c:pt idx="1715">
                  <c:v>61.596249999999998</c:v>
                </c:pt>
                <c:pt idx="1716">
                  <c:v>61.716250000000002</c:v>
                </c:pt>
                <c:pt idx="1717">
                  <c:v>61.723749999999995</c:v>
                </c:pt>
                <c:pt idx="1718">
                  <c:v>61.508749999999999</c:v>
                </c:pt>
                <c:pt idx="1719">
                  <c:v>61.146250000000002</c:v>
                </c:pt>
                <c:pt idx="1720">
                  <c:v>60.796250000000001</c:v>
                </c:pt>
                <c:pt idx="1721">
                  <c:v>60.534999999999997</c:v>
                </c:pt>
                <c:pt idx="1722">
                  <c:v>60.497500000000002</c:v>
                </c:pt>
                <c:pt idx="1723">
                  <c:v>60.652499999999996</c:v>
                </c:pt>
                <c:pt idx="1724">
                  <c:v>60.789999999999992</c:v>
                </c:pt>
                <c:pt idx="1725">
                  <c:v>60.685000000000002</c:v>
                </c:pt>
                <c:pt idx="1726">
                  <c:v>60.355000000000004</c:v>
                </c:pt>
                <c:pt idx="1727">
                  <c:v>60.171250000000001</c:v>
                </c:pt>
                <c:pt idx="1728">
                  <c:v>60.153750000000002</c:v>
                </c:pt>
                <c:pt idx="1729">
                  <c:v>60.314999999999998</c:v>
                </c:pt>
                <c:pt idx="1730">
                  <c:v>60.625</c:v>
                </c:pt>
                <c:pt idx="1731">
                  <c:v>60.844999999999999</c:v>
                </c:pt>
                <c:pt idx="1732">
                  <c:v>60.849999999999994</c:v>
                </c:pt>
                <c:pt idx="1733">
                  <c:v>60.701250000000002</c:v>
                </c:pt>
                <c:pt idx="1734">
                  <c:v>60.402499999999996</c:v>
                </c:pt>
                <c:pt idx="1735">
                  <c:v>59.846249999999998</c:v>
                </c:pt>
                <c:pt idx="1736">
                  <c:v>59.370000000000005</c:v>
                </c:pt>
                <c:pt idx="1737">
                  <c:v>59.105000000000004</c:v>
                </c:pt>
                <c:pt idx="1738">
                  <c:v>58.908749999999998</c:v>
                </c:pt>
                <c:pt idx="1739">
                  <c:v>58.826250000000002</c:v>
                </c:pt>
                <c:pt idx="1740">
                  <c:v>58.782499999999999</c:v>
                </c:pt>
                <c:pt idx="1741">
                  <c:v>58.678750000000001</c:v>
                </c:pt>
                <c:pt idx="1742">
                  <c:v>58.653749999999995</c:v>
                </c:pt>
                <c:pt idx="1743">
                  <c:v>58.777499999999996</c:v>
                </c:pt>
                <c:pt idx="1744">
                  <c:v>58.942499999999995</c:v>
                </c:pt>
                <c:pt idx="1745">
                  <c:v>59.053749999999994</c:v>
                </c:pt>
                <c:pt idx="1746">
                  <c:v>59.146249999999995</c:v>
                </c:pt>
                <c:pt idx="1747">
                  <c:v>59.253749999999997</c:v>
                </c:pt>
                <c:pt idx="1748">
                  <c:v>59.392499999999998</c:v>
                </c:pt>
                <c:pt idx="1749">
                  <c:v>59.664999999999992</c:v>
                </c:pt>
                <c:pt idx="1750">
                  <c:v>59.836249999999993</c:v>
                </c:pt>
                <c:pt idx="1751">
                  <c:v>59.732500000000002</c:v>
                </c:pt>
                <c:pt idx="1752">
                  <c:v>59.40625</c:v>
                </c:pt>
                <c:pt idx="1753">
                  <c:v>58.982500000000002</c:v>
                </c:pt>
                <c:pt idx="1754">
                  <c:v>58.627499999999998</c:v>
                </c:pt>
                <c:pt idx="1755">
                  <c:v>58.28875</c:v>
                </c:pt>
                <c:pt idx="1756">
                  <c:v>58.011250000000004</c:v>
                </c:pt>
                <c:pt idx="1757">
                  <c:v>57.7</c:v>
                </c:pt>
                <c:pt idx="1758">
                  <c:v>57.388750000000002</c:v>
                </c:pt>
                <c:pt idx="1759">
                  <c:v>57.018749999999997</c:v>
                </c:pt>
                <c:pt idx="1760">
                  <c:v>56.555</c:v>
                </c:pt>
                <c:pt idx="1761">
                  <c:v>56.268749999999997</c:v>
                </c:pt>
                <c:pt idx="1762">
                  <c:v>56.153749999999995</c:v>
                </c:pt>
                <c:pt idx="1763">
                  <c:v>56.302499999999995</c:v>
                </c:pt>
                <c:pt idx="1764">
                  <c:v>56.736249999999998</c:v>
                </c:pt>
                <c:pt idx="1765">
                  <c:v>57.245000000000005</c:v>
                </c:pt>
                <c:pt idx="1766">
                  <c:v>57.708749999999995</c:v>
                </c:pt>
                <c:pt idx="1767">
                  <c:v>58.167499999999997</c:v>
                </c:pt>
                <c:pt idx="1768">
                  <c:v>58.474999999999994</c:v>
                </c:pt>
                <c:pt idx="1769">
                  <c:v>58.344999999999999</c:v>
                </c:pt>
                <c:pt idx="1770">
                  <c:v>57.903750000000002</c:v>
                </c:pt>
                <c:pt idx="1771">
                  <c:v>57.556249999999999</c:v>
                </c:pt>
                <c:pt idx="1772">
                  <c:v>57.348750000000003</c:v>
                </c:pt>
                <c:pt idx="1773">
                  <c:v>57.393749999999997</c:v>
                </c:pt>
                <c:pt idx="1774">
                  <c:v>57.625</c:v>
                </c:pt>
                <c:pt idx="1775">
                  <c:v>57.628749999999997</c:v>
                </c:pt>
                <c:pt idx="1776">
                  <c:v>57.465000000000003</c:v>
                </c:pt>
                <c:pt idx="1777">
                  <c:v>57.307500000000005</c:v>
                </c:pt>
                <c:pt idx="1778">
                  <c:v>57.34</c:v>
                </c:pt>
                <c:pt idx="1779">
                  <c:v>57.55</c:v>
                </c:pt>
                <c:pt idx="1780">
                  <c:v>57.625</c:v>
                </c:pt>
                <c:pt idx="1781">
                  <c:v>57.445</c:v>
                </c:pt>
                <c:pt idx="1782">
                  <c:v>57.25</c:v>
                </c:pt>
                <c:pt idx="1783">
                  <c:v>57.3125</c:v>
                </c:pt>
                <c:pt idx="1784">
                  <c:v>57.668750000000003</c:v>
                </c:pt>
                <c:pt idx="1785">
                  <c:v>58.34</c:v>
                </c:pt>
                <c:pt idx="1786">
                  <c:v>58.96875</c:v>
                </c:pt>
                <c:pt idx="1787">
                  <c:v>59.411249999999995</c:v>
                </c:pt>
                <c:pt idx="1788">
                  <c:v>60.0075</c:v>
                </c:pt>
                <c:pt idx="1789">
                  <c:v>60.335000000000001</c:v>
                </c:pt>
                <c:pt idx="1790">
                  <c:v>60.303750000000001</c:v>
                </c:pt>
                <c:pt idx="1791">
                  <c:v>60.123750000000001</c:v>
                </c:pt>
                <c:pt idx="1792">
                  <c:v>59.75</c:v>
                </c:pt>
                <c:pt idx="1793">
                  <c:v>59.703749999999999</c:v>
                </c:pt>
                <c:pt idx="1794">
                  <c:v>59.962499999999999</c:v>
                </c:pt>
                <c:pt idx="1795">
                  <c:v>60.197499999999998</c:v>
                </c:pt>
                <c:pt idx="1796">
                  <c:v>60.1875</c:v>
                </c:pt>
                <c:pt idx="1797">
                  <c:v>60.105000000000004</c:v>
                </c:pt>
                <c:pt idx="1798">
                  <c:v>60.204999999999998</c:v>
                </c:pt>
                <c:pt idx="1799">
                  <c:v>60.265000000000001</c:v>
                </c:pt>
                <c:pt idx="1800">
                  <c:v>60.427500000000002</c:v>
                </c:pt>
                <c:pt idx="1801">
                  <c:v>60.747500000000002</c:v>
                </c:pt>
                <c:pt idx="1802">
                  <c:v>61.171250000000001</c:v>
                </c:pt>
                <c:pt idx="1803">
                  <c:v>61.966250000000002</c:v>
                </c:pt>
                <c:pt idx="1804">
                  <c:v>63.01</c:v>
                </c:pt>
                <c:pt idx="1805">
                  <c:v>63.822499999999998</c:v>
                </c:pt>
                <c:pt idx="1806">
                  <c:v>63.986249999999998</c:v>
                </c:pt>
                <c:pt idx="1807">
                  <c:v>63.446249999999992</c:v>
                </c:pt>
                <c:pt idx="1808">
                  <c:v>62.814999999999998</c:v>
                </c:pt>
                <c:pt idx="1809">
                  <c:v>62.587499999999999</c:v>
                </c:pt>
                <c:pt idx="1810">
                  <c:v>62.7575</c:v>
                </c:pt>
                <c:pt idx="1811">
                  <c:v>63.191250000000004</c:v>
                </c:pt>
                <c:pt idx="1812">
                  <c:v>63.606250000000003</c:v>
                </c:pt>
                <c:pt idx="1813">
                  <c:v>63.746250000000003</c:v>
                </c:pt>
                <c:pt idx="1814">
                  <c:v>63.946250000000006</c:v>
                </c:pt>
                <c:pt idx="1815">
                  <c:v>64.203750000000014</c:v>
                </c:pt>
                <c:pt idx="1816">
                  <c:v>64.386250000000004</c:v>
                </c:pt>
                <c:pt idx="1817">
                  <c:v>64.333750000000009</c:v>
                </c:pt>
                <c:pt idx="1818">
                  <c:v>63.967500000000001</c:v>
                </c:pt>
                <c:pt idx="1819">
                  <c:v>63.638750000000002</c:v>
                </c:pt>
                <c:pt idx="1820">
                  <c:v>63.211250000000007</c:v>
                </c:pt>
                <c:pt idx="1821">
                  <c:v>62.858750000000001</c:v>
                </c:pt>
                <c:pt idx="1822">
                  <c:v>62.725000000000001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B9-9940-B80E-7D2538A5F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8687103"/>
        <c:axId val="1258686207"/>
      </c:lineChart>
      <c:dateAx>
        <c:axId val="1258687103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686207"/>
        <c:crosses val="autoZero"/>
        <c:auto val="1"/>
        <c:lblOffset val="100"/>
        <c:baseTimeUnit val="days"/>
      </c:dateAx>
      <c:valAx>
        <c:axId val="125868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68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фильтрация!$C$2:$C$1828</c:f>
              <c:numCache>
                <c:formatCode>General</c:formatCode>
                <c:ptCount val="1827"/>
                <c:pt idx="0">
                  <c:v>61.09</c:v>
                </c:pt>
                <c:pt idx="1">
                  <c:v>60.4</c:v>
                </c:pt>
                <c:pt idx="2">
                  <c:v>59.12</c:v>
                </c:pt>
                <c:pt idx="3">
                  <c:v>59.12</c:v>
                </c:pt>
                <c:pt idx="4">
                  <c:v>61.67</c:v>
                </c:pt>
                <c:pt idx="5">
                  <c:v>61.67</c:v>
                </c:pt>
                <c:pt idx="6">
                  <c:v>61.66</c:v>
                </c:pt>
                <c:pt idx="7">
                  <c:v>63.21</c:v>
                </c:pt>
                <c:pt idx="8">
                  <c:v>63.43</c:v>
                </c:pt>
                <c:pt idx="9">
                  <c:v>61.55</c:v>
                </c:pt>
                <c:pt idx="10">
                  <c:v>61.55</c:v>
                </c:pt>
                <c:pt idx="11">
                  <c:v>60.54</c:v>
                </c:pt>
                <c:pt idx="12">
                  <c:v>60.54</c:v>
                </c:pt>
                <c:pt idx="13">
                  <c:v>59.7</c:v>
                </c:pt>
                <c:pt idx="14">
                  <c:v>61.33</c:v>
                </c:pt>
                <c:pt idx="15">
                  <c:v>63.81</c:v>
                </c:pt>
                <c:pt idx="16">
                  <c:v>66.08</c:v>
                </c:pt>
                <c:pt idx="17">
                  <c:v>66.08</c:v>
                </c:pt>
                <c:pt idx="18">
                  <c:v>65.03</c:v>
                </c:pt>
                <c:pt idx="19">
                  <c:v>65.03</c:v>
                </c:pt>
                <c:pt idx="20">
                  <c:v>64.02</c:v>
                </c:pt>
                <c:pt idx="21">
                  <c:v>64.45</c:v>
                </c:pt>
                <c:pt idx="22">
                  <c:v>66.02</c:v>
                </c:pt>
                <c:pt idx="23">
                  <c:v>65.59</c:v>
                </c:pt>
                <c:pt idx="24">
                  <c:v>65.59</c:v>
                </c:pt>
                <c:pt idx="25">
                  <c:v>65.36</c:v>
                </c:pt>
                <c:pt idx="26">
                  <c:v>65.36</c:v>
                </c:pt>
                <c:pt idx="27">
                  <c:v>64.819999999999993</c:v>
                </c:pt>
                <c:pt idx="28">
                  <c:v>64.55</c:v>
                </c:pt>
                <c:pt idx="29">
                  <c:v>59.95</c:v>
                </c:pt>
                <c:pt idx="30">
                  <c:v>61.43</c:v>
                </c:pt>
                <c:pt idx="31">
                  <c:v>61.43</c:v>
                </c:pt>
                <c:pt idx="32">
                  <c:v>61.48</c:v>
                </c:pt>
                <c:pt idx="33">
                  <c:v>61.48</c:v>
                </c:pt>
                <c:pt idx="34">
                  <c:v>57.75</c:v>
                </c:pt>
                <c:pt idx="35">
                  <c:v>61.12</c:v>
                </c:pt>
                <c:pt idx="36">
                  <c:v>58.47</c:v>
                </c:pt>
                <c:pt idx="37">
                  <c:v>60.93</c:v>
                </c:pt>
                <c:pt idx="38">
                  <c:v>60.93</c:v>
                </c:pt>
                <c:pt idx="39">
                  <c:v>61.49</c:v>
                </c:pt>
                <c:pt idx="40">
                  <c:v>61.49</c:v>
                </c:pt>
                <c:pt idx="41">
                  <c:v>60.55</c:v>
                </c:pt>
                <c:pt idx="42">
                  <c:v>59.19</c:v>
                </c:pt>
                <c:pt idx="43">
                  <c:v>61.41</c:v>
                </c:pt>
                <c:pt idx="44">
                  <c:v>61.41</c:v>
                </c:pt>
                <c:pt idx="45">
                  <c:v>61.41</c:v>
                </c:pt>
                <c:pt idx="46">
                  <c:v>58.73</c:v>
                </c:pt>
                <c:pt idx="47">
                  <c:v>58.73</c:v>
                </c:pt>
                <c:pt idx="48">
                  <c:v>59.34</c:v>
                </c:pt>
                <c:pt idx="49">
                  <c:v>59.77</c:v>
                </c:pt>
                <c:pt idx="50">
                  <c:v>59.61</c:v>
                </c:pt>
                <c:pt idx="51">
                  <c:v>59.29</c:v>
                </c:pt>
                <c:pt idx="52">
                  <c:v>59.29</c:v>
                </c:pt>
                <c:pt idx="53">
                  <c:v>59.7</c:v>
                </c:pt>
                <c:pt idx="54">
                  <c:v>59.7</c:v>
                </c:pt>
                <c:pt idx="55">
                  <c:v>60.2</c:v>
                </c:pt>
                <c:pt idx="56">
                  <c:v>63.15</c:v>
                </c:pt>
                <c:pt idx="57">
                  <c:v>63.42</c:v>
                </c:pt>
                <c:pt idx="58">
                  <c:v>63.16</c:v>
                </c:pt>
                <c:pt idx="59">
                  <c:v>63.16</c:v>
                </c:pt>
                <c:pt idx="60">
                  <c:v>63.33</c:v>
                </c:pt>
                <c:pt idx="61">
                  <c:v>63.33</c:v>
                </c:pt>
                <c:pt idx="62">
                  <c:v>62.61</c:v>
                </c:pt>
                <c:pt idx="63">
                  <c:v>61.34</c:v>
                </c:pt>
                <c:pt idx="64">
                  <c:v>61.45</c:v>
                </c:pt>
                <c:pt idx="65">
                  <c:v>62.18</c:v>
                </c:pt>
                <c:pt idx="66">
                  <c:v>62.18</c:v>
                </c:pt>
                <c:pt idx="67">
                  <c:v>62.02</c:v>
                </c:pt>
                <c:pt idx="68">
                  <c:v>62.02</c:v>
                </c:pt>
                <c:pt idx="69">
                  <c:v>63.03</c:v>
                </c:pt>
                <c:pt idx="70">
                  <c:v>63.81</c:v>
                </c:pt>
                <c:pt idx="71">
                  <c:v>65</c:v>
                </c:pt>
                <c:pt idx="72">
                  <c:v>63.5</c:v>
                </c:pt>
                <c:pt idx="73">
                  <c:v>63.5</c:v>
                </c:pt>
                <c:pt idx="74">
                  <c:v>64.459999999999994</c:v>
                </c:pt>
                <c:pt idx="75">
                  <c:v>64.459999999999994</c:v>
                </c:pt>
                <c:pt idx="76">
                  <c:v>65.72</c:v>
                </c:pt>
                <c:pt idx="77">
                  <c:v>65.63</c:v>
                </c:pt>
                <c:pt idx="78">
                  <c:v>64.73</c:v>
                </c:pt>
                <c:pt idx="79">
                  <c:v>64.959999999999994</c:v>
                </c:pt>
                <c:pt idx="80">
                  <c:v>64.959999999999994</c:v>
                </c:pt>
                <c:pt idx="81">
                  <c:v>64.92</c:v>
                </c:pt>
                <c:pt idx="82">
                  <c:v>64.92</c:v>
                </c:pt>
                <c:pt idx="83">
                  <c:v>65.31</c:v>
                </c:pt>
                <c:pt idx="84">
                  <c:v>65.959999999999994</c:v>
                </c:pt>
                <c:pt idx="85">
                  <c:v>63.82</c:v>
                </c:pt>
                <c:pt idx="86">
                  <c:v>65.319999999999993</c:v>
                </c:pt>
                <c:pt idx="87">
                  <c:v>65.319999999999993</c:v>
                </c:pt>
                <c:pt idx="88">
                  <c:v>66.239999999999995</c:v>
                </c:pt>
                <c:pt idx="89">
                  <c:v>66.239999999999995</c:v>
                </c:pt>
                <c:pt idx="90">
                  <c:v>65.489999999999995</c:v>
                </c:pt>
                <c:pt idx="91">
                  <c:v>63.28</c:v>
                </c:pt>
                <c:pt idx="92">
                  <c:v>61.95</c:v>
                </c:pt>
                <c:pt idx="93">
                  <c:v>63.61</c:v>
                </c:pt>
                <c:pt idx="94">
                  <c:v>63.61</c:v>
                </c:pt>
                <c:pt idx="95">
                  <c:v>66.13</c:v>
                </c:pt>
                <c:pt idx="96">
                  <c:v>66.13</c:v>
                </c:pt>
                <c:pt idx="97">
                  <c:v>66.27</c:v>
                </c:pt>
                <c:pt idx="98">
                  <c:v>66.41</c:v>
                </c:pt>
                <c:pt idx="99">
                  <c:v>66.87</c:v>
                </c:pt>
                <c:pt idx="100">
                  <c:v>66.31</c:v>
                </c:pt>
                <c:pt idx="101">
                  <c:v>66.31</c:v>
                </c:pt>
                <c:pt idx="102">
                  <c:v>66.31</c:v>
                </c:pt>
                <c:pt idx="103">
                  <c:v>67.8</c:v>
                </c:pt>
                <c:pt idx="104">
                  <c:v>67.8</c:v>
                </c:pt>
                <c:pt idx="105">
                  <c:v>68.790000000000006</c:v>
                </c:pt>
                <c:pt idx="106">
                  <c:v>68.81</c:v>
                </c:pt>
                <c:pt idx="107">
                  <c:v>69.569999999999993</c:v>
                </c:pt>
                <c:pt idx="108">
                  <c:v>69.569999999999993</c:v>
                </c:pt>
                <c:pt idx="109">
                  <c:v>69.209999999999994</c:v>
                </c:pt>
                <c:pt idx="110">
                  <c:v>69.209999999999994</c:v>
                </c:pt>
                <c:pt idx="111">
                  <c:v>70.11</c:v>
                </c:pt>
                <c:pt idx="112">
                  <c:v>69.900000000000006</c:v>
                </c:pt>
                <c:pt idx="113">
                  <c:v>70.34</c:v>
                </c:pt>
                <c:pt idx="114">
                  <c:v>71</c:v>
                </c:pt>
                <c:pt idx="115">
                  <c:v>71</c:v>
                </c:pt>
                <c:pt idx="116">
                  <c:v>70.94</c:v>
                </c:pt>
                <c:pt idx="117">
                  <c:v>70.94</c:v>
                </c:pt>
                <c:pt idx="118">
                  <c:v>72.06</c:v>
                </c:pt>
                <c:pt idx="119">
                  <c:v>72.03</c:v>
                </c:pt>
                <c:pt idx="120">
                  <c:v>71.06</c:v>
                </c:pt>
                <c:pt idx="121">
                  <c:v>71.64</c:v>
                </c:pt>
                <c:pt idx="122">
                  <c:v>71.64</c:v>
                </c:pt>
                <c:pt idx="123">
                  <c:v>73.64</c:v>
                </c:pt>
                <c:pt idx="124">
                  <c:v>73.64</c:v>
                </c:pt>
                <c:pt idx="125">
                  <c:v>73.150000000000006</c:v>
                </c:pt>
                <c:pt idx="126">
                  <c:v>73.11</c:v>
                </c:pt>
                <c:pt idx="127">
                  <c:v>73.31</c:v>
                </c:pt>
                <c:pt idx="128">
                  <c:v>74.209999999999994</c:v>
                </c:pt>
                <c:pt idx="129">
                  <c:v>74.209999999999994</c:v>
                </c:pt>
                <c:pt idx="130">
                  <c:v>72.98</c:v>
                </c:pt>
                <c:pt idx="131">
                  <c:v>72.98</c:v>
                </c:pt>
                <c:pt idx="132">
                  <c:v>73.14</c:v>
                </c:pt>
                <c:pt idx="133">
                  <c:v>73.52</c:v>
                </c:pt>
                <c:pt idx="134">
                  <c:v>75.33</c:v>
                </c:pt>
                <c:pt idx="135">
                  <c:v>75.37</c:v>
                </c:pt>
                <c:pt idx="136">
                  <c:v>75.37</c:v>
                </c:pt>
                <c:pt idx="137">
                  <c:v>75.37</c:v>
                </c:pt>
                <c:pt idx="138">
                  <c:v>73.62</c:v>
                </c:pt>
                <c:pt idx="139">
                  <c:v>73.62</c:v>
                </c:pt>
                <c:pt idx="140">
                  <c:v>72.22</c:v>
                </c:pt>
                <c:pt idx="141">
                  <c:v>72.98</c:v>
                </c:pt>
                <c:pt idx="142">
                  <c:v>74.56</c:v>
                </c:pt>
                <c:pt idx="143">
                  <c:v>74.56</c:v>
                </c:pt>
                <c:pt idx="144">
                  <c:v>74.209999999999994</c:v>
                </c:pt>
                <c:pt idx="145">
                  <c:v>74.209999999999994</c:v>
                </c:pt>
                <c:pt idx="146">
                  <c:v>75.239999999999995</c:v>
                </c:pt>
                <c:pt idx="147">
                  <c:v>73.06</c:v>
                </c:pt>
                <c:pt idx="148">
                  <c:v>71.67</c:v>
                </c:pt>
                <c:pt idx="149">
                  <c:v>71.760000000000005</c:v>
                </c:pt>
                <c:pt idx="150">
                  <c:v>71.760000000000005</c:v>
                </c:pt>
                <c:pt idx="151">
                  <c:v>66.45</c:v>
                </c:pt>
                <c:pt idx="152">
                  <c:v>66.45</c:v>
                </c:pt>
                <c:pt idx="153">
                  <c:v>67.319999999999993</c:v>
                </c:pt>
                <c:pt idx="154">
                  <c:v>70.260000000000005</c:v>
                </c:pt>
                <c:pt idx="155">
                  <c:v>72.150000000000006</c:v>
                </c:pt>
                <c:pt idx="156">
                  <c:v>72.239999999999995</c:v>
                </c:pt>
                <c:pt idx="157">
                  <c:v>72.239999999999995</c:v>
                </c:pt>
                <c:pt idx="158">
                  <c:v>72.150000000000006</c:v>
                </c:pt>
                <c:pt idx="159">
                  <c:v>72.150000000000006</c:v>
                </c:pt>
                <c:pt idx="160">
                  <c:v>71.680000000000007</c:v>
                </c:pt>
                <c:pt idx="161">
                  <c:v>72.37</c:v>
                </c:pt>
                <c:pt idx="162">
                  <c:v>73.62</c:v>
                </c:pt>
                <c:pt idx="163">
                  <c:v>73.930000000000007</c:v>
                </c:pt>
                <c:pt idx="164">
                  <c:v>73.930000000000007</c:v>
                </c:pt>
                <c:pt idx="165">
                  <c:v>71.31</c:v>
                </c:pt>
                <c:pt idx="166">
                  <c:v>71.31</c:v>
                </c:pt>
                <c:pt idx="167">
                  <c:v>70.64</c:v>
                </c:pt>
                <c:pt idx="168">
                  <c:v>68.19</c:v>
                </c:pt>
                <c:pt idx="169">
                  <c:v>69.099999999999994</c:v>
                </c:pt>
                <c:pt idx="170">
                  <c:v>68.260000000000005</c:v>
                </c:pt>
                <c:pt idx="171">
                  <c:v>68.260000000000005</c:v>
                </c:pt>
                <c:pt idx="172">
                  <c:v>66.56</c:v>
                </c:pt>
                <c:pt idx="173">
                  <c:v>66.56</c:v>
                </c:pt>
                <c:pt idx="174">
                  <c:v>68.33</c:v>
                </c:pt>
                <c:pt idx="175">
                  <c:v>69.3</c:v>
                </c:pt>
                <c:pt idx="176">
                  <c:v>69.12</c:v>
                </c:pt>
                <c:pt idx="177">
                  <c:v>68.36</c:v>
                </c:pt>
                <c:pt idx="178">
                  <c:v>68.36</c:v>
                </c:pt>
                <c:pt idx="179">
                  <c:v>67.44</c:v>
                </c:pt>
                <c:pt idx="180">
                  <c:v>67.44</c:v>
                </c:pt>
                <c:pt idx="181">
                  <c:v>66.5</c:v>
                </c:pt>
                <c:pt idx="182">
                  <c:v>65.36</c:v>
                </c:pt>
                <c:pt idx="183">
                  <c:v>63.69</c:v>
                </c:pt>
                <c:pt idx="184">
                  <c:v>62.25</c:v>
                </c:pt>
                <c:pt idx="185">
                  <c:v>62.25</c:v>
                </c:pt>
                <c:pt idx="186">
                  <c:v>65.650000000000006</c:v>
                </c:pt>
                <c:pt idx="187">
                  <c:v>65.650000000000006</c:v>
                </c:pt>
                <c:pt idx="188">
                  <c:v>67.5</c:v>
                </c:pt>
                <c:pt idx="189">
                  <c:v>68.540000000000006</c:v>
                </c:pt>
                <c:pt idx="190">
                  <c:v>67.42</c:v>
                </c:pt>
                <c:pt idx="191">
                  <c:v>68.84</c:v>
                </c:pt>
                <c:pt idx="192">
                  <c:v>68.84</c:v>
                </c:pt>
                <c:pt idx="193">
                  <c:v>69.28</c:v>
                </c:pt>
                <c:pt idx="194">
                  <c:v>69.28</c:v>
                </c:pt>
                <c:pt idx="195">
                  <c:v>68.430000000000007</c:v>
                </c:pt>
                <c:pt idx="196">
                  <c:v>68.63</c:v>
                </c:pt>
                <c:pt idx="197">
                  <c:v>70.069999999999993</c:v>
                </c:pt>
                <c:pt idx="198">
                  <c:v>69.34</c:v>
                </c:pt>
                <c:pt idx="199">
                  <c:v>69.34</c:v>
                </c:pt>
                <c:pt idx="200">
                  <c:v>68.489999999999995</c:v>
                </c:pt>
                <c:pt idx="201">
                  <c:v>68.489999999999995</c:v>
                </c:pt>
                <c:pt idx="202">
                  <c:v>68.489999999999995</c:v>
                </c:pt>
                <c:pt idx="203">
                  <c:v>69.36</c:v>
                </c:pt>
                <c:pt idx="204">
                  <c:v>68.260000000000005</c:v>
                </c:pt>
                <c:pt idx="205">
                  <c:v>69.819999999999993</c:v>
                </c:pt>
                <c:pt idx="206">
                  <c:v>69.819999999999993</c:v>
                </c:pt>
                <c:pt idx="207">
                  <c:v>70.540000000000006</c:v>
                </c:pt>
                <c:pt idx="208">
                  <c:v>70.540000000000006</c:v>
                </c:pt>
                <c:pt idx="209">
                  <c:v>70.53</c:v>
                </c:pt>
                <c:pt idx="210">
                  <c:v>72.59</c:v>
                </c:pt>
                <c:pt idx="211">
                  <c:v>72.69</c:v>
                </c:pt>
                <c:pt idx="212">
                  <c:v>72.09</c:v>
                </c:pt>
                <c:pt idx="213">
                  <c:v>72.09</c:v>
                </c:pt>
                <c:pt idx="214">
                  <c:v>70.41</c:v>
                </c:pt>
                <c:pt idx="215">
                  <c:v>70.41</c:v>
                </c:pt>
                <c:pt idx="216">
                  <c:v>70.510000000000005</c:v>
                </c:pt>
                <c:pt idx="217">
                  <c:v>72.37</c:v>
                </c:pt>
                <c:pt idx="218">
                  <c:v>73.430000000000007</c:v>
                </c:pt>
                <c:pt idx="219">
                  <c:v>74.180000000000007</c:v>
                </c:pt>
                <c:pt idx="220">
                  <c:v>74.180000000000007</c:v>
                </c:pt>
                <c:pt idx="221">
                  <c:v>75.540000000000006</c:v>
                </c:pt>
                <c:pt idx="222">
                  <c:v>75.540000000000006</c:v>
                </c:pt>
                <c:pt idx="223">
                  <c:v>75.44</c:v>
                </c:pt>
                <c:pt idx="224">
                  <c:v>75.06</c:v>
                </c:pt>
                <c:pt idx="225">
                  <c:v>75.22</c:v>
                </c:pt>
                <c:pt idx="226">
                  <c:v>76.010000000000005</c:v>
                </c:pt>
                <c:pt idx="227">
                  <c:v>76.010000000000005</c:v>
                </c:pt>
                <c:pt idx="228">
                  <c:v>77.680000000000007</c:v>
                </c:pt>
                <c:pt idx="229">
                  <c:v>77.680000000000007</c:v>
                </c:pt>
                <c:pt idx="230">
                  <c:v>79.17</c:v>
                </c:pt>
                <c:pt idx="231">
                  <c:v>77.66</c:v>
                </c:pt>
                <c:pt idx="232">
                  <c:v>78.459999999999994</c:v>
                </c:pt>
                <c:pt idx="233">
                  <c:v>79.55</c:v>
                </c:pt>
                <c:pt idx="234">
                  <c:v>79.55</c:v>
                </c:pt>
                <c:pt idx="235">
                  <c:v>80.64</c:v>
                </c:pt>
                <c:pt idx="236">
                  <c:v>80.64</c:v>
                </c:pt>
                <c:pt idx="237">
                  <c:v>80.75</c:v>
                </c:pt>
                <c:pt idx="238">
                  <c:v>80.67</c:v>
                </c:pt>
                <c:pt idx="239">
                  <c:v>81.430000000000007</c:v>
                </c:pt>
                <c:pt idx="240">
                  <c:v>82.39</c:v>
                </c:pt>
                <c:pt idx="241">
                  <c:v>82.39</c:v>
                </c:pt>
                <c:pt idx="242">
                  <c:v>82.62</c:v>
                </c:pt>
                <c:pt idx="243">
                  <c:v>82.62</c:v>
                </c:pt>
                <c:pt idx="244">
                  <c:v>83.19</c:v>
                </c:pt>
                <c:pt idx="245">
                  <c:v>84.4</c:v>
                </c:pt>
                <c:pt idx="246">
                  <c:v>82.64</c:v>
                </c:pt>
                <c:pt idx="247">
                  <c:v>84.53</c:v>
                </c:pt>
                <c:pt idx="248">
                  <c:v>84.53</c:v>
                </c:pt>
                <c:pt idx="249">
                  <c:v>84.64</c:v>
                </c:pt>
                <c:pt idx="250">
                  <c:v>84.64</c:v>
                </c:pt>
                <c:pt idx="251">
                  <c:v>85.64</c:v>
                </c:pt>
                <c:pt idx="252">
                  <c:v>82.66</c:v>
                </c:pt>
                <c:pt idx="253">
                  <c:v>82.78</c:v>
                </c:pt>
                <c:pt idx="254">
                  <c:v>83.5</c:v>
                </c:pt>
                <c:pt idx="255">
                  <c:v>83.5</c:v>
                </c:pt>
                <c:pt idx="256">
                  <c:v>84.08</c:v>
                </c:pt>
                <c:pt idx="257">
                  <c:v>84.08</c:v>
                </c:pt>
                <c:pt idx="258">
                  <c:v>83.91</c:v>
                </c:pt>
                <c:pt idx="259">
                  <c:v>80.819999999999993</c:v>
                </c:pt>
                <c:pt idx="260">
                  <c:v>78.88</c:v>
                </c:pt>
                <c:pt idx="261">
                  <c:v>81.25</c:v>
                </c:pt>
                <c:pt idx="262">
                  <c:v>81.25</c:v>
                </c:pt>
                <c:pt idx="263">
                  <c:v>81.96</c:v>
                </c:pt>
                <c:pt idx="264">
                  <c:v>81.96</c:v>
                </c:pt>
                <c:pt idx="265">
                  <c:v>84.12</c:v>
                </c:pt>
                <c:pt idx="266">
                  <c:v>81.23</c:v>
                </c:pt>
                <c:pt idx="267">
                  <c:v>81.47</c:v>
                </c:pt>
                <c:pt idx="268">
                  <c:v>80.87</c:v>
                </c:pt>
                <c:pt idx="269">
                  <c:v>80.87</c:v>
                </c:pt>
                <c:pt idx="270">
                  <c:v>80.849999999999994</c:v>
                </c:pt>
                <c:pt idx="271">
                  <c:v>80.849999999999994</c:v>
                </c:pt>
                <c:pt idx="272">
                  <c:v>80.760000000000005</c:v>
                </c:pt>
                <c:pt idx="273">
                  <c:v>78.319999999999993</c:v>
                </c:pt>
                <c:pt idx="274">
                  <c:v>78.92</c:v>
                </c:pt>
                <c:pt idx="275">
                  <c:v>76.11</c:v>
                </c:pt>
                <c:pt idx="276">
                  <c:v>76.11</c:v>
                </c:pt>
                <c:pt idx="277">
                  <c:v>76.739999999999995</c:v>
                </c:pt>
                <c:pt idx="278">
                  <c:v>76.739999999999995</c:v>
                </c:pt>
                <c:pt idx="279">
                  <c:v>78.319999999999993</c:v>
                </c:pt>
                <c:pt idx="280">
                  <c:v>78.319999999999993</c:v>
                </c:pt>
                <c:pt idx="281">
                  <c:v>78.319999999999993</c:v>
                </c:pt>
                <c:pt idx="282">
                  <c:v>78.319999999999993</c:v>
                </c:pt>
                <c:pt idx="283">
                  <c:v>69.88</c:v>
                </c:pt>
                <c:pt idx="284">
                  <c:v>69.88</c:v>
                </c:pt>
                <c:pt idx="285">
                  <c:v>69.88</c:v>
                </c:pt>
                <c:pt idx="286">
                  <c:v>66.14</c:v>
                </c:pt>
                <c:pt idx="287">
                  <c:v>65.44</c:v>
                </c:pt>
                <c:pt idx="288">
                  <c:v>66.599999999999994</c:v>
                </c:pt>
                <c:pt idx="289">
                  <c:v>66.39</c:v>
                </c:pt>
                <c:pt idx="290">
                  <c:v>66.39</c:v>
                </c:pt>
                <c:pt idx="291">
                  <c:v>69.62</c:v>
                </c:pt>
                <c:pt idx="292">
                  <c:v>69.62</c:v>
                </c:pt>
                <c:pt idx="293">
                  <c:v>71.94</c:v>
                </c:pt>
                <c:pt idx="294">
                  <c:v>72.430000000000007</c:v>
                </c:pt>
                <c:pt idx="295">
                  <c:v>70.87</c:v>
                </c:pt>
                <c:pt idx="296">
                  <c:v>71.709999999999994</c:v>
                </c:pt>
                <c:pt idx="297">
                  <c:v>71.709999999999994</c:v>
                </c:pt>
                <c:pt idx="298">
                  <c:v>71.19</c:v>
                </c:pt>
                <c:pt idx="299">
                  <c:v>71.19</c:v>
                </c:pt>
                <c:pt idx="300">
                  <c:v>70.569999999999993</c:v>
                </c:pt>
                <c:pt idx="301">
                  <c:v>70.89</c:v>
                </c:pt>
                <c:pt idx="302">
                  <c:v>72.34</c:v>
                </c:pt>
                <c:pt idx="303">
                  <c:v>70.930000000000007</c:v>
                </c:pt>
                <c:pt idx="304">
                  <c:v>70.930000000000007</c:v>
                </c:pt>
                <c:pt idx="305">
                  <c:v>68.69</c:v>
                </c:pt>
                <c:pt idx="306">
                  <c:v>68.69</c:v>
                </c:pt>
                <c:pt idx="307">
                  <c:v>71.099999999999994</c:v>
                </c:pt>
                <c:pt idx="308">
                  <c:v>72.819999999999993</c:v>
                </c:pt>
                <c:pt idx="309">
                  <c:v>73.89</c:v>
                </c:pt>
                <c:pt idx="310">
                  <c:v>73.89</c:v>
                </c:pt>
                <c:pt idx="311">
                  <c:v>73.89</c:v>
                </c:pt>
                <c:pt idx="312">
                  <c:v>75.489999999999995</c:v>
                </c:pt>
                <c:pt idx="313">
                  <c:v>75.489999999999995</c:v>
                </c:pt>
                <c:pt idx="314">
                  <c:v>76.010000000000005</c:v>
                </c:pt>
                <c:pt idx="315">
                  <c:v>76.58</c:v>
                </c:pt>
                <c:pt idx="316">
                  <c:v>76.83</c:v>
                </c:pt>
                <c:pt idx="317">
                  <c:v>75.33</c:v>
                </c:pt>
                <c:pt idx="318">
                  <c:v>75.33</c:v>
                </c:pt>
                <c:pt idx="319">
                  <c:v>75.989999999999995</c:v>
                </c:pt>
                <c:pt idx="320">
                  <c:v>75.989999999999995</c:v>
                </c:pt>
                <c:pt idx="321">
                  <c:v>77</c:v>
                </c:pt>
                <c:pt idx="322">
                  <c:v>77.83</c:v>
                </c:pt>
                <c:pt idx="323">
                  <c:v>79.47</c:v>
                </c:pt>
                <c:pt idx="324">
                  <c:v>79</c:v>
                </c:pt>
                <c:pt idx="325">
                  <c:v>79</c:v>
                </c:pt>
                <c:pt idx="326">
                  <c:v>78.11</c:v>
                </c:pt>
                <c:pt idx="327">
                  <c:v>78.11</c:v>
                </c:pt>
                <c:pt idx="328">
                  <c:v>81.17</c:v>
                </c:pt>
                <c:pt idx="329">
                  <c:v>82.51</c:v>
                </c:pt>
                <c:pt idx="330">
                  <c:v>81.97</c:v>
                </c:pt>
                <c:pt idx="331">
                  <c:v>83.82</c:v>
                </c:pt>
                <c:pt idx="332">
                  <c:v>83.82</c:v>
                </c:pt>
                <c:pt idx="333">
                  <c:v>85.42</c:v>
                </c:pt>
                <c:pt idx="334">
                  <c:v>85.42</c:v>
                </c:pt>
                <c:pt idx="335">
                  <c:v>85.42</c:v>
                </c:pt>
                <c:pt idx="336">
                  <c:v>86.84</c:v>
                </c:pt>
                <c:pt idx="337">
                  <c:v>86.29</c:v>
                </c:pt>
                <c:pt idx="338">
                  <c:v>85.16</c:v>
                </c:pt>
                <c:pt idx="339">
                  <c:v>86.16</c:v>
                </c:pt>
                <c:pt idx="340">
                  <c:v>84.48</c:v>
                </c:pt>
                <c:pt idx="341">
                  <c:v>84.48</c:v>
                </c:pt>
                <c:pt idx="342">
                  <c:v>86.61</c:v>
                </c:pt>
                <c:pt idx="343">
                  <c:v>88.33</c:v>
                </c:pt>
                <c:pt idx="344">
                  <c:v>87.61</c:v>
                </c:pt>
                <c:pt idx="345">
                  <c:v>87.67</c:v>
                </c:pt>
                <c:pt idx="346">
                  <c:v>87.67</c:v>
                </c:pt>
                <c:pt idx="347">
                  <c:v>89.16</c:v>
                </c:pt>
                <c:pt idx="348">
                  <c:v>89.16</c:v>
                </c:pt>
                <c:pt idx="349">
                  <c:v>88.22</c:v>
                </c:pt>
                <c:pt idx="350">
                  <c:v>88.16</c:v>
                </c:pt>
                <c:pt idx="351">
                  <c:v>90.17</c:v>
                </c:pt>
                <c:pt idx="352">
                  <c:v>92.27</c:v>
                </c:pt>
                <c:pt idx="353">
                  <c:v>92.27</c:v>
                </c:pt>
                <c:pt idx="354">
                  <c:v>91.25</c:v>
                </c:pt>
                <c:pt idx="355">
                  <c:v>91.25</c:v>
                </c:pt>
                <c:pt idx="356">
                  <c:v>89.32</c:v>
                </c:pt>
                <c:pt idx="357">
                  <c:v>89.57</c:v>
                </c:pt>
                <c:pt idx="358">
                  <c:v>89.83</c:v>
                </c:pt>
                <c:pt idx="359">
                  <c:v>93.1</c:v>
                </c:pt>
                <c:pt idx="360">
                  <c:v>93.1</c:v>
                </c:pt>
                <c:pt idx="361">
                  <c:v>95.52</c:v>
                </c:pt>
                <c:pt idx="362">
                  <c:v>95.52</c:v>
                </c:pt>
                <c:pt idx="363">
                  <c:v>92.07</c:v>
                </c:pt>
                <c:pt idx="364">
                  <c:v>93.83</c:v>
                </c:pt>
                <c:pt idx="365">
                  <c:v>91.78</c:v>
                </c:pt>
                <c:pt idx="366">
                  <c:v>91.26</c:v>
                </c:pt>
                <c:pt idx="367">
                  <c:v>91.26</c:v>
                </c:pt>
                <c:pt idx="368">
                  <c:v>92.11</c:v>
                </c:pt>
                <c:pt idx="369">
                  <c:v>92.11</c:v>
                </c:pt>
                <c:pt idx="370">
                  <c:v>92.11</c:v>
                </c:pt>
                <c:pt idx="371">
                  <c:v>92.14</c:v>
                </c:pt>
                <c:pt idx="372">
                  <c:v>92.77</c:v>
                </c:pt>
                <c:pt idx="373">
                  <c:v>91.68</c:v>
                </c:pt>
                <c:pt idx="374">
                  <c:v>91.68</c:v>
                </c:pt>
                <c:pt idx="375">
                  <c:v>96.13</c:v>
                </c:pt>
                <c:pt idx="376">
                  <c:v>96.13</c:v>
                </c:pt>
                <c:pt idx="377">
                  <c:v>103.66</c:v>
                </c:pt>
                <c:pt idx="378">
                  <c:v>110.74</c:v>
                </c:pt>
                <c:pt idx="379">
                  <c:v>107.69</c:v>
                </c:pt>
                <c:pt idx="380">
                  <c:v>115.77</c:v>
                </c:pt>
                <c:pt idx="381">
                  <c:v>115.77</c:v>
                </c:pt>
                <c:pt idx="382">
                  <c:v>119.26</c:v>
                </c:pt>
                <c:pt idx="383">
                  <c:v>119.26</c:v>
                </c:pt>
                <c:pt idx="384">
                  <c:v>123.64</c:v>
                </c:pt>
                <c:pt idx="385">
                  <c:v>108.81</c:v>
                </c:pt>
                <c:pt idx="386">
                  <c:v>105.93</c:v>
                </c:pt>
                <c:pt idx="387">
                  <c:v>109.31</c:v>
                </c:pt>
                <c:pt idx="388">
                  <c:v>109.31</c:v>
                </c:pt>
                <c:pt idx="389">
                  <c:v>103.22</c:v>
                </c:pt>
                <c:pt idx="390">
                  <c:v>103.22</c:v>
                </c:pt>
                <c:pt idx="391">
                  <c:v>96.42</c:v>
                </c:pt>
                <c:pt idx="392">
                  <c:v>94.85</c:v>
                </c:pt>
                <c:pt idx="393">
                  <c:v>102.97</c:v>
                </c:pt>
                <c:pt idx="394">
                  <c:v>104.69</c:v>
                </c:pt>
                <c:pt idx="395">
                  <c:v>104.69</c:v>
                </c:pt>
                <c:pt idx="396">
                  <c:v>112.14</c:v>
                </c:pt>
                <c:pt idx="397">
                  <c:v>112.14</c:v>
                </c:pt>
                <c:pt idx="398">
                  <c:v>111.03</c:v>
                </c:pt>
                <c:pt idx="399">
                  <c:v>114.89</c:v>
                </c:pt>
                <c:pt idx="400">
                  <c:v>114.2</c:v>
                </c:pt>
                <c:pt idx="401">
                  <c:v>116.2</c:v>
                </c:pt>
                <c:pt idx="402">
                  <c:v>116.2</c:v>
                </c:pt>
                <c:pt idx="403">
                  <c:v>107.55</c:v>
                </c:pt>
                <c:pt idx="404">
                  <c:v>107.55</c:v>
                </c:pt>
                <c:pt idx="405">
                  <c:v>104.25</c:v>
                </c:pt>
                <c:pt idx="406">
                  <c:v>107.81</c:v>
                </c:pt>
                <c:pt idx="407">
                  <c:v>100.53</c:v>
                </c:pt>
                <c:pt idx="408">
                  <c:v>99.32</c:v>
                </c:pt>
                <c:pt idx="409">
                  <c:v>99.32</c:v>
                </c:pt>
                <c:pt idx="410">
                  <c:v>103.29</c:v>
                </c:pt>
                <c:pt idx="411">
                  <c:v>103.29</c:v>
                </c:pt>
                <c:pt idx="412">
                  <c:v>101.98</c:v>
                </c:pt>
                <c:pt idx="413">
                  <c:v>96.39</c:v>
                </c:pt>
                <c:pt idx="414">
                  <c:v>96.05</c:v>
                </c:pt>
                <c:pt idx="415">
                  <c:v>98.35</c:v>
                </c:pt>
                <c:pt idx="416">
                  <c:v>98.35</c:v>
                </c:pt>
                <c:pt idx="417">
                  <c:v>94.22</c:v>
                </c:pt>
                <c:pt idx="418">
                  <c:v>94.22</c:v>
                </c:pt>
                <c:pt idx="419">
                  <c:v>100.52</c:v>
                </c:pt>
                <c:pt idx="420">
                  <c:v>104.26</c:v>
                </c:pt>
                <c:pt idx="421">
                  <c:v>106.84</c:v>
                </c:pt>
                <c:pt idx="422">
                  <c:v>106.84</c:v>
                </c:pt>
                <c:pt idx="423">
                  <c:v>106.84</c:v>
                </c:pt>
                <c:pt idx="424">
                  <c:v>108.24</c:v>
                </c:pt>
                <c:pt idx="425">
                  <c:v>108.24</c:v>
                </c:pt>
                <c:pt idx="426">
                  <c:v>102.54</c:v>
                </c:pt>
                <c:pt idx="427">
                  <c:v>102.56</c:v>
                </c:pt>
                <c:pt idx="428">
                  <c:v>103.89</c:v>
                </c:pt>
                <c:pt idx="429">
                  <c:v>102.86</c:v>
                </c:pt>
                <c:pt idx="430">
                  <c:v>102.86</c:v>
                </c:pt>
                <c:pt idx="431">
                  <c:v>99.6</c:v>
                </c:pt>
                <c:pt idx="432">
                  <c:v>99.6</c:v>
                </c:pt>
                <c:pt idx="433">
                  <c:v>102.62</c:v>
                </c:pt>
                <c:pt idx="434">
                  <c:v>101.96</c:v>
                </c:pt>
                <c:pt idx="435">
                  <c:v>105.47</c:v>
                </c:pt>
                <c:pt idx="436">
                  <c:v>104.59</c:v>
                </c:pt>
                <c:pt idx="437">
                  <c:v>104.59</c:v>
                </c:pt>
                <c:pt idx="438">
                  <c:v>105.18</c:v>
                </c:pt>
                <c:pt idx="439">
                  <c:v>105.18</c:v>
                </c:pt>
                <c:pt idx="440">
                  <c:v>102.53</c:v>
                </c:pt>
                <c:pt idx="441">
                  <c:v>107.84</c:v>
                </c:pt>
                <c:pt idx="442">
                  <c:v>108.17</c:v>
                </c:pt>
                <c:pt idx="443">
                  <c:v>109.72</c:v>
                </c:pt>
                <c:pt idx="444">
                  <c:v>109.72</c:v>
                </c:pt>
                <c:pt idx="445">
                  <c:v>103.08</c:v>
                </c:pt>
                <c:pt idx="446">
                  <c:v>103.08</c:v>
                </c:pt>
                <c:pt idx="447">
                  <c:v>99.74</c:v>
                </c:pt>
                <c:pt idx="448">
                  <c:v>105.5</c:v>
                </c:pt>
                <c:pt idx="449">
                  <c:v>106.15</c:v>
                </c:pt>
                <c:pt idx="450">
                  <c:v>110.52</c:v>
                </c:pt>
                <c:pt idx="451">
                  <c:v>110.52</c:v>
                </c:pt>
                <c:pt idx="452">
                  <c:v>114.07</c:v>
                </c:pt>
                <c:pt idx="453">
                  <c:v>114.07</c:v>
                </c:pt>
                <c:pt idx="454">
                  <c:v>112.31</c:v>
                </c:pt>
                <c:pt idx="455">
                  <c:v>109.67</c:v>
                </c:pt>
                <c:pt idx="456">
                  <c:v>112.21</c:v>
                </c:pt>
                <c:pt idx="457">
                  <c:v>112.63</c:v>
                </c:pt>
                <c:pt idx="458">
                  <c:v>112.63</c:v>
                </c:pt>
                <c:pt idx="459">
                  <c:v>110.32</c:v>
                </c:pt>
                <c:pt idx="460">
                  <c:v>110.32</c:v>
                </c:pt>
                <c:pt idx="461">
                  <c:v>112.55</c:v>
                </c:pt>
                <c:pt idx="462">
                  <c:v>112.88</c:v>
                </c:pt>
                <c:pt idx="463">
                  <c:v>116.19</c:v>
                </c:pt>
                <c:pt idx="464">
                  <c:v>114.96</c:v>
                </c:pt>
                <c:pt idx="465">
                  <c:v>114.96</c:v>
                </c:pt>
                <c:pt idx="466">
                  <c:v>114.38</c:v>
                </c:pt>
                <c:pt idx="467">
                  <c:v>114.38</c:v>
                </c:pt>
                <c:pt idx="468">
                  <c:v>114.38</c:v>
                </c:pt>
                <c:pt idx="469">
                  <c:v>115.26</c:v>
                </c:pt>
                <c:pt idx="470">
                  <c:v>116.88</c:v>
                </c:pt>
                <c:pt idx="471">
                  <c:v>118.97</c:v>
                </c:pt>
                <c:pt idx="472">
                  <c:v>118.97</c:v>
                </c:pt>
                <c:pt idx="473">
                  <c:v>118.41</c:v>
                </c:pt>
                <c:pt idx="474">
                  <c:v>118.41</c:v>
                </c:pt>
                <c:pt idx="475">
                  <c:v>119.55</c:v>
                </c:pt>
                <c:pt idx="476">
                  <c:v>121.94</c:v>
                </c:pt>
                <c:pt idx="477">
                  <c:v>121.52</c:v>
                </c:pt>
                <c:pt idx="478">
                  <c:v>120.73</c:v>
                </c:pt>
                <c:pt idx="479">
                  <c:v>120.73</c:v>
                </c:pt>
                <c:pt idx="480">
                  <c:v>120.92</c:v>
                </c:pt>
                <c:pt idx="481">
                  <c:v>120.92</c:v>
                </c:pt>
                <c:pt idx="482">
                  <c:v>118.92</c:v>
                </c:pt>
                <c:pt idx="483">
                  <c:v>115.32</c:v>
                </c:pt>
                <c:pt idx="484">
                  <c:v>117.56</c:v>
                </c:pt>
                <c:pt idx="485">
                  <c:v>109.56</c:v>
                </c:pt>
                <c:pt idx="486">
                  <c:v>109.56</c:v>
                </c:pt>
                <c:pt idx="487">
                  <c:v>110.49</c:v>
                </c:pt>
                <c:pt idx="488">
                  <c:v>110.49</c:v>
                </c:pt>
                <c:pt idx="489">
                  <c:v>110.49</c:v>
                </c:pt>
                <c:pt idx="490">
                  <c:v>106.22</c:v>
                </c:pt>
                <c:pt idx="491">
                  <c:v>105.75</c:v>
                </c:pt>
                <c:pt idx="492">
                  <c:v>109.07</c:v>
                </c:pt>
                <c:pt idx="493">
                  <c:v>109.07</c:v>
                </c:pt>
                <c:pt idx="494">
                  <c:v>111.44</c:v>
                </c:pt>
                <c:pt idx="495">
                  <c:v>111.44</c:v>
                </c:pt>
                <c:pt idx="496">
                  <c:v>113.66</c:v>
                </c:pt>
                <c:pt idx="497">
                  <c:v>111.65</c:v>
                </c:pt>
                <c:pt idx="498">
                  <c:v>107.76</c:v>
                </c:pt>
                <c:pt idx="499">
                  <c:v>110.3</c:v>
                </c:pt>
                <c:pt idx="500">
                  <c:v>110.3</c:v>
                </c:pt>
                <c:pt idx="501">
                  <c:v>101.55</c:v>
                </c:pt>
                <c:pt idx="502">
                  <c:v>101.55</c:v>
                </c:pt>
                <c:pt idx="503">
                  <c:v>101.55</c:v>
                </c:pt>
                <c:pt idx="504">
                  <c:v>100.31</c:v>
                </c:pt>
                <c:pt idx="505">
                  <c:v>104.62</c:v>
                </c:pt>
                <c:pt idx="506">
                  <c:v>106.78</c:v>
                </c:pt>
                <c:pt idx="507">
                  <c:v>106.78</c:v>
                </c:pt>
                <c:pt idx="508">
                  <c:v>106.09</c:v>
                </c:pt>
                <c:pt idx="509">
                  <c:v>106.09</c:v>
                </c:pt>
                <c:pt idx="510">
                  <c:v>97.69</c:v>
                </c:pt>
                <c:pt idx="511">
                  <c:v>98.44</c:v>
                </c:pt>
                <c:pt idx="512">
                  <c:v>97.79</c:v>
                </c:pt>
                <c:pt idx="513">
                  <c:v>99.59</c:v>
                </c:pt>
                <c:pt idx="514">
                  <c:v>99.59</c:v>
                </c:pt>
                <c:pt idx="515">
                  <c:v>104.48</c:v>
                </c:pt>
                <c:pt idx="516">
                  <c:v>104.48</c:v>
                </c:pt>
                <c:pt idx="517">
                  <c:v>106.12</c:v>
                </c:pt>
                <c:pt idx="518">
                  <c:v>104.45</c:v>
                </c:pt>
                <c:pt idx="519">
                  <c:v>98.44</c:v>
                </c:pt>
                <c:pt idx="520">
                  <c:v>97.71</c:v>
                </c:pt>
                <c:pt idx="521">
                  <c:v>97.71</c:v>
                </c:pt>
                <c:pt idx="522">
                  <c:v>99.83</c:v>
                </c:pt>
                <c:pt idx="523">
                  <c:v>99.83</c:v>
                </c:pt>
                <c:pt idx="524">
                  <c:v>97.74</c:v>
                </c:pt>
                <c:pt idx="525">
                  <c:v>100.03</c:v>
                </c:pt>
                <c:pt idx="526">
                  <c:v>99.11</c:v>
                </c:pt>
                <c:pt idx="527">
                  <c:v>101.31</c:v>
                </c:pt>
                <c:pt idx="528">
                  <c:v>101.31</c:v>
                </c:pt>
                <c:pt idx="529">
                  <c:v>96.59</c:v>
                </c:pt>
                <c:pt idx="530">
                  <c:v>96.59</c:v>
                </c:pt>
                <c:pt idx="531">
                  <c:v>97.14</c:v>
                </c:pt>
                <c:pt idx="532">
                  <c:v>93.25</c:v>
                </c:pt>
                <c:pt idx="533">
                  <c:v>91.29</c:v>
                </c:pt>
                <c:pt idx="534">
                  <c:v>91.77</c:v>
                </c:pt>
                <c:pt idx="535">
                  <c:v>91.77</c:v>
                </c:pt>
                <c:pt idx="536">
                  <c:v>93.52</c:v>
                </c:pt>
                <c:pt idx="537">
                  <c:v>93.52</c:v>
                </c:pt>
                <c:pt idx="538">
                  <c:v>93.18</c:v>
                </c:pt>
                <c:pt idx="539">
                  <c:v>94.68</c:v>
                </c:pt>
                <c:pt idx="540">
                  <c:v>97.02</c:v>
                </c:pt>
                <c:pt idx="541">
                  <c:v>94.86</c:v>
                </c:pt>
                <c:pt idx="542">
                  <c:v>94.86</c:v>
                </c:pt>
                <c:pt idx="543">
                  <c:v>92.24</c:v>
                </c:pt>
                <c:pt idx="544">
                  <c:v>92.24</c:v>
                </c:pt>
                <c:pt idx="545">
                  <c:v>89.23</c:v>
                </c:pt>
                <c:pt idx="546">
                  <c:v>90.85</c:v>
                </c:pt>
                <c:pt idx="547">
                  <c:v>93.2</c:v>
                </c:pt>
                <c:pt idx="548">
                  <c:v>93.55</c:v>
                </c:pt>
                <c:pt idx="549">
                  <c:v>93.55</c:v>
                </c:pt>
                <c:pt idx="550">
                  <c:v>93.42</c:v>
                </c:pt>
                <c:pt idx="551">
                  <c:v>93.42</c:v>
                </c:pt>
                <c:pt idx="552">
                  <c:v>96.46</c:v>
                </c:pt>
                <c:pt idx="553">
                  <c:v>95.52</c:v>
                </c:pt>
                <c:pt idx="554">
                  <c:v>93.33</c:v>
                </c:pt>
                <c:pt idx="555">
                  <c:v>93.63</c:v>
                </c:pt>
                <c:pt idx="556">
                  <c:v>93.63</c:v>
                </c:pt>
                <c:pt idx="557">
                  <c:v>97.4</c:v>
                </c:pt>
                <c:pt idx="558">
                  <c:v>97.4</c:v>
                </c:pt>
                <c:pt idx="559">
                  <c:v>92.08</c:v>
                </c:pt>
                <c:pt idx="560">
                  <c:v>90.09</c:v>
                </c:pt>
                <c:pt idx="561">
                  <c:v>87.09</c:v>
                </c:pt>
                <c:pt idx="562">
                  <c:v>87.29</c:v>
                </c:pt>
                <c:pt idx="563">
                  <c:v>87.29</c:v>
                </c:pt>
                <c:pt idx="564">
                  <c:v>87.35</c:v>
                </c:pt>
                <c:pt idx="565">
                  <c:v>87.35</c:v>
                </c:pt>
                <c:pt idx="566">
                  <c:v>87.35</c:v>
                </c:pt>
                <c:pt idx="567">
                  <c:v>82.5</c:v>
                </c:pt>
                <c:pt idx="568">
                  <c:v>84.04</c:v>
                </c:pt>
                <c:pt idx="569">
                  <c:v>87.27</c:v>
                </c:pt>
                <c:pt idx="570">
                  <c:v>87.27</c:v>
                </c:pt>
                <c:pt idx="571">
                  <c:v>88.18</c:v>
                </c:pt>
                <c:pt idx="572">
                  <c:v>88.18</c:v>
                </c:pt>
                <c:pt idx="573">
                  <c:v>87.84</c:v>
                </c:pt>
                <c:pt idx="574">
                  <c:v>88.88</c:v>
                </c:pt>
                <c:pt idx="575">
                  <c:v>85.72</c:v>
                </c:pt>
                <c:pt idx="576">
                  <c:v>85.57</c:v>
                </c:pt>
                <c:pt idx="577">
                  <c:v>85.57</c:v>
                </c:pt>
                <c:pt idx="578">
                  <c:v>86.15</c:v>
                </c:pt>
                <c:pt idx="579">
                  <c:v>86.15</c:v>
                </c:pt>
                <c:pt idx="580">
                  <c:v>84.69</c:v>
                </c:pt>
                <c:pt idx="581">
                  <c:v>83.38</c:v>
                </c:pt>
                <c:pt idx="582">
                  <c:v>84.02</c:v>
                </c:pt>
                <c:pt idx="583">
                  <c:v>79.069999999999993</c:v>
                </c:pt>
                <c:pt idx="584">
                  <c:v>79.069999999999993</c:v>
                </c:pt>
                <c:pt idx="585">
                  <c:v>77.17</c:v>
                </c:pt>
                <c:pt idx="586">
                  <c:v>77.17</c:v>
                </c:pt>
                <c:pt idx="587">
                  <c:v>78.91</c:v>
                </c:pt>
                <c:pt idx="588">
                  <c:v>82.61</c:v>
                </c:pt>
                <c:pt idx="589">
                  <c:v>81.78</c:v>
                </c:pt>
                <c:pt idx="590">
                  <c:v>79.91</c:v>
                </c:pt>
                <c:pt idx="591">
                  <c:v>79.91</c:v>
                </c:pt>
                <c:pt idx="592">
                  <c:v>84.05</c:v>
                </c:pt>
                <c:pt idx="593">
                  <c:v>84.05</c:v>
                </c:pt>
                <c:pt idx="594">
                  <c:v>86.87</c:v>
                </c:pt>
                <c:pt idx="595">
                  <c:v>88.22</c:v>
                </c:pt>
                <c:pt idx="596">
                  <c:v>88.9</c:v>
                </c:pt>
                <c:pt idx="597">
                  <c:v>93.07</c:v>
                </c:pt>
                <c:pt idx="598">
                  <c:v>93.07</c:v>
                </c:pt>
                <c:pt idx="599">
                  <c:v>91.6</c:v>
                </c:pt>
                <c:pt idx="600">
                  <c:v>91.6</c:v>
                </c:pt>
                <c:pt idx="601">
                  <c:v>89.75</c:v>
                </c:pt>
                <c:pt idx="602">
                  <c:v>87.83</c:v>
                </c:pt>
                <c:pt idx="603">
                  <c:v>89.59</c:v>
                </c:pt>
                <c:pt idx="604">
                  <c:v>86.1</c:v>
                </c:pt>
                <c:pt idx="605">
                  <c:v>86.1</c:v>
                </c:pt>
                <c:pt idx="606">
                  <c:v>86</c:v>
                </c:pt>
                <c:pt idx="607">
                  <c:v>86</c:v>
                </c:pt>
                <c:pt idx="608">
                  <c:v>83.29</c:v>
                </c:pt>
                <c:pt idx="609">
                  <c:v>86</c:v>
                </c:pt>
                <c:pt idx="610">
                  <c:v>86.02</c:v>
                </c:pt>
                <c:pt idx="611">
                  <c:v>85.47</c:v>
                </c:pt>
                <c:pt idx="612">
                  <c:v>85.47</c:v>
                </c:pt>
                <c:pt idx="613">
                  <c:v>86.12</c:v>
                </c:pt>
                <c:pt idx="614">
                  <c:v>86.12</c:v>
                </c:pt>
                <c:pt idx="615">
                  <c:v>86.93</c:v>
                </c:pt>
                <c:pt idx="616">
                  <c:v>89.39</c:v>
                </c:pt>
                <c:pt idx="617">
                  <c:v>89.06</c:v>
                </c:pt>
                <c:pt idx="618">
                  <c:v>87.85</c:v>
                </c:pt>
                <c:pt idx="619">
                  <c:v>87.85</c:v>
                </c:pt>
                <c:pt idx="620">
                  <c:v>86.54</c:v>
                </c:pt>
                <c:pt idx="621">
                  <c:v>86.54</c:v>
                </c:pt>
                <c:pt idx="622">
                  <c:v>88.36</c:v>
                </c:pt>
                <c:pt idx="623">
                  <c:v>90.06</c:v>
                </c:pt>
                <c:pt idx="624">
                  <c:v>88.14</c:v>
                </c:pt>
                <c:pt idx="625">
                  <c:v>92.58</c:v>
                </c:pt>
                <c:pt idx="626">
                  <c:v>92.58</c:v>
                </c:pt>
                <c:pt idx="627">
                  <c:v>91.8</c:v>
                </c:pt>
                <c:pt idx="628">
                  <c:v>91.8</c:v>
                </c:pt>
                <c:pt idx="629">
                  <c:v>88.8</c:v>
                </c:pt>
                <c:pt idx="630">
                  <c:v>85.79</c:v>
                </c:pt>
                <c:pt idx="631">
                  <c:v>86.52</c:v>
                </c:pt>
                <c:pt idx="632">
                  <c:v>89.14</c:v>
                </c:pt>
                <c:pt idx="633">
                  <c:v>89.14</c:v>
                </c:pt>
                <c:pt idx="634">
                  <c:v>85.85</c:v>
                </c:pt>
                <c:pt idx="635">
                  <c:v>85.85</c:v>
                </c:pt>
                <c:pt idx="636">
                  <c:v>86.87</c:v>
                </c:pt>
                <c:pt idx="637">
                  <c:v>85.62</c:v>
                </c:pt>
                <c:pt idx="638">
                  <c:v>81.69</c:v>
                </c:pt>
                <c:pt idx="639">
                  <c:v>80.069999999999993</c:v>
                </c:pt>
                <c:pt idx="640">
                  <c:v>80.069999999999993</c:v>
                </c:pt>
                <c:pt idx="641">
                  <c:v>79.739999999999995</c:v>
                </c:pt>
                <c:pt idx="642">
                  <c:v>79.739999999999995</c:v>
                </c:pt>
                <c:pt idx="643">
                  <c:v>80.83</c:v>
                </c:pt>
                <c:pt idx="644">
                  <c:v>77.930000000000007</c:v>
                </c:pt>
                <c:pt idx="645">
                  <c:v>77.930000000000007</c:v>
                </c:pt>
                <c:pt idx="646">
                  <c:v>76.45</c:v>
                </c:pt>
                <c:pt idx="647">
                  <c:v>76.540000000000006</c:v>
                </c:pt>
                <c:pt idx="648">
                  <c:v>77.099999999999994</c:v>
                </c:pt>
                <c:pt idx="649">
                  <c:v>77.099999999999994</c:v>
                </c:pt>
                <c:pt idx="650">
                  <c:v>77.959999999999994</c:v>
                </c:pt>
                <c:pt idx="651">
                  <c:v>80.48</c:v>
                </c:pt>
                <c:pt idx="652">
                  <c:v>81.06</c:v>
                </c:pt>
                <c:pt idx="653">
                  <c:v>79.86</c:v>
                </c:pt>
                <c:pt idx="654">
                  <c:v>79.86</c:v>
                </c:pt>
                <c:pt idx="655">
                  <c:v>76.83</c:v>
                </c:pt>
                <c:pt idx="656">
                  <c:v>76.83</c:v>
                </c:pt>
                <c:pt idx="657">
                  <c:v>74.209999999999994</c:v>
                </c:pt>
                <c:pt idx="658">
                  <c:v>71.930000000000007</c:v>
                </c:pt>
                <c:pt idx="659">
                  <c:v>71.3</c:v>
                </c:pt>
                <c:pt idx="660">
                  <c:v>71.05</c:v>
                </c:pt>
                <c:pt idx="661">
                  <c:v>71.05</c:v>
                </c:pt>
                <c:pt idx="662">
                  <c:v>72.959999999999994</c:v>
                </c:pt>
                <c:pt idx="663">
                  <c:v>72.959999999999994</c:v>
                </c:pt>
                <c:pt idx="664">
                  <c:v>75.44</c:v>
                </c:pt>
                <c:pt idx="665">
                  <c:v>77.14</c:v>
                </c:pt>
                <c:pt idx="666">
                  <c:v>75.89</c:v>
                </c:pt>
                <c:pt idx="667">
                  <c:v>74.19</c:v>
                </c:pt>
                <c:pt idx="668">
                  <c:v>74.19</c:v>
                </c:pt>
                <c:pt idx="669">
                  <c:v>75.05</c:v>
                </c:pt>
                <c:pt idx="670">
                  <c:v>75.05</c:v>
                </c:pt>
                <c:pt idx="671">
                  <c:v>75.92</c:v>
                </c:pt>
                <c:pt idx="672">
                  <c:v>78.17</c:v>
                </c:pt>
                <c:pt idx="673">
                  <c:v>77.680000000000007</c:v>
                </c:pt>
                <c:pt idx="674">
                  <c:v>79.569999999999993</c:v>
                </c:pt>
                <c:pt idx="675">
                  <c:v>79.569999999999993</c:v>
                </c:pt>
                <c:pt idx="676">
                  <c:v>79.45</c:v>
                </c:pt>
                <c:pt idx="677">
                  <c:v>79.45</c:v>
                </c:pt>
                <c:pt idx="678">
                  <c:v>79.45</c:v>
                </c:pt>
                <c:pt idx="679">
                  <c:v>78.89</c:v>
                </c:pt>
                <c:pt idx="680">
                  <c:v>78.430000000000007</c:v>
                </c:pt>
                <c:pt idx="681">
                  <c:v>80.16</c:v>
                </c:pt>
                <c:pt idx="682">
                  <c:v>80.16</c:v>
                </c:pt>
                <c:pt idx="683">
                  <c:v>76.87</c:v>
                </c:pt>
                <c:pt idx="684">
                  <c:v>76.87</c:v>
                </c:pt>
                <c:pt idx="685">
                  <c:v>76.87</c:v>
                </c:pt>
                <c:pt idx="686">
                  <c:v>72.819999999999993</c:v>
                </c:pt>
                <c:pt idx="687">
                  <c:v>73.61</c:v>
                </c:pt>
                <c:pt idx="688">
                  <c:v>73.77</c:v>
                </c:pt>
                <c:pt idx="689">
                  <c:v>73.77</c:v>
                </c:pt>
                <c:pt idx="690">
                  <c:v>74.69</c:v>
                </c:pt>
                <c:pt idx="691">
                  <c:v>74.69</c:v>
                </c:pt>
                <c:pt idx="692">
                  <c:v>75.11</c:v>
                </c:pt>
                <c:pt idx="693">
                  <c:v>77.459999999999994</c:v>
                </c:pt>
                <c:pt idx="694">
                  <c:v>78.319999999999993</c:v>
                </c:pt>
                <c:pt idx="695">
                  <c:v>79.900000000000006</c:v>
                </c:pt>
                <c:pt idx="696">
                  <c:v>79.900000000000006</c:v>
                </c:pt>
                <c:pt idx="697">
                  <c:v>80.25</c:v>
                </c:pt>
                <c:pt idx="698">
                  <c:v>80.25</c:v>
                </c:pt>
                <c:pt idx="699">
                  <c:v>80.25</c:v>
                </c:pt>
                <c:pt idx="700">
                  <c:v>79.53</c:v>
                </c:pt>
                <c:pt idx="701">
                  <c:v>80.31</c:v>
                </c:pt>
                <c:pt idx="702">
                  <c:v>81.27</c:v>
                </c:pt>
                <c:pt idx="703">
                  <c:v>81.27</c:v>
                </c:pt>
                <c:pt idx="704">
                  <c:v>81.62</c:v>
                </c:pt>
                <c:pt idx="705">
                  <c:v>81.62</c:v>
                </c:pt>
                <c:pt idx="706">
                  <c:v>79.86</c:v>
                </c:pt>
                <c:pt idx="707">
                  <c:v>79.78</c:v>
                </c:pt>
                <c:pt idx="708">
                  <c:v>80.64</c:v>
                </c:pt>
                <c:pt idx="709">
                  <c:v>79.73</c:v>
                </c:pt>
                <c:pt idx="710">
                  <c:v>79.73</c:v>
                </c:pt>
                <c:pt idx="711">
                  <c:v>77.97</c:v>
                </c:pt>
                <c:pt idx="712">
                  <c:v>77.97</c:v>
                </c:pt>
                <c:pt idx="713">
                  <c:v>78.95</c:v>
                </c:pt>
                <c:pt idx="714">
                  <c:v>76.34</c:v>
                </c:pt>
                <c:pt idx="715">
                  <c:v>75.87</c:v>
                </c:pt>
                <c:pt idx="716">
                  <c:v>73.400000000000006</c:v>
                </c:pt>
                <c:pt idx="717">
                  <c:v>73.400000000000006</c:v>
                </c:pt>
                <c:pt idx="718">
                  <c:v>74.11</c:v>
                </c:pt>
                <c:pt idx="719">
                  <c:v>74.11</c:v>
                </c:pt>
                <c:pt idx="720">
                  <c:v>77.17</c:v>
                </c:pt>
                <c:pt idx="721">
                  <c:v>78.47</c:v>
                </c:pt>
                <c:pt idx="722">
                  <c:v>78.040000000000006</c:v>
                </c:pt>
                <c:pt idx="723">
                  <c:v>79.739999999999995</c:v>
                </c:pt>
                <c:pt idx="724">
                  <c:v>79.739999999999995</c:v>
                </c:pt>
                <c:pt idx="725">
                  <c:v>80.14</c:v>
                </c:pt>
                <c:pt idx="726">
                  <c:v>80.14</c:v>
                </c:pt>
                <c:pt idx="727">
                  <c:v>79.08</c:v>
                </c:pt>
                <c:pt idx="728">
                  <c:v>78.569999999999993</c:v>
                </c:pt>
                <c:pt idx="729">
                  <c:v>78.45</c:v>
                </c:pt>
                <c:pt idx="730">
                  <c:v>76.31</c:v>
                </c:pt>
                <c:pt idx="731">
                  <c:v>76.31</c:v>
                </c:pt>
                <c:pt idx="732">
                  <c:v>76.28</c:v>
                </c:pt>
                <c:pt idx="733">
                  <c:v>76.28</c:v>
                </c:pt>
                <c:pt idx="734">
                  <c:v>76.28</c:v>
                </c:pt>
                <c:pt idx="735">
                  <c:v>73.95</c:v>
                </c:pt>
                <c:pt idx="736">
                  <c:v>75.260000000000005</c:v>
                </c:pt>
                <c:pt idx="737">
                  <c:v>76.19</c:v>
                </c:pt>
                <c:pt idx="738">
                  <c:v>76.19</c:v>
                </c:pt>
                <c:pt idx="739">
                  <c:v>76.569999999999993</c:v>
                </c:pt>
                <c:pt idx="740">
                  <c:v>75.569999999999993</c:v>
                </c:pt>
                <c:pt idx="741">
                  <c:v>76.88</c:v>
                </c:pt>
                <c:pt idx="742">
                  <c:v>77.569999999999993</c:v>
                </c:pt>
                <c:pt idx="743">
                  <c:v>78.05</c:v>
                </c:pt>
                <c:pt idx="744">
                  <c:v>79.62</c:v>
                </c:pt>
                <c:pt idx="745">
                  <c:v>79.62</c:v>
                </c:pt>
                <c:pt idx="746">
                  <c:v>80.39</c:v>
                </c:pt>
                <c:pt idx="747">
                  <c:v>80.39</c:v>
                </c:pt>
                <c:pt idx="748">
                  <c:v>77.45</c:v>
                </c:pt>
                <c:pt idx="749">
                  <c:v>76.56</c:v>
                </c:pt>
                <c:pt idx="750">
                  <c:v>75.599999999999994</c:v>
                </c:pt>
                <c:pt idx="751">
                  <c:v>76.55</c:v>
                </c:pt>
                <c:pt idx="752">
                  <c:v>76.55</c:v>
                </c:pt>
                <c:pt idx="753">
                  <c:v>74.680000000000007</c:v>
                </c:pt>
                <c:pt idx="754">
                  <c:v>74.680000000000007</c:v>
                </c:pt>
                <c:pt idx="755">
                  <c:v>71.180000000000007</c:v>
                </c:pt>
                <c:pt idx="756">
                  <c:v>67.38</c:v>
                </c:pt>
                <c:pt idx="757">
                  <c:v>68.150000000000006</c:v>
                </c:pt>
                <c:pt idx="758">
                  <c:v>66.61</c:v>
                </c:pt>
                <c:pt idx="759">
                  <c:v>66.61</c:v>
                </c:pt>
                <c:pt idx="760">
                  <c:v>67.56</c:v>
                </c:pt>
                <c:pt idx="761">
                  <c:v>67.56</c:v>
                </c:pt>
                <c:pt idx="762">
                  <c:v>69.400000000000006</c:v>
                </c:pt>
                <c:pt idx="763">
                  <c:v>70.709999999999994</c:v>
                </c:pt>
                <c:pt idx="764">
                  <c:v>69.77</c:v>
                </c:pt>
                <c:pt idx="765">
                  <c:v>69.22</c:v>
                </c:pt>
                <c:pt idx="766">
                  <c:v>69.22</c:v>
                </c:pt>
                <c:pt idx="767">
                  <c:v>72.87</c:v>
                </c:pt>
                <c:pt idx="768">
                  <c:v>72.87</c:v>
                </c:pt>
                <c:pt idx="769">
                  <c:v>73.12</c:v>
                </c:pt>
                <c:pt idx="770">
                  <c:v>72.95</c:v>
                </c:pt>
                <c:pt idx="771">
                  <c:v>74.319999999999993</c:v>
                </c:pt>
                <c:pt idx="772">
                  <c:v>75.680000000000007</c:v>
                </c:pt>
                <c:pt idx="773">
                  <c:v>75.680000000000007</c:v>
                </c:pt>
                <c:pt idx="774">
                  <c:v>80.400000000000006</c:v>
                </c:pt>
                <c:pt idx="775">
                  <c:v>80.400000000000006</c:v>
                </c:pt>
                <c:pt idx="776">
                  <c:v>80.7</c:v>
                </c:pt>
                <c:pt idx="777">
                  <c:v>80.69</c:v>
                </c:pt>
                <c:pt idx="778">
                  <c:v>80.7</c:v>
                </c:pt>
                <c:pt idx="779">
                  <c:v>80.7</c:v>
                </c:pt>
                <c:pt idx="780">
                  <c:v>80.7</c:v>
                </c:pt>
                <c:pt idx="781">
                  <c:v>79.790000000000006</c:v>
                </c:pt>
                <c:pt idx="782">
                  <c:v>79.790000000000006</c:v>
                </c:pt>
                <c:pt idx="783">
                  <c:v>81.540000000000006</c:v>
                </c:pt>
                <c:pt idx="784">
                  <c:v>83.26</c:v>
                </c:pt>
                <c:pt idx="785">
                  <c:v>82.16</c:v>
                </c:pt>
                <c:pt idx="786">
                  <c:v>82.58</c:v>
                </c:pt>
                <c:pt idx="787">
                  <c:v>82.58</c:v>
                </c:pt>
                <c:pt idx="788">
                  <c:v>80.930000000000007</c:v>
                </c:pt>
                <c:pt idx="789">
                  <c:v>80.930000000000007</c:v>
                </c:pt>
                <c:pt idx="790">
                  <c:v>80.849999999999994</c:v>
                </c:pt>
                <c:pt idx="791">
                  <c:v>79.180000000000007</c:v>
                </c:pt>
                <c:pt idx="792">
                  <c:v>77.27</c:v>
                </c:pt>
                <c:pt idx="793">
                  <c:v>77.86</c:v>
                </c:pt>
                <c:pt idx="794">
                  <c:v>77.86</c:v>
                </c:pt>
                <c:pt idx="795">
                  <c:v>78.64</c:v>
                </c:pt>
                <c:pt idx="796">
                  <c:v>78.64</c:v>
                </c:pt>
                <c:pt idx="797">
                  <c:v>77.05</c:v>
                </c:pt>
                <c:pt idx="798">
                  <c:v>74.33</c:v>
                </c:pt>
                <c:pt idx="799">
                  <c:v>74.77</c:v>
                </c:pt>
                <c:pt idx="800">
                  <c:v>76.78</c:v>
                </c:pt>
                <c:pt idx="801">
                  <c:v>76.78</c:v>
                </c:pt>
                <c:pt idx="802">
                  <c:v>75.650000000000006</c:v>
                </c:pt>
                <c:pt idx="803">
                  <c:v>75.650000000000006</c:v>
                </c:pt>
                <c:pt idx="804">
                  <c:v>71.709999999999994</c:v>
                </c:pt>
                <c:pt idx="805">
                  <c:v>68.62</c:v>
                </c:pt>
                <c:pt idx="806">
                  <c:v>68.52</c:v>
                </c:pt>
                <c:pt idx="807">
                  <c:v>71.319999999999993</c:v>
                </c:pt>
                <c:pt idx="808">
                  <c:v>71.319999999999993</c:v>
                </c:pt>
                <c:pt idx="809">
                  <c:v>73.13</c:v>
                </c:pt>
                <c:pt idx="810">
                  <c:v>73.13</c:v>
                </c:pt>
                <c:pt idx="811">
                  <c:v>73.680000000000007</c:v>
                </c:pt>
                <c:pt idx="812">
                  <c:v>72.53</c:v>
                </c:pt>
                <c:pt idx="813">
                  <c:v>70.81</c:v>
                </c:pt>
                <c:pt idx="814">
                  <c:v>70.02</c:v>
                </c:pt>
                <c:pt idx="815">
                  <c:v>70.02</c:v>
                </c:pt>
                <c:pt idx="816">
                  <c:v>71.069999999999993</c:v>
                </c:pt>
                <c:pt idx="817">
                  <c:v>71.069999999999993</c:v>
                </c:pt>
                <c:pt idx="818">
                  <c:v>70.849999999999994</c:v>
                </c:pt>
                <c:pt idx="819">
                  <c:v>72.78</c:v>
                </c:pt>
                <c:pt idx="820">
                  <c:v>71.819999999999993</c:v>
                </c:pt>
                <c:pt idx="821">
                  <c:v>71.569999999999993</c:v>
                </c:pt>
                <c:pt idx="822">
                  <c:v>71.569999999999993</c:v>
                </c:pt>
                <c:pt idx="823">
                  <c:v>71.81</c:v>
                </c:pt>
                <c:pt idx="824">
                  <c:v>71.81</c:v>
                </c:pt>
                <c:pt idx="825">
                  <c:v>72.87</c:v>
                </c:pt>
                <c:pt idx="826">
                  <c:v>74.37</c:v>
                </c:pt>
                <c:pt idx="827">
                  <c:v>71.680000000000007</c:v>
                </c:pt>
                <c:pt idx="828">
                  <c:v>72.349999999999994</c:v>
                </c:pt>
                <c:pt idx="829">
                  <c:v>72.349999999999994</c:v>
                </c:pt>
                <c:pt idx="830">
                  <c:v>69.45</c:v>
                </c:pt>
                <c:pt idx="831">
                  <c:v>69.45</c:v>
                </c:pt>
                <c:pt idx="832">
                  <c:v>69.45</c:v>
                </c:pt>
                <c:pt idx="833">
                  <c:v>68.11</c:v>
                </c:pt>
                <c:pt idx="834">
                  <c:v>70.09</c:v>
                </c:pt>
                <c:pt idx="835">
                  <c:v>71.760000000000005</c:v>
                </c:pt>
                <c:pt idx="836">
                  <c:v>71.760000000000005</c:v>
                </c:pt>
                <c:pt idx="837">
                  <c:v>72.14</c:v>
                </c:pt>
                <c:pt idx="838">
                  <c:v>72.14</c:v>
                </c:pt>
                <c:pt idx="839">
                  <c:v>71.709999999999994</c:v>
                </c:pt>
                <c:pt idx="840">
                  <c:v>72.52</c:v>
                </c:pt>
                <c:pt idx="841">
                  <c:v>71.28</c:v>
                </c:pt>
                <c:pt idx="842">
                  <c:v>70.16</c:v>
                </c:pt>
                <c:pt idx="843">
                  <c:v>70.16</c:v>
                </c:pt>
                <c:pt idx="844">
                  <c:v>67.08</c:v>
                </c:pt>
                <c:pt idx="845">
                  <c:v>67.08</c:v>
                </c:pt>
                <c:pt idx="846">
                  <c:v>69.39</c:v>
                </c:pt>
                <c:pt idx="847">
                  <c:v>68.22</c:v>
                </c:pt>
                <c:pt idx="848">
                  <c:v>70.61</c:v>
                </c:pt>
                <c:pt idx="849">
                  <c:v>71.81</c:v>
                </c:pt>
                <c:pt idx="850">
                  <c:v>71.81</c:v>
                </c:pt>
                <c:pt idx="851">
                  <c:v>70.94</c:v>
                </c:pt>
                <c:pt idx="852">
                  <c:v>70.94</c:v>
                </c:pt>
                <c:pt idx="853">
                  <c:v>70.94</c:v>
                </c:pt>
                <c:pt idx="854">
                  <c:v>72.55</c:v>
                </c:pt>
                <c:pt idx="855">
                  <c:v>69.22</c:v>
                </c:pt>
                <c:pt idx="856">
                  <c:v>68.91</c:v>
                </c:pt>
                <c:pt idx="857">
                  <c:v>68.91</c:v>
                </c:pt>
                <c:pt idx="858">
                  <c:v>69.09</c:v>
                </c:pt>
                <c:pt idx="859">
                  <c:v>69.09</c:v>
                </c:pt>
                <c:pt idx="860">
                  <c:v>67.680000000000007</c:v>
                </c:pt>
                <c:pt idx="861">
                  <c:v>69.540000000000006</c:v>
                </c:pt>
                <c:pt idx="862">
                  <c:v>69.849999999999994</c:v>
                </c:pt>
                <c:pt idx="863">
                  <c:v>70.66</c:v>
                </c:pt>
                <c:pt idx="864">
                  <c:v>70.66</c:v>
                </c:pt>
                <c:pt idx="865">
                  <c:v>69.709999999999994</c:v>
                </c:pt>
                <c:pt idx="866">
                  <c:v>69.709999999999994</c:v>
                </c:pt>
                <c:pt idx="867">
                  <c:v>71.78</c:v>
                </c:pt>
                <c:pt idx="868">
                  <c:v>71.78</c:v>
                </c:pt>
                <c:pt idx="869">
                  <c:v>71.760000000000005</c:v>
                </c:pt>
                <c:pt idx="870">
                  <c:v>73.91</c:v>
                </c:pt>
                <c:pt idx="871">
                  <c:v>73.91</c:v>
                </c:pt>
                <c:pt idx="872">
                  <c:v>73.05</c:v>
                </c:pt>
                <c:pt idx="873">
                  <c:v>73.05</c:v>
                </c:pt>
                <c:pt idx="874">
                  <c:v>74.87</c:v>
                </c:pt>
                <c:pt idx="875">
                  <c:v>75.77</c:v>
                </c:pt>
                <c:pt idx="876">
                  <c:v>76.86</c:v>
                </c:pt>
                <c:pt idx="877">
                  <c:v>75.44</c:v>
                </c:pt>
                <c:pt idx="878">
                  <c:v>75.44</c:v>
                </c:pt>
                <c:pt idx="879">
                  <c:v>74.17</c:v>
                </c:pt>
                <c:pt idx="880">
                  <c:v>74.17</c:v>
                </c:pt>
                <c:pt idx="881">
                  <c:v>75.760000000000005</c:v>
                </c:pt>
                <c:pt idx="882">
                  <c:v>75.400000000000006</c:v>
                </c:pt>
                <c:pt idx="883">
                  <c:v>75.650000000000006</c:v>
                </c:pt>
                <c:pt idx="884">
                  <c:v>77.06</c:v>
                </c:pt>
                <c:pt idx="885">
                  <c:v>77.06</c:v>
                </c:pt>
                <c:pt idx="886">
                  <c:v>78.81</c:v>
                </c:pt>
                <c:pt idx="887">
                  <c:v>78.81</c:v>
                </c:pt>
                <c:pt idx="888">
                  <c:v>79.760000000000005</c:v>
                </c:pt>
                <c:pt idx="889">
                  <c:v>79.11</c:v>
                </c:pt>
                <c:pt idx="890">
                  <c:v>80.17</c:v>
                </c:pt>
                <c:pt idx="891">
                  <c:v>80.55</c:v>
                </c:pt>
                <c:pt idx="892">
                  <c:v>80.55</c:v>
                </c:pt>
                <c:pt idx="893">
                  <c:v>81.8</c:v>
                </c:pt>
                <c:pt idx="894">
                  <c:v>81.8</c:v>
                </c:pt>
                <c:pt idx="895">
                  <c:v>81.37</c:v>
                </c:pt>
                <c:pt idx="896">
                  <c:v>79.5</c:v>
                </c:pt>
                <c:pt idx="897">
                  <c:v>81.56</c:v>
                </c:pt>
                <c:pt idx="898">
                  <c:v>82.76</c:v>
                </c:pt>
                <c:pt idx="899">
                  <c:v>82.76</c:v>
                </c:pt>
                <c:pt idx="900">
                  <c:v>81.94</c:v>
                </c:pt>
                <c:pt idx="901">
                  <c:v>81.94</c:v>
                </c:pt>
                <c:pt idx="902">
                  <c:v>82.94</c:v>
                </c:pt>
                <c:pt idx="903">
                  <c:v>84.35</c:v>
                </c:pt>
                <c:pt idx="904">
                  <c:v>82.81</c:v>
                </c:pt>
                <c:pt idx="905">
                  <c:v>83.17</c:v>
                </c:pt>
                <c:pt idx="906">
                  <c:v>83.17</c:v>
                </c:pt>
                <c:pt idx="907">
                  <c:v>82.5</c:v>
                </c:pt>
                <c:pt idx="908">
                  <c:v>82.5</c:v>
                </c:pt>
                <c:pt idx="909">
                  <c:v>81.06</c:v>
                </c:pt>
                <c:pt idx="910">
                  <c:v>79.400000000000006</c:v>
                </c:pt>
                <c:pt idx="911">
                  <c:v>80.430000000000007</c:v>
                </c:pt>
                <c:pt idx="912">
                  <c:v>81.25</c:v>
                </c:pt>
                <c:pt idx="913">
                  <c:v>81.25</c:v>
                </c:pt>
                <c:pt idx="914">
                  <c:v>80.709999999999994</c:v>
                </c:pt>
                <c:pt idx="915">
                  <c:v>80.709999999999994</c:v>
                </c:pt>
                <c:pt idx="916">
                  <c:v>80.25</c:v>
                </c:pt>
                <c:pt idx="917">
                  <c:v>78.91</c:v>
                </c:pt>
                <c:pt idx="918">
                  <c:v>79.52</c:v>
                </c:pt>
                <c:pt idx="919">
                  <c:v>80.47</c:v>
                </c:pt>
                <c:pt idx="920">
                  <c:v>80.47</c:v>
                </c:pt>
                <c:pt idx="921">
                  <c:v>80.650000000000006</c:v>
                </c:pt>
                <c:pt idx="922">
                  <c:v>80.650000000000006</c:v>
                </c:pt>
                <c:pt idx="923">
                  <c:v>81.14</c:v>
                </c:pt>
                <c:pt idx="924">
                  <c:v>81.64</c:v>
                </c:pt>
                <c:pt idx="925">
                  <c:v>83.55</c:v>
                </c:pt>
                <c:pt idx="926">
                  <c:v>85.52</c:v>
                </c:pt>
                <c:pt idx="927">
                  <c:v>85.52</c:v>
                </c:pt>
                <c:pt idx="928">
                  <c:v>86.74</c:v>
                </c:pt>
                <c:pt idx="929">
                  <c:v>86.74</c:v>
                </c:pt>
                <c:pt idx="930">
                  <c:v>86.74</c:v>
                </c:pt>
                <c:pt idx="931">
                  <c:v>87.55</c:v>
                </c:pt>
                <c:pt idx="932">
                  <c:v>86.87</c:v>
                </c:pt>
                <c:pt idx="933">
                  <c:v>87.51</c:v>
                </c:pt>
                <c:pt idx="934">
                  <c:v>87.51</c:v>
                </c:pt>
                <c:pt idx="935">
                  <c:v>87.3</c:v>
                </c:pt>
                <c:pt idx="936">
                  <c:v>87.3</c:v>
                </c:pt>
                <c:pt idx="937">
                  <c:v>88.87</c:v>
                </c:pt>
                <c:pt idx="938">
                  <c:v>88.59</c:v>
                </c:pt>
                <c:pt idx="939">
                  <c:v>90.13</c:v>
                </c:pt>
                <c:pt idx="940">
                  <c:v>90.83</c:v>
                </c:pt>
                <c:pt idx="941">
                  <c:v>90.83</c:v>
                </c:pt>
                <c:pt idx="942">
                  <c:v>91.47</c:v>
                </c:pt>
                <c:pt idx="943">
                  <c:v>91.47</c:v>
                </c:pt>
                <c:pt idx="944">
                  <c:v>91.16</c:v>
                </c:pt>
                <c:pt idx="945">
                  <c:v>89.2</c:v>
                </c:pt>
                <c:pt idx="946">
                  <c:v>89.56</c:v>
                </c:pt>
                <c:pt idx="947">
                  <c:v>90</c:v>
                </c:pt>
                <c:pt idx="948">
                  <c:v>90</c:v>
                </c:pt>
                <c:pt idx="949">
                  <c:v>89.68</c:v>
                </c:pt>
                <c:pt idx="950">
                  <c:v>89.68</c:v>
                </c:pt>
                <c:pt idx="951">
                  <c:v>91.43</c:v>
                </c:pt>
                <c:pt idx="952">
                  <c:v>93.67</c:v>
                </c:pt>
                <c:pt idx="953">
                  <c:v>91.65</c:v>
                </c:pt>
                <c:pt idx="954">
                  <c:v>90.77</c:v>
                </c:pt>
                <c:pt idx="955">
                  <c:v>90.77</c:v>
                </c:pt>
                <c:pt idx="956">
                  <c:v>88.81</c:v>
                </c:pt>
                <c:pt idx="957">
                  <c:v>88.81</c:v>
                </c:pt>
                <c:pt idx="958">
                  <c:v>89.26</c:v>
                </c:pt>
                <c:pt idx="959">
                  <c:v>84.32</c:v>
                </c:pt>
                <c:pt idx="960">
                  <c:v>82.3</c:v>
                </c:pt>
                <c:pt idx="961">
                  <c:v>82.83</c:v>
                </c:pt>
                <c:pt idx="962">
                  <c:v>82.83</c:v>
                </c:pt>
                <c:pt idx="963">
                  <c:v>85.89</c:v>
                </c:pt>
                <c:pt idx="964">
                  <c:v>85.89</c:v>
                </c:pt>
                <c:pt idx="965">
                  <c:v>85.89</c:v>
                </c:pt>
                <c:pt idx="966">
                  <c:v>83.7</c:v>
                </c:pt>
                <c:pt idx="967">
                  <c:v>82.87</c:v>
                </c:pt>
                <c:pt idx="968">
                  <c:v>87.67</c:v>
                </c:pt>
                <c:pt idx="969">
                  <c:v>87.67</c:v>
                </c:pt>
                <c:pt idx="970">
                  <c:v>86.65</c:v>
                </c:pt>
                <c:pt idx="971">
                  <c:v>86.65</c:v>
                </c:pt>
                <c:pt idx="972">
                  <c:v>86.66</c:v>
                </c:pt>
                <c:pt idx="973">
                  <c:v>88.35</c:v>
                </c:pt>
                <c:pt idx="974">
                  <c:v>89.35</c:v>
                </c:pt>
                <c:pt idx="975">
                  <c:v>89.12</c:v>
                </c:pt>
                <c:pt idx="976">
                  <c:v>89.12</c:v>
                </c:pt>
                <c:pt idx="977">
                  <c:v>85.49</c:v>
                </c:pt>
                <c:pt idx="978">
                  <c:v>85.49</c:v>
                </c:pt>
                <c:pt idx="979">
                  <c:v>84.58</c:v>
                </c:pt>
                <c:pt idx="980">
                  <c:v>86.07</c:v>
                </c:pt>
                <c:pt idx="981">
                  <c:v>83.8</c:v>
                </c:pt>
                <c:pt idx="982">
                  <c:v>86.04</c:v>
                </c:pt>
                <c:pt idx="983">
                  <c:v>86.04</c:v>
                </c:pt>
                <c:pt idx="984">
                  <c:v>83.03</c:v>
                </c:pt>
                <c:pt idx="985">
                  <c:v>83.03</c:v>
                </c:pt>
                <c:pt idx="986">
                  <c:v>81.64</c:v>
                </c:pt>
                <c:pt idx="987">
                  <c:v>81.05</c:v>
                </c:pt>
                <c:pt idx="988">
                  <c:v>83.04</c:v>
                </c:pt>
                <c:pt idx="989">
                  <c:v>81.19</c:v>
                </c:pt>
                <c:pt idx="990">
                  <c:v>81.19</c:v>
                </c:pt>
                <c:pt idx="991">
                  <c:v>81.540000000000006</c:v>
                </c:pt>
                <c:pt idx="992">
                  <c:v>81.540000000000006</c:v>
                </c:pt>
                <c:pt idx="993">
                  <c:v>77.959999999999994</c:v>
                </c:pt>
                <c:pt idx="994">
                  <c:v>75.849999999999994</c:v>
                </c:pt>
                <c:pt idx="995">
                  <c:v>76.34</c:v>
                </c:pt>
                <c:pt idx="996">
                  <c:v>76.34</c:v>
                </c:pt>
                <c:pt idx="997">
                  <c:v>76.34</c:v>
                </c:pt>
                <c:pt idx="998">
                  <c:v>78.86</c:v>
                </c:pt>
                <c:pt idx="999">
                  <c:v>78.86</c:v>
                </c:pt>
                <c:pt idx="1000">
                  <c:v>78.900000000000006</c:v>
                </c:pt>
                <c:pt idx="1001">
                  <c:v>77.150000000000006</c:v>
                </c:pt>
                <c:pt idx="1002">
                  <c:v>73.5</c:v>
                </c:pt>
                <c:pt idx="1003">
                  <c:v>76.47</c:v>
                </c:pt>
                <c:pt idx="1004">
                  <c:v>76.47</c:v>
                </c:pt>
                <c:pt idx="1005">
                  <c:v>78.099999999999994</c:v>
                </c:pt>
                <c:pt idx="1006">
                  <c:v>78.099999999999994</c:v>
                </c:pt>
                <c:pt idx="1007">
                  <c:v>78.349999999999994</c:v>
                </c:pt>
                <c:pt idx="1008">
                  <c:v>76.8</c:v>
                </c:pt>
                <c:pt idx="1009">
                  <c:v>76.8</c:v>
                </c:pt>
                <c:pt idx="1010">
                  <c:v>74.83</c:v>
                </c:pt>
                <c:pt idx="1011">
                  <c:v>74.83</c:v>
                </c:pt>
                <c:pt idx="1012">
                  <c:v>74.459999999999994</c:v>
                </c:pt>
                <c:pt idx="1013">
                  <c:v>74.459999999999994</c:v>
                </c:pt>
                <c:pt idx="1014">
                  <c:v>76.09</c:v>
                </c:pt>
                <c:pt idx="1015">
                  <c:v>77.56</c:v>
                </c:pt>
                <c:pt idx="1016">
                  <c:v>75.66</c:v>
                </c:pt>
                <c:pt idx="1017">
                  <c:v>73.7</c:v>
                </c:pt>
                <c:pt idx="1018">
                  <c:v>73.7</c:v>
                </c:pt>
                <c:pt idx="1019">
                  <c:v>72.73</c:v>
                </c:pt>
                <c:pt idx="1020">
                  <c:v>72.73</c:v>
                </c:pt>
                <c:pt idx="1021">
                  <c:v>71.95</c:v>
                </c:pt>
                <c:pt idx="1022">
                  <c:v>68.98</c:v>
                </c:pt>
                <c:pt idx="1023">
                  <c:v>69</c:v>
                </c:pt>
                <c:pt idx="1024">
                  <c:v>70.87</c:v>
                </c:pt>
                <c:pt idx="1025">
                  <c:v>70.87</c:v>
                </c:pt>
                <c:pt idx="1026">
                  <c:v>70.95</c:v>
                </c:pt>
                <c:pt idx="1027">
                  <c:v>70.95</c:v>
                </c:pt>
                <c:pt idx="1028">
                  <c:v>68.27</c:v>
                </c:pt>
                <c:pt idx="1029">
                  <c:v>69.09</c:v>
                </c:pt>
                <c:pt idx="1030">
                  <c:v>71.209999999999994</c:v>
                </c:pt>
                <c:pt idx="1031">
                  <c:v>71.05</c:v>
                </c:pt>
                <c:pt idx="1032">
                  <c:v>71.05</c:v>
                </c:pt>
                <c:pt idx="1033">
                  <c:v>72.16</c:v>
                </c:pt>
                <c:pt idx="1034">
                  <c:v>72.16</c:v>
                </c:pt>
                <c:pt idx="1035">
                  <c:v>73.23</c:v>
                </c:pt>
                <c:pt idx="1036">
                  <c:v>73.87</c:v>
                </c:pt>
                <c:pt idx="1037">
                  <c:v>73.59</c:v>
                </c:pt>
                <c:pt idx="1038">
                  <c:v>73.290000000000006</c:v>
                </c:pt>
                <c:pt idx="1039">
                  <c:v>73.290000000000006</c:v>
                </c:pt>
                <c:pt idx="1040">
                  <c:v>75.84</c:v>
                </c:pt>
                <c:pt idx="1041">
                  <c:v>75.84</c:v>
                </c:pt>
                <c:pt idx="1042">
                  <c:v>75.84</c:v>
                </c:pt>
                <c:pt idx="1043">
                  <c:v>74.31</c:v>
                </c:pt>
                <c:pt idx="1044">
                  <c:v>72.02</c:v>
                </c:pt>
                <c:pt idx="1045">
                  <c:v>71.89</c:v>
                </c:pt>
                <c:pt idx="1046">
                  <c:v>71.89</c:v>
                </c:pt>
                <c:pt idx="1047">
                  <c:v>70.62</c:v>
                </c:pt>
                <c:pt idx="1048">
                  <c:v>70.62</c:v>
                </c:pt>
                <c:pt idx="1049">
                  <c:v>70.62</c:v>
                </c:pt>
                <c:pt idx="1050">
                  <c:v>72.97</c:v>
                </c:pt>
                <c:pt idx="1051">
                  <c:v>72.38</c:v>
                </c:pt>
                <c:pt idx="1052">
                  <c:v>74</c:v>
                </c:pt>
                <c:pt idx="1053">
                  <c:v>74</c:v>
                </c:pt>
                <c:pt idx="1054">
                  <c:v>71.06</c:v>
                </c:pt>
                <c:pt idx="1055">
                  <c:v>71.06</c:v>
                </c:pt>
                <c:pt idx="1056">
                  <c:v>72.430000000000007</c:v>
                </c:pt>
                <c:pt idx="1057">
                  <c:v>71.569999999999993</c:v>
                </c:pt>
                <c:pt idx="1058">
                  <c:v>72.150000000000006</c:v>
                </c:pt>
                <c:pt idx="1059">
                  <c:v>72.94</c:v>
                </c:pt>
                <c:pt idx="1060">
                  <c:v>72.94</c:v>
                </c:pt>
                <c:pt idx="1061">
                  <c:v>72.63</c:v>
                </c:pt>
                <c:pt idx="1062">
                  <c:v>72.63</c:v>
                </c:pt>
                <c:pt idx="1063">
                  <c:v>72.63</c:v>
                </c:pt>
                <c:pt idx="1064">
                  <c:v>72.790000000000006</c:v>
                </c:pt>
                <c:pt idx="1065">
                  <c:v>74.319999999999993</c:v>
                </c:pt>
                <c:pt idx="1066">
                  <c:v>73.69</c:v>
                </c:pt>
                <c:pt idx="1067">
                  <c:v>73.69</c:v>
                </c:pt>
                <c:pt idx="1068">
                  <c:v>75.260000000000005</c:v>
                </c:pt>
                <c:pt idx="1069">
                  <c:v>75.260000000000005</c:v>
                </c:pt>
                <c:pt idx="1070">
                  <c:v>74.72</c:v>
                </c:pt>
                <c:pt idx="1071">
                  <c:v>75.48</c:v>
                </c:pt>
                <c:pt idx="1072">
                  <c:v>77.91</c:v>
                </c:pt>
                <c:pt idx="1073">
                  <c:v>78.45</c:v>
                </c:pt>
                <c:pt idx="1074">
                  <c:v>78.45</c:v>
                </c:pt>
                <c:pt idx="1075">
                  <c:v>77.25</c:v>
                </c:pt>
                <c:pt idx="1076">
                  <c:v>77.25</c:v>
                </c:pt>
                <c:pt idx="1077">
                  <c:v>78.3</c:v>
                </c:pt>
                <c:pt idx="1078">
                  <c:v>76.28</c:v>
                </c:pt>
                <c:pt idx="1079">
                  <c:v>74.36</c:v>
                </c:pt>
                <c:pt idx="1080">
                  <c:v>72.72</c:v>
                </c:pt>
                <c:pt idx="1081">
                  <c:v>72.72</c:v>
                </c:pt>
                <c:pt idx="1082">
                  <c:v>73.209999999999994</c:v>
                </c:pt>
                <c:pt idx="1083">
                  <c:v>73.209999999999994</c:v>
                </c:pt>
                <c:pt idx="1084">
                  <c:v>73.83</c:v>
                </c:pt>
                <c:pt idx="1085">
                  <c:v>74.260000000000005</c:v>
                </c:pt>
                <c:pt idx="1086">
                  <c:v>76.67</c:v>
                </c:pt>
                <c:pt idx="1087">
                  <c:v>77.260000000000005</c:v>
                </c:pt>
                <c:pt idx="1088">
                  <c:v>77.260000000000005</c:v>
                </c:pt>
                <c:pt idx="1089">
                  <c:v>77.34</c:v>
                </c:pt>
                <c:pt idx="1090">
                  <c:v>77.34</c:v>
                </c:pt>
                <c:pt idx="1091">
                  <c:v>78.28</c:v>
                </c:pt>
                <c:pt idx="1092">
                  <c:v>77.09</c:v>
                </c:pt>
                <c:pt idx="1093">
                  <c:v>78.47</c:v>
                </c:pt>
                <c:pt idx="1094">
                  <c:v>79.650000000000006</c:v>
                </c:pt>
                <c:pt idx="1095">
                  <c:v>79.650000000000006</c:v>
                </c:pt>
                <c:pt idx="1096">
                  <c:v>78.72</c:v>
                </c:pt>
                <c:pt idx="1097">
                  <c:v>78.72</c:v>
                </c:pt>
                <c:pt idx="1098">
                  <c:v>78.72</c:v>
                </c:pt>
                <c:pt idx="1099">
                  <c:v>78.89</c:v>
                </c:pt>
                <c:pt idx="1100">
                  <c:v>79.64</c:v>
                </c:pt>
                <c:pt idx="1101">
                  <c:v>77.599999999999994</c:v>
                </c:pt>
                <c:pt idx="1102">
                  <c:v>77.599999999999994</c:v>
                </c:pt>
                <c:pt idx="1103">
                  <c:v>78.53</c:v>
                </c:pt>
                <c:pt idx="1104">
                  <c:v>78.53</c:v>
                </c:pt>
                <c:pt idx="1105">
                  <c:v>79.8</c:v>
                </c:pt>
                <c:pt idx="1106">
                  <c:v>79.44</c:v>
                </c:pt>
                <c:pt idx="1107">
                  <c:v>79.22</c:v>
                </c:pt>
                <c:pt idx="1108">
                  <c:v>80.900000000000006</c:v>
                </c:pt>
                <c:pt idx="1109">
                  <c:v>80.900000000000006</c:v>
                </c:pt>
                <c:pt idx="1110">
                  <c:v>79.67</c:v>
                </c:pt>
                <c:pt idx="1111">
                  <c:v>79.67</c:v>
                </c:pt>
                <c:pt idx="1112">
                  <c:v>79.11</c:v>
                </c:pt>
                <c:pt idx="1113">
                  <c:v>80.08</c:v>
                </c:pt>
                <c:pt idx="1114">
                  <c:v>79.81</c:v>
                </c:pt>
                <c:pt idx="1115">
                  <c:v>78.959999999999994</c:v>
                </c:pt>
                <c:pt idx="1116">
                  <c:v>78.959999999999994</c:v>
                </c:pt>
                <c:pt idx="1117">
                  <c:v>78.87</c:v>
                </c:pt>
                <c:pt idx="1118">
                  <c:v>78.87</c:v>
                </c:pt>
                <c:pt idx="1119">
                  <c:v>78.510000000000005</c:v>
                </c:pt>
                <c:pt idx="1120">
                  <c:v>80.67</c:v>
                </c:pt>
                <c:pt idx="1121">
                  <c:v>82.16</c:v>
                </c:pt>
                <c:pt idx="1122">
                  <c:v>81.94</c:v>
                </c:pt>
                <c:pt idx="1123">
                  <c:v>81.94</c:v>
                </c:pt>
                <c:pt idx="1124">
                  <c:v>83.68</c:v>
                </c:pt>
                <c:pt idx="1125">
                  <c:v>83.68</c:v>
                </c:pt>
                <c:pt idx="1126">
                  <c:v>84.39</c:v>
                </c:pt>
                <c:pt idx="1127">
                  <c:v>82.79</c:v>
                </c:pt>
                <c:pt idx="1128">
                  <c:v>81.99</c:v>
                </c:pt>
                <c:pt idx="1129">
                  <c:v>81.099999999999994</c:v>
                </c:pt>
                <c:pt idx="1130">
                  <c:v>81.099999999999994</c:v>
                </c:pt>
                <c:pt idx="1131">
                  <c:v>82.41</c:v>
                </c:pt>
                <c:pt idx="1132">
                  <c:v>82.41</c:v>
                </c:pt>
                <c:pt idx="1133">
                  <c:v>82.41</c:v>
                </c:pt>
                <c:pt idx="1134">
                  <c:v>82.15</c:v>
                </c:pt>
                <c:pt idx="1135">
                  <c:v>83.96</c:v>
                </c:pt>
                <c:pt idx="1136">
                  <c:v>83.96</c:v>
                </c:pt>
                <c:pt idx="1137">
                  <c:v>83.96</c:v>
                </c:pt>
                <c:pt idx="1138">
                  <c:v>84.54</c:v>
                </c:pt>
                <c:pt idx="1139">
                  <c:v>84.54</c:v>
                </c:pt>
                <c:pt idx="1140">
                  <c:v>85.95</c:v>
                </c:pt>
                <c:pt idx="1141">
                  <c:v>86.22</c:v>
                </c:pt>
                <c:pt idx="1142">
                  <c:v>87.37</c:v>
                </c:pt>
                <c:pt idx="1143">
                  <c:v>87.69</c:v>
                </c:pt>
                <c:pt idx="1144">
                  <c:v>87.69</c:v>
                </c:pt>
                <c:pt idx="1145">
                  <c:v>87.24</c:v>
                </c:pt>
                <c:pt idx="1146">
                  <c:v>87.24</c:v>
                </c:pt>
                <c:pt idx="1147">
                  <c:v>86.04</c:v>
                </c:pt>
                <c:pt idx="1148">
                  <c:v>86.98</c:v>
                </c:pt>
                <c:pt idx="1149">
                  <c:v>85.79</c:v>
                </c:pt>
                <c:pt idx="1150">
                  <c:v>86.46</c:v>
                </c:pt>
                <c:pt idx="1151">
                  <c:v>86.46</c:v>
                </c:pt>
                <c:pt idx="1152">
                  <c:v>86.21</c:v>
                </c:pt>
                <c:pt idx="1153">
                  <c:v>86.21</c:v>
                </c:pt>
                <c:pt idx="1154">
                  <c:v>86.15</c:v>
                </c:pt>
                <c:pt idx="1155">
                  <c:v>83.58</c:v>
                </c:pt>
                <c:pt idx="1156">
                  <c:v>83.5</c:v>
                </c:pt>
                <c:pt idx="1157">
                  <c:v>83.79</c:v>
                </c:pt>
                <c:pt idx="1158">
                  <c:v>83.79</c:v>
                </c:pt>
                <c:pt idx="1159">
                  <c:v>83.82</c:v>
                </c:pt>
                <c:pt idx="1160">
                  <c:v>83.82</c:v>
                </c:pt>
                <c:pt idx="1161">
                  <c:v>84.17</c:v>
                </c:pt>
                <c:pt idx="1162">
                  <c:v>84.09</c:v>
                </c:pt>
                <c:pt idx="1163">
                  <c:v>84.92</c:v>
                </c:pt>
                <c:pt idx="1164">
                  <c:v>85.38</c:v>
                </c:pt>
                <c:pt idx="1165">
                  <c:v>85.38</c:v>
                </c:pt>
                <c:pt idx="1166">
                  <c:v>84.26</c:v>
                </c:pt>
                <c:pt idx="1167">
                  <c:v>84.26</c:v>
                </c:pt>
                <c:pt idx="1168">
                  <c:v>83.49</c:v>
                </c:pt>
                <c:pt idx="1169">
                  <c:v>80.7</c:v>
                </c:pt>
                <c:pt idx="1170">
                  <c:v>80.59</c:v>
                </c:pt>
                <c:pt idx="1171">
                  <c:v>79.650000000000006</c:v>
                </c:pt>
                <c:pt idx="1172">
                  <c:v>79.650000000000006</c:v>
                </c:pt>
                <c:pt idx="1173">
                  <c:v>80.099999999999994</c:v>
                </c:pt>
                <c:pt idx="1174">
                  <c:v>80.099999999999994</c:v>
                </c:pt>
                <c:pt idx="1175">
                  <c:v>79.97</c:v>
                </c:pt>
                <c:pt idx="1176">
                  <c:v>80.569999999999993</c:v>
                </c:pt>
                <c:pt idx="1177">
                  <c:v>80.86</c:v>
                </c:pt>
                <c:pt idx="1178">
                  <c:v>79.81</c:v>
                </c:pt>
                <c:pt idx="1179">
                  <c:v>79.81</c:v>
                </c:pt>
                <c:pt idx="1180">
                  <c:v>80.709999999999994</c:v>
                </c:pt>
                <c:pt idx="1181">
                  <c:v>80.709999999999994</c:v>
                </c:pt>
                <c:pt idx="1182">
                  <c:v>79.62</c:v>
                </c:pt>
                <c:pt idx="1183">
                  <c:v>80.23</c:v>
                </c:pt>
                <c:pt idx="1184">
                  <c:v>80.849999999999994</c:v>
                </c:pt>
                <c:pt idx="1185">
                  <c:v>81.66</c:v>
                </c:pt>
                <c:pt idx="1186">
                  <c:v>81.66</c:v>
                </c:pt>
                <c:pt idx="1187">
                  <c:v>81.39</c:v>
                </c:pt>
                <c:pt idx="1188">
                  <c:v>81.39</c:v>
                </c:pt>
                <c:pt idx="1189">
                  <c:v>80.66</c:v>
                </c:pt>
                <c:pt idx="1190">
                  <c:v>79.150000000000006</c:v>
                </c:pt>
                <c:pt idx="1191">
                  <c:v>77.47</c:v>
                </c:pt>
                <c:pt idx="1192">
                  <c:v>78.48</c:v>
                </c:pt>
                <c:pt idx="1193">
                  <c:v>78.48</c:v>
                </c:pt>
                <c:pt idx="1194">
                  <c:v>80.900000000000006</c:v>
                </c:pt>
                <c:pt idx="1195">
                  <c:v>80.900000000000006</c:v>
                </c:pt>
                <c:pt idx="1196">
                  <c:v>80.900000000000006</c:v>
                </c:pt>
                <c:pt idx="1197">
                  <c:v>80.239999999999995</c:v>
                </c:pt>
                <c:pt idx="1198">
                  <c:v>78.959999999999994</c:v>
                </c:pt>
                <c:pt idx="1199">
                  <c:v>77.97</c:v>
                </c:pt>
                <c:pt idx="1200">
                  <c:v>77.97</c:v>
                </c:pt>
                <c:pt idx="1201">
                  <c:v>75.260000000000005</c:v>
                </c:pt>
                <c:pt idx="1202">
                  <c:v>75.260000000000005</c:v>
                </c:pt>
                <c:pt idx="1203">
                  <c:v>74.27</c:v>
                </c:pt>
                <c:pt idx="1204">
                  <c:v>75.08</c:v>
                </c:pt>
                <c:pt idx="1205">
                  <c:v>76.52</c:v>
                </c:pt>
                <c:pt idx="1206">
                  <c:v>76.53</c:v>
                </c:pt>
                <c:pt idx="1207">
                  <c:v>76.53</c:v>
                </c:pt>
                <c:pt idx="1208">
                  <c:v>78.75</c:v>
                </c:pt>
                <c:pt idx="1209">
                  <c:v>78.75</c:v>
                </c:pt>
                <c:pt idx="1210">
                  <c:v>78.88</c:v>
                </c:pt>
                <c:pt idx="1211">
                  <c:v>79.56</c:v>
                </c:pt>
                <c:pt idx="1212">
                  <c:v>79.61</c:v>
                </c:pt>
                <c:pt idx="1213">
                  <c:v>79.41</c:v>
                </c:pt>
                <c:pt idx="1214">
                  <c:v>79.41</c:v>
                </c:pt>
                <c:pt idx="1215">
                  <c:v>81.33</c:v>
                </c:pt>
                <c:pt idx="1216">
                  <c:v>81.33</c:v>
                </c:pt>
                <c:pt idx="1217">
                  <c:v>82.67</c:v>
                </c:pt>
                <c:pt idx="1218">
                  <c:v>82.67</c:v>
                </c:pt>
                <c:pt idx="1219">
                  <c:v>83.34</c:v>
                </c:pt>
                <c:pt idx="1220">
                  <c:v>81.709999999999994</c:v>
                </c:pt>
                <c:pt idx="1221">
                  <c:v>81.709999999999994</c:v>
                </c:pt>
                <c:pt idx="1222">
                  <c:v>82.63</c:v>
                </c:pt>
                <c:pt idx="1223">
                  <c:v>82.63</c:v>
                </c:pt>
                <c:pt idx="1224">
                  <c:v>81.97</c:v>
                </c:pt>
                <c:pt idx="1225">
                  <c:v>82.19</c:v>
                </c:pt>
                <c:pt idx="1226">
                  <c:v>83.04</c:v>
                </c:pt>
                <c:pt idx="1227">
                  <c:v>82.83</c:v>
                </c:pt>
                <c:pt idx="1228">
                  <c:v>82.83</c:v>
                </c:pt>
                <c:pt idx="1229">
                  <c:v>84.7</c:v>
                </c:pt>
                <c:pt idx="1230">
                  <c:v>84.7</c:v>
                </c:pt>
                <c:pt idx="1231">
                  <c:v>84.09</c:v>
                </c:pt>
                <c:pt idx="1232">
                  <c:v>85.19</c:v>
                </c:pt>
                <c:pt idx="1233">
                  <c:v>85.19</c:v>
                </c:pt>
                <c:pt idx="1234">
                  <c:v>84.44</c:v>
                </c:pt>
                <c:pt idx="1235">
                  <c:v>84.44</c:v>
                </c:pt>
                <c:pt idx="1236">
                  <c:v>83.63</c:v>
                </c:pt>
                <c:pt idx="1237">
                  <c:v>83.63</c:v>
                </c:pt>
                <c:pt idx="1238">
                  <c:v>82.78</c:v>
                </c:pt>
                <c:pt idx="1239">
                  <c:v>83.39</c:v>
                </c:pt>
                <c:pt idx="1240">
                  <c:v>83.92</c:v>
                </c:pt>
                <c:pt idx="1241">
                  <c:v>83.49</c:v>
                </c:pt>
                <c:pt idx="1242">
                  <c:v>83.49</c:v>
                </c:pt>
                <c:pt idx="1243">
                  <c:v>83.22</c:v>
                </c:pt>
                <c:pt idx="1244">
                  <c:v>83.22</c:v>
                </c:pt>
                <c:pt idx="1245">
                  <c:v>81.92</c:v>
                </c:pt>
                <c:pt idx="1246">
                  <c:v>84.16</c:v>
                </c:pt>
                <c:pt idx="1247">
                  <c:v>84.17</c:v>
                </c:pt>
                <c:pt idx="1248">
                  <c:v>81.430000000000007</c:v>
                </c:pt>
                <c:pt idx="1249">
                  <c:v>81.430000000000007</c:v>
                </c:pt>
                <c:pt idx="1250">
                  <c:v>81.25</c:v>
                </c:pt>
                <c:pt idx="1251">
                  <c:v>81.25</c:v>
                </c:pt>
                <c:pt idx="1252">
                  <c:v>78.239999999999995</c:v>
                </c:pt>
                <c:pt idx="1253">
                  <c:v>78.78</c:v>
                </c:pt>
                <c:pt idx="1254">
                  <c:v>79.430000000000007</c:v>
                </c:pt>
                <c:pt idx="1255">
                  <c:v>78.58</c:v>
                </c:pt>
                <c:pt idx="1256">
                  <c:v>78.58</c:v>
                </c:pt>
                <c:pt idx="1257">
                  <c:v>77.27</c:v>
                </c:pt>
                <c:pt idx="1258">
                  <c:v>77.27</c:v>
                </c:pt>
                <c:pt idx="1259">
                  <c:v>76.17</c:v>
                </c:pt>
                <c:pt idx="1260">
                  <c:v>79.36</c:v>
                </c:pt>
                <c:pt idx="1261">
                  <c:v>77.739999999999995</c:v>
                </c:pt>
                <c:pt idx="1262">
                  <c:v>74.989999999999995</c:v>
                </c:pt>
                <c:pt idx="1263">
                  <c:v>74.989999999999995</c:v>
                </c:pt>
                <c:pt idx="1264">
                  <c:v>74.459999999999994</c:v>
                </c:pt>
                <c:pt idx="1265">
                  <c:v>74.459999999999994</c:v>
                </c:pt>
                <c:pt idx="1266">
                  <c:v>74.599999999999994</c:v>
                </c:pt>
                <c:pt idx="1267">
                  <c:v>76.680000000000007</c:v>
                </c:pt>
                <c:pt idx="1268">
                  <c:v>77.64</c:v>
                </c:pt>
                <c:pt idx="1269">
                  <c:v>78.28</c:v>
                </c:pt>
                <c:pt idx="1270">
                  <c:v>78.28</c:v>
                </c:pt>
                <c:pt idx="1271">
                  <c:v>81.45</c:v>
                </c:pt>
                <c:pt idx="1272">
                  <c:v>81.45</c:v>
                </c:pt>
                <c:pt idx="1273">
                  <c:v>79.81</c:v>
                </c:pt>
                <c:pt idx="1274">
                  <c:v>78.47</c:v>
                </c:pt>
                <c:pt idx="1275">
                  <c:v>79.66</c:v>
                </c:pt>
                <c:pt idx="1276">
                  <c:v>78.05</c:v>
                </c:pt>
                <c:pt idx="1277">
                  <c:v>78.05</c:v>
                </c:pt>
                <c:pt idx="1278">
                  <c:v>75.819999999999993</c:v>
                </c:pt>
                <c:pt idx="1279">
                  <c:v>75.819999999999993</c:v>
                </c:pt>
                <c:pt idx="1280">
                  <c:v>75.27</c:v>
                </c:pt>
                <c:pt idx="1281">
                  <c:v>72.760000000000005</c:v>
                </c:pt>
                <c:pt idx="1282">
                  <c:v>73.72</c:v>
                </c:pt>
                <c:pt idx="1283">
                  <c:v>75.819999999999993</c:v>
                </c:pt>
                <c:pt idx="1284">
                  <c:v>75.819999999999993</c:v>
                </c:pt>
                <c:pt idx="1285">
                  <c:v>78.400000000000006</c:v>
                </c:pt>
                <c:pt idx="1286">
                  <c:v>78.400000000000006</c:v>
                </c:pt>
                <c:pt idx="1287">
                  <c:v>76.5</c:v>
                </c:pt>
                <c:pt idx="1288">
                  <c:v>75.489999999999995</c:v>
                </c:pt>
                <c:pt idx="1289">
                  <c:v>76.900000000000006</c:v>
                </c:pt>
                <c:pt idx="1290">
                  <c:v>74.52</c:v>
                </c:pt>
                <c:pt idx="1291">
                  <c:v>74.52</c:v>
                </c:pt>
                <c:pt idx="1292">
                  <c:v>71.28</c:v>
                </c:pt>
                <c:pt idx="1293">
                  <c:v>71.28</c:v>
                </c:pt>
                <c:pt idx="1294">
                  <c:v>71.28</c:v>
                </c:pt>
                <c:pt idx="1295">
                  <c:v>70.11</c:v>
                </c:pt>
                <c:pt idx="1296">
                  <c:v>70.09</c:v>
                </c:pt>
                <c:pt idx="1297">
                  <c:v>68.58</c:v>
                </c:pt>
                <c:pt idx="1298">
                  <c:v>68.58</c:v>
                </c:pt>
                <c:pt idx="1299">
                  <c:v>69.650000000000006</c:v>
                </c:pt>
                <c:pt idx="1300">
                  <c:v>69.650000000000006</c:v>
                </c:pt>
                <c:pt idx="1301">
                  <c:v>66.73</c:v>
                </c:pt>
                <c:pt idx="1302">
                  <c:v>68.25</c:v>
                </c:pt>
                <c:pt idx="1303">
                  <c:v>69.89</c:v>
                </c:pt>
                <c:pt idx="1304">
                  <c:v>69.59</c:v>
                </c:pt>
                <c:pt idx="1305">
                  <c:v>69.59</c:v>
                </c:pt>
                <c:pt idx="1306">
                  <c:v>71.099999999999994</c:v>
                </c:pt>
                <c:pt idx="1307">
                  <c:v>71.099999999999994</c:v>
                </c:pt>
                <c:pt idx="1308">
                  <c:v>72.16</c:v>
                </c:pt>
                <c:pt idx="1309">
                  <c:v>71.87</c:v>
                </c:pt>
                <c:pt idx="1310">
                  <c:v>72.86</c:v>
                </c:pt>
                <c:pt idx="1311">
                  <c:v>72.72</c:v>
                </c:pt>
                <c:pt idx="1312">
                  <c:v>72.72</c:v>
                </c:pt>
                <c:pt idx="1313">
                  <c:v>71.33</c:v>
                </c:pt>
                <c:pt idx="1314">
                  <c:v>71.33</c:v>
                </c:pt>
                <c:pt idx="1315">
                  <c:v>72.34</c:v>
                </c:pt>
                <c:pt idx="1316">
                  <c:v>70.42</c:v>
                </c:pt>
                <c:pt idx="1317">
                  <c:v>68.28</c:v>
                </c:pt>
                <c:pt idx="1318">
                  <c:v>68.72</c:v>
                </c:pt>
                <c:pt idx="1319">
                  <c:v>68.72</c:v>
                </c:pt>
                <c:pt idx="1320">
                  <c:v>68.75</c:v>
                </c:pt>
                <c:pt idx="1321">
                  <c:v>68.75</c:v>
                </c:pt>
                <c:pt idx="1322">
                  <c:v>70.41</c:v>
                </c:pt>
                <c:pt idx="1323">
                  <c:v>70.739999999999995</c:v>
                </c:pt>
                <c:pt idx="1324">
                  <c:v>74.33</c:v>
                </c:pt>
                <c:pt idx="1325">
                  <c:v>74.930000000000007</c:v>
                </c:pt>
                <c:pt idx="1326">
                  <c:v>74.930000000000007</c:v>
                </c:pt>
                <c:pt idx="1327">
                  <c:v>77.760000000000005</c:v>
                </c:pt>
                <c:pt idx="1328">
                  <c:v>77.760000000000005</c:v>
                </c:pt>
                <c:pt idx="1329">
                  <c:v>74.260000000000005</c:v>
                </c:pt>
                <c:pt idx="1330">
                  <c:v>73.849999999999994</c:v>
                </c:pt>
                <c:pt idx="1331">
                  <c:v>76.459999999999994</c:v>
                </c:pt>
                <c:pt idx="1332">
                  <c:v>76.11</c:v>
                </c:pt>
                <c:pt idx="1333">
                  <c:v>76.11</c:v>
                </c:pt>
                <c:pt idx="1334">
                  <c:v>71.22</c:v>
                </c:pt>
                <c:pt idx="1335">
                  <c:v>71.22</c:v>
                </c:pt>
                <c:pt idx="1336">
                  <c:v>71.22</c:v>
                </c:pt>
                <c:pt idx="1337">
                  <c:v>70.97</c:v>
                </c:pt>
                <c:pt idx="1338">
                  <c:v>71.260000000000005</c:v>
                </c:pt>
                <c:pt idx="1339">
                  <c:v>69.78</c:v>
                </c:pt>
                <c:pt idx="1340">
                  <c:v>69.78</c:v>
                </c:pt>
                <c:pt idx="1341">
                  <c:v>71.16</c:v>
                </c:pt>
                <c:pt idx="1342">
                  <c:v>71.16</c:v>
                </c:pt>
                <c:pt idx="1343">
                  <c:v>72.84</c:v>
                </c:pt>
                <c:pt idx="1344">
                  <c:v>71.37</c:v>
                </c:pt>
                <c:pt idx="1345">
                  <c:v>70.58</c:v>
                </c:pt>
                <c:pt idx="1346">
                  <c:v>72.02</c:v>
                </c:pt>
                <c:pt idx="1347">
                  <c:v>72.02</c:v>
                </c:pt>
                <c:pt idx="1348">
                  <c:v>67.650000000000006</c:v>
                </c:pt>
                <c:pt idx="1349">
                  <c:v>67.650000000000006</c:v>
                </c:pt>
                <c:pt idx="1350">
                  <c:v>67.48</c:v>
                </c:pt>
                <c:pt idx="1351">
                  <c:v>68.91</c:v>
                </c:pt>
                <c:pt idx="1352">
                  <c:v>69.58</c:v>
                </c:pt>
                <c:pt idx="1353">
                  <c:v>69.81</c:v>
                </c:pt>
                <c:pt idx="1354">
                  <c:v>69.81</c:v>
                </c:pt>
                <c:pt idx="1355">
                  <c:v>71.83</c:v>
                </c:pt>
                <c:pt idx="1356">
                  <c:v>71.83</c:v>
                </c:pt>
                <c:pt idx="1357">
                  <c:v>72.260000000000005</c:v>
                </c:pt>
                <c:pt idx="1358">
                  <c:v>71.98</c:v>
                </c:pt>
                <c:pt idx="1359">
                  <c:v>72.69</c:v>
                </c:pt>
                <c:pt idx="1360">
                  <c:v>70.69</c:v>
                </c:pt>
                <c:pt idx="1361">
                  <c:v>70.69</c:v>
                </c:pt>
                <c:pt idx="1362">
                  <c:v>68.430000000000007</c:v>
                </c:pt>
                <c:pt idx="1363">
                  <c:v>68.430000000000007</c:v>
                </c:pt>
                <c:pt idx="1364">
                  <c:v>68.430000000000007</c:v>
                </c:pt>
                <c:pt idx="1365">
                  <c:v>68.760000000000005</c:v>
                </c:pt>
                <c:pt idx="1366">
                  <c:v>68.989999999999995</c:v>
                </c:pt>
                <c:pt idx="1367">
                  <c:v>67.33</c:v>
                </c:pt>
                <c:pt idx="1368">
                  <c:v>67.33</c:v>
                </c:pt>
                <c:pt idx="1369">
                  <c:v>69.459999999999994</c:v>
                </c:pt>
                <c:pt idx="1370">
                  <c:v>69.459999999999994</c:v>
                </c:pt>
                <c:pt idx="1371">
                  <c:v>69.75</c:v>
                </c:pt>
                <c:pt idx="1372">
                  <c:v>69.25</c:v>
                </c:pt>
                <c:pt idx="1373">
                  <c:v>70.39</c:v>
                </c:pt>
                <c:pt idx="1374">
                  <c:v>71.680000000000007</c:v>
                </c:pt>
                <c:pt idx="1375">
                  <c:v>71.680000000000007</c:v>
                </c:pt>
                <c:pt idx="1376">
                  <c:v>69.41</c:v>
                </c:pt>
                <c:pt idx="1377">
                  <c:v>69.41</c:v>
                </c:pt>
                <c:pt idx="1378">
                  <c:v>69.05</c:v>
                </c:pt>
                <c:pt idx="1379">
                  <c:v>69.03</c:v>
                </c:pt>
                <c:pt idx="1380">
                  <c:v>69.03</c:v>
                </c:pt>
                <c:pt idx="1381">
                  <c:v>68.260000000000005</c:v>
                </c:pt>
                <c:pt idx="1382">
                  <c:v>68.260000000000005</c:v>
                </c:pt>
                <c:pt idx="1383">
                  <c:v>68.349999999999994</c:v>
                </c:pt>
                <c:pt idx="1384">
                  <c:v>68.349999999999994</c:v>
                </c:pt>
                <c:pt idx="1385">
                  <c:v>70.150000000000006</c:v>
                </c:pt>
                <c:pt idx="1386">
                  <c:v>68.81</c:v>
                </c:pt>
                <c:pt idx="1387">
                  <c:v>68.58</c:v>
                </c:pt>
                <c:pt idx="1388">
                  <c:v>68.58</c:v>
                </c:pt>
                <c:pt idx="1389">
                  <c:v>68.58</c:v>
                </c:pt>
                <c:pt idx="1390">
                  <c:v>68.650000000000006</c:v>
                </c:pt>
                <c:pt idx="1391">
                  <c:v>68.650000000000006</c:v>
                </c:pt>
                <c:pt idx="1392">
                  <c:v>68.849999999999994</c:v>
                </c:pt>
                <c:pt idx="1393">
                  <c:v>70.569999999999993</c:v>
                </c:pt>
                <c:pt idx="1394">
                  <c:v>70.25</c:v>
                </c:pt>
                <c:pt idx="1395">
                  <c:v>71.540000000000006</c:v>
                </c:pt>
                <c:pt idx="1396">
                  <c:v>71.540000000000006</c:v>
                </c:pt>
                <c:pt idx="1397">
                  <c:v>71.03</c:v>
                </c:pt>
                <c:pt idx="1398">
                  <c:v>71.03</c:v>
                </c:pt>
                <c:pt idx="1399">
                  <c:v>70.31</c:v>
                </c:pt>
                <c:pt idx="1400">
                  <c:v>70.8</c:v>
                </c:pt>
                <c:pt idx="1401">
                  <c:v>70.099999999999994</c:v>
                </c:pt>
                <c:pt idx="1402">
                  <c:v>69.709999999999994</c:v>
                </c:pt>
                <c:pt idx="1403">
                  <c:v>69.709999999999994</c:v>
                </c:pt>
                <c:pt idx="1404">
                  <c:v>69.5</c:v>
                </c:pt>
                <c:pt idx="1405">
                  <c:v>69.5</c:v>
                </c:pt>
                <c:pt idx="1406">
                  <c:v>70.87</c:v>
                </c:pt>
                <c:pt idx="1407">
                  <c:v>70.87</c:v>
                </c:pt>
                <c:pt idx="1408">
                  <c:v>70.38</c:v>
                </c:pt>
                <c:pt idx="1409">
                  <c:v>71.28</c:v>
                </c:pt>
                <c:pt idx="1410">
                  <c:v>71.28</c:v>
                </c:pt>
                <c:pt idx="1411">
                  <c:v>71.73</c:v>
                </c:pt>
                <c:pt idx="1412">
                  <c:v>71.73</c:v>
                </c:pt>
                <c:pt idx="1413">
                  <c:v>72.44</c:v>
                </c:pt>
                <c:pt idx="1414">
                  <c:v>72.44</c:v>
                </c:pt>
                <c:pt idx="1415">
                  <c:v>73.790000000000006</c:v>
                </c:pt>
                <c:pt idx="1416">
                  <c:v>74.64</c:v>
                </c:pt>
                <c:pt idx="1417">
                  <c:v>74.64</c:v>
                </c:pt>
                <c:pt idx="1418">
                  <c:v>74.31</c:v>
                </c:pt>
                <c:pt idx="1419">
                  <c:v>74.31</c:v>
                </c:pt>
                <c:pt idx="1420">
                  <c:v>74.989999999999995</c:v>
                </c:pt>
                <c:pt idx="1421">
                  <c:v>73.989999999999995</c:v>
                </c:pt>
                <c:pt idx="1422">
                  <c:v>73.989999999999995</c:v>
                </c:pt>
                <c:pt idx="1423">
                  <c:v>77.27</c:v>
                </c:pt>
                <c:pt idx="1424">
                  <c:v>77.27</c:v>
                </c:pt>
                <c:pt idx="1425">
                  <c:v>79.569999999999993</c:v>
                </c:pt>
                <c:pt idx="1426">
                  <c:v>79.569999999999993</c:v>
                </c:pt>
                <c:pt idx="1427">
                  <c:v>78.2</c:v>
                </c:pt>
                <c:pt idx="1428">
                  <c:v>80.73</c:v>
                </c:pt>
                <c:pt idx="1429">
                  <c:v>79.349999999999994</c:v>
                </c:pt>
                <c:pt idx="1430">
                  <c:v>78.56</c:v>
                </c:pt>
                <c:pt idx="1431">
                  <c:v>78.56</c:v>
                </c:pt>
                <c:pt idx="1432">
                  <c:v>76.790000000000006</c:v>
                </c:pt>
                <c:pt idx="1433">
                  <c:v>76.790000000000006</c:v>
                </c:pt>
                <c:pt idx="1434">
                  <c:v>76.790000000000006</c:v>
                </c:pt>
                <c:pt idx="1435">
                  <c:v>76.12</c:v>
                </c:pt>
                <c:pt idx="1436">
                  <c:v>75.03</c:v>
                </c:pt>
                <c:pt idx="1437">
                  <c:v>74.97</c:v>
                </c:pt>
                <c:pt idx="1438">
                  <c:v>74.97</c:v>
                </c:pt>
                <c:pt idx="1439">
                  <c:v>73.510000000000005</c:v>
                </c:pt>
                <c:pt idx="1440">
                  <c:v>73.510000000000005</c:v>
                </c:pt>
                <c:pt idx="1441">
                  <c:v>74.150000000000006</c:v>
                </c:pt>
                <c:pt idx="1442">
                  <c:v>72.94</c:v>
                </c:pt>
                <c:pt idx="1443">
                  <c:v>73.099999999999994</c:v>
                </c:pt>
                <c:pt idx="1444">
                  <c:v>72.84</c:v>
                </c:pt>
                <c:pt idx="1445">
                  <c:v>72.84</c:v>
                </c:pt>
                <c:pt idx="1446">
                  <c:v>73.52</c:v>
                </c:pt>
                <c:pt idx="1447">
                  <c:v>73.52</c:v>
                </c:pt>
                <c:pt idx="1448">
                  <c:v>73.040000000000006</c:v>
                </c:pt>
                <c:pt idx="1449">
                  <c:v>71.39</c:v>
                </c:pt>
                <c:pt idx="1450">
                  <c:v>70.97</c:v>
                </c:pt>
                <c:pt idx="1451">
                  <c:v>71.319999999999993</c:v>
                </c:pt>
                <c:pt idx="1452">
                  <c:v>71.319999999999993</c:v>
                </c:pt>
                <c:pt idx="1453">
                  <c:v>72.73</c:v>
                </c:pt>
                <c:pt idx="1454">
                  <c:v>72.73</c:v>
                </c:pt>
                <c:pt idx="1455">
                  <c:v>73.67</c:v>
                </c:pt>
                <c:pt idx="1456">
                  <c:v>71.72</c:v>
                </c:pt>
                <c:pt idx="1457">
                  <c:v>71.66</c:v>
                </c:pt>
                <c:pt idx="1458">
                  <c:v>71.05</c:v>
                </c:pt>
                <c:pt idx="1459">
                  <c:v>71.05</c:v>
                </c:pt>
                <c:pt idx="1460">
                  <c:v>72.209999999999994</c:v>
                </c:pt>
                <c:pt idx="1461">
                  <c:v>72.209999999999994</c:v>
                </c:pt>
                <c:pt idx="1462">
                  <c:v>72.209999999999994</c:v>
                </c:pt>
                <c:pt idx="1463">
                  <c:v>72.58</c:v>
                </c:pt>
                <c:pt idx="1464">
                  <c:v>72.88</c:v>
                </c:pt>
                <c:pt idx="1465">
                  <c:v>70.72</c:v>
                </c:pt>
                <c:pt idx="1466">
                  <c:v>70.72</c:v>
                </c:pt>
                <c:pt idx="1467">
                  <c:v>71.06</c:v>
                </c:pt>
                <c:pt idx="1468">
                  <c:v>71.06</c:v>
                </c:pt>
                <c:pt idx="1469">
                  <c:v>69.150000000000006</c:v>
                </c:pt>
                <c:pt idx="1470">
                  <c:v>68.87</c:v>
                </c:pt>
                <c:pt idx="1471">
                  <c:v>70.62</c:v>
                </c:pt>
                <c:pt idx="1472">
                  <c:v>69.97</c:v>
                </c:pt>
                <c:pt idx="1473">
                  <c:v>69.97</c:v>
                </c:pt>
                <c:pt idx="1474">
                  <c:v>68.63</c:v>
                </c:pt>
                <c:pt idx="1475">
                  <c:v>68.63</c:v>
                </c:pt>
                <c:pt idx="1476">
                  <c:v>68.47</c:v>
                </c:pt>
                <c:pt idx="1477">
                  <c:v>66.58</c:v>
                </c:pt>
                <c:pt idx="1478">
                  <c:v>66.62</c:v>
                </c:pt>
                <c:pt idx="1479">
                  <c:v>67.290000000000006</c:v>
                </c:pt>
                <c:pt idx="1480">
                  <c:v>67.290000000000006</c:v>
                </c:pt>
                <c:pt idx="1481">
                  <c:v>66.31</c:v>
                </c:pt>
                <c:pt idx="1482">
                  <c:v>66.31</c:v>
                </c:pt>
                <c:pt idx="1483">
                  <c:v>66.52</c:v>
                </c:pt>
                <c:pt idx="1484">
                  <c:v>67.650000000000006</c:v>
                </c:pt>
                <c:pt idx="1485">
                  <c:v>66.819999999999993</c:v>
                </c:pt>
                <c:pt idx="1486">
                  <c:v>67.430000000000007</c:v>
                </c:pt>
                <c:pt idx="1487">
                  <c:v>67.430000000000007</c:v>
                </c:pt>
                <c:pt idx="1488">
                  <c:v>67.84</c:v>
                </c:pt>
                <c:pt idx="1489">
                  <c:v>67.84</c:v>
                </c:pt>
                <c:pt idx="1490">
                  <c:v>67.489999999999995</c:v>
                </c:pt>
                <c:pt idx="1491">
                  <c:v>67.400000000000006</c:v>
                </c:pt>
                <c:pt idx="1492">
                  <c:v>68.55</c:v>
                </c:pt>
                <c:pt idx="1493">
                  <c:v>68.52</c:v>
                </c:pt>
                <c:pt idx="1494">
                  <c:v>68.52</c:v>
                </c:pt>
                <c:pt idx="1495">
                  <c:v>69.459999999999994</c:v>
                </c:pt>
                <c:pt idx="1496">
                  <c:v>69.459999999999994</c:v>
                </c:pt>
                <c:pt idx="1497">
                  <c:v>69.48</c:v>
                </c:pt>
                <c:pt idx="1498">
                  <c:v>70.05</c:v>
                </c:pt>
                <c:pt idx="1499">
                  <c:v>70.3</c:v>
                </c:pt>
                <c:pt idx="1500">
                  <c:v>69.739999999999995</c:v>
                </c:pt>
                <c:pt idx="1501">
                  <c:v>69.739999999999995</c:v>
                </c:pt>
                <c:pt idx="1502">
                  <c:v>71.87</c:v>
                </c:pt>
                <c:pt idx="1503">
                  <c:v>71.87</c:v>
                </c:pt>
                <c:pt idx="1504">
                  <c:v>71.61</c:v>
                </c:pt>
                <c:pt idx="1505">
                  <c:v>72.12</c:v>
                </c:pt>
                <c:pt idx="1506">
                  <c:v>67.430000000000007</c:v>
                </c:pt>
                <c:pt idx="1507">
                  <c:v>62.42</c:v>
                </c:pt>
                <c:pt idx="1508">
                  <c:v>62.42</c:v>
                </c:pt>
                <c:pt idx="1509">
                  <c:v>61.05</c:v>
                </c:pt>
                <c:pt idx="1510">
                  <c:v>61.05</c:v>
                </c:pt>
                <c:pt idx="1511">
                  <c:v>60.04</c:v>
                </c:pt>
                <c:pt idx="1512">
                  <c:v>62.63</c:v>
                </c:pt>
                <c:pt idx="1513">
                  <c:v>60.57</c:v>
                </c:pt>
                <c:pt idx="1514">
                  <c:v>61.91</c:v>
                </c:pt>
                <c:pt idx="1515">
                  <c:v>61.91</c:v>
                </c:pt>
                <c:pt idx="1516">
                  <c:v>61.99</c:v>
                </c:pt>
                <c:pt idx="1517">
                  <c:v>61.99</c:v>
                </c:pt>
                <c:pt idx="1518">
                  <c:v>61.74</c:v>
                </c:pt>
                <c:pt idx="1519">
                  <c:v>62.88</c:v>
                </c:pt>
                <c:pt idx="1520">
                  <c:v>65.069999999999993</c:v>
                </c:pt>
                <c:pt idx="1521">
                  <c:v>65.069999999999993</c:v>
                </c:pt>
                <c:pt idx="1522">
                  <c:v>65.069999999999993</c:v>
                </c:pt>
                <c:pt idx="1523">
                  <c:v>63.48</c:v>
                </c:pt>
                <c:pt idx="1524">
                  <c:v>63.48</c:v>
                </c:pt>
                <c:pt idx="1525">
                  <c:v>64.599999999999994</c:v>
                </c:pt>
                <c:pt idx="1526">
                  <c:v>62.64</c:v>
                </c:pt>
                <c:pt idx="1527">
                  <c:v>63.55</c:v>
                </c:pt>
                <c:pt idx="1528">
                  <c:v>63.85</c:v>
                </c:pt>
                <c:pt idx="1529">
                  <c:v>63.85</c:v>
                </c:pt>
                <c:pt idx="1530">
                  <c:v>63.3</c:v>
                </c:pt>
                <c:pt idx="1531">
                  <c:v>63.3</c:v>
                </c:pt>
                <c:pt idx="1532">
                  <c:v>61.84</c:v>
                </c:pt>
                <c:pt idx="1533">
                  <c:v>59.55</c:v>
                </c:pt>
                <c:pt idx="1534">
                  <c:v>60.59</c:v>
                </c:pt>
                <c:pt idx="1535">
                  <c:v>59.67</c:v>
                </c:pt>
                <c:pt idx="1536">
                  <c:v>59.67</c:v>
                </c:pt>
                <c:pt idx="1537">
                  <c:v>58.5</c:v>
                </c:pt>
                <c:pt idx="1538">
                  <c:v>58.5</c:v>
                </c:pt>
                <c:pt idx="1539">
                  <c:v>60.42</c:v>
                </c:pt>
                <c:pt idx="1540">
                  <c:v>59.42</c:v>
                </c:pt>
                <c:pt idx="1541">
                  <c:v>61.25</c:v>
                </c:pt>
                <c:pt idx="1542">
                  <c:v>62.37</c:v>
                </c:pt>
                <c:pt idx="1543">
                  <c:v>62.37</c:v>
                </c:pt>
                <c:pt idx="1544">
                  <c:v>63.32</c:v>
                </c:pt>
                <c:pt idx="1545">
                  <c:v>63.32</c:v>
                </c:pt>
                <c:pt idx="1546">
                  <c:v>65.040000000000006</c:v>
                </c:pt>
                <c:pt idx="1547">
                  <c:v>64.48</c:v>
                </c:pt>
                <c:pt idx="1548">
                  <c:v>63.03</c:v>
                </c:pt>
                <c:pt idx="1549">
                  <c:v>63.84</c:v>
                </c:pt>
                <c:pt idx="1550">
                  <c:v>63.84</c:v>
                </c:pt>
                <c:pt idx="1551">
                  <c:v>63.98</c:v>
                </c:pt>
                <c:pt idx="1552">
                  <c:v>63.98</c:v>
                </c:pt>
                <c:pt idx="1553">
                  <c:v>63.97</c:v>
                </c:pt>
                <c:pt idx="1554">
                  <c:v>62.93</c:v>
                </c:pt>
                <c:pt idx="1555">
                  <c:v>62.55</c:v>
                </c:pt>
                <c:pt idx="1556">
                  <c:v>62.89</c:v>
                </c:pt>
                <c:pt idx="1557">
                  <c:v>62.89</c:v>
                </c:pt>
                <c:pt idx="1558">
                  <c:v>61.61</c:v>
                </c:pt>
                <c:pt idx="1559">
                  <c:v>61.61</c:v>
                </c:pt>
                <c:pt idx="1560">
                  <c:v>61.61</c:v>
                </c:pt>
                <c:pt idx="1561">
                  <c:v>62.54</c:v>
                </c:pt>
                <c:pt idx="1562">
                  <c:v>61.66</c:v>
                </c:pt>
                <c:pt idx="1563">
                  <c:v>61.46</c:v>
                </c:pt>
                <c:pt idx="1564">
                  <c:v>61.46</c:v>
                </c:pt>
                <c:pt idx="1565">
                  <c:v>63.27</c:v>
                </c:pt>
                <c:pt idx="1566">
                  <c:v>63.27</c:v>
                </c:pt>
                <c:pt idx="1567">
                  <c:v>64.099999999999994</c:v>
                </c:pt>
                <c:pt idx="1568">
                  <c:v>63.57</c:v>
                </c:pt>
                <c:pt idx="1569">
                  <c:v>64.06</c:v>
                </c:pt>
                <c:pt idx="1570">
                  <c:v>65.3</c:v>
                </c:pt>
                <c:pt idx="1571">
                  <c:v>65.3</c:v>
                </c:pt>
                <c:pt idx="1572">
                  <c:v>65.989999999999995</c:v>
                </c:pt>
                <c:pt idx="1573">
                  <c:v>65.989999999999995</c:v>
                </c:pt>
                <c:pt idx="1574">
                  <c:v>65.66</c:v>
                </c:pt>
                <c:pt idx="1575">
                  <c:v>68.91</c:v>
                </c:pt>
                <c:pt idx="1576">
                  <c:v>68.73</c:v>
                </c:pt>
                <c:pt idx="1577">
                  <c:v>73.84</c:v>
                </c:pt>
                <c:pt idx="1578">
                  <c:v>73.84</c:v>
                </c:pt>
                <c:pt idx="1579">
                  <c:v>72.53</c:v>
                </c:pt>
                <c:pt idx="1580">
                  <c:v>72.53</c:v>
                </c:pt>
                <c:pt idx="1581">
                  <c:v>75.62</c:v>
                </c:pt>
                <c:pt idx="1582">
                  <c:v>75.89</c:v>
                </c:pt>
                <c:pt idx="1583">
                  <c:v>75.89</c:v>
                </c:pt>
                <c:pt idx="1584">
                  <c:v>75.72</c:v>
                </c:pt>
                <c:pt idx="1585">
                  <c:v>75.72</c:v>
                </c:pt>
                <c:pt idx="1586">
                  <c:v>69.36</c:v>
                </c:pt>
                <c:pt idx="1587">
                  <c:v>69.36</c:v>
                </c:pt>
                <c:pt idx="1588">
                  <c:v>65.45</c:v>
                </c:pt>
                <c:pt idx="1589">
                  <c:v>65.98</c:v>
                </c:pt>
                <c:pt idx="1590">
                  <c:v>66.44</c:v>
                </c:pt>
                <c:pt idx="1591">
                  <c:v>66.66</c:v>
                </c:pt>
                <c:pt idx="1592">
                  <c:v>66.66</c:v>
                </c:pt>
                <c:pt idx="1593">
                  <c:v>66.3</c:v>
                </c:pt>
                <c:pt idx="1594">
                  <c:v>66.3</c:v>
                </c:pt>
                <c:pt idx="1595">
                  <c:v>66.64</c:v>
                </c:pt>
                <c:pt idx="1596">
                  <c:v>68.66</c:v>
                </c:pt>
                <c:pt idx="1597">
                  <c:v>68.13</c:v>
                </c:pt>
                <c:pt idx="1598">
                  <c:v>68.13</c:v>
                </c:pt>
                <c:pt idx="1599">
                  <c:v>68.13</c:v>
                </c:pt>
                <c:pt idx="1600">
                  <c:v>69.16</c:v>
                </c:pt>
                <c:pt idx="1601">
                  <c:v>69.16</c:v>
                </c:pt>
                <c:pt idx="1602">
                  <c:v>69.55</c:v>
                </c:pt>
                <c:pt idx="1603">
                  <c:v>69.61</c:v>
                </c:pt>
                <c:pt idx="1604">
                  <c:v>67.78</c:v>
                </c:pt>
                <c:pt idx="1605">
                  <c:v>69.63</c:v>
                </c:pt>
                <c:pt idx="1606">
                  <c:v>69.63</c:v>
                </c:pt>
                <c:pt idx="1607">
                  <c:v>68.19</c:v>
                </c:pt>
                <c:pt idx="1608">
                  <c:v>68.19</c:v>
                </c:pt>
                <c:pt idx="1609">
                  <c:v>67.760000000000005</c:v>
                </c:pt>
                <c:pt idx="1610">
                  <c:v>67.13</c:v>
                </c:pt>
                <c:pt idx="1611">
                  <c:v>68.760000000000005</c:v>
                </c:pt>
                <c:pt idx="1612">
                  <c:v>68.53</c:v>
                </c:pt>
                <c:pt idx="1613">
                  <c:v>68.53</c:v>
                </c:pt>
                <c:pt idx="1614">
                  <c:v>68.39</c:v>
                </c:pt>
                <c:pt idx="1615">
                  <c:v>68.39</c:v>
                </c:pt>
                <c:pt idx="1616">
                  <c:v>67.56</c:v>
                </c:pt>
                <c:pt idx="1617">
                  <c:v>66.05</c:v>
                </c:pt>
                <c:pt idx="1618">
                  <c:v>67.16</c:v>
                </c:pt>
                <c:pt idx="1619">
                  <c:v>66.38</c:v>
                </c:pt>
                <c:pt idx="1620">
                  <c:v>66.38</c:v>
                </c:pt>
                <c:pt idx="1621">
                  <c:v>67.81</c:v>
                </c:pt>
                <c:pt idx="1622">
                  <c:v>67.81</c:v>
                </c:pt>
                <c:pt idx="1623">
                  <c:v>70.27</c:v>
                </c:pt>
                <c:pt idx="1624">
                  <c:v>71.09</c:v>
                </c:pt>
                <c:pt idx="1625">
                  <c:v>70.36</c:v>
                </c:pt>
                <c:pt idx="1626">
                  <c:v>68.39</c:v>
                </c:pt>
                <c:pt idx="1627">
                  <c:v>68.39</c:v>
                </c:pt>
                <c:pt idx="1628">
                  <c:v>67.33</c:v>
                </c:pt>
                <c:pt idx="1629">
                  <c:v>67.33</c:v>
                </c:pt>
                <c:pt idx="1630">
                  <c:v>66.2</c:v>
                </c:pt>
                <c:pt idx="1631">
                  <c:v>65.38</c:v>
                </c:pt>
                <c:pt idx="1632">
                  <c:v>64.900000000000006</c:v>
                </c:pt>
                <c:pt idx="1633">
                  <c:v>64.94</c:v>
                </c:pt>
                <c:pt idx="1634">
                  <c:v>64.94</c:v>
                </c:pt>
                <c:pt idx="1635">
                  <c:v>65.03</c:v>
                </c:pt>
                <c:pt idx="1636">
                  <c:v>65.03</c:v>
                </c:pt>
                <c:pt idx="1637">
                  <c:v>64.22</c:v>
                </c:pt>
                <c:pt idx="1638">
                  <c:v>63.68</c:v>
                </c:pt>
                <c:pt idx="1639">
                  <c:v>64.989999999999995</c:v>
                </c:pt>
                <c:pt idx="1640">
                  <c:v>63.78</c:v>
                </c:pt>
                <c:pt idx="1641">
                  <c:v>63.78</c:v>
                </c:pt>
                <c:pt idx="1642">
                  <c:v>64.510000000000005</c:v>
                </c:pt>
                <c:pt idx="1643">
                  <c:v>64.510000000000005</c:v>
                </c:pt>
                <c:pt idx="1644">
                  <c:v>63.38</c:v>
                </c:pt>
                <c:pt idx="1645">
                  <c:v>64.19</c:v>
                </c:pt>
                <c:pt idx="1646">
                  <c:v>64.56</c:v>
                </c:pt>
                <c:pt idx="1647">
                  <c:v>64.08</c:v>
                </c:pt>
                <c:pt idx="1648">
                  <c:v>64.08</c:v>
                </c:pt>
                <c:pt idx="1649">
                  <c:v>65.180000000000007</c:v>
                </c:pt>
                <c:pt idx="1650">
                  <c:v>65.180000000000007</c:v>
                </c:pt>
                <c:pt idx="1651">
                  <c:v>63.6</c:v>
                </c:pt>
                <c:pt idx="1652">
                  <c:v>64.489999999999995</c:v>
                </c:pt>
                <c:pt idx="1653">
                  <c:v>64.959999999999994</c:v>
                </c:pt>
                <c:pt idx="1654">
                  <c:v>64.36</c:v>
                </c:pt>
                <c:pt idx="1655">
                  <c:v>64.36</c:v>
                </c:pt>
                <c:pt idx="1656">
                  <c:v>65.95</c:v>
                </c:pt>
                <c:pt idx="1657">
                  <c:v>65.95</c:v>
                </c:pt>
                <c:pt idx="1658">
                  <c:v>65.95</c:v>
                </c:pt>
                <c:pt idx="1659">
                  <c:v>64.36</c:v>
                </c:pt>
                <c:pt idx="1660">
                  <c:v>63.81</c:v>
                </c:pt>
                <c:pt idx="1661">
                  <c:v>62.22</c:v>
                </c:pt>
                <c:pt idx="1662">
                  <c:v>62.22</c:v>
                </c:pt>
                <c:pt idx="1663">
                  <c:v>62.6</c:v>
                </c:pt>
                <c:pt idx="1664">
                  <c:v>62.6</c:v>
                </c:pt>
                <c:pt idx="1665">
                  <c:v>62.97</c:v>
                </c:pt>
                <c:pt idx="1666">
                  <c:v>64.010000000000005</c:v>
                </c:pt>
                <c:pt idx="1667">
                  <c:v>62.71</c:v>
                </c:pt>
                <c:pt idx="1668">
                  <c:v>63.02</c:v>
                </c:pt>
                <c:pt idx="1669">
                  <c:v>63.02</c:v>
                </c:pt>
                <c:pt idx="1670">
                  <c:v>63.66</c:v>
                </c:pt>
                <c:pt idx="1671">
                  <c:v>63.66</c:v>
                </c:pt>
                <c:pt idx="1672">
                  <c:v>64.89</c:v>
                </c:pt>
                <c:pt idx="1673">
                  <c:v>64.41</c:v>
                </c:pt>
                <c:pt idx="1674">
                  <c:v>63.91</c:v>
                </c:pt>
                <c:pt idx="1675">
                  <c:v>63.02</c:v>
                </c:pt>
                <c:pt idx="1676">
                  <c:v>63.02</c:v>
                </c:pt>
                <c:pt idx="1677">
                  <c:v>62.99</c:v>
                </c:pt>
                <c:pt idx="1678">
                  <c:v>62.99</c:v>
                </c:pt>
                <c:pt idx="1679">
                  <c:v>63.76</c:v>
                </c:pt>
                <c:pt idx="1680">
                  <c:v>65.400000000000006</c:v>
                </c:pt>
                <c:pt idx="1681">
                  <c:v>65.510000000000005</c:v>
                </c:pt>
                <c:pt idx="1682">
                  <c:v>66.5</c:v>
                </c:pt>
                <c:pt idx="1683">
                  <c:v>66.5</c:v>
                </c:pt>
                <c:pt idx="1684">
                  <c:v>64.27</c:v>
                </c:pt>
                <c:pt idx="1685">
                  <c:v>64.27</c:v>
                </c:pt>
                <c:pt idx="1686">
                  <c:v>63.17</c:v>
                </c:pt>
                <c:pt idx="1687">
                  <c:v>62.59</c:v>
                </c:pt>
                <c:pt idx="1688">
                  <c:v>61.28</c:v>
                </c:pt>
                <c:pt idx="1689">
                  <c:v>61.65</c:v>
                </c:pt>
                <c:pt idx="1690">
                  <c:v>61.65</c:v>
                </c:pt>
                <c:pt idx="1691">
                  <c:v>62.49</c:v>
                </c:pt>
                <c:pt idx="1692">
                  <c:v>62.49</c:v>
                </c:pt>
                <c:pt idx="1693">
                  <c:v>62.52</c:v>
                </c:pt>
                <c:pt idx="1694">
                  <c:v>63.37</c:v>
                </c:pt>
                <c:pt idx="1695">
                  <c:v>62.36</c:v>
                </c:pt>
                <c:pt idx="1696">
                  <c:v>59.75</c:v>
                </c:pt>
                <c:pt idx="1697">
                  <c:v>59.75</c:v>
                </c:pt>
                <c:pt idx="1698">
                  <c:v>59.52</c:v>
                </c:pt>
                <c:pt idx="1699">
                  <c:v>59.52</c:v>
                </c:pt>
                <c:pt idx="1700">
                  <c:v>59.52</c:v>
                </c:pt>
                <c:pt idx="1701">
                  <c:v>59.08</c:v>
                </c:pt>
                <c:pt idx="1702">
                  <c:v>58.29</c:v>
                </c:pt>
                <c:pt idx="1703">
                  <c:v>58.3</c:v>
                </c:pt>
                <c:pt idx="1704">
                  <c:v>58.3</c:v>
                </c:pt>
                <c:pt idx="1705">
                  <c:v>58.34</c:v>
                </c:pt>
                <c:pt idx="1706">
                  <c:v>58.34</c:v>
                </c:pt>
                <c:pt idx="1707">
                  <c:v>58.66</c:v>
                </c:pt>
                <c:pt idx="1708">
                  <c:v>59.3</c:v>
                </c:pt>
                <c:pt idx="1709">
                  <c:v>62.44</c:v>
                </c:pt>
                <c:pt idx="1710">
                  <c:v>62.27</c:v>
                </c:pt>
                <c:pt idx="1711">
                  <c:v>62.27</c:v>
                </c:pt>
                <c:pt idx="1712">
                  <c:v>62.13</c:v>
                </c:pt>
                <c:pt idx="1713">
                  <c:v>62.13</c:v>
                </c:pt>
                <c:pt idx="1714">
                  <c:v>60.97</c:v>
                </c:pt>
                <c:pt idx="1715">
                  <c:v>61.26</c:v>
                </c:pt>
                <c:pt idx="1716">
                  <c:v>61.36</c:v>
                </c:pt>
                <c:pt idx="1717">
                  <c:v>61.75</c:v>
                </c:pt>
                <c:pt idx="1718">
                  <c:v>61.75</c:v>
                </c:pt>
                <c:pt idx="1719">
                  <c:v>61.79</c:v>
                </c:pt>
                <c:pt idx="1720">
                  <c:v>61.79</c:v>
                </c:pt>
                <c:pt idx="1721">
                  <c:v>61.38</c:v>
                </c:pt>
                <c:pt idx="1722">
                  <c:v>60.4</c:v>
                </c:pt>
                <c:pt idx="1723">
                  <c:v>60.24</c:v>
                </c:pt>
                <c:pt idx="1724">
                  <c:v>60.54</c:v>
                </c:pt>
                <c:pt idx="1725">
                  <c:v>60.54</c:v>
                </c:pt>
                <c:pt idx="1726">
                  <c:v>60.94</c:v>
                </c:pt>
                <c:pt idx="1727">
                  <c:v>60.94</c:v>
                </c:pt>
                <c:pt idx="1728">
                  <c:v>60.94</c:v>
                </c:pt>
                <c:pt idx="1729">
                  <c:v>59.3</c:v>
                </c:pt>
                <c:pt idx="1730">
                  <c:v>59.54</c:v>
                </c:pt>
                <c:pt idx="1731">
                  <c:v>60.87</c:v>
                </c:pt>
                <c:pt idx="1732">
                  <c:v>60.87</c:v>
                </c:pt>
                <c:pt idx="1733">
                  <c:v>60.66</c:v>
                </c:pt>
                <c:pt idx="1734">
                  <c:v>60.66</c:v>
                </c:pt>
                <c:pt idx="1735">
                  <c:v>61.51</c:v>
                </c:pt>
                <c:pt idx="1736">
                  <c:v>60.27</c:v>
                </c:pt>
                <c:pt idx="1737">
                  <c:v>60.07</c:v>
                </c:pt>
                <c:pt idx="1738">
                  <c:v>58.86</c:v>
                </c:pt>
                <c:pt idx="1739">
                  <c:v>58.86</c:v>
                </c:pt>
                <c:pt idx="1740">
                  <c:v>59.11</c:v>
                </c:pt>
                <c:pt idx="1741">
                  <c:v>59.11</c:v>
                </c:pt>
                <c:pt idx="1742">
                  <c:v>58.25</c:v>
                </c:pt>
                <c:pt idx="1743">
                  <c:v>58.81</c:v>
                </c:pt>
                <c:pt idx="1744">
                  <c:v>58.81</c:v>
                </c:pt>
                <c:pt idx="1745">
                  <c:v>58.58</c:v>
                </c:pt>
                <c:pt idx="1746">
                  <c:v>58.58</c:v>
                </c:pt>
                <c:pt idx="1747">
                  <c:v>59.47</c:v>
                </c:pt>
                <c:pt idx="1748">
                  <c:v>59.47</c:v>
                </c:pt>
                <c:pt idx="1749">
                  <c:v>58.81</c:v>
                </c:pt>
                <c:pt idx="1750">
                  <c:v>59.09</c:v>
                </c:pt>
                <c:pt idx="1751">
                  <c:v>59.82</c:v>
                </c:pt>
                <c:pt idx="1752">
                  <c:v>60.23</c:v>
                </c:pt>
                <c:pt idx="1753">
                  <c:v>60.23</c:v>
                </c:pt>
                <c:pt idx="1754">
                  <c:v>59.04</c:v>
                </c:pt>
                <c:pt idx="1755">
                  <c:v>59.04</c:v>
                </c:pt>
                <c:pt idx="1756">
                  <c:v>58.4</c:v>
                </c:pt>
                <c:pt idx="1757">
                  <c:v>58.67</c:v>
                </c:pt>
                <c:pt idx="1758">
                  <c:v>57.76</c:v>
                </c:pt>
                <c:pt idx="1759">
                  <c:v>57.61</c:v>
                </c:pt>
                <c:pt idx="1760">
                  <c:v>57.61</c:v>
                </c:pt>
                <c:pt idx="1761">
                  <c:v>56.97</c:v>
                </c:pt>
                <c:pt idx="1762">
                  <c:v>56.97</c:v>
                </c:pt>
                <c:pt idx="1763">
                  <c:v>55.44</c:v>
                </c:pt>
                <c:pt idx="1764">
                  <c:v>56.07</c:v>
                </c:pt>
                <c:pt idx="1765">
                  <c:v>56.22</c:v>
                </c:pt>
                <c:pt idx="1766">
                  <c:v>56.8</c:v>
                </c:pt>
                <c:pt idx="1767">
                  <c:v>56.8</c:v>
                </c:pt>
                <c:pt idx="1768">
                  <c:v>58.18</c:v>
                </c:pt>
                <c:pt idx="1769">
                  <c:v>58.18</c:v>
                </c:pt>
                <c:pt idx="1770">
                  <c:v>58.55</c:v>
                </c:pt>
                <c:pt idx="1771">
                  <c:v>58.72</c:v>
                </c:pt>
                <c:pt idx="1772">
                  <c:v>58.72</c:v>
                </c:pt>
                <c:pt idx="1773">
                  <c:v>56.6</c:v>
                </c:pt>
                <c:pt idx="1774">
                  <c:v>56.6</c:v>
                </c:pt>
                <c:pt idx="1775">
                  <c:v>57.89</c:v>
                </c:pt>
                <c:pt idx="1776">
                  <c:v>57.89</c:v>
                </c:pt>
                <c:pt idx="1777">
                  <c:v>57.79</c:v>
                </c:pt>
                <c:pt idx="1778">
                  <c:v>57.26</c:v>
                </c:pt>
                <c:pt idx="1779">
                  <c:v>57.26</c:v>
                </c:pt>
                <c:pt idx="1780">
                  <c:v>57.21</c:v>
                </c:pt>
                <c:pt idx="1781">
                  <c:v>57.21</c:v>
                </c:pt>
                <c:pt idx="1782">
                  <c:v>58.1</c:v>
                </c:pt>
                <c:pt idx="1783">
                  <c:v>58.1</c:v>
                </c:pt>
                <c:pt idx="1784">
                  <c:v>56.97</c:v>
                </c:pt>
                <c:pt idx="1785">
                  <c:v>56.01</c:v>
                </c:pt>
                <c:pt idx="1786">
                  <c:v>57.74</c:v>
                </c:pt>
                <c:pt idx="1787">
                  <c:v>58.96</c:v>
                </c:pt>
                <c:pt idx="1788">
                  <c:v>58.96</c:v>
                </c:pt>
                <c:pt idx="1789">
                  <c:v>59.39</c:v>
                </c:pt>
                <c:pt idx="1790">
                  <c:v>59.39</c:v>
                </c:pt>
                <c:pt idx="1791">
                  <c:v>60.85</c:v>
                </c:pt>
                <c:pt idx="1792">
                  <c:v>61.84</c:v>
                </c:pt>
                <c:pt idx="1793">
                  <c:v>59.13</c:v>
                </c:pt>
                <c:pt idx="1794">
                  <c:v>59.4</c:v>
                </c:pt>
                <c:pt idx="1795">
                  <c:v>59.4</c:v>
                </c:pt>
                <c:pt idx="1796">
                  <c:v>60.3</c:v>
                </c:pt>
                <c:pt idx="1797">
                  <c:v>60.3</c:v>
                </c:pt>
                <c:pt idx="1798">
                  <c:v>60.3</c:v>
                </c:pt>
                <c:pt idx="1799">
                  <c:v>60.38</c:v>
                </c:pt>
                <c:pt idx="1800">
                  <c:v>59.24</c:v>
                </c:pt>
                <c:pt idx="1801">
                  <c:v>60.7</c:v>
                </c:pt>
                <c:pt idx="1802">
                  <c:v>60.7</c:v>
                </c:pt>
                <c:pt idx="1803">
                  <c:v>60.46</c:v>
                </c:pt>
                <c:pt idx="1804">
                  <c:v>60.46</c:v>
                </c:pt>
                <c:pt idx="1805">
                  <c:v>62.04</c:v>
                </c:pt>
                <c:pt idx="1806">
                  <c:v>62.75</c:v>
                </c:pt>
                <c:pt idx="1807">
                  <c:v>64.77</c:v>
                </c:pt>
                <c:pt idx="1808">
                  <c:v>64.5</c:v>
                </c:pt>
                <c:pt idx="1809">
                  <c:v>64.5</c:v>
                </c:pt>
                <c:pt idx="1810">
                  <c:v>61.6</c:v>
                </c:pt>
                <c:pt idx="1811">
                  <c:v>61.6</c:v>
                </c:pt>
                <c:pt idx="1812">
                  <c:v>62.62</c:v>
                </c:pt>
                <c:pt idx="1813">
                  <c:v>64.56</c:v>
                </c:pt>
                <c:pt idx="1814">
                  <c:v>62.9</c:v>
                </c:pt>
                <c:pt idx="1815">
                  <c:v>63.77</c:v>
                </c:pt>
                <c:pt idx="1816">
                  <c:v>63.77</c:v>
                </c:pt>
                <c:pt idx="1817">
                  <c:v>64.53</c:v>
                </c:pt>
                <c:pt idx="1818">
                  <c:v>64.53</c:v>
                </c:pt>
                <c:pt idx="1819">
                  <c:v>64.2</c:v>
                </c:pt>
                <c:pt idx="1820">
                  <c:v>64.8</c:v>
                </c:pt>
                <c:pt idx="1821">
                  <c:v>63.08</c:v>
                </c:pt>
                <c:pt idx="1822">
                  <c:v>63.05</c:v>
                </c:pt>
                <c:pt idx="1823">
                  <c:v>63.05</c:v>
                </c:pt>
                <c:pt idx="1824">
                  <c:v>62.53</c:v>
                </c:pt>
                <c:pt idx="1825">
                  <c:v>62.53</c:v>
                </c:pt>
                <c:pt idx="1826">
                  <c:v>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2-B84E-8958-1C68C6D75BC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фильтрация!$J$2:$J$1828</c:f>
              <c:numCache>
                <c:formatCode>General</c:formatCode>
                <c:ptCount val="1827"/>
                <c:pt idx="0">
                  <c:v>85.569445672078999</c:v>
                </c:pt>
                <c:pt idx="1">
                  <c:v>85.559723704799268</c:v>
                </c:pt>
                <c:pt idx="2">
                  <c:v>85.550001737519551</c:v>
                </c:pt>
                <c:pt idx="3">
                  <c:v>85.540279770239849</c:v>
                </c:pt>
                <c:pt idx="4">
                  <c:v>85.530557802960132</c:v>
                </c:pt>
                <c:pt idx="5">
                  <c:v>85.52083583568043</c:v>
                </c:pt>
                <c:pt idx="6">
                  <c:v>85.511113868400713</c:v>
                </c:pt>
                <c:pt idx="7">
                  <c:v>85.501391901120996</c:v>
                </c:pt>
                <c:pt idx="8">
                  <c:v>85.491669933841294</c:v>
                </c:pt>
                <c:pt idx="9">
                  <c:v>85.481947966561577</c:v>
                </c:pt>
                <c:pt idx="10">
                  <c:v>85.472225999281875</c:v>
                </c:pt>
                <c:pt idx="11">
                  <c:v>85.462504032002158</c:v>
                </c:pt>
                <c:pt idx="12">
                  <c:v>85.452782064722456</c:v>
                </c:pt>
                <c:pt idx="13">
                  <c:v>85.443060097442739</c:v>
                </c:pt>
                <c:pt idx="14">
                  <c:v>85.433338130163023</c:v>
                </c:pt>
                <c:pt idx="15">
                  <c:v>85.42361616288332</c:v>
                </c:pt>
                <c:pt idx="16">
                  <c:v>85.413894195603604</c:v>
                </c:pt>
                <c:pt idx="17">
                  <c:v>85.404172228323901</c:v>
                </c:pt>
                <c:pt idx="18">
                  <c:v>85.394450261044184</c:v>
                </c:pt>
                <c:pt idx="19">
                  <c:v>85.384728293764482</c:v>
                </c:pt>
                <c:pt idx="20">
                  <c:v>85.375006326484765</c:v>
                </c:pt>
                <c:pt idx="21">
                  <c:v>85.365284359205049</c:v>
                </c:pt>
                <c:pt idx="22">
                  <c:v>85.355562391925346</c:v>
                </c:pt>
                <c:pt idx="23">
                  <c:v>85.34584042464563</c:v>
                </c:pt>
                <c:pt idx="24">
                  <c:v>85.336118457365927</c:v>
                </c:pt>
                <c:pt idx="25">
                  <c:v>85.326396490086211</c:v>
                </c:pt>
                <c:pt idx="26">
                  <c:v>85.316674522806508</c:v>
                </c:pt>
                <c:pt idx="27">
                  <c:v>85.306952555526792</c:v>
                </c:pt>
                <c:pt idx="28">
                  <c:v>85.297230588247075</c:v>
                </c:pt>
                <c:pt idx="29">
                  <c:v>85.287508620967373</c:v>
                </c:pt>
                <c:pt idx="30">
                  <c:v>85.277786653687656</c:v>
                </c:pt>
                <c:pt idx="31">
                  <c:v>85.268064686407953</c:v>
                </c:pt>
                <c:pt idx="32">
                  <c:v>85.258342719128237</c:v>
                </c:pt>
                <c:pt idx="33">
                  <c:v>85.248620751848534</c:v>
                </c:pt>
                <c:pt idx="34">
                  <c:v>85.238898784568818</c:v>
                </c:pt>
                <c:pt idx="35">
                  <c:v>85.229176817289115</c:v>
                </c:pt>
                <c:pt idx="36">
                  <c:v>85.219454850009399</c:v>
                </c:pt>
                <c:pt idx="37">
                  <c:v>85.209732882729682</c:v>
                </c:pt>
                <c:pt idx="38">
                  <c:v>85.20001091544998</c:v>
                </c:pt>
                <c:pt idx="39">
                  <c:v>85.190288948170263</c:v>
                </c:pt>
                <c:pt idx="40">
                  <c:v>85.180566980890561</c:v>
                </c:pt>
                <c:pt idx="41">
                  <c:v>85.170845013610844</c:v>
                </c:pt>
                <c:pt idx="42">
                  <c:v>85.161123046331141</c:v>
                </c:pt>
                <c:pt idx="43">
                  <c:v>85.151401079051425</c:v>
                </c:pt>
                <c:pt idx="44">
                  <c:v>85.141679111771708</c:v>
                </c:pt>
                <c:pt idx="45">
                  <c:v>85.131957144492006</c:v>
                </c:pt>
                <c:pt idx="46">
                  <c:v>85.122235177212289</c:v>
                </c:pt>
                <c:pt idx="47">
                  <c:v>85.112513209932587</c:v>
                </c:pt>
                <c:pt idx="48">
                  <c:v>85.10279124265287</c:v>
                </c:pt>
                <c:pt idx="49">
                  <c:v>85.093069275373168</c:v>
                </c:pt>
                <c:pt idx="50">
                  <c:v>85.083347308093451</c:v>
                </c:pt>
                <c:pt idx="51">
                  <c:v>85.073625340813734</c:v>
                </c:pt>
                <c:pt idx="52">
                  <c:v>85.063903373534032</c:v>
                </c:pt>
                <c:pt idx="53">
                  <c:v>85.054181406254315</c:v>
                </c:pt>
                <c:pt idx="54">
                  <c:v>85.044459438974613</c:v>
                </c:pt>
                <c:pt idx="55">
                  <c:v>85.034737471694896</c:v>
                </c:pt>
                <c:pt idx="56">
                  <c:v>85.025015504415194</c:v>
                </c:pt>
                <c:pt idx="57">
                  <c:v>85.015293537135477</c:v>
                </c:pt>
                <c:pt idx="58">
                  <c:v>85.005571569855761</c:v>
                </c:pt>
                <c:pt idx="59">
                  <c:v>84.995849602576058</c:v>
                </c:pt>
                <c:pt idx="60">
                  <c:v>84.986127635296342</c:v>
                </c:pt>
                <c:pt idx="61">
                  <c:v>84.976405668016639</c:v>
                </c:pt>
                <c:pt idx="62">
                  <c:v>84.966683700736922</c:v>
                </c:pt>
                <c:pt idx="63">
                  <c:v>84.95696173345722</c:v>
                </c:pt>
                <c:pt idx="64">
                  <c:v>84.947239766177503</c:v>
                </c:pt>
                <c:pt idx="65">
                  <c:v>84.937517798897787</c:v>
                </c:pt>
                <c:pt idx="66">
                  <c:v>84.927795831618084</c:v>
                </c:pt>
                <c:pt idx="67">
                  <c:v>84.918073864338368</c:v>
                </c:pt>
                <c:pt idx="68">
                  <c:v>84.908351897058665</c:v>
                </c:pt>
                <c:pt idx="69">
                  <c:v>84.898629929778949</c:v>
                </c:pt>
                <c:pt idx="70">
                  <c:v>84.888907962499246</c:v>
                </c:pt>
                <c:pt idx="71">
                  <c:v>84.87918599521953</c:v>
                </c:pt>
                <c:pt idx="72">
                  <c:v>84.869464027939813</c:v>
                </c:pt>
                <c:pt idx="73">
                  <c:v>84.85974206066011</c:v>
                </c:pt>
                <c:pt idx="74">
                  <c:v>84.850020093380394</c:v>
                </c:pt>
                <c:pt idx="75">
                  <c:v>84.840298126100691</c:v>
                </c:pt>
                <c:pt idx="76">
                  <c:v>84.830576158820975</c:v>
                </c:pt>
                <c:pt idx="77">
                  <c:v>84.820854191541272</c:v>
                </c:pt>
                <c:pt idx="78">
                  <c:v>84.811132224261556</c:v>
                </c:pt>
                <c:pt idx="79">
                  <c:v>84.801410256981839</c:v>
                </c:pt>
                <c:pt idx="80">
                  <c:v>84.791688289702137</c:v>
                </c:pt>
                <c:pt idx="81">
                  <c:v>84.78196632242242</c:v>
                </c:pt>
                <c:pt idx="82">
                  <c:v>84.772244355142718</c:v>
                </c:pt>
                <c:pt idx="83">
                  <c:v>84.762522387863001</c:v>
                </c:pt>
                <c:pt idx="84">
                  <c:v>84.752800420583299</c:v>
                </c:pt>
                <c:pt idx="85">
                  <c:v>84.743078453303582</c:v>
                </c:pt>
                <c:pt idx="86">
                  <c:v>84.733356486023865</c:v>
                </c:pt>
                <c:pt idx="87">
                  <c:v>84.723634518744163</c:v>
                </c:pt>
                <c:pt idx="88">
                  <c:v>84.713912551464446</c:v>
                </c:pt>
                <c:pt idx="89">
                  <c:v>84.704190584184744</c:v>
                </c:pt>
                <c:pt idx="90">
                  <c:v>84.694468616905027</c:v>
                </c:pt>
                <c:pt idx="91">
                  <c:v>84.684746649625325</c:v>
                </c:pt>
                <c:pt idx="92">
                  <c:v>84.675024682345608</c:v>
                </c:pt>
                <c:pt idx="93">
                  <c:v>84.665302715065906</c:v>
                </c:pt>
                <c:pt idx="94">
                  <c:v>84.655580747786189</c:v>
                </c:pt>
                <c:pt idx="95">
                  <c:v>84.645858780506472</c:v>
                </c:pt>
                <c:pt idx="96">
                  <c:v>84.63613681322677</c:v>
                </c:pt>
                <c:pt idx="97">
                  <c:v>84.626414845947053</c:v>
                </c:pt>
                <c:pt idx="98">
                  <c:v>84.616692878667351</c:v>
                </c:pt>
                <c:pt idx="99">
                  <c:v>84.606970911387634</c:v>
                </c:pt>
                <c:pt idx="100">
                  <c:v>84.597248944107932</c:v>
                </c:pt>
                <c:pt idx="101">
                  <c:v>84.587526976828215</c:v>
                </c:pt>
                <c:pt idx="102">
                  <c:v>84.577805009548499</c:v>
                </c:pt>
                <c:pt idx="103">
                  <c:v>84.568083042268796</c:v>
                </c:pt>
                <c:pt idx="104">
                  <c:v>84.558361074989079</c:v>
                </c:pt>
                <c:pt idx="105">
                  <c:v>84.548639107709377</c:v>
                </c:pt>
                <c:pt idx="106">
                  <c:v>84.53891714042966</c:v>
                </c:pt>
                <c:pt idx="107">
                  <c:v>84.529195173149958</c:v>
                </c:pt>
                <c:pt idx="108">
                  <c:v>84.519473205870241</c:v>
                </c:pt>
                <c:pt idx="109">
                  <c:v>84.509751238590525</c:v>
                </c:pt>
                <c:pt idx="110">
                  <c:v>84.500029271310822</c:v>
                </c:pt>
                <c:pt idx="111">
                  <c:v>84.490307304031106</c:v>
                </c:pt>
                <c:pt idx="112">
                  <c:v>84.480585336751403</c:v>
                </c:pt>
                <c:pt idx="113">
                  <c:v>84.470863369471687</c:v>
                </c:pt>
                <c:pt idx="114">
                  <c:v>84.461141402191984</c:v>
                </c:pt>
                <c:pt idx="115">
                  <c:v>84.451419434912268</c:v>
                </c:pt>
                <c:pt idx="116">
                  <c:v>84.441697467632551</c:v>
                </c:pt>
                <c:pt idx="117">
                  <c:v>84.431975500352848</c:v>
                </c:pt>
                <c:pt idx="118">
                  <c:v>84.422253533073132</c:v>
                </c:pt>
                <c:pt idx="119">
                  <c:v>84.412531565793429</c:v>
                </c:pt>
                <c:pt idx="120">
                  <c:v>84.402809598513713</c:v>
                </c:pt>
                <c:pt idx="121">
                  <c:v>84.39308763123401</c:v>
                </c:pt>
                <c:pt idx="122">
                  <c:v>84.383365663954294</c:v>
                </c:pt>
                <c:pt idx="123">
                  <c:v>84.373643696674577</c:v>
                </c:pt>
                <c:pt idx="124">
                  <c:v>84.363921729394875</c:v>
                </c:pt>
                <c:pt idx="125">
                  <c:v>84.354199762115158</c:v>
                </c:pt>
                <c:pt idx="126">
                  <c:v>84.344477794835456</c:v>
                </c:pt>
                <c:pt idx="127">
                  <c:v>84.334755827555739</c:v>
                </c:pt>
                <c:pt idx="128">
                  <c:v>84.325033860276037</c:v>
                </c:pt>
                <c:pt idx="129">
                  <c:v>84.31531189299632</c:v>
                </c:pt>
                <c:pt idx="130">
                  <c:v>84.305589925716603</c:v>
                </c:pt>
                <c:pt idx="131">
                  <c:v>84.295867958436901</c:v>
                </c:pt>
                <c:pt idx="132">
                  <c:v>84.286145991157184</c:v>
                </c:pt>
                <c:pt idx="133">
                  <c:v>84.276424023877482</c:v>
                </c:pt>
                <c:pt idx="134">
                  <c:v>84.266702056597765</c:v>
                </c:pt>
                <c:pt idx="135">
                  <c:v>84.256980089318063</c:v>
                </c:pt>
                <c:pt idx="136">
                  <c:v>84.247258122038346</c:v>
                </c:pt>
                <c:pt idx="137">
                  <c:v>84.237536154758629</c:v>
                </c:pt>
                <c:pt idx="138">
                  <c:v>84.227814187478927</c:v>
                </c:pt>
                <c:pt idx="139">
                  <c:v>84.21809222019921</c:v>
                </c:pt>
                <c:pt idx="140">
                  <c:v>84.208370252919508</c:v>
                </c:pt>
                <c:pt idx="141">
                  <c:v>84.198648285639791</c:v>
                </c:pt>
                <c:pt idx="142">
                  <c:v>84.188926318360089</c:v>
                </c:pt>
                <c:pt idx="143">
                  <c:v>84.179204351080372</c:v>
                </c:pt>
                <c:pt idx="144">
                  <c:v>84.169482383800656</c:v>
                </c:pt>
                <c:pt idx="145">
                  <c:v>84.159760416520953</c:v>
                </c:pt>
                <c:pt idx="146">
                  <c:v>84.150038449241237</c:v>
                </c:pt>
                <c:pt idx="147">
                  <c:v>84.140316481961534</c:v>
                </c:pt>
                <c:pt idx="148">
                  <c:v>84.130594514681817</c:v>
                </c:pt>
                <c:pt idx="149">
                  <c:v>84.120872547402115</c:v>
                </c:pt>
                <c:pt idx="150">
                  <c:v>84.111150580122398</c:v>
                </c:pt>
                <c:pt idx="151">
                  <c:v>84.101428612842682</c:v>
                </c:pt>
                <c:pt idx="152">
                  <c:v>84.091706645562979</c:v>
                </c:pt>
                <c:pt idx="153">
                  <c:v>84.081984678283263</c:v>
                </c:pt>
                <c:pt idx="154">
                  <c:v>84.07226271100356</c:v>
                </c:pt>
                <c:pt idx="155">
                  <c:v>84.062540743723844</c:v>
                </c:pt>
                <c:pt idx="156">
                  <c:v>84.052818776444141</c:v>
                </c:pt>
                <c:pt idx="157">
                  <c:v>84.043096809164425</c:v>
                </c:pt>
                <c:pt idx="158">
                  <c:v>84.033374841884722</c:v>
                </c:pt>
                <c:pt idx="159">
                  <c:v>84.023652874605006</c:v>
                </c:pt>
                <c:pt idx="160">
                  <c:v>84.013930907325289</c:v>
                </c:pt>
                <c:pt idx="161">
                  <c:v>84.004208940045586</c:v>
                </c:pt>
                <c:pt idx="162">
                  <c:v>83.99448697276587</c:v>
                </c:pt>
                <c:pt idx="163">
                  <c:v>83.984765005486167</c:v>
                </c:pt>
                <c:pt idx="164">
                  <c:v>83.975043038206451</c:v>
                </c:pt>
                <c:pt idx="165">
                  <c:v>83.965321070926748</c:v>
                </c:pt>
                <c:pt idx="166">
                  <c:v>83.955599103647032</c:v>
                </c:pt>
                <c:pt idx="167">
                  <c:v>83.945877136367315</c:v>
                </c:pt>
                <c:pt idx="168">
                  <c:v>83.936155169087613</c:v>
                </c:pt>
                <c:pt idx="169">
                  <c:v>83.926433201807896</c:v>
                </c:pt>
                <c:pt idx="170">
                  <c:v>83.916711234528194</c:v>
                </c:pt>
                <c:pt idx="171">
                  <c:v>83.906989267248477</c:v>
                </c:pt>
                <c:pt idx="172">
                  <c:v>83.897267299968775</c:v>
                </c:pt>
                <c:pt idx="173">
                  <c:v>83.887545332689058</c:v>
                </c:pt>
                <c:pt idx="174">
                  <c:v>83.877823365409341</c:v>
                </c:pt>
                <c:pt idx="175">
                  <c:v>83.868101398129639</c:v>
                </c:pt>
                <c:pt idx="176">
                  <c:v>83.858379430849922</c:v>
                </c:pt>
                <c:pt idx="177">
                  <c:v>83.84865746357022</c:v>
                </c:pt>
                <c:pt idx="178">
                  <c:v>83.838935496290503</c:v>
                </c:pt>
                <c:pt idx="179">
                  <c:v>83.829213529010801</c:v>
                </c:pt>
                <c:pt idx="180">
                  <c:v>83.819491561731084</c:v>
                </c:pt>
                <c:pt idx="181">
                  <c:v>83.809769594451367</c:v>
                </c:pt>
                <c:pt idx="182">
                  <c:v>83.800047627171665</c:v>
                </c:pt>
                <c:pt idx="183">
                  <c:v>83.790325659891948</c:v>
                </c:pt>
                <c:pt idx="184">
                  <c:v>83.780603692612246</c:v>
                </c:pt>
                <c:pt idx="185">
                  <c:v>83.770881725332529</c:v>
                </c:pt>
                <c:pt idx="186">
                  <c:v>83.761159758052827</c:v>
                </c:pt>
                <c:pt idx="187">
                  <c:v>83.75143779077311</c:v>
                </c:pt>
                <c:pt idx="188">
                  <c:v>83.741715823493394</c:v>
                </c:pt>
                <c:pt idx="189">
                  <c:v>83.731993856213691</c:v>
                </c:pt>
                <c:pt idx="190">
                  <c:v>83.722271888933975</c:v>
                </c:pt>
                <c:pt idx="191">
                  <c:v>83.712549921654272</c:v>
                </c:pt>
                <c:pt idx="192">
                  <c:v>83.702827954374555</c:v>
                </c:pt>
                <c:pt idx="193">
                  <c:v>83.693105987094853</c:v>
                </c:pt>
                <c:pt idx="194">
                  <c:v>83.683384019815136</c:v>
                </c:pt>
                <c:pt idx="195">
                  <c:v>83.67366205253542</c:v>
                </c:pt>
                <c:pt idx="196">
                  <c:v>83.663940085255717</c:v>
                </c:pt>
                <c:pt idx="197">
                  <c:v>83.654218117976001</c:v>
                </c:pt>
                <c:pt idx="198">
                  <c:v>83.644496150696298</c:v>
                </c:pt>
                <c:pt idx="199">
                  <c:v>83.634774183416582</c:v>
                </c:pt>
                <c:pt idx="200">
                  <c:v>83.625052216136879</c:v>
                </c:pt>
                <c:pt idx="201">
                  <c:v>83.615330248857163</c:v>
                </c:pt>
                <c:pt idx="202">
                  <c:v>83.605608281577446</c:v>
                </c:pt>
                <c:pt idx="203">
                  <c:v>83.595886314297744</c:v>
                </c:pt>
                <c:pt idx="204">
                  <c:v>83.586164347018027</c:v>
                </c:pt>
                <c:pt idx="205">
                  <c:v>83.576442379738324</c:v>
                </c:pt>
                <c:pt idx="206">
                  <c:v>83.566720412458608</c:v>
                </c:pt>
                <c:pt idx="207">
                  <c:v>83.556998445178905</c:v>
                </c:pt>
                <c:pt idx="208">
                  <c:v>83.547276477899189</c:v>
                </c:pt>
                <c:pt idx="209">
                  <c:v>83.537554510619486</c:v>
                </c:pt>
                <c:pt idx="210">
                  <c:v>83.52783254333977</c:v>
                </c:pt>
                <c:pt idx="211">
                  <c:v>83.518110576060053</c:v>
                </c:pt>
                <c:pt idx="212">
                  <c:v>83.508388608780351</c:v>
                </c:pt>
                <c:pt idx="213">
                  <c:v>83.498666641500634</c:v>
                </c:pt>
                <c:pt idx="214">
                  <c:v>83.488944674220932</c:v>
                </c:pt>
                <c:pt idx="215">
                  <c:v>83.479222706941215</c:v>
                </c:pt>
                <c:pt idx="216">
                  <c:v>83.469500739661498</c:v>
                </c:pt>
                <c:pt idx="217">
                  <c:v>83.459778772381796</c:v>
                </c:pt>
                <c:pt idx="218">
                  <c:v>83.450056805102079</c:v>
                </c:pt>
                <c:pt idx="219">
                  <c:v>83.440334837822377</c:v>
                </c:pt>
                <c:pt idx="220">
                  <c:v>83.43061287054266</c:v>
                </c:pt>
                <c:pt idx="221">
                  <c:v>83.420890903262958</c:v>
                </c:pt>
                <c:pt idx="222">
                  <c:v>83.411168935983241</c:v>
                </c:pt>
                <c:pt idx="223">
                  <c:v>83.401446968703539</c:v>
                </c:pt>
                <c:pt idx="224">
                  <c:v>83.391725001423822</c:v>
                </c:pt>
                <c:pt idx="225">
                  <c:v>83.382003034144105</c:v>
                </c:pt>
                <c:pt idx="226">
                  <c:v>83.372281066864403</c:v>
                </c:pt>
                <c:pt idx="227">
                  <c:v>83.362559099584686</c:v>
                </c:pt>
                <c:pt idx="228">
                  <c:v>83.352837132304984</c:v>
                </c:pt>
                <c:pt idx="229">
                  <c:v>83.343115165025267</c:v>
                </c:pt>
                <c:pt idx="230">
                  <c:v>83.333393197745565</c:v>
                </c:pt>
                <c:pt idx="231">
                  <c:v>83.323671230465848</c:v>
                </c:pt>
                <c:pt idx="232">
                  <c:v>83.313949263186132</c:v>
                </c:pt>
                <c:pt idx="233">
                  <c:v>83.304227295906429</c:v>
                </c:pt>
                <c:pt idx="234">
                  <c:v>83.294505328626713</c:v>
                </c:pt>
                <c:pt idx="235">
                  <c:v>83.28478336134701</c:v>
                </c:pt>
                <c:pt idx="236">
                  <c:v>83.275061394067293</c:v>
                </c:pt>
                <c:pt idx="237">
                  <c:v>83.265339426787591</c:v>
                </c:pt>
                <c:pt idx="238">
                  <c:v>83.255617459507874</c:v>
                </c:pt>
                <c:pt idx="239">
                  <c:v>83.245895492228158</c:v>
                </c:pt>
                <c:pt idx="240">
                  <c:v>83.236173524948455</c:v>
                </c:pt>
                <c:pt idx="241">
                  <c:v>83.226451557668739</c:v>
                </c:pt>
                <c:pt idx="242">
                  <c:v>83.216729590389036</c:v>
                </c:pt>
                <c:pt idx="243">
                  <c:v>83.20700762310932</c:v>
                </c:pt>
                <c:pt idx="244">
                  <c:v>83.197285655829617</c:v>
                </c:pt>
                <c:pt idx="245">
                  <c:v>83.187563688549901</c:v>
                </c:pt>
                <c:pt idx="246">
                  <c:v>83.177841721270184</c:v>
                </c:pt>
                <c:pt idx="247">
                  <c:v>83.168119753990482</c:v>
                </c:pt>
                <c:pt idx="248">
                  <c:v>83.158397786710765</c:v>
                </c:pt>
                <c:pt idx="249">
                  <c:v>83.148675819431062</c:v>
                </c:pt>
                <c:pt idx="250">
                  <c:v>83.138953852151346</c:v>
                </c:pt>
                <c:pt idx="251">
                  <c:v>83.129231884871643</c:v>
                </c:pt>
                <c:pt idx="252">
                  <c:v>83.119509917591927</c:v>
                </c:pt>
                <c:pt idx="253">
                  <c:v>83.10978795031221</c:v>
                </c:pt>
                <c:pt idx="254">
                  <c:v>83.100065983032508</c:v>
                </c:pt>
                <c:pt idx="255">
                  <c:v>83.090344015752791</c:v>
                </c:pt>
                <c:pt idx="256">
                  <c:v>83.080622048473089</c:v>
                </c:pt>
                <c:pt idx="257">
                  <c:v>83.070900081193372</c:v>
                </c:pt>
                <c:pt idx="258">
                  <c:v>83.06117811391367</c:v>
                </c:pt>
                <c:pt idx="259">
                  <c:v>83.051456146633953</c:v>
                </c:pt>
                <c:pt idx="260">
                  <c:v>83.041734179354236</c:v>
                </c:pt>
                <c:pt idx="261">
                  <c:v>83.032012212074534</c:v>
                </c:pt>
                <c:pt idx="262">
                  <c:v>83.022290244794817</c:v>
                </c:pt>
                <c:pt idx="263">
                  <c:v>83.012568277515115</c:v>
                </c:pt>
                <c:pt idx="264">
                  <c:v>83.002846310235398</c:v>
                </c:pt>
                <c:pt idx="265">
                  <c:v>82.993124342955696</c:v>
                </c:pt>
                <c:pt idx="266">
                  <c:v>82.983402375675979</c:v>
                </c:pt>
                <c:pt idx="267">
                  <c:v>82.973680408396262</c:v>
                </c:pt>
                <c:pt idx="268">
                  <c:v>82.96395844111656</c:v>
                </c:pt>
                <c:pt idx="269">
                  <c:v>82.954236473836843</c:v>
                </c:pt>
                <c:pt idx="270">
                  <c:v>82.944514506557141</c:v>
                </c:pt>
                <c:pt idx="271">
                  <c:v>82.934792539277424</c:v>
                </c:pt>
                <c:pt idx="272">
                  <c:v>82.925070571997722</c:v>
                </c:pt>
                <c:pt idx="273">
                  <c:v>82.915348604718005</c:v>
                </c:pt>
                <c:pt idx="274">
                  <c:v>82.905626637438303</c:v>
                </c:pt>
                <c:pt idx="275">
                  <c:v>82.895904670158586</c:v>
                </c:pt>
                <c:pt idx="276">
                  <c:v>82.88618270287887</c:v>
                </c:pt>
                <c:pt idx="277">
                  <c:v>82.876460735599167</c:v>
                </c:pt>
                <c:pt idx="278">
                  <c:v>82.866738768319451</c:v>
                </c:pt>
                <c:pt idx="279">
                  <c:v>82.857016801039748</c:v>
                </c:pt>
                <c:pt idx="280">
                  <c:v>82.847294833760031</c:v>
                </c:pt>
                <c:pt idx="281">
                  <c:v>82.837572866480329</c:v>
                </c:pt>
                <c:pt idx="282">
                  <c:v>82.827850899200612</c:v>
                </c:pt>
                <c:pt idx="283">
                  <c:v>82.818128931920896</c:v>
                </c:pt>
                <c:pt idx="284">
                  <c:v>82.808406964641193</c:v>
                </c:pt>
                <c:pt idx="285">
                  <c:v>82.798684997361477</c:v>
                </c:pt>
                <c:pt idx="286">
                  <c:v>82.788963030081774</c:v>
                </c:pt>
                <c:pt idx="287">
                  <c:v>82.779241062802058</c:v>
                </c:pt>
                <c:pt idx="288">
                  <c:v>82.769519095522355</c:v>
                </c:pt>
                <c:pt idx="289">
                  <c:v>82.759797128242639</c:v>
                </c:pt>
                <c:pt idx="290">
                  <c:v>82.750075160962922</c:v>
                </c:pt>
                <c:pt idx="291">
                  <c:v>82.74035319368322</c:v>
                </c:pt>
                <c:pt idx="292">
                  <c:v>82.730631226403503</c:v>
                </c:pt>
                <c:pt idx="293">
                  <c:v>82.7209092591238</c:v>
                </c:pt>
                <c:pt idx="294">
                  <c:v>82.711187291844084</c:v>
                </c:pt>
                <c:pt idx="295">
                  <c:v>82.701465324564381</c:v>
                </c:pt>
                <c:pt idx="296">
                  <c:v>82.691743357284665</c:v>
                </c:pt>
                <c:pt idx="297">
                  <c:v>82.682021390004948</c:v>
                </c:pt>
                <c:pt idx="298">
                  <c:v>82.672299422725246</c:v>
                </c:pt>
                <c:pt idx="299">
                  <c:v>82.662577455445529</c:v>
                </c:pt>
                <c:pt idx="300">
                  <c:v>82.652855488165827</c:v>
                </c:pt>
                <c:pt idx="301">
                  <c:v>82.64313352088611</c:v>
                </c:pt>
                <c:pt idx="302">
                  <c:v>82.633411553606408</c:v>
                </c:pt>
                <c:pt idx="303">
                  <c:v>82.623689586326691</c:v>
                </c:pt>
                <c:pt idx="304">
                  <c:v>82.613967619046974</c:v>
                </c:pt>
                <c:pt idx="305">
                  <c:v>82.604245651767272</c:v>
                </c:pt>
                <c:pt idx="306">
                  <c:v>82.594523684487555</c:v>
                </c:pt>
                <c:pt idx="307">
                  <c:v>82.584801717207853</c:v>
                </c:pt>
                <c:pt idx="308">
                  <c:v>82.575079749928136</c:v>
                </c:pt>
                <c:pt idx="309">
                  <c:v>82.565357782648434</c:v>
                </c:pt>
                <c:pt idx="310">
                  <c:v>82.555635815368717</c:v>
                </c:pt>
                <c:pt idx="311">
                  <c:v>82.545913848089</c:v>
                </c:pt>
                <c:pt idx="312">
                  <c:v>82.536191880809298</c:v>
                </c:pt>
                <c:pt idx="313">
                  <c:v>82.526469913529581</c:v>
                </c:pt>
                <c:pt idx="314">
                  <c:v>82.516747946249879</c:v>
                </c:pt>
                <c:pt idx="315">
                  <c:v>82.507025978970162</c:v>
                </c:pt>
                <c:pt idx="316">
                  <c:v>82.49730401169046</c:v>
                </c:pt>
                <c:pt idx="317">
                  <c:v>82.487582044410743</c:v>
                </c:pt>
                <c:pt idx="318">
                  <c:v>82.477860077131027</c:v>
                </c:pt>
                <c:pt idx="319">
                  <c:v>82.468138109851324</c:v>
                </c:pt>
                <c:pt idx="320">
                  <c:v>82.458416142571608</c:v>
                </c:pt>
                <c:pt idx="321">
                  <c:v>82.448694175291905</c:v>
                </c:pt>
                <c:pt idx="322">
                  <c:v>82.438972208012189</c:v>
                </c:pt>
                <c:pt idx="323">
                  <c:v>82.429250240732486</c:v>
                </c:pt>
                <c:pt idx="324">
                  <c:v>82.419528273452769</c:v>
                </c:pt>
                <c:pt idx="325">
                  <c:v>82.409806306173053</c:v>
                </c:pt>
                <c:pt idx="326">
                  <c:v>82.40008433889335</c:v>
                </c:pt>
                <c:pt idx="327">
                  <c:v>82.390362371613634</c:v>
                </c:pt>
                <c:pt idx="328">
                  <c:v>82.380640404333931</c:v>
                </c:pt>
                <c:pt idx="329">
                  <c:v>82.370918437054215</c:v>
                </c:pt>
                <c:pt idx="330">
                  <c:v>82.361196469774512</c:v>
                </c:pt>
                <c:pt idx="331">
                  <c:v>82.351474502494796</c:v>
                </c:pt>
                <c:pt idx="332">
                  <c:v>82.341752535215079</c:v>
                </c:pt>
                <c:pt idx="333">
                  <c:v>82.332030567935377</c:v>
                </c:pt>
                <c:pt idx="334">
                  <c:v>82.32230860065566</c:v>
                </c:pt>
                <c:pt idx="335">
                  <c:v>82.312586633375957</c:v>
                </c:pt>
                <c:pt idx="336">
                  <c:v>82.302864666096241</c:v>
                </c:pt>
                <c:pt idx="337">
                  <c:v>82.293142698816538</c:v>
                </c:pt>
                <c:pt idx="338">
                  <c:v>82.283420731536822</c:v>
                </c:pt>
                <c:pt idx="339">
                  <c:v>82.273698764257119</c:v>
                </c:pt>
                <c:pt idx="340">
                  <c:v>82.263976796977403</c:v>
                </c:pt>
                <c:pt idx="341">
                  <c:v>82.254254829697686</c:v>
                </c:pt>
                <c:pt idx="342">
                  <c:v>82.244532862417984</c:v>
                </c:pt>
                <c:pt idx="343">
                  <c:v>82.234810895138267</c:v>
                </c:pt>
                <c:pt idx="344">
                  <c:v>82.225088927858565</c:v>
                </c:pt>
                <c:pt idx="345">
                  <c:v>82.215366960578848</c:v>
                </c:pt>
                <c:pt idx="346">
                  <c:v>82.205644993299146</c:v>
                </c:pt>
                <c:pt idx="347">
                  <c:v>82.195923026019429</c:v>
                </c:pt>
                <c:pt idx="348">
                  <c:v>82.186201058739712</c:v>
                </c:pt>
                <c:pt idx="349">
                  <c:v>82.17647909146001</c:v>
                </c:pt>
                <c:pt idx="350">
                  <c:v>82.166757124180293</c:v>
                </c:pt>
                <c:pt idx="351">
                  <c:v>82.157035156900591</c:v>
                </c:pt>
                <c:pt idx="352">
                  <c:v>82.147313189620874</c:v>
                </c:pt>
                <c:pt idx="353">
                  <c:v>82.137591222341172</c:v>
                </c:pt>
                <c:pt idx="354">
                  <c:v>82.127869255061455</c:v>
                </c:pt>
                <c:pt idx="355">
                  <c:v>82.118147287781738</c:v>
                </c:pt>
                <c:pt idx="356">
                  <c:v>82.108425320502036</c:v>
                </c:pt>
                <c:pt idx="357">
                  <c:v>82.098703353222319</c:v>
                </c:pt>
                <c:pt idx="358">
                  <c:v>82.088981385942617</c:v>
                </c:pt>
                <c:pt idx="359">
                  <c:v>82.0792594186629</c:v>
                </c:pt>
                <c:pt idx="360">
                  <c:v>82.069537451383198</c:v>
                </c:pt>
                <c:pt idx="361">
                  <c:v>82.059815484103481</c:v>
                </c:pt>
                <c:pt idx="362">
                  <c:v>82.050093516823765</c:v>
                </c:pt>
                <c:pt idx="363">
                  <c:v>82.040371549544062</c:v>
                </c:pt>
                <c:pt idx="364">
                  <c:v>82.030649582264346</c:v>
                </c:pt>
                <c:pt idx="365">
                  <c:v>82.020927614984643</c:v>
                </c:pt>
                <c:pt idx="366">
                  <c:v>82.011205647704926</c:v>
                </c:pt>
                <c:pt idx="367">
                  <c:v>82.001483680425224</c:v>
                </c:pt>
                <c:pt idx="368">
                  <c:v>81.991761713145507</c:v>
                </c:pt>
                <c:pt idx="369">
                  <c:v>81.982039745865791</c:v>
                </c:pt>
                <c:pt idx="370">
                  <c:v>81.972317778586088</c:v>
                </c:pt>
                <c:pt idx="371">
                  <c:v>81.962595811306372</c:v>
                </c:pt>
                <c:pt idx="372">
                  <c:v>81.952873844026669</c:v>
                </c:pt>
                <c:pt idx="373">
                  <c:v>81.943151876746953</c:v>
                </c:pt>
                <c:pt idx="374">
                  <c:v>81.93342990946725</c:v>
                </c:pt>
                <c:pt idx="375">
                  <c:v>81.923707942187534</c:v>
                </c:pt>
                <c:pt idx="376">
                  <c:v>81.913985974907817</c:v>
                </c:pt>
                <c:pt idx="377">
                  <c:v>81.904264007628115</c:v>
                </c:pt>
                <c:pt idx="378">
                  <c:v>81.894542040348398</c:v>
                </c:pt>
                <c:pt idx="379">
                  <c:v>81.884820073068695</c:v>
                </c:pt>
                <c:pt idx="380">
                  <c:v>81.875098105788979</c:v>
                </c:pt>
                <c:pt idx="381">
                  <c:v>81.865376138509276</c:v>
                </c:pt>
                <c:pt idx="382">
                  <c:v>81.85565417122956</c:v>
                </c:pt>
                <c:pt idx="383">
                  <c:v>81.845932203949843</c:v>
                </c:pt>
                <c:pt idx="384">
                  <c:v>81.836210236670141</c:v>
                </c:pt>
                <c:pt idx="385">
                  <c:v>81.826488269390424</c:v>
                </c:pt>
                <c:pt idx="386">
                  <c:v>81.816766302110722</c:v>
                </c:pt>
                <c:pt idx="387">
                  <c:v>81.807044334831005</c:v>
                </c:pt>
                <c:pt idx="388">
                  <c:v>81.797322367551303</c:v>
                </c:pt>
                <c:pt idx="389">
                  <c:v>81.787600400271586</c:v>
                </c:pt>
                <c:pt idx="390">
                  <c:v>81.777878432991884</c:v>
                </c:pt>
                <c:pt idx="391">
                  <c:v>81.768156465712167</c:v>
                </c:pt>
                <c:pt idx="392">
                  <c:v>81.75843449843245</c:v>
                </c:pt>
                <c:pt idx="393">
                  <c:v>81.748712531152748</c:v>
                </c:pt>
                <c:pt idx="394">
                  <c:v>81.738990563873031</c:v>
                </c:pt>
                <c:pt idx="395">
                  <c:v>81.729268596593329</c:v>
                </c:pt>
                <c:pt idx="396">
                  <c:v>81.719546629313612</c:v>
                </c:pt>
                <c:pt idx="397">
                  <c:v>81.709824662033895</c:v>
                </c:pt>
                <c:pt idx="398">
                  <c:v>81.700102694754193</c:v>
                </c:pt>
                <c:pt idx="399">
                  <c:v>81.690380727474476</c:v>
                </c:pt>
                <c:pt idx="400">
                  <c:v>81.680658760194774</c:v>
                </c:pt>
                <c:pt idx="401">
                  <c:v>81.670936792915057</c:v>
                </c:pt>
                <c:pt idx="402">
                  <c:v>81.661214825635355</c:v>
                </c:pt>
                <c:pt idx="403">
                  <c:v>81.651492858355638</c:v>
                </c:pt>
                <c:pt idx="404">
                  <c:v>81.641770891075936</c:v>
                </c:pt>
                <c:pt idx="405">
                  <c:v>81.632048923796219</c:v>
                </c:pt>
                <c:pt idx="406">
                  <c:v>81.622326956516503</c:v>
                </c:pt>
                <c:pt idx="407">
                  <c:v>81.6126049892368</c:v>
                </c:pt>
                <c:pt idx="408">
                  <c:v>81.602883021957084</c:v>
                </c:pt>
                <c:pt idx="409">
                  <c:v>81.593161054677381</c:v>
                </c:pt>
                <c:pt idx="410">
                  <c:v>81.583439087397664</c:v>
                </c:pt>
                <c:pt idx="411">
                  <c:v>81.573717120117962</c:v>
                </c:pt>
                <c:pt idx="412">
                  <c:v>81.563995152838245</c:v>
                </c:pt>
                <c:pt idx="413">
                  <c:v>81.554273185558529</c:v>
                </c:pt>
                <c:pt idx="414">
                  <c:v>81.544551218278826</c:v>
                </c:pt>
                <c:pt idx="415">
                  <c:v>81.53482925099911</c:v>
                </c:pt>
                <c:pt idx="416">
                  <c:v>81.525107283719407</c:v>
                </c:pt>
                <c:pt idx="417">
                  <c:v>81.515385316439691</c:v>
                </c:pt>
                <c:pt idx="418">
                  <c:v>81.505663349159988</c:v>
                </c:pt>
                <c:pt idx="419">
                  <c:v>81.495941381880272</c:v>
                </c:pt>
                <c:pt idx="420">
                  <c:v>81.486219414600555</c:v>
                </c:pt>
                <c:pt idx="421">
                  <c:v>81.476497447320853</c:v>
                </c:pt>
                <c:pt idx="422">
                  <c:v>81.466775480041136</c:v>
                </c:pt>
                <c:pt idx="423">
                  <c:v>81.457053512761433</c:v>
                </c:pt>
                <c:pt idx="424">
                  <c:v>81.447331545481717</c:v>
                </c:pt>
                <c:pt idx="425">
                  <c:v>81.437609578202014</c:v>
                </c:pt>
                <c:pt idx="426">
                  <c:v>81.427887610922298</c:v>
                </c:pt>
                <c:pt idx="427">
                  <c:v>81.418165643642581</c:v>
                </c:pt>
                <c:pt idx="428">
                  <c:v>81.408443676362879</c:v>
                </c:pt>
                <c:pt idx="429">
                  <c:v>81.398721709083162</c:v>
                </c:pt>
                <c:pt idx="430">
                  <c:v>81.38899974180346</c:v>
                </c:pt>
                <c:pt idx="431">
                  <c:v>81.379277774523743</c:v>
                </c:pt>
                <c:pt idx="432">
                  <c:v>81.369555807244041</c:v>
                </c:pt>
                <c:pt idx="433">
                  <c:v>81.359833839964324</c:v>
                </c:pt>
                <c:pt idx="434">
                  <c:v>81.350111872684607</c:v>
                </c:pt>
                <c:pt idx="435">
                  <c:v>81.340389905404905</c:v>
                </c:pt>
                <c:pt idx="436">
                  <c:v>81.330667938125188</c:v>
                </c:pt>
                <c:pt idx="437">
                  <c:v>81.320945970845486</c:v>
                </c:pt>
                <c:pt idx="438">
                  <c:v>81.311224003565769</c:v>
                </c:pt>
                <c:pt idx="439">
                  <c:v>81.301502036286067</c:v>
                </c:pt>
                <c:pt idx="440">
                  <c:v>81.29178006900635</c:v>
                </c:pt>
                <c:pt idx="441">
                  <c:v>81.282058101726633</c:v>
                </c:pt>
                <c:pt idx="442">
                  <c:v>81.272336134446931</c:v>
                </c:pt>
                <c:pt idx="443">
                  <c:v>81.262614167167214</c:v>
                </c:pt>
                <c:pt idx="444">
                  <c:v>81.252892199887512</c:v>
                </c:pt>
                <c:pt idx="445">
                  <c:v>81.243170232607795</c:v>
                </c:pt>
                <c:pt idx="446">
                  <c:v>81.233448265328093</c:v>
                </c:pt>
                <c:pt idx="447">
                  <c:v>81.223726298048376</c:v>
                </c:pt>
                <c:pt idx="448">
                  <c:v>81.21400433076866</c:v>
                </c:pt>
                <c:pt idx="449">
                  <c:v>81.204282363488957</c:v>
                </c:pt>
                <c:pt idx="450">
                  <c:v>81.194560396209241</c:v>
                </c:pt>
                <c:pt idx="451">
                  <c:v>81.184838428929538</c:v>
                </c:pt>
                <c:pt idx="452">
                  <c:v>81.175116461649822</c:v>
                </c:pt>
                <c:pt idx="453">
                  <c:v>81.165394494370119</c:v>
                </c:pt>
                <c:pt idx="454">
                  <c:v>81.155672527090402</c:v>
                </c:pt>
                <c:pt idx="455">
                  <c:v>81.1459505598107</c:v>
                </c:pt>
                <c:pt idx="456">
                  <c:v>81.136228592530983</c:v>
                </c:pt>
                <c:pt idx="457">
                  <c:v>81.126506625251267</c:v>
                </c:pt>
                <c:pt idx="458">
                  <c:v>81.116784657971564</c:v>
                </c:pt>
                <c:pt idx="459">
                  <c:v>81.107062690691848</c:v>
                </c:pt>
                <c:pt idx="460">
                  <c:v>81.097340723412145</c:v>
                </c:pt>
                <c:pt idx="461">
                  <c:v>81.087618756132429</c:v>
                </c:pt>
                <c:pt idx="462">
                  <c:v>81.077896788852712</c:v>
                </c:pt>
                <c:pt idx="463">
                  <c:v>81.06817482157301</c:v>
                </c:pt>
                <c:pt idx="464">
                  <c:v>81.058452854293293</c:v>
                </c:pt>
                <c:pt idx="465">
                  <c:v>81.048730887013591</c:v>
                </c:pt>
                <c:pt idx="466">
                  <c:v>81.039008919733874</c:v>
                </c:pt>
                <c:pt idx="467">
                  <c:v>81.029286952454171</c:v>
                </c:pt>
                <c:pt idx="468">
                  <c:v>81.019564985174455</c:v>
                </c:pt>
                <c:pt idx="469">
                  <c:v>81.009843017894752</c:v>
                </c:pt>
                <c:pt idx="470">
                  <c:v>81.000121050615036</c:v>
                </c:pt>
                <c:pt idx="471">
                  <c:v>80.990399083335319</c:v>
                </c:pt>
                <c:pt idx="472">
                  <c:v>80.980677116055617</c:v>
                </c:pt>
                <c:pt idx="473">
                  <c:v>80.9709551487759</c:v>
                </c:pt>
                <c:pt idx="474">
                  <c:v>80.961233181496198</c:v>
                </c:pt>
                <c:pt idx="475">
                  <c:v>80.951511214216481</c:v>
                </c:pt>
                <c:pt idx="476">
                  <c:v>80.941789246936779</c:v>
                </c:pt>
                <c:pt idx="477">
                  <c:v>80.932067279657062</c:v>
                </c:pt>
                <c:pt idx="478">
                  <c:v>80.922345312377345</c:v>
                </c:pt>
                <c:pt idx="479">
                  <c:v>80.912623345097643</c:v>
                </c:pt>
                <c:pt idx="480">
                  <c:v>80.902901377817926</c:v>
                </c:pt>
                <c:pt idx="481">
                  <c:v>80.893179410538224</c:v>
                </c:pt>
                <c:pt idx="482">
                  <c:v>80.883457443258507</c:v>
                </c:pt>
                <c:pt idx="483">
                  <c:v>80.873735475978805</c:v>
                </c:pt>
                <c:pt idx="484">
                  <c:v>80.864013508699088</c:v>
                </c:pt>
                <c:pt idx="485">
                  <c:v>80.854291541419371</c:v>
                </c:pt>
                <c:pt idx="486">
                  <c:v>80.844569574139669</c:v>
                </c:pt>
                <c:pt idx="487">
                  <c:v>80.834847606859952</c:v>
                </c:pt>
                <c:pt idx="488">
                  <c:v>80.82512563958025</c:v>
                </c:pt>
                <c:pt idx="489">
                  <c:v>80.815403672300533</c:v>
                </c:pt>
                <c:pt idx="490">
                  <c:v>80.805681705020831</c:v>
                </c:pt>
                <c:pt idx="491">
                  <c:v>80.795959737741114</c:v>
                </c:pt>
                <c:pt idx="492">
                  <c:v>80.786237770461398</c:v>
                </c:pt>
                <c:pt idx="493">
                  <c:v>80.776515803181695</c:v>
                </c:pt>
                <c:pt idx="494">
                  <c:v>80.766793835901979</c:v>
                </c:pt>
                <c:pt idx="495">
                  <c:v>80.757071868622276</c:v>
                </c:pt>
                <c:pt idx="496">
                  <c:v>80.74734990134256</c:v>
                </c:pt>
                <c:pt idx="497">
                  <c:v>80.737627934062857</c:v>
                </c:pt>
                <c:pt idx="498">
                  <c:v>80.72790596678314</c:v>
                </c:pt>
                <c:pt idx="499">
                  <c:v>80.718183999503424</c:v>
                </c:pt>
                <c:pt idx="500">
                  <c:v>80.708462032223721</c:v>
                </c:pt>
                <c:pt idx="501">
                  <c:v>80.698740064944005</c:v>
                </c:pt>
                <c:pt idx="502">
                  <c:v>80.689018097664302</c:v>
                </c:pt>
                <c:pt idx="503">
                  <c:v>80.679296130384586</c:v>
                </c:pt>
                <c:pt idx="504">
                  <c:v>80.669574163104883</c:v>
                </c:pt>
                <c:pt idx="505">
                  <c:v>80.659852195825167</c:v>
                </c:pt>
                <c:pt idx="506">
                  <c:v>80.650130228545464</c:v>
                </c:pt>
                <c:pt idx="507">
                  <c:v>80.640408261265748</c:v>
                </c:pt>
                <c:pt idx="508">
                  <c:v>80.630686293986031</c:v>
                </c:pt>
                <c:pt idx="509">
                  <c:v>80.620964326706329</c:v>
                </c:pt>
                <c:pt idx="510">
                  <c:v>80.611242359426612</c:v>
                </c:pt>
                <c:pt idx="511">
                  <c:v>80.601520392146909</c:v>
                </c:pt>
                <c:pt idx="512">
                  <c:v>80.591798424867193</c:v>
                </c:pt>
                <c:pt idx="513">
                  <c:v>80.582076457587476</c:v>
                </c:pt>
                <c:pt idx="514">
                  <c:v>80.572354490307774</c:v>
                </c:pt>
                <c:pt idx="515">
                  <c:v>80.562632523028057</c:v>
                </c:pt>
                <c:pt idx="516">
                  <c:v>80.552910555748355</c:v>
                </c:pt>
                <c:pt idx="517">
                  <c:v>80.543188588468638</c:v>
                </c:pt>
                <c:pt idx="518">
                  <c:v>80.533466621188936</c:v>
                </c:pt>
                <c:pt idx="519">
                  <c:v>80.523744653909219</c:v>
                </c:pt>
                <c:pt idx="520">
                  <c:v>80.514022686629517</c:v>
                </c:pt>
                <c:pt idx="521">
                  <c:v>80.5043007193498</c:v>
                </c:pt>
                <c:pt idx="522">
                  <c:v>80.494578752070083</c:v>
                </c:pt>
                <c:pt idx="523">
                  <c:v>80.484856784790381</c:v>
                </c:pt>
                <c:pt idx="524">
                  <c:v>80.475134817510664</c:v>
                </c:pt>
                <c:pt idx="525">
                  <c:v>80.465412850230962</c:v>
                </c:pt>
                <c:pt idx="526">
                  <c:v>80.455690882951245</c:v>
                </c:pt>
                <c:pt idx="527">
                  <c:v>80.445968915671529</c:v>
                </c:pt>
                <c:pt idx="528">
                  <c:v>80.436246948391826</c:v>
                </c:pt>
                <c:pt idx="529">
                  <c:v>80.426524981112109</c:v>
                </c:pt>
                <c:pt idx="530">
                  <c:v>80.416803013832407</c:v>
                </c:pt>
                <c:pt idx="531">
                  <c:v>80.40708104655269</c:v>
                </c:pt>
                <c:pt idx="532">
                  <c:v>80.397359079272988</c:v>
                </c:pt>
                <c:pt idx="533">
                  <c:v>80.387637111993271</c:v>
                </c:pt>
                <c:pt idx="534">
                  <c:v>80.377915144713569</c:v>
                </c:pt>
                <c:pt idx="535">
                  <c:v>80.368193177433852</c:v>
                </c:pt>
                <c:pt idx="536">
                  <c:v>80.358471210154136</c:v>
                </c:pt>
                <c:pt idx="537">
                  <c:v>80.348749242874433</c:v>
                </c:pt>
                <c:pt idx="538">
                  <c:v>80.339027275594717</c:v>
                </c:pt>
                <c:pt idx="539">
                  <c:v>80.329305308315014</c:v>
                </c:pt>
                <c:pt idx="540">
                  <c:v>80.319583341035298</c:v>
                </c:pt>
                <c:pt idx="541">
                  <c:v>80.309861373755595</c:v>
                </c:pt>
                <c:pt idx="542">
                  <c:v>80.300139406475878</c:v>
                </c:pt>
                <c:pt idx="543">
                  <c:v>80.290417439196162</c:v>
                </c:pt>
                <c:pt idx="544">
                  <c:v>80.280695471916459</c:v>
                </c:pt>
                <c:pt idx="545">
                  <c:v>80.270973504636743</c:v>
                </c:pt>
                <c:pt idx="546">
                  <c:v>80.26125153735704</c:v>
                </c:pt>
                <c:pt idx="547">
                  <c:v>80.251529570077324</c:v>
                </c:pt>
                <c:pt idx="548">
                  <c:v>80.241807602797621</c:v>
                </c:pt>
                <c:pt idx="549">
                  <c:v>80.232085635517905</c:v>
                </c:pt>
                <c:pt idx="550">
                  <c:v>80.222363668238188</c:v>
                </c:pt>
                <c:pt idx="551">
                  <c:v>80.212641700958486</c:v>
                </c:pt>
                <c:pt idx="552">
                  <c:v>80.202919733678769</c:v>
                </c:pt>
                <c:pt idx="553">
                  <c:v>80.193197766399066</c:v>
                </c:pt>
                <c:pt idx="554">
                  <c:v>80.18347579911935</c:v>
                </c:pt>
                <c:pt idx="555">
                  <c:v>80.173753831839647</c:v>
                </c:pt>
                <c:pt idx="556">
                  <c:v>80.164031864559931</c:v>
                </c:pt>
                <c:pt idx="557">
                  <c:v>80.154309897280214</c:v>
                </c:pt>
                <c:pt idx="558">
                  <c:v>80.144587930000512</c:v>
                </c:pt>
                <c:pt idx="559">
                  <c:v>80.134865962720795</c:v>
                </c:pt>
                <c:pt idx="560">
                  <c:v>80.125143995441093</c:v>
                </c:pt>
                <c:pt idx="561">
                  <c:v>80.115422028161376</c:v>
                </c:pt>
                <c:pt idx="562">
                  <c:v>80.105700060881674</c:v>
                </c:pt>
                <c:pt idx="563">
                  <c:v>80.095978093601957</c:v>
                </c:pt>
                <c:pt idx="564">
                  <c:v>80.08625612632224</c:v>
                </c:pt>
                <c:pt idx="565">
                  <c:v>80.076534159042538</c:v>
                </c:pt>
                <c:pt idx="566">
                  <c:v>80.066812191762821</c:v>
                </c:pt>
                <c:pt idx="567">
                  <c:v>80.057090224483119</c:v>
                </c:pt>
                <c:pt idx="568">
                  <c:v>80.047368257203402</c:v>
                </c:pt>
                <c:pt idx="569">
                  <c:v>80.0376462899237</c:v>
                </c:pt>
                <c:pt idx="570">
                  <c:v>80.027924322643983</c:v>
                </c:pt>
                <c:pt idx="571">
                  <c:v>80.018202355364281</c:v>
                </c:pt>
                <c:pt idx="572">
                  <c:v>80.008480388084564</c:v>
                </c:pt>
                <c:pt idx="573">
                  <c:v>79.998758420804847</c:v>
                </c:pt>
                <c:pt idx="574">
                  <c:v>79.989036453525145</c:v>
                </c:pt>
                <c:pt idx="575">
                  <c:v>79.979314486245428</c:v>
                </c:pt>
                <c:pt idx="576">
                  <c:v>79.969592518965726</c:v>
                </c:pt>
                <c:pt idx="577">
                  <c:v>79.959870551686009</c:v>
                </c:pt>
                <c:pt idx="578">
                  <c:v>79.950148584406293</c:v>
                </c:pt>
                <c:pt idx="579">
                  <c:v>79.94042661712659</c:v>
                </c:pt>
                <c:pt idx="580">
                  <c:v>79.930704649846874</c:v>
                </c:pt>
                <c:pt idx="581">
                  <c:v>79.920982682567171</c:v>
                </c:pt>
                <c:pt idx="582">
                  <c:v>79.911260715287455</c:v>
                </c:pt>
                <c:pt idx="583">
                  <c:v>79.901538748007752</c:v>
                </c:pt>
                <c:pt idx="584">
                  <c:v>79.891816780728035</c:v>
                </c:pt>
                <c:pt idx="585">
                  <c:v>79.882094813448333</c:v>
                </c:pt>
                <c:pt idx="586">
                  <c:v>79.872372846168616</c:v>
                </c:pt>
                <c:pt idx="587">
                  <c:v>79.8626508788889</c:v>
                </c:pt>
                <c:pt idx="588">
                  <c:v>79.852928911609197</c:v>
                </c:pt>
                <c:pt idx="589">
                  <c:v>79.843206944329481</c:v>
                </c:pt>
                <c:pt idx="590">
                  <c:v>79.833484977049778</c:v>
                </c:pt>
                <c:pt idx="591">
                  <c:v>79.823763009770062</c:v>
                </c:pt>
                <c:pt idx="592">
                  <c:v>79.814041042490345</c:v>
                </c:pt>
                <c:pt idx="593">
                  <c:v>79.804319075210643</c:v>
                </c:pt>
                <c:pt idx="594">
                  <c:v>79.794597107930926</c:v>
                </c:pt>
                <c:pt idx="595">
                  <c:v>79.784875140651224</c:v>
                </c:pt>
                <c:pt idx="596">
                  <c:v>79.775153173371507</c:v>
                </c:pt>
                <c:pt idx="597">
                  <c:v>79.765431206091804</c:v>
                </c:pt>
                <c:pt idx="598">
                  <c:v>79.755709238812088</c:v>
                </c:pt>
                <c:pt idx="599">
                  <c:v>79.745987271532385</c:v>
                </c:pt>
                <c:pt idx="600">
                  <c:v>79.736265304252669</c:v>
                </c:pt>
                <c:pt idx="601">
                  <c:v>79.726543336972952</c:v>
                </c:pt>
                <c:pt idx="602">
                  <c:v>79.71682136969325</c:v>
                </c:pt>
                <c:pt idx="603">
                  <c:v>79.707099402413533</c:v>
                </c:pt>
                <c:pt idx="604">
                  <c:v>79.697377435133831</c:v>
                </c:pt>
                <c:pt idx="605">
                  <c:v>79.687655467854114</c:v>
                </c:pt>
                <c:pt idx="606">
                  <c:v>79.677933500574412</c:v>
                </c:pt>
                <c:pt idx="607">
                  <c:v>79.668211533294695</c:v>
                </c:pt>
                <c:pt idx="608">
                  <c:v>79.658489566014978</c:v>
                </c:pt>
                <c:pt idx="609">
                  <c:v>79.648767598735276</c:v>
                </c:pt>
                <c:pt idx="610">
                  <c:v>79.639045631455559</c:v>
                </c:pt>
                <c:pt idx="611">
                  <c:v>79.629323664175857</c:v>
                </c:pt>
                <c:pt idx="612">
                  <c:v>79.61960169689614</c:v>
                </c:pt>
                <c:pt idx="613">
                  <c:v>79.609879729616438</c:v>
                </c:pt>
                <c:pt idx="614">
                  <c:v>79.600157762336721</c:v>
                </c:pt>
                <c:pt idx="615">
                  <c:v>79.590435795057004</c:v>
                </c:pt>
                <c:pt idx="616">
                  <c:v>79.580713827777302</c:v>
                </c:pt>
                <c:pt idx="617">
                  <c:v>79.570991860497585</c:v>
                </c:pt>
                <c:pt idx="618">
                  <c:v>79.561269893217883</c:v>
                </c:pt>
                <c:pt idx="619">
                  <c:v>79.551547925938166</c:v>
                </c:pt>
                <c:pt idx="620">
                  <c:v>79.541825958658464</c:v>
                </c:pt>
                <c:pt idx="621">
                  <c:v>79.532103991378747</c:v>
                </c:pt>
                <c:pt idx="622">
                  <c:v>79.522382024099031</c:v>
                </c:pt>
                <c:pt idx="623">
                  <c:v>79.512660056819328</c:v>
                </c:pt>
                <c:pt idx="624">
                  <c:v>79.502938089539612</c:v>
                </c:pt>
                <c:pt idx="625">
                  <c:v>79.493216122259909</c:v>
                </c:pt>
                <c:pt idx="626">
                  <c:v>79.483494154980193</c:v>
                </c:pt>
                <c:pt idx="627">
                  <c:v>79.47377218770049</c:v>
                </c:pt>
                <c:pt idx="628">
                  <c:v>79.464050220420773</c:v>
                </c:pt>
                <c:pt idx="629">
                  <c:v>79.454328253141057</c:v>
                </c:pt>
                <c:pt idx="630">
                  <c:v>79.444606285861354</c:v>
                </c:pt>
                <c:pt idx="631">
                  <c:v>79.434884318581638</c:v>
                </c:pt>
                <c:pt idx="632">
                  <c:v>79.425162351301935</c:v>
                </c:pt>
                <c:pt idx="633">
                  <c:v>79.415440384022219</c:v>
                </c:pt>
                <c:pt idx="634">
                  <c:v>79.405718416742516</c:v>
                </c:pt>
                <c:pt idx="635">
                  <c:v>79.3959964494628</c:v>
                </c:pt>
                <c:pt idx="636">
                  <c:v>79.386274482183097</c:v>
                </c:pt>
                <c:pt idx="637">
                  <c:v>79.376552514903381</c:v>
                </c:pt>
                <c:pt idx="638">
                  <c:v>79.366830547623664</c:v>
                </c:pt>
                <c:pt idx="639">
                  <c:v>79.357108580343962</c:v>
                </c:pt>
                <c:pt idx="640">
                  <c:v>79.347386613064245</c:v>
                </c:pt>
                <c:pt idx="641">
                  <c:v>79.337664645784542</c:v>
                </c:pt>
                <c:pt idx="642">
                  <c:v>79.327942678504826</c:v>
                </c:pt>
                <c:pt idx="643">
                  <c:v>79.318220711225109</c:v>
                </c:pt>
                <c:pt idx="644">
                  <c:v>79.308498743945407</c:v>
                </c:pt>
                <c:pt idx="645">
                  <c:v>79.29877677666569</c:v>
                </c:pt>
                <c:pt idx="646">
                  <c:v>79.289054809385988</c:v>
                </c:pt>
                <c:pt idx="647">
                  <c:v>79.279332842106271</c:v>
                </c:pt>
                <c:pt idx="648">
                  <c:v>79.269610874826569</c:v>
                </c:pt>
                <c:pt idx="649">
                  <c:v>79.259888907546852</c:v>
                </c:pt>
                <c:pt idx="650">
                  <c:v>79.25016694026715</c:v>
                </c:pt>
                <c:pt idx="651">
                  <c:v>79.240444972987433</c:v>
                </c:pt>
                <c:pt idx="652">
                  <c:v>79.230723005707716</c:v>
                </c:pt>
                <c:pt idx="653">
                  <c:v>79.221001038428014</c:v>
                </c:pt>
                <c:pt idx="654">
                  <c:v>79.211279071148297</c:v>
                </c:pt>
                <c:pt idx="655">
                  <c:v>79.201557103868595</c:v>
                </c:pt>
                <c:pt idx="656">
                  <c:v>79.191835136588878</c:v>
                </c:pt>
                <c:pt idx="657">
                  <c:v>79.182113169309176</c:v>
                </c:pt>
                <c:pt idx="658">
                  <c:v>79.172391202029459</c:v>
                </c:pt>
                <c:pt idx="659">
                  <c:v>79.162669234749742</c:v>
                </c:pt>
                <c:pt idx="660">
                  <c:v>79.15294726747004</c:v>
                </c:pt>
                <c:pt idx="661">
                  <c:v>79.143225300190323</c:v>
                </c:pt>
                <c:pt idx="662">
                  <c:v>79.133503332910621</c:v>
                </c:pt>
                <c:pt idx="663">
                  <c:v>79.123781365630904</c:v>
                </c:pt>
                <c:pt idx="664">
                  <c:v>79.114059398351202</c:v>
                </c:pt>
                <c:pt idx="665">
                  <c:v>79.104337431071485</c:v>
                </c:pt>
                <c:pt idx="666">
                  <c:v>79.094615463791769</c:v>
                </c:pt>
                <c:pt idx="667">
                  <c:v>79.084893496512066</c:v>
                </c:pt>
                <c:pt idx="668">
                  <c:v>79.07517152923235</c:v>
                </c:pt>
                <c:pt idx="669">
                  <c:v>79.065449561952647</c:v>
                </c:pt>
                <c:pt idx="670">
                  <c:v>79.055727594672931</c:v>
                </c:pt>
                <c:pt idx="671">
                  <c:v>79.046005627393228</c:v>
                </c:pt>
                <c:pt idx="672">
                  <c:v>79.036283660113511</c:v>
                </c:pt>
                <c:pt idx="673">
                  <c:v>79.026561692833795</c:v>
                </c:pt>
                <c:pt idx="674">
                  <c:v>79.016839725554092</c:v>
                </c:pt>
                <c:pt idx="675">
                  <c:v>79.007117758274376</c:v>
                </c:pt>
                <c:pt idx="676">
                  <c:v>78.997395790994673</c:v>
                </c:pt>
                <c:pt idx="677">
                  <c:v>78.987673823714957</c:v>
                </c:pt>
                <c:pt idx="678">
                  <c:v>78.977951856435254</c:v>
                </c:pt>
                <c:pt idx="679">
                  <c:v>78.968229889155538</c:v>
                </c:pt>
                <c:pt idx="680">
                  <c:v>78.958507921875821</c:v>
                </c:pt>
                <c:pt idx="681">
                  <c:v>78.948785954596119</c:v>
                </c:pt>
                <c:pt idx="682">
                  <c:v>78.939063987316402</c:v>
                </c:pt>
                <c:pt idx="683">
                  <c:v>78.9293420200367</c:v>
                </c:pt>
                <c:pt idx="684">
                  <c:v>78.919620052756983</c:v>
                </c:pt>
                <c:pt idx="685">
                  <c:v>78.90989808547728</c:v>
                </c:pt>
                <c:pt idx="686">
                  <c:v>78.900176118197564</c:v>
                </c:pt>
                <c:pt idx="687">
                  <c:v>78.890454150917847</c:v>
                </c:pt>
                <c:pt idx="688">
                  <c:v>78.880732183638145</c:v>
                </c:pt>
                <c:pt idx="689">
                  <c:v>78.871010216358428</c:v>
                </c:pt>
                <c:pt idx="690">
                  <c:v>78.861288249078726</c:v>
                </c:pt>
                <c:pt idx="691">
                  <c:v>78.851566281799009</c:v>
                </c:pt>
                <c:pt idx="692">
                  <c:v>78.841844314519307</c:v>
                </c:pt>
                <c:pt idx="693">
                  <c:v>78.83212234723959</c:v>
                </c:pt>
                <c:pt idx="694">
                  <c:v>78.822400379959873</c:v>
                </c:pt>
                <c:pt idx="695">
                  <c:v>78.812678412680171</c:v>
                </c:pt>
                <c:pt idx="696">
                  <c:v>78.802956445400454</c:v>
                </c:pt>
                <c:pt idx="697">
                  <c:v>78.793234478120752</c:v>
                </c:pt>
                <c:pt idx="698">
                  <c:v>78.783512510841035</c:v>
                </c:pt>
                <c:pt idx="699">
                  <c:v>78.773790543561333</c:v>
                </c:pt>
                <c:pt idx="700">
                  <c:v>78.764068576281616</c:v>
                </c:pt>
                <c:pt idx="701">
                  <c:v>78.754346609001914</c:v>
                </c:pt>
                <c:pt idx="702">
                  <c:v>78.744624641722197</c:v>
                </c:pt>
                <c:pt idx="703">
                  <c:v>78.73490267444248</c:v>
                </c:pt>
                <c:pt idx="704">
                  <c:v>78.725180707162778</c:v>
                </c:pt>
                <c:pt idx="705">
                  <c:v>78.715458739883061</c:v>
                </c:pt>
                <c:pt idx="706">
                  <c:v>78.705736772603359</c:v>
                </c:pt>
                <c:pt idx="707">
                  <c:v>78.696014805323642</c:v>
                </c:pt>
                <c:pt idx="708">
                  <c:v>78.686292838043926</c:v>
                </c:pt>
                <c:pt idx="709">
                  <c:v>78.676570870764223</c:v>
                </c:pt>
                <c:pt idx="710">
                  <c:v>78.666848903484507</c:v>
                </c:pt>
                <c:pt idx="711">
                  <c:v>78.657126936204804</c:v>
                </c:pt>
                <c:pt idx="712">
                  <c:v>78.647404968925088</c:v>
                </c:pt>
                <c:pt idx="713">
                  <c:v>78.637683001645385</c:v>
                </c:pt>
                <c:pt idx="714">
                  <c:v>78.627961034365669</c:v>
                </c:pt>
                <c:pt idx="715">
                  <c:v>78.618239067085966</c:v>
                </c:pt>
                <c:pt idx="716">
                  <c:v>78.608517099806249</c:v>
                </c:pt>
                <c:pt idx="717">
                  <c:v>78.598795132526533</c:v>
                </c:pt>
                <c:pt idx="718">
                  <c:v>78.58907316524683</c:v>
                </c:pt>
                <c:pt idx="719">
                  <c:v>78.579351197967114</c:v>
                </c:pt>
                <c:pt idx="720">
                  <c:v>78.569629230687411</c:v>
                </c:pt>
                <c:pt idx="721">
                  <c:v>78.559907263407695</c:v>
                </c:pt>
                <c:pt idx="722">
                  <c:v>78.550185296127992</c:v>
                </c:pt>
                <c:pt idx="723">
                  <c:v>78.540463328848276</c:v>
                </c:pt>
                <c:pt idx="724">
                  <c:v>78.530741361568559</c:v>
                </c:pt>
                <c:pt idx="725">
                  <c:v>78.521019394288857</c:v>
                </c:pt>
                <c:pt idx="726">
                  <c:v>78.51129742700914</c:v>
                </c:pt>
                <c:pt idx="727">
                  <c:v>78.501575459729438</c:v>
                </c:pt>
                <c:pt idx="728">
                  <c:v>78.491853492449721</c:v>
                </c:pt>
                <c:pt idx="729">
                  <c:v>78.482131525170018</c:v>
                </c:pt>
                <c:pt idx="730">
                  <c:v>78.472409557890302</c:v>
                </c:pt>
                <c:pt idx="731">
                  <c:v>78.462687590610585</c:v>
                </c:pt>
                <c:pt idx="732">
                  <c:v>78.452965623330883</c:v>
                </c:pt>
                <c:pt idx="733">
                  <c:v>78.443243656051166</c:v>
                </c:pt>
                <c:pt idx="734">
                  <c:v>78.433521688771464</c:v>
                </c:pt>
                <c:pt idx="735">
                  <c:v>78.423799721491747</c:v>
                </c:pt>
                <c:pt idx="736">
                  <c:v>78.414077754212045</c:v>
                </c:pt>
                <c:pt idx="737">
                  <c:v>78.404355786932328</c:v>
                </c:pt>
                <c:pt idx="738">
                  <c:v>78.394633819652611</c:v>
                </c:pt>
                <c:pt idx="739">
                  <c:v>78.384911852372909</c:v>
                </c:pt>
                <c:pt idx="740">
                  <c:v>78.375189885093192</c:v>
                </c:pt>
                <c:pt idx="741">
                  <c:v>78.36546791781349</c:v>
                </c:pt>
                <c:pt idx="742">
                  <c:v>78.355745950533773</c:v>
                </c:pt>
                <c:pt idx="743">
                  <c:v>78.346023983254071</c:v>
                </c:pt>
                <c:pt idx="744">
                  <c:v>78.336302015974354</c:v>
                </c:pt>
                <c:pt idx="745">
                  <c:v>78.326580048694638</c:v>
                </c:pt>
                <c:pt idx="746">
                  <c:v>78.316858081414935</c:v>
                </c:pt>
                <c:pt idx="747">
                  <c:v>78.307136114135218</c:v>
                </c:pt>
                <c:pt idx="748">
                  <c:v>78.297414146855516</c:v>
                </c:pt>
                <c:pt idx="749">
                  <c:v>78.287692179575799</c:v>
                </c:pt>
                <c:pt idx="750">
                  <c:v>78.277970212296097</c:v>
                </c:pt>
                <c:pt idx="751">
                  <c:v>78.26824824501638</c:v>
                </c:pt>
                <c:pt idx="752">
                  <c:v>78.258526277736678</c:v>
                </c:pt>
                <c:pt idx="753">
                  <c:v>78.248804310456961</c:v>
                </c:pt>
                <c:pt idx="754">
                  <c:v>78.239082343177245</c:v>
                </c:pt>
                <c:pt idx="755">
                  <c:v>78.229360375897542</c:v>
                </c:pt>
                <c:pt idx="756">
                  <c:v>78.219638408617826</c:v>
                </c:pt>
                <c:pt idx="757">
                  <c:v>78.209916441338123</c:v>
                </c:pt>
                <c:pt idx="758">
                  <c:v>78.200194474058407</c:v>
                </c:pt>
                <c:pt idx="759">
                  <c:v>78.19047250677869</c:v>
                </c:pt>
                <c:pt idx="760">
                  <c:v>78.180750539498987</c:v>
                </c:pt>
                <c:pt idx="761">
                  <c:v>78.171028572219271</c:v>
                </c:pt>
                <c:pt idx="762">
                  <c:v>78.161306604939568</c:v>
                </c:pt>
                <c:pt idx="763">
                  <c:v>78.151584637659852</c:v>
                </c:pt>
                <c:pt idx="764">
                  <c:v>78.141862670380149</c:v>
                </c:pt>
                <c:pt idx="765">
                  <c:v>78.132140703100433</c:v>
                </c:pt>
                <c:pt idx="766">
                  <c:v>78.12241873582073</c:v>
                </c:pt>
                <c:pt idx="767">
                  <c:v>78.112696768541014</c:v>
                </c:pt>
                <c:pt idx="768">
                  <c:v>78.102974801261297</c:v>
                </c:pt>
                <c:pt idx="769">
                  <c:v>78.093252833981595</c:v>
                </c:pt>
                <c:pt idx="770">
                  <c:v>78.083530866701878</c:v>
                </c:pt>
                <c:pt idx="771">
                  <c:v>78.073808899422176</c:v>
                </c:pt>
                <c:pt idx="772">
                  <c:v>78.064086932142459</c:v>
                </c:pt>
                <c:pt idx="773">
                  <c:v>78.054364964862742</c:v>
                </c:pt>
                <c:pt idx="774">
                  <c:v>78.04464299758304</c:v>
                </c:pt>
                <c:pt idx="775">
                  <c:v>78.034921030303323</c:v>
                </c:pt>
                <c:pt idx="776">
                  <c:v>78.025199063023621</c:v>
                </c:pt>
                <c:pt idx="777">
                  <c:v>78.015477095743904</c:v>
                </c:pt>
                <c:pt idx="778">
                  <c:v>78.005755128464202</c:v>
                </c:pt>
                <c:pt idx="779">
                  <c:v>77.996033161184485</c:v>
                </c:pt>
                <c:pt idx="780">
                  <c:v>77.986311193904783</c:v>
                </c:pt>
                <c:pt idx="781">
                  <c:v>77.976589226625066</c:v>
                </c:pt>
                <c:pt idx="782">
                  <c:v>77.966867259345349</c:v>
                </c:pt>
                <c:pt idx="783">
                  <c:v>77.957145292065647</c:v>
                </c:pt>
                <c:pt idx="784">
                  <c:v>77.94742332478593</c:v>
                </c:pt>
                <c:pt idx="785">
                  <c:v>77.937701357506228</c:v>
                </c:pt>
                <c:pt idx="786">
                  <c:v>77.927979390226511</c:v>
                </c:pt>
                <c:pt idx="787">
                  <c:v>77.918257422946809</c:v>
                </c:pt>
                <c:pt idx="788">
                  <c:v>77.908535455667092</c:v>
                </c:pt>
                <c:pt idx="789">
                  <c:v>77.898813488387376</c:v>
                </c:pt>
                <c:pt idx="790">
                  <c:v>77.889091521107673</c:v>
                </c:pt>
                <c:pt idx="791">
                  <c:v>77.879369553827956</c:v>
                </c:pt>
                <c:pt idx="792">
                  <c:v>77.869647586548254</c:v>
                </c:pt>
                <c:pt idx="793">
                  <c:v>77.859925619268537</c:v>
                </c:pt>
                <c:pt idx="794">
                  <c:v>77.850203651988835</c:v>
                </c:pt>
                <c:pt idx="795">
                  <c:v>77.840481684709118</c:v>
                </c:pt>
                <c:pt idx="796">
                  <c:v>77.830759717429402</c:v>
                </c:pt>
                <c:pt idx="797">
                  <c:v>77.821037750149699</c:v>
                </c:pt>
                <c:pt idx="798">
                  <c:v>77.811315782869983</c:v>
                </c:pt>
                <c:pt idx="799">
                  <c:v>77.80159381559028</c:v>
                </c:pt>
                <c:pt idx="800">
                  <c:v>77.791871848310564</c:v>
                </c:pt>
                <c:pt idx="801">
                  <c:v>77.782149881030861</c:v>
                </c:pt>
                <c:pt idx="802">
                  <c:v>77.772427913751145</c:v>
                </c:pt>
                <c:pt idx="803">
                  <c:v>77.762705946471428</c:v>
                </c:pt>
                <c:pt idx="804">
                  <c:v>77.752983979191725</c:v>
                </c:pt>
                <c:pt idx="805">
                  <c:v>77.743262011912009</c:v>
                </c:pt>
                <c:pt idx="806">
                  <c:v>77.733540044632306</c:v>
                </c:pt>
                <c:pt idx="807">
                  <c:v>77.72381807735259</c:v>
                </c:pt>
                <c:pt idx="808">
                  <c:v>77.714096110072887</c:v>
                </c:pt>
                <c:pt idx="809">
                  <c:v>77.704374142793171</c:v>
                </c:pt>
                <c:pt idx="810">
                  <c:v>77.694652175513454</c:v>
                </c:pt>
                <c:pt idx="811">
                  <c:v>77.684930208233752</c:v>
                </c:pt>
                <c:pt idx="812">
                  <c:v>77.675208240954035</c:v>
                </c:pt>
                <c:pt idx="813">
                  <c:v>77.665486273674333</c:v>
                </c:pt>
                <c:pt idx="814">
                  <c:v>77.655764306394616</c:v>
                </c:pt>
                <c:pt idx="815">
                  <c:v>77.646042339114913</c:v>
                </c:pt>
                <c:pt idx="816">
                  <c:v>77.636320371835197</c:v>
                </c:pt>
                <c:pt idx="817">
                  <c:v>77.626598404555494</c:v>
                </c:pt>
                <c:pt idx="818">
                  <c:v>77.616876437275778</c:v>
                </c:pt>
                <c:pt idx="819">
                  <c:v>77.607154469996061</c:v>
                </c:pt>
                <c:pt idx="820">
                  <c:v>77.597432502716359</c:v>
                </c:pt>
                <c:pt idx="821">
                  <c:v>77.587710535436642</c:v>
                </c:pt>
                <c:pt idx="822">
                  <c:v>77.57798856815694</c:v>
                </c:pt>
                <c:pt idx="823">
                  <c:v>77.568266600877223</c:v>
                </c:pt>
                <c:pt idx="824">
                  <c:v>77.558544633597506</c:v>
                </c:pt>
                <c:pt idx="825">
                  <c:v>77.548822666317804</c:v>
                </c:pt>
                <c:pt idx="826">
                  <c:v>77.539100699038087</c:v>
                </c:pt>
                <c:pt idx="827">
                  <c:v>77.529378731758385</c:v>
                </c:pt>
                <c:pt idx="828">
                  <c:v>77.519656764478668</c:v>
                </c:pt>
                <c:pt idx="829">
                  <c:v>77.509934797198966</c:v>
                </c:pt>
                <c:pt idx="830">
                  <c:v>77.500212829919249</c:v>
                </c:pt>
                <c:pt idx="831">
                  <c:v>77.490490862639547</c:v>
                </c:pt>
                <c:pt idx="832">
                  <c:v>77.48076889535983</c:v>
                </c:pt>
                <c:pt idx="833">
                  <c:v>77.471046928080114</c:v>
                </c:pt>
                <c:pt idx="834">
                  <c:v>77.461324960800411</c:v>
                </c:pt>
                <c:pt idx="835">
                  <c:v>77.451602993520694</c:v>
                </c:pt>
                <c:pt idx="836">
                  <c:v>77.441881026240992</c:v>
                </c:pt>
                <c:pt idx="837">
                  <c:v>77.432159058961275</c:v>
                </c:pt>
                <c:pt idx="838">
                  <c:v>77.422437091681559</c:v>
                </c:pt>
                <c:pt idx="839">
                  <c:v>77.412715124401856</c:v>
                </c:pt>
                <c:pt idx="840">
                  <c:v>77.40299315712214</c:v>
                </c:pt>
                <c:pt idx="841">
                  <c:v>77.393271189842437</c:v>
                </c:pt>
                <c:pt idx="842">
                  <c:v>77.383549222562721</c:v>
                </c:pt>
                <c:pt idx="843">
                  <c:v>77.373827255283018</c:v>
                </c:pt>
                <c:pt idx="844">
                  <c:v>77.364105288003302</c:v>
                </c:pt>
                <c:pt idx="845">
                  <c:v>77.354383320723599</c:v>
                </c:pt>
                <c:pt idx="846">
                  <c:v>77.344661353443882</c:v>
                </c:pt>
                <c:pt idx="847">
                  <c:v>77.334939386164166</c:v>
                </c:pt>
                <c:pt idx="848">
                  <c:v>77.325217418884463</c:v>
                </c:pt>
                <c:pt idx="849">
                  <c:v>77.315495451604747</c:v>
                </c:pt>
                <c:pt idx="850">
                  <c:v>77.305773484325044</c:v>
                </c:pt>
                <c:pt idx="851">
                  <c:v>77.296051517045328</c:v>
                </c:pt>
                <c:pt idx="852">
                  <c:v>77.286329549765625</c:v>
                </c:pt>
                <c:pt idx="853">
                  <c:v>77.276607582485909</c:v>
                </c:pt>
                <c:pt idx="854">
                  <c:v>77.266885615206192</c:v>
                </c:pt>
                <c:pt idx="855">
                  <c:v>77.25716364792649</c:v>
                </c:pt>
                <c:pt idx="856">
                  <c:v>77.247441680646773</c:v>
                </c:pt>
                <c:pt idx="857">
                  <c:v>77.237719713367071</c:v>
                </c:pt>
                <c:pt idx="858">
                  <c:v>77.227997746087354</c:v>
                </c:pt>
                <c:pt idx="859">
                  <c:v>77.218275778807651</c:v>
                </c:pt>
                <c:pt idx="860">
                  <c:v>77.208553811527935</c:v>
                </c:pt>
                <c:pt idx="861">
                  <c:v>77.198831844248218</c:v>
                </c:pt>
                <c:pt idx="862">
                  <c:v>77.189109876968516</c:v>
                </c:pt>
                <c:pt idx="863">
                  <c:v>77.179387909688799</c:v>
                </c:pt>
                <c:pt idx="864">
                  <c:v>77.169665942409097</c:v>
                </c:pt>
                <c:pt idx="865">
                  <c:v>77.15994397512938</c:v>
                </c:pt>
                <c:pt idx="866">
                  <c:v>77.150222007849678</c:v>
                </c:pt>
                <c:pt idx="867">
                  <c:v>77.140500040569961</c:v>
                </c:pt>
                <c:pt idx="868">
                  <c:v>77.130778073290259</c:v>
                </c:pt>
                <c:pt idx="869">
                  <c:v>77.121056106010542</c:v>
                </c:pt>
                <c:pt idx="870">
                  <c:v>77.111334138730825</c:v>
                </c:pt>
                <c:pt idx="871">
                  <c:v>77.101612171451123</c:v>
                </c:pt>
                <c:pt idx="872">
                  <c:v>77.091890204171406</c:v>
                </c:pt>
                <c:pt idx="873">
                  <c:v>77.082168236891704</c:v>
                </c:pt>
                <c:pt idx="874">
                  <c:v>77.072446269611987</c:v>
                </c:pt>
                <c:pt idx="875">
                  <c:v>77.062724302332271</c:v>
                </c:pt>
                <c:pt idx="876">
                  <c:v>77.053002335052568</c:v>
                </c:pt>
                <c:pt idx="877">
                  <c:v>77.043280367772851</c:v>
                </c:pt>
                <c:pt idx="878">
                  <c:v>77.033558400493149</c:v>
                </c:pt>
                <c:pt idx="879">
                  <c:v>77.023836433213432</c:v>
                </c:pt>
                <c:pt idx="880">
                  <c:v>77.01411446593373</c:v>
                </c:pt>
                <c:pt idx="881">
                  <c:v>77.004392498654013</c:v>
                </c:pt>
                <c:pt idx="882">
                  <c:v>76.994670531374311</c:v>
                </c:pt>
                <c:pt idx="883">
                  <c:v>76.984948564094594</c:v>
                </c:pt>
                <c:pt idx="884">
                  <c:v>76.975226596814878</c:v>
                </c:pt>
                <c:pt idx="885">
                  <c:v>76.965504629535175</c:v>
                </c:pt>
                <c:pt idx="886">
                  <c:v>76.955782662255459</c:v>
                </c:pt>
                <c:pt idx="887">
                  <c:v>76.946060694975756</c:v>
                </c:pt>
                <c:pt idx="888">
                  <c:v>76.93633872769604</c:v>
                </c:pt>
                <c:pt idx="889">
                  <c:v>76.926616760416323</c:v>
                </c:pt>
                <c:pt idx="890">
                  <c:v>76.91689479313662</c:v>
                </c:pt>
                <c:pt idx="891">
                  <c:v>76.907172825856904</c:v>
                </c:pt>
                <c:pt idx="892">
                  <c:v>76.897450858577201</c:v>
                </c:pt>
                <c:pt idx="893">
                  <c:v>76.887728891297485</c:v>
                </c:pt>
                <c:pt idx="894">
                  <c:v>76.878006924017782</c:v>
                </c:pt>
                <c:pt idx="895">
                  <c:v>76.868284956738066</c:v>
                </c:pt>
                <c:pt idx="896">
                  <c:v>76.858562989458363</c:v>
                </c:pt>
                <c:pt idx="897">
                  <c:v>76.848841022178647</c:v>
                </c:pt>
                <c:pt idx="898">
                  <c:v>76.83911905489893</c:v>
                </c:pt>
                <c:pt idx="899">
                  <c:v>76.829397087619228</c:v>
                </c:pt>
                <c:pt idx="900">
                  <c:v>76.819675120339511</c:v>
                </c:pt>
                <c:pt idx="901">
                  <c:v>76.809953153059809</c:v>
                </c:pt>
                <c:pt idx="902">
                  <c:v>76.800231185780092</c:v>
                </c:pt>
                <c:pt idx="903">
                  <c:v>76.790509218500375</c:v>
                </c:pt>
                <c:pt idx="904">
                  <c:v>76.780787251220673</c:v>
                </c:pt>
                <c:pt idx="905">
                  <c:v>76.771065283940956</c:v>
                </c:pt>
                <c:pt idx="906">
                  <c:v>76.761343316661254</c:v>
                </c:pt>
                <c:pt idx="907">
                  <c:v>76.751621349381537</c:v>
                </c:pt>
                <c:pt idx="908">
                  <c:v>76.741899382101835</c:v>
                </c:pt>
                <c:pt idx="909">
                  <c:v>76.732177414822118</c:v>
                </c:pt>
                <c:pt idx="910">
                  <c:v>76.722455447542416</c:v>
                </c:pt>
                <c:pt idx="911">
                  <c:v>76.712733480262699</c:v>
                </c:pt>
                <c:pt idx="912">
                  <c:v>76.703011512982982</c:v>
                </c:pt>
                <c:pt idx="913">
                  <c:v>76.69328954570328</c:v>
                </c:pt>
                <c:pt idx="914">
                  <c:v>76.683567578423563</c:v>
                </c:pt>
                <c:pt idx="915">
                  <c:v>76.673845611143861</c:v>
                </c:pt>
                <c:pt idx="916">
                  <c:v>76.664123643864144</c:v>
                </c:pt>
                <c:pt idx="917">
                  <c:v>76.654401676584442</c:v>
                </c:pt>
                <c:pt idx="918">
                  <c:v>76.644679709304725</c:v>
                </c:pt>
                <c:pt idx="919">
                  <c:v>76.634957742025009</c:v>
                </c:pt>
                <c:pt idx="920">
                  <c:v>76.625235774745306</c:v>
                </c:pt>
                <c:pt idx="921">
                  <c:v>76.615513807465589</c:v>
                </c:pt>
                <c:pt idx="922">
                  <c:v>76.605791840185887</c:v>
                </c:pt>
                <c:pt idx="923">
                  <c:v>76.59606987290617</c:v>
                </c:pt>
                <c:pt idx="924">
                  <c:v>76.586347905626468</c:v>
                </c:pt>
                <c:pt idx="925">
                  <c:v>76.576625938346751</c:v>
                </c:pt>
                <c:pt idx="926">
                  <c:v>76.566903971067035</c:v>
                </c:pt>
                <c:pt idx="927">
                  <c:v>76.557182003787332</c:v>
                </c:pt>
                <c:pt idx="928">
                  <c:v>76.547460036507616</c:v>
                </c:pt>
                <c:pt idx="929">
                  <c:v>76.537738069227913</c:v>
                </c:pt>
                <c:pt idx="930">
                  <c:v>76.528016101948197</c:v>
                </c:pt>
                <c:pt idx="931">
                  <c:v>76.518294134668494</c:v>
                </c:pt>
                <c:pt idx="932">
                  <c:v>76.508572167388778</c:v>
                </c:pt>
                <c:pt idx="933">
                  <c:v>76.498850200109075</c:v>
                </c:pt>
                <c:pt idx="934">
                  <c:v>76.489128232829358</c:v>
                </c:pt>
                <c:pt idx="935">
                  <c:v>76.479406265549642</c:v>
                </c:pt>
                <c:pt idx="936">
                  <c:v>76.469684298269939</c:v>
                </c:pt>
                <c:pt idx="937">
                  <c:v>76.459962330990223</c:v>
                </c:pt>
                <c:pt idx="938">
                  <c:v>76.45024036371052</c:v>
                </c:pt>
                <c:pt idx="939">
                  <c:v>76.440518396430804</c:v>
                </c:pt>
                <c:pt idx="940">
                  <c:v>76.430796429151087</c:v>
                </c:pt>
                <c:pt idx="941">
                  <c:v>76.421074461871385</c:v>
                </c:pt>
                <c:pt idx="942">
                  <c:v>76.411352494591668</c:v>
                </c:pt>
                <c:pt idx="943">
                  <c:v>76.401630527311966</c:v>
                </c:pt>
                <c:pt idx="944">
                  <c:v>76.391908560032249</c:v>
                </c:pt>
                <c:pt idx="945">
                  <c:v>76.382186592752547</c:v>
                </c:pt>
                <c:pt idx="946">
                  <c:v>76.37246462547283</c:v>
                </c:pt>
                <c:pt idx="947">
                  <c:v>76.362742658193127</c:v>
                </c:pt>
                <c:pt idx="948">
                  <c:v>76.353020690913411</c:v>
                </c:pt>
                <c:pt idx="949">
                  <c:v>76.343298723633694</c:v>
                </c:pt>
                <c:pt idx="950">
                  <c:v>76.333576756353992</c:v>
                </c:pt>
                <c:pt idx="951">
                  <c:v>76.323854789074275</c:v>
                </c:pt>
                <c:pt idx="952">
                  <c:v>76.314132821794573</c:v>
                </c:pt>
                <c:pt idx="953">
                  <c:v>76.304410854514856</c:v>
                </c:pt>
                <c:pt idx="954">
                  <c:v>76.294688887235139</c:v>
                </c:pt>
                <c:pt idx="955">
                  <c:v>76.284966919955437</c:v>
                </c:pt>
                <c:pt idx="956">
                  <c:v>76.27524495267572</c:v>
                </c:pt>
                <c:pt idx="957">
                  <c:v>76.265522985396018</c:v>
                </c:pt>
                <c:pt idx="958">
                  <c:v>76.255801018116301</c:v>
                </c:pt>
                <c:pt idx="959">
                  <c:v>76.246079050836599</c:v>
                </c:pt>
                <c:pt idx="960">
                  <c:v>76.236357083556882</c:v>
                </c:pt>
                <c:pt idx="961">
                  <c:v>76.22663511627718</c:v>
                </c:pt>
                <c:pt idx="962">
                  <c:v>76.216913148997463</c:v>
                </c:pt>
                <c:pt idx="963">
                  <c:v>76.207191181717747</c:v>
                </c:pt>
                <c:pt idx="964">
                  <c:v>76.197469214438044</c:v>
                </c:pt>
                <c:pt idx="965">
                  <c:v>76.187747247158327</c:v>
                </c:pt>
                <c:pt idx="966">
                  <c:v>76.178025279878625</c:v>
                </c:pt>
                <c:pt idx="967">
                  <c:v>76.168303312598908</c:v>
                </c:pt>
                <c:pt idx="968">
                  <c:v>76.158581345319192</c:v>
                </c:pt>
                <c:pt idx="969">
                  <c:v>76.148859378039489</c:v>
                </c:pt>
                <c:pt idx="970">
                  <c:v>76.139137410759773</c:v>
                </c:pt>
                <c:pt idx="971">
                  <c:v>76.12941544348007</c:v>
                </c:pt>
                <c:pt idx="972">
                  <c:v>76.119693476200354</c:v>
                </c:pt>
                <c:pt idx="973">
                  <c:v>76.109971508920651</c:v>
                </c:pt>
                <c:pt idx="974">
                  <c:v>76.100249541640935</c:v>
                </c:pt>
                <c:pt idx="975">
                  <c:v>76.090527574361232</c:v>
                </c:pt>
                <c:pt idx="976">
                  <c:v>76.080805607081516</c:v>
                </c:pt>
                <c:pt idx="977">
                  <c:v>76.071083639801799</c:v>
                </c:pt>
                <c:pt idx="978">
                  <c:v>76.061361672522096</c:v>
                </c:pt>
                <c:pt idx="979">
                  <c:v>76.05163970524238</c:v>
                </c:pt>
                <c:pt idx="980">
                  <c:v>76.041917737962677</c:v>
                </c:pt>
                <c:pt idx="981">
                  <c:v>76.032195770682961</c:v>
                </c:pt>
                <c:pt idx="982">
                  <c:v>76.022473803403258</c:v>
                </c:pt>
                <c:pt idx="983">
                  <c:v>76.012751836123542</c:v>
                </c:pt>
                <c:pt idx="984">
                  <c:v>76.003029868843839</c:v>
                </c:pt>
                <c:pt idx="985">
                  <c:v>75.993307901564123</c:v>
                </c:pt>
                <c:pt idx="986">
                  <c:v>75.983585934284406</c:v>
                </c:pt>
                <c:pt idx="987">
                  <c:v>75.973863967004704</c:v>
                </c:pt>
                <c:pt idx="988">
                  <c:v>75.964141999724987</c:v>
                </c:pt>
                <c:pt idx="989">
                  <c:v>75.954420032445285</c:v>
                </c:pt>
                <c:pt idx="990">
                  <c:v>75.944698065165568</c:v>
                </c:pt>
                <c:pt idx="991">
                  <c:v>75.934976097885851</c:v>
                </c:pt>
                <c:pt idx="992">
                  <c:v>75.925254130606149</c:v>
                </c:pt>
                <c:pt idx="993">
                  <c:v>75.915532163326432</c:v>
                </c:pt>
                <c:pt idx="994">
                  <c:v>75.90581019604673</c:v>
                </c:pt>
                <c:pt idx="995">
                  <c:v>75.896088228767013</c:v>
                </c:pt>
                <c:pt idx="996">
                  <c:v>75.886366261487311</c:v>
                </c:pt>
                <c:pt idx="997">
                  <c:v>75.876644294207594</c:v>
                </c:pt>
                <c:pt idx="998">
                  <c:v>75.866922326927892</c:v>
                </c:pt>
                <c:pt idx="999">
                  <c:v>75.857200359648175</c:v>
                </c:pt>
                <c:pt idx="1000">
                  <c:v>75.847478392368458</c:v>
                </c:pt>
                <c:pt idx="1001">
                  <c:v>75.837756425088756</c:v>
                </c:pt>
                <c:pt idx="1002">
                  <c:v>75.828034457809039</c:v>
                </c:pt>
                <c:pt idx="1003">
                  <c:v>75.818312490529337</c:v>
                </c:pt>
                <c:pt idx="1004">
                  <c:v>75.80859052324962</c:v>
                </c:pt>
                <c:pt idx="1005">
                  <c:v>75.798868555969904</c:v>
                </c:pt>
                <c:pt idx="1006">
                  <c:v>75.789146588690201</c:v>
                </c:pt>
                <c:pt idx="1007">
                  <c:v>75.779424621410485</c:v>
                </c:pt>
                <c:pt idx="1008">
                  <c:v>75.769702654130782</c:v>
                </c:pt>
                <c:pt idx="1009">
                  <c:v>75.759980686851065</c:v>
                </c:pt>
                <c:pt idx="1010">
                  <c:v>75.750258719571363</c:v>
                </c:pt>
                <c:pt idx="1011">
                  <c:v>75.740536752291646</c:v>
                </c:pt>
                <c:pt idx="1012">
                  <c:v>75.730814785011944</c:v>
                </c:pt>
                <c:pt idx="1013">
                  <c:v>75.721092817732227</c:v>
                </c:pt>
                <c:pt idx="1014">
                  <c:v>75.711370850452511</c:v>
                </c:pt>
                <c:pt idx="1015">
                  <c:v>75.701648883172808</c:v>
                </c:pt>
                <c:pt idx="1016">
                  <c:v>75.691926915893092</c:v>
                </c:pt>
                <c:pt idx="1017">
                  <c:v>75.682204948613389</c:v>
                </c:pt>
                <c:pt idx="1018">
                  <c:v>75.672482981333673</c:v>
                </c:pt>
                <c:pt idx="1019">
                  <c:v>75.662761014053956</c:v>
                </c:pt>
                <c:pt idx="1020">
                  <c:v>75.653039046774254</c:v>
                </c:pt>
                <c:pt idx="1021">
                  <c:v>75.643317079494537</c:v>
                </c:pt>
                <c:pt idx="1022">
                  <c:v>75.633595112214834</c:v>
                </c:pt>
                <c:pt idx="1023">
                  <c:v>75.623873144935118</c:v>
                </c:pt>
                <c:pt idx="1024">
                  <c:v>75.614151177655415</c:v>
                </c:pt>
                <c:pt idx="1025">
                  <c:v>75.604429210375699</c:v>
                </c:pt>
                <c:pt idx="1026">
                  <c:v>75.594707243095996</c:v>
                </c:pt>
                <c:pt idx="1027">
                  <c:v>75.58498527581628</c:v>
                </c:pt>
                <c:pt idx="1028">
                  <c:v>75.575263308536563</c:v>
                </c:pt>
                <c:pt idx="1029">
                  <c:v>75.565541341256861</c:v>
                </c:pt>
                <c:pt idx="1030">
                  <c:v>75.555819373977144</c:v>
                </c:pt>
                <c:pt idx="1031">
                  <c:v>75.546097406697442</c:v>
                </c:pt>
                <c:pt idx="1032">
                  <c:v>75.536375439417725</c:v>
                </c:pt>
                <c:pt idx="1033">
                  <c:v>75.526653472138008</c:v>
                </c:pt>
                <c:pt idx="1034">
                  <c:v>75.516931504858306</c:v>
                </c:pt>
                <c:pt idx="1035">
                  <c:v>75.507209537578589</c:v>
                </c:pt>
                <c:pt idx="1036">
                  <c:v>75.497487570298887</c:v>
                </c:pt>
                <c:pt idx="1037">
                  <c:v>75.48776560301917</c:v>
                </c:pt>
                <c:pt idx="1038">
                  <c:v>75.478043635739468</c:v>
                </c:pt>
                <c:pt idx="1039">
                  <c:v>75.468321668459751</c:v>
                </c:pt>
                <c:pt idx="1040">
                  <c:v>75.458599701180049</c:v>
                </c:pt>
                <c:pt idx="1041">
                  <c:v>75.448877733900332</c:v>
                </c:pt>
                <c:pt idx="1042">
                  <c:v>75.439155766620615</c:v>
                </c:pt>
                <c:pt idx="1043">
                  <c:v>75.429433799340913</c:v>
                </c:pt>
                <c:pt idx="1044">
                  <c:v>75.419711832061196</c:v>
                </c:pt>
                <c:pt idx="1045">
                  <c:v>75.409989864781494</c:v>
                </c:pt>
                <c:pt idx="1046">
                  <c:v>75.400267897501777</c:v>
                </c:pt>
                <c:pt idx="1047">
                  <c:v>75.390545930222075</c:v>
                </c:pt>
                <c:pt idx="1048">
                  <c:v>75.380823962942358</c:v>
                </c:pt>
                <c:pt idx="1049">
                  <c:v>75.371101995662656</c:v>
                </c:pt>
                <c:pt idx="1050">
                  <c:v>75.361380028382939</c:v>
                </c:pt>
                <c:pt idx="1051">
                  <c:v>75.351658061103223</c:v>
                </c:pt>
                <c:pt idx="1052">
                  <c:v>75.34193609382352</c:v>
                </c:pt>
                <c:pt idx="1053">
                  <c:v>75.332214126543803</c:v>
                </c:pt>
                <c:pt idx="1054">
                  <c:v>75.322492159264101</c:v>
                </c:pt>
                <c:pt idx="1055">
                  <c:v>75.312770191984384</c:v>
                </c:pt>
                <c:pt idx="1056">
                  <c:v>75.303048224704668</c:v>
                </c:pt>
                <c:pt idx="1057">
                  <c:v>75.293326257424965</c:v>
                </c:pt>
                <c:pt idx="1058">
                  <c:v>75.283604290145249</c:v>
                </c:pt>
                <c:pt idx="1059">
                  <c:v>75.273882322865546</c:v>
                </c:pt>
                <c:pt idx="1060">
                  <c:v>75.26416035558583</c:v>
                </c:pt>
                <c:pt idx="1061">
                  <c:v>75.254438388306127</c:v>
                </c:pt>
                <c:pt idx="1062">
                  <c:v>75.244716421026411</c:v>
                </c:pt>
                <c:pt idx="1063">
                  <c:v>75.234994453746708</c:v>
                </c:pt>
                <c:pt idx="1064">
                  <c:v>75.225272486466991</c:v>
                </c:pt>
                <c:pt idx="1065">
                  <c:v>75.215550519187275</c:v>
                </c:pt>
                <c:pt idx="1066">
                  <c:v>75.205828551907572</c:v>
                </c:pt>
                <c:pt idx="1067">
                  <c:v>75.196106584627856</c:v>
                </c:pt>
                <c:pt idx="1068">
                  <c:v>75.186384617348153</c:v>
                </c:pt>
                <c:pt idx="1069">
                  <c:v>75.176662650068437</c:v>
                </c:pt>
                <c:pt idx="1070">
                  <c:v>75.16694068278872</c:v>
                </c:pt>
                <c:pt idx="1071">
                  <c:v>75.157218715509018</c:v>
                </c:pt>
                <c:pt idx="1072">
                  <c:v>75.147496748229301</c:v>
                </c:pt>
                <c:pt idx="1073">
                  <c:v>75.137774780949599</c:v>
                </c:pt>
                <c:pt idx="1074">
                  <c:v>75.128052813669882</c:v>
                </c:pt>
                <c:pt idx="1075">
                  <c:v>75.11833084639018</c:v>
                </c:pt>
                <c:pt idx="1076">
                  <c:v>75.108608879110463</c:v>
                </c:pt>
                <c:pt idx="1077">
                  <c:v>75.09888691183076</c:v>
                </c:pt>
                <c:pt idx="1078">
                  <c:v>75.089164944551044</c:v>
                </c:pt>
                <c:pt idx="1079">
                  <c:v>75.079442977271327</c:v>
                </c:pt>
                <c:pt idx="1080">
                  <c:v>75.069721009991625</c:v>
                </c:pt>
                <c:pt idx="1081">
                  <c:v>75.059999042711908</c:v>
                </c:pt>
                <c:pt idx="1082">
                  <c:v>75.050277075432206</c:v>
                </c:pt>
                <c:pt idx="1083">
                  <c:v>75.040555108152489</c:v>
                </c:pt>
                <c:pt idx="1084">
                  <c:v>75.030833140872772</c:v>
                </c:pt>
                <c:pt idx="1085">
                  <c:v>75.02111117359307</c:v>
                </c:pt>
                <c:pt idx="1086">
                  <c:v>75.011389206313353</c:v>
                </c:pt>
                <c:pt idx="1087">
                  <c:v>75.001667239033651</c:v>
                </c:pt>
                <c:pt idx="1088">
                  <c:v>74.991945271753934</c:v>
                </c:pt>
                <c:pt idx="1089">
                  <c:v>74.982223304474232</c:v>
                </c:pt>
                <c:pt idx="1090">
                  <c:v>74.972501337194515</c:v>
                </c:pt>
                <c:pt idx="1091">
                  <c:v>74.962779369914813</c:v>
                </c:pt>
                <c:pt idx="1092">
                  <c:v>74.953057402635096</c:v>
                </c:pt>
                <c:pt idx="1093">
                  <c:v>74.94333543535538</c:v>
                </c:pt>
                <c:pt idx="1094">
                  <c:v>74.933613468075677</c:v>
                </c:pt>
                <c:pt idx="1095">
                  <c:v>74.92389150079596</c:v>
                </c:pt>
                <c:pt idx="1096">
                  <c:v>74.914169533516258</c:v>
                </c:pt>
                <c:pt idx="1097">
                  <c:v>74.904447566236541</c:v>
                </c:pt>
                <c:pt idx="1098">
                  <c:v>74.894725598956839</c:v>
                </c:pt>
                <c:pt idx="1099">
                  <c:v>74.885003631677122</c:v>
                </c:pt>
                <c:pt idx="1100">
                  <c:v>74.875281664397406</c:v>
                </c:pt>
                <c:pt idx="1101">
                  <c:v>74.865559697117703</c:v>
                </c:pt>
                <c:pt idx="1102">
                  <c:v>74.855837729837987</c:v>
                </c:pt>
                <c:pt idx="1103">
                  <c:v>74.846115762558284</c:v>
                </c:pt>
                <c:pt idx="1104">
                  <c:v>74.836393795278568</c:v>
                </c:pt>
                <c:pt idx="1105">
                  <c:v>74.826671827998865</c:v>
                </c:pt>
                <c:pt idx="1106">
                  <c:v>74.816949860719149</c:v>
                </c:pt>
                <c:pt idx="1107">
                  <c:v>74.807227893439432</c:v>
                </c:pt>
                <c:pt idx="1108">
                  <c:v>74.797505926159729</c:v>
                </c:pt>
                <c:pt idx="1109">
                  <c:v>74.787783958880013</c:v>
                </c:pt>
                <c:pt idx="1110">
                  <c:v>74.77806199160031</c:v>
                </c:pt>
                <c:pt idx="1111">
                  <c:v>74.768340024320594</c:v>
                </c:pt>
                <c:pt idx="1112">
                  <c:v>74.758618057040891</c:v>
                </c:pt>
                <c:pt idx="1113">
                  <c:v>74.748896089761175</c:v>
                </c:pt>
                <c:pt idx="1114">
                  <c:v>74.739174122481472</c:v>
                </c:pt>
                <c:pt idx="1115">
                  <c:v>74.729452155201756</c:v>
                </c:pt>
                <c:pt idx="1116">
                  <c:v>74.719730187922039</c:v>
                </c:pt>
                <c:pt idx="1117">
                  <c:v>74.710008220642337</c:v>
                </c:pt>
                <c:pt idx="1118">
                  <c:v>74.70028625336262</c:v>
                </c:pt>
                <c:pt idx="1119">
                  <c:v>74.690564286082918</c:v>
                </c:pt>
                <c:pt idx="1120">
                  <c:v>74.680842318803201</c:v>
                </c:pt>
                <c:pt idx="1121">
                  <c:v>74.671120351523484</c:v>
                </c:pt>
                <c:pt idx="1122">
                  <c:v>74.661398384243782</c:v>
                </c:pt>
                <c:pt idx="1123">
                  <c:v>74.651676416964065</c:v>
                </c:pt>
                <c:pt idx="1124">
                  <c:v>74.641954449684363</c:v>
                </c:pt>
                <c:pt idx="1125">
                  <c:v>74.632232482404646</c:v>
                </c:pt>
                <c:pt idx="1126">
                  <c:v>74.622510515124944</c:v>
                </c:pt>
                <c:pt idx="1127">
                  <c:v>74.612788547845227</c:v>
                </c:pt>
                <c:pt idx="1128">
                  <c:v>74.603066580565525</c:v>
                </c:pt>
                <c:pt idx="1129">
                  <c:v>74.593344613285808</c:v>
                </c:pt>
                <c:pt idx="1130">
                  <c:v>74.583622646006091</c:v>
                </c:pt>
                <c:pt idx="1131">
                  <c:v>74.573900678726389</c:v>
                </c:pt>
                <c:pt idx="1132">
                  <c:v>74.564178711446672</c:v>
                </c:pt>
                <c:pt idx="1133">
                  <c:v>74.55445674416697</c:v>
                </c:pt>
                <c:pt idx="1134">
                  <c:v>74.544734776887253</c:v>
                </c:pt>
                <c:pt idx="1135">
                  <c:v>74.535012809607537</c:v>
                </c:pt>
                <c:pt idx="1136">
                  <c:v>74.525290842327834</c:v>
                </c:pt>
                <c:pt idx="1137">
                  <c:v>74.515568875048118</c:v>
                </c:pt>
                <c:pt idx="1138">
                  <c:v>74.505846907768415</c:v>
                </c:pt>
                <c:pt idx="1139">
                  <c:v>74.496124940488698</c:v>
                </c:pt>
                <c:pt idx="1140">
                  <c:v>74.486402973208996</c:v>
                </c:pt>
                <c:pt idx="1141">
                  <c:v>74.476681005929279</c:v>
                </c:pt>
                <c:pt idx="1142">
                  <c:v>74.466959038649577</c:v>
                </c:pt>
                <c:pt idx="1143">
                  <c:v>74.45723707136986</c:v>
                </c:pt>
                <c:pt idx="1144">
                  <c:v>74.447515104090144</c:v>
                </c:pt>
                <c:pt idx="1145">
                  <c:v>74.437793136810441</c:v>
                </c:pt>
                <c:pt idx="1146">
                  <c:v>74.428071169530725</c:v>
                </c:pt>
                <c:pt idx="1147">
                  <c:v>74.418349202251022</c:v>
                </c:pt>
                <c:pt idx="1148">
                  <c:v>74.408627234971306</c:v>
                </c:pt>
                <c:pt idx="1149">
                  <c:v>74.398905267691589</c:v>
                </c:pt>
                <c:pt idx="1150">
                  <c:v>74.389183300411887</c:v>
                </c:pt>
                <c:pt idx="1151">
                  <c:v>74.37946133313217</c:v>
                </c:pt>
                <c:pt idx="1152">
                  <c:v>74.369739365852467</c:v>
                </c:pt>
                <c:pt idx="1153">
                  <c:v>74.360017398572751</c:v>
                </c:pt>
                <c:pt idx="1154">
                  <c:v>74.350295431293048</c:v>
                </c:pt>
                <c:pt idx="1155">
                  <c:v>74.340573464013332</c:v>
                </c:pt>
                <c:pt idx="1156">
                  <c:v>74.330851496733629</c:v>
                </c:pt>
                <c:pt idx="1157">
                  <c:v>74.321129529453913</c:v>
                </c:pt>
                <c:pt idx="1158">
                  <c:v>74.311407562174196</c:v>
                </c:pt>
                <c:pt idx="1159">
                  <c:v>74.301685594894494</c:v>
                </c:pt>
                <c:pt idx="1160">
                  <c:v>74.291963627614777</c:v>
                </c:pt>
                <c:pt idx="1161">
                  <c:v>74.282241660335075</c:v>
                </c:pt>
                <c:pt idx="1162">
                  <c:v>74.272519693055358</c:v>
                </c:pt>
                <c:pt idx="1163">
                  <c:v>74.262797725775656</c:v>
                </c:pt>
                <c:pt idx="1164">
                  <c:v>74.253075758495939</c:v>
                </c:pt>
                <c:pt idx="1165">
                  <c:v>74.243353791216236</c:v>
                </c:pt>
                <c:pt idx="1166">
                  <c:v>74.23363182393652</c:v>
                </c:pt>
                <c:pt idx="1167">
                  <c:v>74.223909856656803</c:v>
                </c:pt>
                <c:pt idx="1168">
                  <c:v>74.214187889377101</c:v>
                </c:pt>
                <c:pt idx="1169">
                  <c:v>74.204465922097384</c:v>
                </c:pt>
                <c:pt idx="1170">
                  <c:v>74.194743954817682</c:v>
                </c:pt>
                <c:pt idx="1171">
                  <c:v>74.185021987537965</c:v>
                </c:pt>
                <c:pt idx="1172">
                  <c:v>74.175300020258248</c:v>
                </c:pt>
                <c:pt idx="1173">
                  <c:v>74.165578052978546</c:v>
                </c:pt>
                <c:pt idx="1174">
                  <c:v>74.155856085698829</c:v>
                </c:pt>
                <c:pt idx="1175">
                  <c:v>74.146134118419127</c:v>
                </c:pt>
                <c:pt idx="1176">
                  <c:v>74.13641215113941</c:v>
                </c:pt>
                <c:pt idx="1177">
                  <c:v>74.126690183859708</c:v>
                </c:pt>
                <c:pt idx="1178">
                  <c:v>74.116968216579991</c:v>
                </c:pt>
                <c:pt idx="1179">
                  <c:v>74.107246249300289</c:v>
                </c:pt>
                <c:pt idx="1180">
                  <c:v>74.097524282020572</c:v>
                </c:pt>
                <c:pt idx="1181">
                  <c:v>74.087802314740856</c:v>
                </c:pt>
                <c:pt idx="1182">
                  <c:v>74.078080347461153</c:v>
                </c:pt>
                <c:pt idx="1183">
                  <c:v>74.068358380181436</c:v>
                </c:pt>
                <c:pt idx="1184">
                  <c:v>74.058636412901734</c:v>
                </c:pt>
                <c:pt idx="1185">
                  <c:v>74.048914445622017</c:v>
                </c:pt>
                <c:pt idx="1186">
                  <c:v>74.039192478342301</c:v>
                </c:pt>
                <c:pt idx="1187">
                  <c:v>74.029470511062598</c:v>
                </c:pt>
                <c:pt idx="1188">
                  <c:v>74.019748543782882</c:v>
                </c:pt>
                <c:pt idx="1189">
                  <c:v>74.010026576503179</c:v>
                </c:pt>
                <c:pt idx="1190">
                  <c:v>74.000304609223463</c:v>
                </c:pt>
                <c:pt idx="1191">
                  <c:v>73.99058264194376</c:v>
                </c:pt>
                <c:pt idx="1192">
                  <c:v>73.980860674664044</c:v>
                </c:pt>
                <c:pt idx="1193">
                  <c:v>73.971138707384341</c:v>
                </c:pt>
                <c:pt idx="1194">
                  <c:v>73.961416740104625</c:v>
                </c:pt>
                <c:pt idx="1195">
                  <c:v>73.951694772824908</c:v>
                </c:pt>
                <c:pt idx="1196">
                  <c:v>73.941972805545205</c:v>
                </c:pt>
                <c:pt idx="1197">
                  <c:v>73.932250838265489</c:v>
                </c:pt>
                <c:pt idx="1198">
                  <c:v>73.922528870985786</c:v>
                </c:pt>
                <c:pt idx="1199">
                  <c:v>73.91280690370607</c:v>
                </c:pt>
                <c:pt idx="1200">
                  <c:v>73.903084936426353</c:v>
                </c:pt>
                <c:pt idx="1201">
                  <c:v>73.893362969146651</c:v>
                </c:pt>
                <c:pt idx="1202">
                  <c:v>73.883641001866934</c:v>
                </c:pt>
                <c:pt idx="1203">
                  <c:v>73.873919034587232</c:v>
                </c:pt>
                <c:pt idx="1204">
                  <c:v>73.864197067307515</c:v>
                </c:pt>
                <c:pt idx="1205">
                  <c:v>73.854475100027813</c:v>
                </c:pt>
                <c:pt idx="1206">
                  <c:v>73.844753132748096</c:v>
                </c:pt>
                <c:pt idx="1207">
                  <c:v>73.835031165468394</c:v>
                </c:pt>
                <c:pt idx="1208">
                  <c:v>73.825309198188677</c:v>
                </c:pt>
                <c:pt idx="1209">
                  <c:v>73.81558723090896</c:v>
                </c:pt>
                <c:pt idx="1210">
                  <c:v>73.805865263629258</c:v>
                </c:pt>
                <c:pt idx="1211">
                  <c:v>73.796143296349541</c:v>
                </c:pt>
                <c:pt idx="1212">
                  <c:v>73.786421329069839</c:v>
                </c:pt>
                <c:pt idx="1213">
                  <c:v>73.776699361790122</c:v>
                </c:pt>
                <c:pt idx="1214">
                  <c:v>73.766977394510405</c:v>
                </c:pt>
                <c:pt idx="1215">
                  <c:v>73.757255427230703</c:v>
                </c:pt>
                <c:pt idx="1216">
                  <c:v>73.747533459950986</c:v>
                </c:pt>
                <c:pt idx="1217">
                  <c:v>73.737811492671284</c:v>
                </c:pt>
                <c:pt idx="1218">
                  <c:v>73.728089525391567</c:v>
                </c:pt>
                <c:pt idx="1219">
                  <c:v>73.718367558111865</c:v>
                </c:pt>
                <c:pt idx="1220">
                  <c:v>73.708645590832148</c:v>
                </c:pt>
                <c:pt idx="1221">
                  <c:v>73.698923623552446</c:v>
                </c:pt>
                <c:pt idx="1222">
                  <c:v>73.689201656272729</c:v>
                </c:pt>
                <c:pt idx="1223">
                  <c:v>73.679479688993013</c:v>
                </c:pt>
                <c:pt idx="1224">
                  <c:v>73.66975772171331</c:v>
                </c:pt>
                <c:pt idx="1225">
                  <c:v>73.660035754433594</c:v>
                </c:pt>
                <c:pt idx="1226">
                  <c:v>73.650313787153891</c:v>
                </c:pt>
                <c:pt idx="1227">
                  <c:v>73.640591819874174</c:v>
                </c:pt>
                <c:pt idx="1228">
                  <c:v>73.630869852594472</c:v>
                </c:pt>
                <c:pt idx="1229">
                  <c:v>73.621147885314755</c:v>
                </c:pt>
                <c:pt idx="1230">
                  <c:v>73.611425918035053</c:v>
                </c:pt>
                <c:pt idx="1231">
                  <c:v>73.601703950755336</c:v>
                </c:pt>
                <c:pt idx="1232">
                  <c:v>73.59198198347562</c:v>
                </c:pt>
                <c:pt idx="1233">
                  <c:v>73.582260016195917</c:v>
                </c:pt>
                <c:pt idx="1234">
                  <c:v>73.572538048916201</c:v>
                </c:pt>
                <c:pt idx="1235">
                  <c:v>73.562816081636498</c:v>
                </c:pt>
                <c:pt idx="1236">
                  <c:v>73.553094114356782</c:v>
                </c:pt>
                <c:pt idx="1237">
                  <c:v>73.543372147077065</c:v>
                </c:pt>
                <c:pt idx="1238">
                  <c:v>73.533650179797363</c:v>
                </c:pt>
                <c:pt idx="1239">
                  <c:v>73.523928212517646</c:v>
                </c:pt>
                <c:pt idx="1240">
                  <c:v>73.514206245237943</c:v>
                </c:pt>
                <c:pt idx="1241">
                  <c:v>73.504484277958227</c:v>
                </c:pt>
                <c:pt idx="1242">
                  <c:v>73.494762310678524</c:v>
                </c:pt>
                <c:pt idx="1243">
                  <c:v>73.485040343398808</c:v>
                </c:pt>
                <c:pt idx="1244">
                  <c:v>73.475318376119105</c:v>
                </c:pt>
                <c:pt idx="1245">
                  <c:v>73.465596408839389</c:v>
                </c:pt>
                <c:pt idx="1246">
                  <c:v>73.455874441559672</c:v>
                </c:pt>
                <c:pt idx="1247">
                  <c:v>73.44615247427997</c:v>
                </c:pt>
                <c:pt idx="1248">
                  <c:v>73.436430507000253</c:v>
                </c:pt>
                <c:pt idx="1249">
                  <c:v>73.426708539720551</c:v>
                </c:pt>
                <c:pt idx="1250">
                  <c:v>73.416986572440834</c:v>
                </c:pt>
                <c:pt idx="1251">
                  <c:v>73.407264605161117</c:v>
                </c:pt>
                <c:pt idx="1252">
                  <c:v>73.397542637881415</c:v>
                </c:pt>
                <c:pt idx="1253">
                  <c:v>73.387820670601698</c:v>
                </c:pt>
                <c:pt idx="1254">
                  <c:v>73.378098703321996</c:v>
                </c:pt>
                <c:pt idx="1255">
                  <c:v>73.368376736042279</c:v>
                </c:pt>
                <c:pt idx="1256">
                  <c:v>73.358654768762577</c:v>
                </c:pt>
                <c:pt idx="1257">
                  <c:v>73.34893280148286</c:v>
                </c:pt>
                <c:pt idx="1258">
                  <c:v>73.339210834203158</c:v>
                </c:pt>
                <c:pt idx="1259">
                  <c:v>73.329488866923441</c:v>
                </c:pt>
                <c:pt idx="1260">
                  <c:v>73.319766899643724</c:v>
                </c:pt>
                <c:pt idx="1261">
                  <c:v>73.310044932364022</c:v>
                </c:pt>
                <c:pt idx="1262">
                  <c:v>73.300322965084305</c:v>
                </c:pt>
                <c:pt idx="1263">
                  <c:v>73.290600997804603</c:v>
                </c:pt>
                <c:pt idx="1264">
                  <c:v>73.280879030524886</c:v>
                </c:pt>
                <c:pt idx="1265">
                  <c:v>73.27115706324517</c:v>
                </c:pt>
                <c:pt idx="1266">
                  <c:v>73.261435095965467</c:v>
                </c:pt>
                <c:pt idx="1267">
                  <c:v>73.251713128685751</c:v>
                </c:pt>
                <c:pt idx="1268">
                  <c:v>73.241991161406048</c:v>
                </c:pt>
                <c:pt idx="1269">
                  <c:v>73.232269194126332</c:v>
                </c:pt>
                <c:pt idx="1270">
                  <c:v>73.222547226846629</c:v>
                </c:pt>
                <c:pt idx="1271">
                  <c:v>73.212825259566912</c:v>
                </c:pt>
                <c:pt idx="1272">
                  <c:v>73.20310329228721</c:v>
                </c:pt>
                <c:pt idx="1273">
                  <c:v>73.193381325007493</c:v>
                </c:pt>
                <c:pt idx="1274">
                  <c:v>73.183659357727777</c:v>
                </c:pt>
                <c:pt idx="1275">
                  <c:v>73.173937390448074</c:v>
                </c:pt>
                <c:pt idx="1276">
                  <c:v>73.164215423168358</c:v>
                </c:pt>
                <c:pt idx="1277">
                  <c:v>73.154493455888655</c:v>
                </c:pt>
                <c:pt idx="1278">
                  <c:v>73.144771488608939</c:v>
                </c:pt>
                <c:pt idx="1279">
                  <c:v>73.135049521329222</c:v>
                </c:pt>
                <c:pt idx="1280">
                  <c:v>73.12532755404952</c:v>
                </c:pt>
                <c:pt idx="1281">
                  <c:v>73.115605586769803</c:v>
                </c:pt>
                <c:pt idx="1282">
                  <c:v>73.105883619490101</c:v>
                </c:pt>
                <c:pt idx="1283">
                  <c:v>73.096161652210384</c:v>
                </c:pt>
                <c:pt idx="1284">
                  <c:v>73.086439684930681</c:v>
                </c:pt>
                <c:pt idx="1285">
                  <c:v>73.076717717650965</c:v>
                </c:pt>
                <c:pt idx="1286">
                  <c:v>73.066995750371262</c:v>
                </c:pt>
                <c:pt idx="1287">
                  <c:v>73.057273783091546</c:v>
                </c:pt>
                <c:pt idx="1288">
                  <c:v>73.047551815811829</c:v>
                </c:pt>
                <c:pt idx="1289">
                  <c:v>73.037829848532127</c:v>
                </c:pt>
                <c:pt idx="1290">
                  <c:v>73.02810788125241</c:v>
                </c:pt>
                <c:pt idx="1291">
                  <c:v>73.018385913972708</c:v>
                </c:pt>
                <c:pt idx="1292">
                  <c:v>73.008663946692991</c:v>
                </c:pt>
                <c:pt idx="1293">
                  <c:v>72.998941979413289</c:v>
                </c:pt>
                <c:pt idx="1294">
                  <c:v>72.989220012133572</c:v>
                </c:pt>
                <c:pt idx="1295">
                  <c:v>72.979498044853869</c:v>
                </c:pt>
                <c:pt idx="1296">
                  <c:v>72.969776077574153</c:v>
                </c:pt>
                <c:pt idx="1297">
                  <c:v>72.960054110294436</c:v>
                </c:pt>
                <c:pt idx="1298">
                  <c:v>72.950332143014734</c:v>
                </c:pt>
                <c:pt idx="1299">
                  <c:v>72.940610175735017</c:v>
                </c:pt>
                <c:pt idx="1300">
                  <c:v>72.930888208455315</c:v>
                </c:pt>
                <c:pt idx="1301">
                  <c:v>72.921166241175598</c:v>
                </c:pt>
                <c:pt idx="1302">
                  <c:v>72.911444273895881</c:v>
                </c:pt>
                <c:pt idx="1303">
                  <c:v>72.901722306616179</c:v>
                </c:pt>
                <c:pt idx="1304">
                  <c:v>72.892000339336462</c:v>
                </c:pt>
                <c:pt idx="1305">
                  <c:v>72.88227837205676</c:v>
                </c:pt>
                <c:pt idx="1306">
                  <c:v>72.872556404777043</c:v>
                </c:pt>
                <c:pt idx="1307">
                  <c:v>72.862834437497341</c:v>
                </c:pt>
                <c:pt idx="1308">
                  <c:v>72.853112470217624</c:v>
                </c:pt>
                <c:pt idx="1309">
                  <c:v>72.843390502937922</c:v>
                </c:pt>
                <c:pt idx="1310">
                  <c:v>72.833668535658205</c:v>
                </c:pt>
                <c:pt idx="1311">
                  <c:v>72.823946568378489</c:v>
                </c:pt>
                <c:pt idx="1312">
                  <c:v>72.814224601098786</c:v>
                </c:pt>
                <c:pt idx="1313">
                  <c:v>72.80450263381907</c:v>
                </c:pt>
                <c:pt idx="1314">
                  <c:v>72.794780666539367</c:v>
                </c:pt>
                <c:pt idx="1315">
                  <c:v>72.78505869925965</c:v>
                </c:pt>
                <c:pt idx="1316">
                  <c:v>72.775336731979934</c:v>
                </c:pt>
                <c:pt idx="1317">
                  <c:v>72.765614764700231</c:v>
                </c:pt>
                <c:pt idx="1318">
                  <c:v>72.755892797420515</c:v>
                </c:pt>
                <c:pt idx="1319">
                  <c:v>72.746170830140812</c:v>
                </c:pt>
                <c:pt idx="1320">
                  <c:v>72.736448862861096</c:v>
                </c:pt>
                <c:pt idx="1321">
                  <c:v>72.726726895581393</c:v>
                </c:pt>
                <c:pt idx="1322">
                  <c:v>72.717004928301677</c:v>
                </c:pt>
                <c:pt idx="1323">
                  <c:v>72.707282961021974</c:v>
                </c:pt>
                <c:pt idx="1324">
                  <c:v>72.697560993742258</c:v>
                </c:pt>
                <c:pt idx="1325">
                  <c:v>72.687839026462541</c:v>
                </c:pt>
                <c:pt idx="1326">
                  <c:v>72.678117059182838</c:v>
                </c:pt>
                <c:pt idx="1327">
                  <c:v>72.668395091903122</c:v>
                </c:pt>
                <c:pt idx="1328">
                  <c:v>72.658673124623419</c:v>
                </c:pt>
                <c:pt idx="1329">
                  <c:v>72.648951157343703</c:v>
                </c:pt>
                <c:pt idx="1330">
                  <c:v>72.639229190063986</c:v>
                </c:pt>
                <c:pt idx="1331">
                  <c:v>72.629507222784284</c:v>
                </c:pt>
                <c:pt idx="1332">
                  <c:v>72.619785255504567</c:v>
                </c:pt>
                <c:pt idx="1333">
                  <c:v>72.610063288224865</c:v>
                </c:pt>
                <c:pt idx="1334">
                  <c:v>72.600341320945148</c:v>
                </c:pt>
                <c:pt idx="1335">
                  <c:v>72.590619353665446</c:v>
                </c:pt>
                <c:pt idx="1336">
                  <c:v>72.580897386385729</c:v>
                </c:pt>
                <c:pt idx="1337">
                  <c:v>72.571175419106027</c:v>
                </c:pt>
                <c:pt idx="1338">
                  <c:v>72.56145345182631</c:v>
                </c:pt>
                <c:pt idx="1339">
                  <c:v>72.551731484546593</c:v>
                </c:pt>
                <c:pt idx="1340">
                  <c:v>72.542009517266891</c:v>
                </c:pt>
                <c:pt idx="1341">
                  <c:v>72.532287549987174</c:v>
                </c:pt>
                <c:pt idx="1342">
                  <c:v>72.522565582707472</c:v>
                </c:pt>
                <c:pt idx="1343">
                  <c:v>72.512843615427755</c:v>
                </c:pt>
                <c:pt idx="1344">
                  <c:v>72.503121648148053</c:v>
                </c:pt>
                <c:pt idx="1345">
                  <c:v>72.493399680868336</c:v>
                </c:pt>
                <c:pt idx="1346">
                  <c:v>72.483677713588619</c:v>
                </c:pt>
                <c:pt idx="1347">
                  <c:v>72.473955746308917</c:v>
                </c:pt>
                <c:pt idx="1348">
                  <c:v>72.4642337790292</c:v>
                </c:pt>
                <c:pt idx="1349">
                  <c:v>72.454511811749498</c:v>
                </c:pt>
                <c:pt idx="1350">
                  <c:v>72.444789844469781</c:v>
                </c:pt>
                <c:pt idx="1351">
                  <c:v>72.435067877190079</c:v>
                </c:pt>
                <c:pt idx="1352">
                  <c:v>72.425345909910362</c:v>
                </c:pt>
                <c:pt idx="1353">
                  <c:v>72.415623942630646</c:v>
                </c:pt>
                <c:pt idx="1354">
                  <c:v>72.405901975350943</c:v>
                </c:pt>
                <c:pt idx="1355">
                  <c:v>72.396180008071227</c:v>
                </c:pt>
                <c:pt idx="1356">
                  <c:v>72.386458040791524</c:v>
                </c:pt>
                <c:pt idx="1357">
                  <c:v>72.376736073511807</c:v>
                </c:pt>
                <c:pt idx="1358">
                  <c:v>72.367014106232105</c:v>
                </c:pt>
                <c:pt idx="1359">
                  <c:v>72.357292138952388</c:v>
                </c:pt>
                <c:pt idx="1360">
                  <c:v>72.347570171672686</c:v>
                </c:pt>
                <c:pt idx="1361">
                  <c:v>72.337848204392969</c:v>
                </c:pt>
                <c:pt idx="1362">
                  <c:v>72.328126237113253</c:v>
                </c:pt>
                <c:pt idx="1363">
                  <c:v>72.31840426983355</c:v>
                </c:pt>
                <c:pt idx="1364">
                  <c:v>72.308682302553834</c:v>
                </c:pt>
                <c:pt idx="1365">
                  <c:v>72.298960335274131</c:v>
                </c:pt>
                <c:pt idx="1366">
                  <c:v>72.289238367994415</c:v>
                </c:pt>
                <c:pt idx="1367">
                  <c:v>72.279516400714698</c:v>
                </c:pt>
                <c:pt idx="1368">
                  <c:v>72.269794433434996</c:v>
                </c:pt>
                <c:pt idx="1369">
                  <c:v>72.260072466155279</c:v>
                </c:pt>
                <c:pt idx="1370">
                  <c:v>72.250350498875576</c:v>
                </c:pt>
                <c:pt idx="1371">
                  <c:v>72.24062853159586</c:v>
                </c:pt>
                <c:pt idx="1372">
                  <c:v>72.230906564316157</c:v>
                </c:pt>
                <c:pt idx="1373">
                  <c:v>72.221184597036441</c:v>
                </c:pt>
                <c:pt idx="1374">
                  <c:v>72.211462629756738</c:v>
                </c:pt>
                <c:pt idx="1375">
                  <c:v>72.201740662477022</c:v>
                </c:pt>
                <c:pt idx="1376">
                  <c:v>72.192018695197305</c:v>
                </c:pt>
                <c:pt idx="1377">
                  <c:v>72.182296727917603</c:v>
                </c:pt>
                <c:pt idx="1378">
                  <c:v>72.172574760637886</c:v>
                </c:pt>
                <c:pt idx="1379">
                  <c:v>72.162852793358184</c:v>
                </c:pt>
                <c:pt idx="1380">
                  <c:v>72.153130826078467</c:v>
                </c:pt>
                <c:pt idx="1381">
                  <c:v>72.14340885879875</c:v>
                </c:pt>
                <c:pt idx="1382">
                  <c:v>72.133686891519048</c:v>
                </c:pt>
                <c:pt idx="1383">
                  <c:v>72.123964924239331</c:v>
                </c:pt>
                <c:pt idx="1384">
                  <c:v>72.114242956959629</c:v>
                </c:pt>
                <c:pt idx="1385">
                  <c:v>72.104520989679912</c:v>
                </c:pt>
                <c:pt idx="1386">
                  <c:v>72.09479902240021</c:v>
                </c:pt>
                <c:pt idx="1387">
                  <c:v>72.085077055120493</c:v>
                </c:pt>
                <c:pt idx="1388">
                  <c:v>72.075355087840791</c:v>
                </c:pt>
                <c:pt idx="1389">
                  <c:v>72.065633120561074</c:v>
                </c:pt>
                <c:pt idx="1390">
                  <c:v>72.055911153281357</c:v>
                </c:pt>
                <c:pt idx="1391">
                  <c:v>72.046189186001655</c:v>
                </c:pt>
                <c:pt idx="1392">
                  <c:v>72.036467218721938</c:v>
                </c:pt>
                <c:pt idx="1393">
                  <c:v>72.026745251442236</c:v>
                </c:pt>
                <c:pt idx="1394">
                  <c:v>72.017023284162519</c:v>
                </c:pt>
                <c:pt idx="1395">
                  <c:v>72.007301316882803</c:v>
                </c:pt>
                <c:pt idx="1396">
                  <c:v>71.9975793496031</c:v>
                </c:pt>
                <c:pt idx="1397">
                  <c:v>71.987857382323384</c:v>
                </c:pt>
                <c:pt idx="1398">
                  <c:v>71.978135415043681</c:v>
                </c:pt>
                <c:pt idx="1399">
                  <c:v>71.968413447763965</c:v>
                </c:pt>
                <c:pt idx="1400">
                  <c:v>71.958691480484262</c:v>
                </c:pt>
                <c:pt idx="1401">
                  <c:v>71.948969513204545</c:v>
                </c:pt>
                <c:pt idx="1402">
                  <c:v>71.939247545924843</c:v>
                </c:pt>
                <c:pt idx="1403">
                  <c:v>71.929525578645126</c:v>
                </c:pt>
                <c:pt idx="1404">
                  <c:v>71.91980361136541</c:v>
                </c:pt>
                <c:pt idx="1405">
                  <c:v>71.910081644085707</c:v>
                </c:pt>
                <c:pt idx="1406">
                  <c:v>71.900359676805991</c:v>
                </c:pt>
                <c:pt idx="1407">
                  <c:v>71.890637709526288</c:v>
                </c:pt>
                <c:pt idx="1408">
                  <c:v>71.880915742246572</c:v>
                </c:pt>
                <c:pt idx="1409">
                  <c:v>71.871193774966869</c:v>
                </c:pt>
                <c:pt idx="1410">
                  <c:v>71.861471807687153</c:v>
                </c:pt>
                <c:pt idx="1411">
                  <c:v>71.85174984040745</c:v>
                </c:pt>
                <c:pt idx="1412">
                  <c:v>71.842027873127734</c:v>
                </c:pt>
                <c:pt idx="1413">
                  <c:v>71.832305905848017</c:v>
                </c:pt>
                <c:pt idx="1414">
                  <c:v>71.822583938568314</c:v>
                </c:pt>
                <c:pt idx="1415">
                  <c:v>71.812861971288598</c:v>
                </c:pt>
                <c:pt idx="1416">
                  <c:v>71.803140004008895</c:v>
                </c:pt>
                <c:pt idx="1417">
                  <c:v>71.793418036729179</c:v>
                </c:pt>
                <c:pt idx="1418">
                  <c:v>71.783696069449462</c:v>
                </c:pt>
                <c:pt idx="1419">
                  <c:v>71.77397410216976</c:v>
                </c:pt>
                <c:pt idx="1420">
                  <c:v>71.764252134890043</c:v>
                </c:pt>
                <c:pt idx="1421">
                  <c:v>71.754530167610341</c:v>
                </c:pt>
                <c:pt idx="1422">
                  <c:v>71.744808200330624</c:v>
                </c:pt>
                <c:pt idx="1423">
                  <c:v>71.735086233050922</c:v>
                </c:pt>
                <c:pt idx="1424">
                  <c:v>71.725364265771205</c:v>
                </c:pt>
                <c:pt idx="1425">
                  <c:v>71.715642298491503</c:v>
                </c:pt>
                <c:pt idx="1426">
                  <c:v>71.705920331211786</c:v>
                </c:pt>
                <c:pt idx="1427">
                  <c:v>71.696198363932069</c:v>
                </c:pt>
                <c:pt idx="1428">
                  <c:v>71.686476396652367</c:v>
                </c:pt>
                <c:pt idx="1429">
                  <c:v>71.67675442937265</c:v>
                </c:pt>
                <c:pt idx="1430">
                  <c:v>71.667032462092948</c:v>
                </c:pt>
                <c:pt idx="1431">
                  <c:v>71.657310494813231</c:v>
                </c:pt>
                <c:pt idx="1432">
                  <c:v>71.647588527533514</c:v>
                </c:pt>
                <c:pt idx="1433">
                  <c:v>71.637866560253812</c:v>
                </c:pt>
                <c:pt idx="1434">
                  <c:v>71.628144592974095</c:v>
                </c:pt>
                <c:pt idx="1435">
                  <c:v>71.618422625694393</c:v>
                </c:pt>
                <c:pt idx="1436">
                  <c:v>71.608700658414676</c:v>
                </c:pt>
                <c:pt idx="1437">
                  <c:v>71.598978691134974</c:v>
                </c:pt>
                <c:pt idx="1438">
                  <c:v>71.589256723855257</c:v>
                </c:pt>
                <c:pt idx="1439">
                  <c:v>71.579534756575555</c:v>
                </c:pt>
                <c:pt idx="1440">
                  <c:v>71.569812789295838</c:v>
                </c:pt>
                <c:pt idx="1441">
                  <c:v>71.560090822016122</c:v>
                </c:pt>
                <c:pt idx="1442">
                  <c:v>71.550368854736419</c:v>
                </c:pt>
                <c:pt idx="1443">
                  <c:v>71.540646887456703</c:v>
                </c:pt>
                <c:pt idx="1444">
                  <c:v>71.530924920177</c:v>
                </c:pt>
                <c:pt idx="1445">
                  <c:v>71.521202952897283</c:v>
                </c:pt>
                <c:pt idx="1446">
                  <c:v>71.511480985617567</c:v>
                </c:pt>
                <c:pt idx="1447">
                  <c:v>71.501759018337864</c:v>
                </c:pt>
                <c:pt idx="1448">
                  <c:v>71.492037051058148</c:v>
                </c:pt>
                <c:pt idx="1449">
                  <c:v>71.482315083778445</c:v>
                </c:pt>
                <c:pt idx="1450">
                  <c:v>71.472593116498729</c:v>
                </c:pt>
                <c:pt idx="1451">
                  <c:v>71.462871149219026</c:v>
                </c:pt>
                <c:pt idx="1452">
                  <c:v>71.45314918193931</c:v>
                </c:pt>
                <c:pt idx="1453">
                  <c:v>71.443427214659607</c:v>
                </c:pt>
                <c:pt idx="1454">
                  <c:v>71.433705247379891</c:v>
                </c:pt>
                <c:pt idx="1455">
                  <c:v>71.423983280100174</c:v>
                </c:pt>
                <c:pt idx="1456">
                  <c:v>71.414261312820472</c:v>
                </c:pt>
                <c:pt idx="1457">
                  <c:v>71.404539345540755</c:v>
                </c:pt>
                <c:pt idx="1458">
                  <c:v>71.394817378261052</c:v>
                </c:pt>
                <c:pt idx="1459">
                  <c:v>71.385095410981336</c:v>
                </c:pt>
                <c:pt idx="1460">
                  <c:v>71.375373443701619</c:v>
                </c:pt>
                <c:pt idx="1461">
                  <c:v>71.365651476421917</c:v>
                </c:pt>
                <c:pt idx="1462">
                  <c:v>71.3559295091422</c:v>
                </c:pt>
                <c:pt idx="1463">
                  <c:v>71.346207541862498</c:v>
                </c:pt>
                <c:pt idx="1464">
                  <c:v>71.336485574582781</c:v>
                </c:pt>
                <c:pt idx="1465">
                  <c:v>71.326763607303079</c:v>
                </c:pt>
                <c:pt idx="1466">
                  <c:v>71.317041640023362</c:v>
                </c:pt>
                <c:pt idx="1467">
                  <c:v>71.30731967274366</c:v>
                </c:pt>
                <c:pt idx="1468">
                  <c:v>71.297597705463943</c:v>
                </c:pt>
                <c:pt idx="1469">
                  <c:v>71.287875738184226</c:v>
                </c:pt>
                <c:pt idx="1470">
                  <c:v>71.278153770904524</c:v>
                </c:pt>
                <c:pt idx="1471">
                  <c:v>71.268431803624807</c:v>
                </c:pt>
                <c:pt idx="1472">
                  <c:v>71.258709836345105</c:v>
                </c:pt>
                <c:pt idx="1473">
                  <c:v>71.248987869065388</c:v>
                </c:pt>
                <c:pt idx="1474">
                  <c:v>71.239265901785686</c:v>
                </c:pt>
                <c:pt idx="1475">
                  <c:v>71.229543934505969</c:v>
                </c:pt>
                <c:pt idx="1476">
                  <c:v>71.219821967226267</c:v>
                </c:pt>
                <c:pt idx="1477">
                  <c:v>71.21009999994655</c:v>
                </c:pt>
                <c:pt idx="1478">
                  <c:v>71.200378032666833</c:v>
                </c:pt>
                <c:pt idx="1479">
                  <c:v>71.190656065387131</c:v>
                </c:pt>
                <c:pt idx="1480">
                  <c:v>71.180934098107414</c:v>
                </c:pt>
                <c:pt idx="1481">
                  <c:v>71.171212130827712</c:v>
                </c:pt>
                <c:pt idx="1482">
                  <c:v>71.161490163547995</c:v>
                </c:pt>
                <c:pt idx="1483">
                  <c:v>71.151768196268279</c:v>
                </c:pt>
                <c:pt idx="1484">
                  <c:v>71.142046228988576</c:v>
                </c:pt>
                <c:pt idx="1485">
                  <c:v>71.13232426170886</c:v>
                </c:pt>
                <c:pt idx="1486">
                  <c:v>71.122602294429157</c:v>
                </c:pt>
                <c:pt idx="1487">
                  <c:v>71.112880327149441</c:v>
                </c:pt>
                <c:pt idx="1488">
                  <c:v>71.103158359869738</c:v>
                </c:pt>
                <c:pt idx="1489">
                  <c:v>71.093436392590021</c:v>
                </c:pt>
                <c:pt idx="1490">
                  <c:v>71.083714425310319</c:v>
                </c:pt>
                <c:pt idx="1491">
                  <c:v>71.073992458030602</c:v>
                </c:pt>
                <c:pt idx="1492">
                  <c:v>71.064270490750886</c:v>
                </c:pt>
                <c:pt idx="1493">
                  <c:v>71.054548523471183</c:v>
                </c:pt>
                <c:pt idx="1494">
                  <c:v>71.044826556191467</c:v>
                </c:pt>
                <c:pt idx="1495">
                  <c:v>71.035104588911764</c:v>
                </c:pt>
                <c:pt idx="1496">
                  <c:v>71.025382621632048</c:v>
                </c:pt>
                <c:pt idx="1497">
                  <c:v>71.015660654352331</c:v>
                </c:pt>
                <c:pt idx="1498">
                  <c:v>71.005938687072629</c:v>
                </c:pt>
                <c:pt idx="1499">
                  <c:v>70.996216719792912</c:v>
                </c:pt>
                <c:pt idx="1500">
                  <c:v>70.98649475251321</c:v>
                </c:pt>
                <c:pt idx="1501">
                  <c:v>70.976772785233493</c:v>
                </c:pt>
                <c:pt idx="1502">
                  <c:v>70.96705081795379</c:v>
                </c:pt>
                <c:pt idx="1503">
                  <c:v>70.957328850674074</c:v>
                </c:pt>
                <c:pt idx="1504">
                  <c:v>70.947606883394371</c:v>
                </c:pt>
                <c:pt idx="1505">
                  <c:v>70.937884916114655</c:v>
                </c:pt>
                <c:pt idx="1506">
                  <c:v>70.928162948834938</c:v>
                </c:pt>
                <c:pt idx="1507">
                  <c:v>70.918440981555236</c:v>
                </c:pt>
                <c:pt idx="1508">
                  <c:v>70.908719014275519</c:v>
                </c:pt>
                <c:pt idx="1509">
                  <c:v>70.898997046995817</c:v>
                </c:pt>
                <c:pt idx="1510">
                  <c:v>70.8892750797161</c:v>
                </c:pt>
                <c:pt idx="1511">
                  <c:v>70.879553112436383</c:v>
                </c:pt>
                <c:pt idx="1512">
                  <c:v>70.869831145156681</c:v>
                </c:pt>
                <c:pt idx="1513">
                  <c:v>70.860109177876964</c:v>
                </c:pt>
                <c:pt idx="1514">
                  <c:v>70.850387210597262</c:v>
                </c:pt>
                <c:pt idx="1515">
                  <c:v>70.840665243317545</c:v>
                </c:pt>
                <c:pt idx="1516">
                  <c:v>70.830943276037843</c:v>
                </c:pt>
                <c:pt idx="1517">
                  <c:v>70.821221308758126</c:v>
                </c:pt>
                <c:pt idx="1518">
                  <c:v>70.811499341478424</c:v>
                </c:pt>
                <c:pt idx="1519">
                  <c:v>70.801777374198707</c:v>
                </c:pt>
                <c:pt idx="1520">
                  <c:v>70.79205540691899</c:v>
                </c:pt>
                <c:pt idx="1521">
                  <c:v>70.782333439639288</c:v>
                </c:pt>
                <c:pt idx="1522">
                  <c:v>70.772611472359571</c:v>
                </c:pt>
                <c:pt idx="1523">
                  <c:v>70.762889505079869</c:v>
                </c:pt>
                <c:pt idx="1524">
                  <c:v>70.753167537800152</c:v>
                </c:pt>
                <c:pt idx="1525">
                  <c:v>70.74344557052045</c:v>
                </c:pt>
                <c:pt idx="1526">
                  <c:v>70.733723603240733</c:v>
                </c:pt>
                <c:pt idx="1527">
                  <c:v>70.724001635961017</c:v>
                </c:pt>
                <c:pt idx="1528">
                  <c:v>70.714279668681314</c:v>
                </c:pt>
                <c:pt idx="1529">
                  <c:v>70.704557701401598</c:v>
                </c:pt>
                <c:pt idx="1530">
                  <c:v>70.694835734121895</c:v>
                </c:pt>
                <c:pt idx="1531">
                  <c:v>70.685113766842179</c:v>
                </c:pt>
                <c:pt idx="1532">
                  <c:v>70.675391799562476</c:v>
                </c:pt>
                <c:pt idx="1533">
                  <c:v>70.665669832282759</c:v>
                </c:pt>
                <c:pt idx="1534">
                  <c:v>70.655947865003043</c:v>
                </c:pt>
                <c:pt idx="1535">
                  <c:v>70.64622589772334</c:v>
                </c:pt>
                <c:pt idx="1536">
                  <c:v>70.636503930443624</c:v>
                </c:pt>
                <c:pt idx="1537">
                  <c:v>70.626781963163921</c:v>
                </c:pt>
                <c:pt idx="1538">
                  <c:v>70.617059995884205</c:v>
                </c:pt>
                <c:pt idx="1539">
                  <c:v>70.607338028604502</c:v>
                </c:pt>
                <c:pt idx="1540">
                  <c:v>70.597616061324786</c:v>
                </c:pt>
                <c:pt idx="1541">
                  <c:v>70.587894094045083</c:v>
                </c:pt>
                <c:pt idx="1542">
                  <c:v>70.578172126765367</c:v>
                </c:pt>
                <c:pt idx="1543">
                  <c:v>70.56845015948565</c:v>
                </c:pt>
                <c:pt idx="1544">
                  <c:v>70.558728192205947</c:v>
                </c:pt>
                <c:pt idx="1545">
                  <c:v>70.549006224926231</c:v>
                </c:pt>
                <c:pt idx="1546">
                  <c:v>70.539284257646528</c:v>
                </c:pt>
                <c:pt idx="1547">
                  <c:v>70.529562290366812</c:v>
                </c:pt>
                <c:pt idx="1548">
                  <c:v>70.519840323087095</c:v>
                </c:pt>
                <c:pt idx="1549">
                  <c:v>70.510118355807393</c:v>
                </c:pt>
                <c:pt idx="1550">
                  <c:v>70.500396388527676</c:v>
                </c:pt>
                <c:pt idx="1551">
                  <c:v>70.490674421247974</c:v>
                </c:pt>
                <c:pt idx="1552">
                  <c:v>70.480952453968257</c:v>
                </c:pt>
                <c:pt idx="1553">
                  <c:v>70.471230486688555</c:v>
                </c:pt>
                <c:pt idx="1554">
                  <c:v>70.461508519408838</c:v>
                </c:pt>
                <c:pt idx="1555">
                  <c:v>70.451786552129136</c:v>
                </c:pt>
                <c:pt idx="1556">
                  <c:v>70.442064584849419</c:v>
                </c:pt>
                <c:pt idx="1557">
                  <c:v>70.432342617569702</c:v>
                </c:pt>
                <c:pt idx="1558">
                  <c:v>70.42262065029</c:v>
                </c:pt>
                <c:pt idx="1559">
                  <c:v>70.412898683010283</c:v>
                </c:pt>
                <c:pt idx="1560">
                  <c:v>70.403176715730581</c:v>
                </c:pt>
                <c:pt idx="1561">
                  <c:v>70.393454748450864</c:v>
                </c:pt>
                <c:pt idx="1562">
                  <c:v>70.383732781171148</c:v>
                </c:pt>
                <c:pt idx="1563">
                  <c:v>70.374010813891445</c:v>
                </c:pt>
                <c:pt idx="1564">
                  <c:v>70.364288846611728</c:v>
                </c:pt>
                <c:pt idx="1565">
                  <c:v>70.354566879332026</c:v>
                </c:pt>
                <c:pt idx="1566">
                  <c:v>70.344844912052309</c:v>
                </c:pt>
                <c:pt idx="1567">
                  <c:v>70.335122944772607</c:v>
                </c:pt>
                <c:pt idx="1568">
                  <c:v>70.32540097749289</c:v>
                </c:pt>
                <c:pt idx="1569">
                  <c:v>70.315679010213188</c:v>
                </c:pt>
                <c:pt idx="1570">
                  <c:v>70.305957042933471</c:v>
                </c:pt>
                <c:pt idx="1571">
                  <c:v>70.296235075653755</c:v>
                </c:pt>
                <c:pt idx="1572">
                  <c:v>70.286513108374052</c:v>
                </c:pt>
                <c:pt idx="1573">
                  <c:v>70.276791141094336</c:v>
                </c:pt>
                <c:pt idx="1574">
                  <c:v>70.267069173814633</c:v>
                </c:pt>
                <c:pt idx="1575">
                  <c:v>70.257347206534916</c:v>
                </c:pt>
                <c:pt idx="1576">
                  <c:v>70.2476252392552</c:v>
                </c:pt>
                <c:pt idx="1577">
                  <c:v>70.237903271975497</c:v>
                </c:pt>
                <c:pt idx="1578">
                  <c:v>70.228181304695781</c:v>
                </c:pt>
                <c:pt idx="1579">
                  <c:v>70.218459337416078</c:v>
                </c:pt>
                <c:pt idx="1580">
                  <c:v>70.208737370136362</c:v>
                </c:pt>
                <c:pt idx="1581">
                  <c:v>70.199015402856659</c:v>
                </c:pt>
                <c:pt idx="1582">
                  <c:v>70.189293435576943</c:v>
                </c:pt>
                <c:pt idx="1583">
                  <c:v>70.17957146829724</c:v>
                </c:pt>
                <c:pt idx="1584">
                  <c:v>70.169849501017524</c:v>
                </c:pt>
                <c:pt idx="1585">
                  <c:v>70.160127533737807</c:v>
                </c:pt>
                <c:pt idx="1586">
                  <c:v>70.150405566458105</c:v>
                </c:pt>
                <c:pt idx="1587">
                  <c:v>70.140683599178388</c:v>
                </c:pt>
                <c:pt idx="1588">
                  <c:v>70.130961631898685</c:v>
                </c:pt>
                <c:pt idx="1589">
                  <c:v>70.121239664618969</c:v>
                </c:pt>
                <c:pt idx="1590">
                  <c:v>70.111517697339266</c:v>
                </c:pt>
                <c:pt idx="1591">
                  <c:v>70.10179573005955</c:v>
                </c:pt>
                <c:pt idx="1592">
                  <c:v>70.092073762779833</c:v>
                </c:pt>
                <c:pt idx="1593">
                  <c:v>70.082351795500131</c:v>
                </c:pt>
                <c:pt idx="1594">
                  <c:v>70.072629828220414</c:v>
                </c:pt>
                <c:pt idx="1595">
                  <c:v>70.062907860940712</c:v>
                </c:pt>
                <c:pt idx="1596">
                  <c:v>70.053185893660995</c:v>
                </c:pt>
                <c:pt idx="1597">
                  <c:v>70.043463926381293</c:v>
                </c:pt>
                <c:pt idx="1598">
                  <c:v>70.033741959101576</c:v>
                </c:pt>
                <c:pt idx="1599">
                  <c:v>70.024019991821859</c:v>
                </c:pt>
                <c:pt idx="1600">
                  <c:v>70.014298024542157</c:v>
                </c:pt>
                <c:pt idx="1601">
                  <c:v>70.00457605726244</c:v>
                </c:pt>
                <c:pt idx="1602">
                  <c:v>69.994854089982738</c:v>
                </c:pt>
                <c:pt idx="1603">
                  <c:v>69.985132122703021</c:v>
                </c:pt>
                <c:pt idx="1604">
                  <c:v>69.975410155423319</c:v>
                </c:pt>
                <c:pt idx="1605">
                  <c:v>69.965688188143602</c:v>
                </c:pt>
                <c:pt idx="1606">
                  <c:v>69.9559662208639</c:v>
                </c:pt>
                <c:pt idx="1607">
                  <c:v>69.946244253584183</c:v>
                </c:pt>
                <c:pt idx="1608">
                  <c:v>69.936522286304466</c:v>
                </c:pt>
                <c:pt idx="1609">
                  <c:v>69.926800319024764</c:v>
                </c:pt>
                <c:pt idx="1610">
                  <c:v>69.917078351745047</c:v>
                </c:pt>
                <c:pt idx="1611">
                  <c:v>69.907356384465345</c:v>
                </c:pt>
                <c:pt idx="1612">
                  <c:v>69.897634417185628</c:v>
                </c:pt>
                <c:pt idx="1613">
                  <c:v>69.887912449905912</c:v>
                </c:pt>
                <c:pt idx="1614">
                  <c:v>69.878190482626209</c:v>
                </c:pt>
                <c:pt idx="1615">
                  <c:v>69.868468515346493</c:v>
                </c:pt>
                <c:pt idx="1616">
                  <c:v>69.85874654806679</c:v>
                </c:pt>
                <c:pt idx="1617">
                  <c:v>69.849024580787074</c:v>
                </c:pt>
                <c:pt idx="1618">
                  <c:v>69.839302613507371</c:v>
                </c:pt>
                <c:pt idx="1619">
                  <c:v>69.829580646227654</c:v>
                </c:pt>
                <c:pt idx="1620">
                  <c:v>69.819858678947952</c:v>
                </c:pt>
                <c:pt idx="1621">
                  <c:v>69.810136711668235</c:v>
                </c:pt>
                <c:pt idx="1622">
                  <c:v>69.800414744388519</c:v>
                </c:pt>
                <c:pt idx="1623">
                  <c:v>69.790692777108816</c:v>
                </c:pt>
                <c:pt idx="1624">
                  <c:v>69.7809708098291</c:v>
                </c:pt>
                <c:pt idx="1625">
                  <c:v>69.771248842549397</c:v>
                </c:pt>
                <c:pt idx="1626">
                  <c:v>69.761526875269681</c:v>
                </c:pt>
                <c:pt idx="1627">
                  <c:v>69.751804907989964</c:v>
                </c:pt>
                <c:pt idx="1628">
                  <c:v>69.742082940710262</c:v>
                </c:pt>
                <c:pt idx="1629">
                  <c:v>69.732360973430545</c:v>
                </c:pt>
                <c:pt idx="1630">
                  <c:v>69.722639006150843</c:v>
                </c:pt>
                <c:pt idx="1631">
                  <c:v>69.712917038871126</c:v>
                </c:pt>
                <c:pt idx="1632">
                  <c:v>69.703195071591423</c:v>
                </c:pt>
                <c:pt idx="1633">
                  <c:v>69.693473104311707</c:v>
                </c:pt>
                <c:pt idx="1634">
                  <c:v>69.683751137032004</c:v>
                </c:pt>
                <c:pt idx="1635">
                  <c:v>69.674029169752288</c:v>
                </c:pt>
                <c:pt idx="1636">
                  <c:v>69.664307202472571</c:v>
                </c:pt>
                <c:pt idx="1637">
                  <c:v>69.654585235192869</c:v>
                </c:pt>
                <c:pt idx="1638">
                  <c:v>69.644863267913152</c:v>
                </c:pt>
                <c:pt idx="1639">
                  <c:v>69.63514130063345</c:v>
                </c:pt>
                <c:pt idx="1640">
                  <c:v>69.625419333353733</c:v>
                </c:pt>
                <c:pt idx="1641">
                  <c:v>69.615697366074016</c:v>
                </c:pt>
                <c:pt idx="1642">
                  <c:v>69.605975398794314</c:v>
                </c:pt>
                <c:pt idx="1643">
                  <c:v>69.596253431514597</c:v>
                </c:pt>
                <c:pt idx="1644">
                  <c:v>69.586531464234895</c:v>
                </c:pt>
                <c:pt idx="1645">
                  <c:v>69.576809496955178</c:v>
                </c:pt>
                <c:pt idx="1646">
                  <c:v>69.567087529675476</c:v>
                </c:pt>
                <c:pt idx="1647">
                  <c:v>69.557365562395759</c:v>
                </c:pt>
                <c:pt idx="1648">
                  <c:v>69.547643595116057</c:v>
                </c:pt>
                <c:pt idx="1649">
                  <c:v>69.53792162783634</c:v>
                </c:pt>
                <c:pt idx="1650">
                  <c:v>69.528199660556623</c:v>
                </c:pt>
                <c:pt idx="1651">
                  <c:v>69.518477693276921</c:v>
                </c:pt>
                <c:pt idx="1652">
                  <c:v>69.508755725997204</c:v>
                </c:pt>
                <c:pt idx="1653">
                  <c:v>69.499033758717502</c:v>
                </c:pt>
                <c:pt idx="1654">
                  <c:v>69.489311791437785</c:v>
                </c:pt>
                <c:pt idx="1655">
                  <c:v>69.479589824158069</c:v>
                </c:pt>
                <c:pt idx="1656">
                  <c:v>69.469867856878366</c:v>
                </c:pt>
                <c:pt idx="1657">
                  <c:v>69.460145889598664</c:v>
                </c:pt>
                <c:pt idx="1658">
                  <c:v>69.450423922318947</c:v>
                </c:pt>
                <c:pt idx="1659">
                  <c:v>69.440701955039231</c:v>
                </c:pt>
                <c:pt idx="1660">
                  <c:v>69.430979987759528</c:v>
                </c:pt>
                <c:pt idx="1661">
                  <c:v>69.421258020479812</c:v>
                </c:pt>
                <c:pt idx="1662">
                  <c:v>69.411536053200109</c:v>
                </c:pt>
                <c:pt idx="1663">
                  <c:v>69.401814085920392</c:v>
                </c:pt>
                <c:pt idx="1664">
                  <c:v>69.392092118640676</c:v>
                </c:pt>
                <c:pt idx="1665">
                  <c:v>69.382370151360973</c:v>
                </c:pt>
                <c:pt idx="1666">
                  <c:v>69.372648184081257</c:v>
                </c:pt>
                <c:pt idx="1667">
                  <c:v>69.362926216801554</c:v>
                </c:pt>
                <c:pt idx="1668">
                  <c:v>69.353204249521838</c:v>
                </c:pt>
                <c:pt idx="1669">
                  <c:v>69.343482282242121</c:v>
                </c:pt>
                <c:pt idx="1670">
                  <c:v>69.333760314962419</c:v>
                </c:pt>
                <c:pt idx="1671">
                  <c:v>69.324038347682716</c:v>
                </c:pt>
                <c:pt idx="1672">
                  <c:v>69.314316380403</c:v>
                </c:pt>
                <c:pt idx="1673">
                  <c:v>69.304594413123283</c:v>
                </c:pt>
                <c:pt idx="1674">
                  <c:v>69.294872445843581</c:v>
                </c:pt>
                <c:pt idx="1675">
                  <c:v>69.285150478563864</c:v>
                </c:pt>
                <c:pt idx="1676">
                  <c:v>69.275428511284161</c:v>
                </c:pt>
                <c:pt idx="1677">
                  <c:v>69.265706544004445</c:v>
                </c:pt>
                <c:pt idx="1678">
                  <c:v>69.255984576724728</c:v>
                </c:pt>
                <c:pt idx="1679">
                  <c:v>69.246262609445026</c:v>
                </c:pt>
                <c:pt idx="1680">
                  <c:v>69.236540642165309</c:v>
                </c:pt>
                <c:pt idx="1681">
                  <c:v>69.226818674885607</c:v>
                </c:pt>
                <c:pt idx="1682">
                  <c:v>69.21709670760589</c:v>
                </c:pt>
                <c:pt idx="1683">
                  <c:v>69.207374740326188</c:v>
                </c:pt>
                <c:pt idx="1684">
                  <c:v>69.197652773046471</c:v>
                </c:pt>
                <c:pt idx="1685">
                  <c:v>69.187930805766769</c:v>
                </c:pt>
                <c:pt idx="1686">
                  <c:v>69.178208838487052</c:v>
                </c:pt>
                <c:pt idx="1687">
                  <c:v>69.168486871207335</c:v>
                </c:pt>
                <c:pt idx="1688">
                  <c:v>69.158764903927633</c:v>
                </c:pt>
                <c:pt idx="1689">
                  <c:v>69.149042936647916</c:v>
                </c:pt>
                <c:pt idx="1690">
                  <c:v>69.139320969368214</c:v>
                </c:pt>
                <c:pt idx="1691">
                  <c:v>69.129599002088497</c:v>
                </c:pt>
                <c:pt idx="1692">
                  <c:v>69.119877034808781</c:v>
                </c:pt>
                <c:pt idx="1693">
                  <c:v>69.110155067529078</c:v>
                </c:pt>
                <c:pt idx="1694">
                  <c:v>69.100433100249376</c:v>
                </c:pt>
                <c:pt idx="1695">
                  <c:v>69.090711132969659</c:v>
                </c:pt>
                <c:pt idx="1696">
                  <c:v>69.080989165689942</c:v>
                </c:pt>
                <c:pt idx="1697">
                  <c:v>69.07126719841024</c:v>
                </c:pt>
                <c:pt idx="1698">
                  <c:v>69.061545231130523</c:v>
                </c:pt>
                <c:pt idx="1699">
                  <c:v>69.051823263850821</c:v>
                </c:pt>
                <c:pt idx="1700">
                  <c:v>69.042101296571104</c:v>
                </c:pt>
                <c:pt idx="1701">
                  <c:v>69.032379329291388</c:v>
                </c:pt>
                <c:pt idx="1702">
                  <c:v>69.022657362011685</c:v>
                </c:pt>
                <c:pt idx="1703">
                  <c:v>69.012935394731969</c:v>
                </c:pt>
                <c:pt idx="1704">
                  <c:v>69.003213427452266</c:v>
                </c:pt>
                <c:pt idx="1705">
                  <c:v>68.99349146017255</c:v>
                </c:pt>
                <c:pt idx="1706">
                  <c:v>68.983769492892833</c:v>
                </c:pt>
                <c:pt idx="1707">
                  <c:v>68.97404752561313</c:v>
                </c:pt>
                <c:pt idx="1708">
                  <c:v>68.964325558333428</c:v>
                </c:pt>
                <c:pt idx="1709">
                  <c:v>68.954603591053711</c:v>
                </c:pt>
                <c:pt idx="1710">
                  <c:v>68.944881623773995</c:v>
                </c:pt>
                <c:pt idx="1711">
                  <c:v>68.935159656494292</c:v>
                </c:pt>
                <c:pt idx="1712">
                  <c:v>68.925437689214576</c:v>
                </c:pt>
                <c:pt idx="1713">
                  <c:v>68.915715721934873</c:v>
                </c:pt>
                <c:pt idx="1714">
                  <c:v>68.905993754655157</c:v>
                </c:pt>
                <c:pt idx="1715">
                  <c:v>68.89627178737544</c:v>
                </c:pt>
                <c:pt idx="1716">
                  <c:v>68.886549820095738</c:v>
                </c:pt>
                <c:pt idx="1717">
                  <c:v>68.876827852816021</c:v>
                </c:pt>
                <c:pt idx="1718">
                  <c:v>68.867105885536319</c:v>
                </c:pt>
                <c:pt idx="1719">
                  <c:v>68.857383918256602</c:v>
                </c:pt>
                <c:pt idx="1720">
                  <c:v>68.847661950976885</c:v>
                </c:pt>
                <c:pt idx="1721">
                  <c:v>68.837939983697183</c:v>
                </c:pt>
                <c:pt idx="1722">
                  <c:v>68.82821801641748</c:v>
                </c:pt>
                <c:pt idx="1723">
                  <c:v>68.818496049137764</c:v>
                </c:pt>
                <c:pt idx="1724">
                  <c:v>68.808774081858047</c:v>
                </c:pt>
                <c:pt idx="1725">
                  <c:v>68.799052114578345</c:v>
                </c:pt>
                <c:pt idx="1726">
                  <c:v>68.789330147298628</c:v>
                </c:pt>
                <c:pt idx="1727">
                  <c:v>68.779608180018926</c:v>
                </c:pt>
                <c:pt idx="1728">
                  <c:v>68.769886212739209</c:v>
                </c:pt>
                <c:pt idx="1729">
                  <c:v>68.760164245459492</c:v>
                </c:pt>
                <c:pt idx="1730">
                  <c:v>68.75044227817979</c:v>
                </c:pt>
                <c:pt idx="1731">
                  <c:v>68.740720310900073</c:v>
                </c:pt>
                <c:pt idx="1732">
                  <c:v>68.730998343620371</c:v>
                </c:pt>
                <c:pt idx="1733">
                  <c:v>68.721276376340654</c:v>
                </c:pt>
                <c:pt idx="1734">
                  <c:v>68.711554409060952</c:v>
                </c:pt>
                <c:pt idx="1735">
                  <c:v>68.701832441781235</c:v>
                </c:pt>
                <c:pt idx="1736">
                  <c:v>68.692110474501533</c:v>
                </c:pt>
                <c:pt idx="1737">
                  <c:v>68.682388507221816</c:v>
                </c:pt>
                <c:pt idx="1738">
                  <c:v>68.672666539942099</c:v>
                </c:pt>
                <c:pt idx="1739">
                  <c:v>68.662944572662397</c:v>
                </c:pt>
                <c:pt idx="1740">
                  <c:v>68.65322260538268</c:v>
                </c:pt>
                <c:pt idx="1741">
                  <c:v>68.643500638102978</c:v>
                </c:pt>
                <c:pt idx="1742">
                  <c:v>68.633778670823261</c:v>
                </c:pt>
                <c:pt idx="1743">
                  <c:v>68.624056703543545</c:v>
                </c:pt>
                <c:pt idx="1744">
                  <c:v>68.614334736263842</c:v>
                </c:pt>
                <c:pt idx="1745">
                  <c:v>68.604612768984126</c:v>
                </c:pt>
                <c:pt idx="1746">
                  <c:v>68.594890801704423</c:v>
                </c:pt>
                <c:pt idx="1747">
                  <c:v>68.585168834424707</c:v>
                </c:pt>
                <c:pt idx="1748">
                  <c:v>68.575446867145004</c:v>
                </c:pt>
                <c:pt idx="1749">
                  <c:v>68.565724899865288</c:v>
                </c:pt>
                <c:pt idx="1750">
                  <c:v>68.556002932585585</c:v>
                </c:pt>
                <c:pt idx="1751">
                  <c:v>68.546280965305868</c:v>
                </c:pt>
                <c:pt idx="1752">
                  <c:v>68.536558998026152</c:v>
                </c:pt>
                <c:pt idx="1753">
                  <c:v>68.526837030746449</c:v>
                </c:pt>
                <c:pt idx="1754">
                  <c:v>68.517115063466733</c:v>
                </c:pt>
                <c:pt idx="1755">
                  <c:v>68.50739309618703</c:v>
                </c:pt>
                <c:pt idx="1756">
                  <c:v>68.497671128907314</c:v>
                </c:pt>
                <c:pt idx="1757">
                  <c:v>68.487949161627597</c:v>
                </c:pt>
                <c:pt idx="1758">
                  <c:v>68.478227194347895</c:v>
                </c:pt>
                <c:pt idx="1759">
                  <c:v>68.468505227068192</c:v>
                </c:pt>
                <c:pt idx="1760">
                  <c:v>68.458783259788476</c:v>
                </c:pt>
                <c:pt idx="1761">
                  <c:v>68.449061292508759</c:v>
                </c:pt>
                <c:pt idx="1762">
                  <c:v>68.439339325229056</c:v>
                </c:pt>
                <c:pt idx="1763">
                  <c:v>68.42961735794934</c:v>
                </c:pt>
                <c:pt idx="1764">
                  <c:v>68.419895390669637</c:v>
                </c:pt>
                <c:pt idx="1765">
                  <c:v>68.410173423389921</c:v>
                </c:pt>
                <c:pt idx="1766">
                  <c:v>68.400451456110204</c:v>
                </c:pt>
                <c:pt idx="1767">
                  <c:v>68.390729488830502</c:v>
                </c:pt>
                <c:pt idx="1768">
                  <c:v>68.381007521550785</c:v>
                </c:pt>
                <c:pt idx="1769">
                  <c:v>68.371285554271083</c:v>
                </c:pt>
                <c:pt idx="1770">
                  <c:v>68.361563586991366</c:v>
                </c:pt>
                <c:pt idx="1771">
                  <c:v>68.351841619711649</c:v>
                </c:pt>
                <c:pt idx="1772">
                  <c:v>68.342119652431947</c:v>
                </c:pt>
                <c:pt idx="1773">
                  <c:v>68.332397685152245</c:v>
                </c:pt>
                <c:pt idx="1774">
                  <c:v>68.322675717872528</c:v>
                </c:pt>
                <c:pt idx="1775">
                  <c:v>68.312953750592811</c:v>
                </c:pt>
                <c:pt idx="1776">
                  <c:v>68.303231783313109</c:v>
                </c:pt>
                <c:pt idx="1777">
                  <c:v>68.293509816033392</c:v>
                </c:pt>
                <c:pt idx="1778">
                  <c:v>68.28378784875369</c:v>
                </c:pt>
                <c:pt idx="1779">
                  <c:v>68.274065881473973</c:v>
                </c:pt>
                <c:pt idx="1780">
                  <c:v>68.264343914194257</c:v>
                </c:pt>
                <c:pt idx="1781">
                  <c:v>68.254621946914554</c:v>
                </c:pt>
                <c:pt idx="1782">
                  <c:v>68.244899979634837</c:v>
                </c:pt>
                <c:pt idx="1783">
                  <c:v>68.235178012355135</c:v>
                </c:pt>
                <c:pt idx="1784">
                  <c:v>68.225456045075418</c:v>
                </c:pt>
                <c:pt idx="1785">
                  <c:v>68.215734077795702</c:v>
                </c:pt>
                <c:pt idx="1786">
                  <c:v>68.206012110515999</c:v>
                </c:pt>
                <c:pt idx="1787">
                  <c:v>68.196290143236297</c:v>
                </c:pt>
                <c:pt idx="1788">
                  <c:v>68.18656817595658</c:v>
                </c:pt>
                <c:pt idx="1789">
                  <c:v>68.176846208676864</c:v>
                </c:pt>
                <c:pt idx="1790">
                  <c:v>68.167124241397161</c:v>
                </c:pt>
                <c:pt idx="1791">
                  <c:v>68.157402274117445</c:v>
                </c:pt>
                <c:pt idx="1792">
                  <c:v>68.147680306837742</c:v>
                </c:pt>
                <c:pt idx="1793">
                  <c:v>68.137958339558026</c:v>
                </c:pt>
                <c:pt idx="1794">
                  <c:v>68.128236372278309</c:v>
                </c:pt>
                <c:pt idx="1795">
                  <c:v>68.118514404998606</c:v>
                </c:pt>
                <c:pt idx="1796">
                  <c:v>68.10879243771889</c:v>
                </c:pt>
                <c:pt idx="1797">
                  <c:v>68.099070470439187</c:v>
                </c:pt>
                <c:pt idx="1798">
                  <c:v>68.089348503159471</c:v>
                </c:pt>
                <c:pt idx="1799">
                  <c:v>68.079626535879768</c:v>
                </c:pt>
                <c:pt idx="1800">
                  <c:v>68.069904568600052</c:v>
                </c:pt>
                <c:pt idx="1801">
                  <c:v>68.060182601320349</c:v>
                </c:pt>
                <c:pt idx="1802">
                  <c:v>68.050460634040633</c:v>
                </c:pt>
                <c:pt idx="1803">
                  <c:v>68.040738666760916</c:v>
                </c:pt>
                <c:pt idx="1804">
                  <c:v>68.031016699481214</c:v>
                </c:pt>
                <c:pt idx="1805">
                  <c:v>68.021294732201497</c:v>
                </c:pt>
                <c:pt idx="1806">
                  <c:v>68.011572764921794</c:v>
                </c:pt>
                <c:pt idx="1807">
                  <c:v>68.001850797642078</c:v>
                </c:pt>
                <c:pt idx="1808">
                  <c:v>67.992128830362361</c:v>
                </c:pt>
                <c:pt idx="1809">
                  <c:v>67.982406863082659</c:v>
                </c:pt>
                <c:pt idx="1810">
                  <c:v>67.972684895802942</c:v>
                </c:pt>
                <c:pt idx="1811">
                  <c:v>67.96296292852324</c:v>
                </c:pt>
                <c:pt idx="1812">
                  <c:v>67.953240961243523</c:v>
                </c:pt>
                <c:pt idx="1813">
                  <c:v>67.943518993963821</c:v>
                </c:pt>
                <c:pt idx="1814">
                  <c:v>67.933797026684104</c:v>
                </c:pt>
                <c:pt idx="1815">
                  <c:v>67.924075059404402</c:v>
                </c:pt>
                <c:pt idx="1816">
                  <c:v>67.914353092124685</c:v>
                </c:pt>
                <c:pt idx="1817">
                  <c:v>67.904631124844968</c:v>
                </c:pt>
                <c:pt idx="1818">
                  <c:v>67.894909157565266</c:v>
                </c:pt>
                <c:pt idx="1819">
                  <c:v>67.885187190285549</c:v>
                </c:pt>
                <c:pt idx="1820">
                  <c:v>67.875465223005847</c:v>
                </c:pt>
                <c:pt idx="1821">
                  <c:v>67.86574325572613</c:v>
                </c:pt>
                <c:pt idx="1822">
                  <c:v>67.856021288446414</c:v>
                </c:pt>
                <c:pt idx="1823">
                  <c:v>67.846299321166711</c:v>
                </c:pt>
                <c:pt idx="1824">
                  <c:v>67.836577353887009</c:v>
                </c:pt>
                <c:pt idx="1825">
                  <c:v>67.826855386607292</c:v>
                </c:pt>
                <c:pt idx="1826">
                  <c:v>90.899939782794746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2-B84E-8958-1C68C6D75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626495"/>
        <c:axId val="1348619775"/>
      </c:lineChart>
      <c:catAx>
        <c:axId val="1348626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19775"/>
        <c:crosses val="autoZero"/>
        <c:auto val="1"/>
        <c:lblAlgn val="ctr"/>
        <c:lblOffset val="100"/>
        <c:noMultiLvlLbl val="0"/>
      </c:catAx>
      <c:valAx>
        <c:axId val="134861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2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фильтрация!$C$2:$C$1828</c:f>
              <c:numCache>
                <c:formatCode>General</c:formatCode>
                <c:ptCount val="1827"/>
                <c:pt idx="0">
                  <c:v>61.09</c:v>
                </c:pt>
                <c:pt idx="1">
                  <c:v>60.4</c:v>
                </c:pt>
                <c:pt idx="2">
                  <c:v>59.12</c:v>
                </c:pt>
                <c:pt idx="3">
                  <c:v>59.12</c:v>
                </c:pt>
                <c:pt idx="4">
                  <c:v>61.67</c:v>
                </c:pt>
                <c:pt idx="5">
                  <c:v>61.67</c:v>
                </c:pt>
                <c:pt idx="6">
                  <c:v>61.66</c:v>
                </c:pt>
                <c:pt idx="7">
                  <c:v>63.21</c:v>
                </c:pt>
                <c:pt idx="8">
                  <c:v>63.43</c:v>
                </c:pt>
                <c:pt idx="9">
                  <c:v>61.55</c:v>
                </c:pt>
                <c:pt idx="10">
                  <c:v>61.55</c:v>
                </c:pt>
                <c:pt idx="11">
                  <c:v>60.54</c:v>
                </c:pt>
                <c:pt idx="12">
                  <c:v>60.54</c:v>
                </c:pt>
                <c:pt idx="13">
                  <c:v>59.7</c:v>
                </c:pt>
                <c:pt idx="14">
                  <c:v>61.33</c:v>
                </c:pt>
                <c:pt idx="15">
                  <c:v>63.81</c:v>
                </c:pt>
                <c:pt idx="16">
                  <c:v>66.08</c:v>
                </c:pt>
                <c:pt idx="17">
                  <c:v>66.08</c:v>
                </c:pt>
                <c:pt idx="18">
                  <c:v>65.03</c:v>
                </c:pt>
                <c:pt idx="19">
                  <c:v>65.03</c:v>
                </c:pt>
                <c:pt idx="20">
                  <c:v>64.02</c:v>
                </c:pt>
                <c:pt idx="21">
                  <c:v>64.45</c:v>
                </c:pt>
                <c:pt idx="22">
                  <c:v>66.02</c:v>
                </c:pt>
                <c:pt idx="23">
                  <c:v>65.59</c:v>
                </c:pt>
                <c:pt idx="24">
                  <c:v>65.59</c:v>
                </c:pt>
                <c:pt idx="25">
                  <c:v>65.36</c:v>
                </c:pt>
                <c:pt idx="26">
                  <c:v>65.36</c:v>
                </c:pt>
                <c:pt idx="27">
                  <c:v>64.819999999999993</c:v>
                </c:pt>
                <c:pt idx="28">
                  <c:v>64.55</c:v>
                </c:pt>
                <c:pt idx="29">
                  <c:v>59.95</c:v>
                </c:pt>
                <c:pt idx="30">
                  <c:v>61.43</c:v>
                </c:pt>
                <c:pt idx="31">
                  <c:v>61.43</c:v>
                </c:pt>
                <c:pt idx="32">
                  <c:v>61.48</c:v>
                </c:pt>
                <c:pt idx="33">
                  <c:v>61.48</c:v>
                </c:pt>
                <c:pt idx="34">
                  <c:v>57.75</c:v>
                </c:pt>
                <c:pt idx="35">
                  <c:v>61.12</c:v>
                </c:pt>
                <c:pt idx="36">
                  <c:v>58.47</c:v>
                </c:pt>
                <c:pt idx="37">
                  <c:v>60.93</c:v>
                </c:pt>
                <c:pt idx="38">
                  <c:v>60.93</c:v>
                </c:pt>
                <c:pt idx="39">
                  <c:v>61.49</c:v>
                </c:pt>
                <c:pt idx="40">
                  <c:v>61.49</c:v>
                </c:pt>
                <c:pt idx="41">
                  <c:v>60.55</c:v>
                </c:pt>
                <c:pt idx="42">
                  <c:v>59.19</c:v>
                </c:pt>
                <c:pt idx="43">
                  <c:v>61.41</c:v>
                </c:pt>
                <c:pt idx="44">
                  <c:v>61.41</c:v>
                </c:pt>
                <c:pt idx="45">
                  <c:v>61.41</c:v>
                </c:pt>
                <c:pt idx="46">
                  <c:v>58.73</c:v>
                </c:pt>
                <c:pt idx="47">
                  <c:v>58.73</c:v>
                </c:pt>
                <c:pt idx="48">
                  <c:v>59.34</c:v>
                </c:pt>
                <c:pt idx="49">
                  <c:v>59.77</c:v>
                </c:pt>
                <c:pt idx="50">
                  <c:v>59.61</c:v>
                </c:pt>
                <c:pt idx="51">
                  <c:v>59.29</c:v>
                </c:pt>
                <c:pt idx="52">
                  <c:v>59.29</c:v>
                </c:pt>
                <c:pt idx="53">
                  <c:v>59.7</c:v>
                </c:pt>
                <c:pt idx="54">
                  <c:v>59.7</c:v>
                </c:pt>
                <c:pt idx="55">
                  <c:v>60.2</c:v>
                </c:pt>
                <c:pt idx="56">
                  <c:v>63.15</c:v>
                </c:pt>
                <c:pt idx="57">
                  <c:v>63.42</c:v>
                </c:pt>
                <c:pt idx="58">
                  <c:v>63.16</c:v>
                </c:pt>
                <c:pt idx="59">
                  <c:v>63.16</c:v>
                </c:pt>
                <c:pt idx="60">
                  <c:v>63.33</c:v>
                </c:pt>
                <c:pt idx="61">
                  <c:v>63.33</c:v>
                </c:pt>
                <c:pt idx="62">
                  <c:v>62.61</c:v>
                </c:pt>
                <c:pt idx="63">
                  <c:v>61.34</c:v>
                </c:pt>
                <c:pt idx="64">
                  <c:v>61.45</c:v>
                </c:pt>
                <c:pt idx="65">
                  <c:v>62.18</c:v>
                </c:pt>
                <c:pt idx="66">
                  <c:v>62.18</c:v>
                </c:pt>
                <c:pt idx="67">
                  <c:v>62.02</c:v>
                </c:pt>
                <c:pt idx="68">
                  <c:v>62.02</c:v>
                </c:pt>
                <c:pt idx="69">
                  <c:v>63.03</c:v>
                </c:pt>
                <c:pt idx="70">
                  <c:v>63.81</c:v>
                </c:pt>
                <c:pt idx="71">
                  <c:v>65</c:v>
                </c:pt>
                <c:pt idx="72">
                  <c:v>63.5</c:v>
                </c:pt>
                <c:pt idx="73">
                  <c:v>63.5</c:v>
                </c:pt>
                <c:pt idx="74">
                  <c:v>64.459999999999994</c:v>
                </c:pt>
                <c:pt idx="75">
                  <c:v>64.459999999999994</c:v>
                </c:pt>
                <c:pt idx="76">
                  <c:v>65.72</c:v>
                </c:pt>
                <c:pt idx="77">
                  <c:v>65.63</c:v>
                </c:pt>
                <c:pt idx="78">
                  <c:v>64.73</c:v>
                </c:pt>
                <c:pt idx="79">
                  <c:v>64.959999999999994</c:v>
                </c:pt>
                <c:pt idx="80">
                  <c:v>64.959999999999994</c:v>
                </c:pt>
                <c:pt idx="81">
                  <c:v>64.92</c:v>
                </c:pt>
                <c:pt idx="82">
                  <c:v>64.92</c:v>
                </c:pt>
                <c:pt idx="83">
                  <c:v>65.31</c:v>
                </c:pt>
                <c:pt idx="84">
                  <c:v>65.959999999999994</c:v>
                </c:pt>
                <c:pt idx="85">
                  <c:v>63.82</c:v>
                </c:pt>
                <c:pt idx="86">
                  <c:v>65.319999999999993</c:v>
                </c:pt>
                <c:pt idx="87">
                  <c:v>65.319999999999993</c:v>
                </c:pt>
                <c:pt idx="88">
                  <c:v>66.239999999999995</c:v>
                </c:pt>
                <c:pt idx="89">
                  <c:v>66.239999999999995</c:v>
                </c:pt>
                <c:pt idx="90">
                  <c:v>65.489999999999995</c:v>
                </c:pt>
                <c:pt idx="91">
                  <c:v>63.28</c:v>
                </c:pt>
                <c:pt idx="92">
                  <c:v>61.95</c:v>
                </c:pt>
                <c:pt idx="93">
                  <c:v>63.61</c:v>
                </c:pt>
                <c:pt idx="94">
                  <c:v>63.61</c:v>
                </c:pt>
                <c:pt idx="95">
                  <c:v>66.13</c:v>
                </c:pt>
                <c:pt idx="96">
                  <c:v>66.13</c:v>
                </c:pt>
                <c:pt idx="97">
                  <c:v>66.27</c:v>
                </c:pt>
                <c:pt idx="98">
                  <c:v>66.41</c:v>
                </c:pt>
                <c:pt idx="99">
                  <c:v>66.87</c:v>
                </c:pt>
                <c:pt idx="100">
                  <c:v>66.31</c:v>
                </c:pt>
                <c:pt idx="101">
                  <c:v>66.31</c:v>
                </c:pt>
                <c:pt idx="102">
                  <c:v>66.31</c:v>
                </c:pt>
                <c:pt idx="103">
                  <c:v>67.8</c:v>
                </c:pt>
                <c:pt idx="104">
                  <c:v>67.8</c:v>
                </c:pt>
                <c:pt idx="105">
                  <c:v>68.790000000000006</c:v>
                </c:pt>
                <c:pt idx="106">
                  <c:v>68.81</c:v>
                </c:pt>
                <c:pt idx="107">
                  <c:v>69.569999999999993</c:v>
                </c:pt>
                <c:pt idx="108">
                  <c:v>69.569999999999993</c:v>
                </c:pt>
                <c:pt idx="109">
                  <c:v>69.209999999999994</c:v>
                </c:pt>
                <c:pt idx="110">
                  <c:v>69.209999999999994</c:v>
                </c:pt>
                <c:pt idx="111">
                  <c:v>70.11</c:v>
                </c:pt>
                <c:pt idx="112">
                  <c:v>69.900000000000006</c:v>
                </c:pt>
                <c:pt idx="113">
                  <c:v>70.34</c:v>
                </c:pt>
                <c:pt idx="114">
                  <c:v>71</c:v>
                </c:pt>
                <c:pt idx="115">
                  <c:v>71</c:v>
                </c:pt>
                <c:pt idx="116">
                  <c:v>70.94</c:v>
                </c:pt>
                <c:pt idx="117">
                  <c:v>70.94</c:v>
                </c:pt>
                <c:pt idx="118">
                  <c:v>72.06</c:v>
                </c:pt>
                <c:pt idx="119">
                  <c:v>72.03</c:v>
                </c:pt>
                <c:pt idx="120">
                  <c:v>71.06</c:v>
                </c:pt>
                <c:pt idx="121">
                  <c:v>71.64</c:v>
                </c:pt>
                <c:pt idx="122">
                  <c:v>71.64</c:v>
                </c:pt>
                <c:pt idx="123">
                  <c:v>73.64</c:v>
                </c:pt>
                <c:pt idx="124">
                  <c:v>73.64</c:v>
                </c:pt>
                <c:pt idx="125">
                  <c:v>73.150000000000006</c:v>
                </c:pt>
                <c:pt idx="126">
                  <c:v>73.11</c:v>
                </c:pt>
                <c:pt idx="127">
                  <c:v>73.31</c:v>
                </c:pt>
                <c:pt idx="128">
                  <c:v>74.209999999999994</c:v>
                </c:pt>
                <c:pt idx="129">
                  <c:v>74.209999999999994</c:v>
                </c:pt>
                <c:pt idx="130">
                  <c:v>72.98</c:v>
                </c:pt>
                <c:pt idx="131">
                  <c:v>72.98</c:v>
                </c:pt>
                <c:pt idx="132">
                  <c:v>73.14</c:v>
                </c:pt>
                <c:pt idx="133">
                  <c:v>73.52</c:v>
                </c:pt>
                <c:pt idx="134">
                  <c:v>75.33</c:v>
                </c:pt>
                <c:pt idx="135">
                  <c:v>75.37</c:v>
                </c:pt>
                <c:pt idx="136">
                  <c:v>75.37</c:v>
                </c:pt>
                <c:pt idx="137">
                  <c:v>75.37</c:v>
                </c:pt>
                <c:pt idx="138">
                  <c:v>73.62</c:v>
                </c:pt>
                <c:pt idx="139">
                  <c:v>73.62</c:v>
                </c:pt>
                <c:pt idx="140">
                  <c:v>72.22</c:v>
                </c:pt>
                <c:pt idx="141">
                  <c:v>72.98</c:v>
                </c:pt>
                <c:pt idx="142">
                  <c:v>74.56</c:v>
                </c:pt>
                <c:pt idx="143">
                  <c:v>74.56</c:v>
                </c:pt>
                <c:pt idx="144">
                  <c:v>74.209999999999994</c:v>
                </c:pt>
                <c:pt idx="145">
                  <c:v>74.209999999999994</c:v>
                </c:pt>
                <c:pt idx="146">
                  <c:v>75.239999999999995</c:v>
                </c:pt>
                <c:pt idx="147">
                  <c:v>73.06</c:v>
                </c:pt>
                <c:pt idx="148">
                  <c:v>71.67</c:v>
                </c:pt>
                <c:pt idx="149">
                  <c:v>71.760000000000005</c:v>
                </c:pt>
                <c:pt idx="150">
                  <c:v>71.760000000000005</c:v>
                </c:pt>
                <c:pt idx="151">
                  <c:v>66.45</c:v>
                </c:pt>
                <c:pt idx="152">
                  <c:v>66.45</c:v>
                </c:pt>
                <c:pt idx="153">
                  <c:v>67.319999999999993</c:v>
                </c:pt>
                <c:pt idx="154">
                  <c:v>70.260000000000005</c:v>
                </c:pt>
                <c:pt idx="155">
                  <c:v>72.150000000000006</c:v>
                </c:pt>
                <c:pt idx="156">
                  <c:v>72.239999999999995</c:v>
                </c:pt>
                <c:pt idx="157">
                  <c:v>72.239999999999995</c:v>
                </c:pt>
                <c:pt idx="158">
                  <c:v>72.150000000000006</c:v>
                </c:pt>
                <c:pt idx="159">
                  <c:v>72.150000000000006</c:v>
                </c:pt>
                <c:pt idx="160">
                  <c:v>71.680000000000007</c:v>
                </c:pt>
                <c:pt idx="161">
                  <c:v>72.37</c:v>
                </c:pt>
                <c:pt idx="162">
                  <c:v>73.62</c:v>
                </c:pt>
                <c:pt idx="163">
                  <c:v>73.930000000000007</c:v>
                </c:pt>
                <c:pt idx="164">
                  <c:v>73.930000000000007</c:v>
                </c:pt>
                <c:pt idx="165">
                  <c:v>71.31</c:v>
                </c:pt>
                <c:pt idx="166">
                  <c:v>71.31</c:v>
                </c:pt>
                <c:pt idx="167">
                  <c:v>70.64</c:v>
                </c:pt>
                <c:pt idx="168">
                  <c:v>68.19</c:v>
                </c:pt>
                <c:pt idx="169">
                  <c:v>69.099999999999994</c:v>
                </c:pt>
                <c:pt idx="170">
                  <c:v>68.260000000000005</c:v>
                </c:pt>
                <c:pt idx="171">
                  <c:v>68.260000000000005</c:v>
                </c:pt>
                <c:pt idx="172">
                  <c:v>66.56</c:v>
                </c:pt>
                <c:pt idx="173">
                  <c:v>66.56</c:v>
                </c:pt>
                <c:pt idx="174">
                  <c:v>68.33</c:v>
                </c:pt>
                <c:pt idx="175">
                  <c:v>69.3</c:v>
                </c:pt>
                <c:pt idx="176">
                  <c:v>69.12</c:v>
                </c:pt>
                <c:pt idx="177">
                  <c:v>68.36</c:v>
                </c:pt>
                <c:pt idx="178">
                  <c:v>68.36</c:v>
                </c:pt>
                <c:pt idx="179">
                  <c:v>67.44</c:v>
                </c:pt>
                <c:pt idx="180">
                  <c:v>67.44</c:v>
                </c:pt>
                <c:pt idx="181">
                  <c:v>66.5</c:v>
                </c:pt>
                <c:pt idx="182">
                  <c:v>65.36</c:v>
                </c:pt>
                <c:pt idx="183">
                  <c:v>63.69</c:v>
                </c:pt>
                <c:pt idx="184">
                  <c:v>62.25</c:v>
                </c:pt>
                <c:pt idx="185">
                  <c:v>62.25</c:v>
                </c:pt>
                <c:pt idx="186">
                  <c:v>65.650000000000006</c:v>
                </c:pt>
                <c:pt idx="187">
                  <c:v>65.650000000000006</c:v>
                </c:pt>
                <c:pt idx="188">
                  <c:v>67.5</c:v>
                </c:pt>
                <c:pt idx="189">
                  <c:v>68.540000000000006</c:v>
                </c:pt>
                <c:pt idx="190">
                  <c:v>67.42</c:v>
                </c:pt>
                <c:pt idx="191">
                  <c:v>68.84</c:v>
                </c:pt>
                <c:pt idx="192">
                  <c:v>68.84</c:v>
                </c:pt>
                <c:pt idx="193">
                  <c:v>69.28</c:v>
                </c:pt>
                <c:pt idx="194">
                  <c:v>69.28</c:v>
                </c:pt>
                <c:pt idx="195">
                  <c:v>68.430000000000007</c:v>
                </c:pt>
                <c:pt idx="196">
                  <c:v>68.63</c:v>
                </c:pt>
                <c:pt idx="197">
                  <c:v>70.069999999999993</c:v>
                </c:pt>
                <c:pt idx="198">
                  <c:v>69.34</c:v>
                </c:pt>
                <c:pt idx="199">
                  <c:v>69.34</c:v>
                </c:pt>
                <c:pt idx="200">
                  <c:v>68.489999999999995</c:v>
                </c:pt>
                <c:pt idx="201">
                  <c:v>68.489999999999995</c:v>
                </c:pt>
                <c:pt idx="202">
                  <c:v>68.489999999999995</c:v>
                </c:pt>
                <c:pt idx="203">
                  <c:v>69.36</c:v>
                </c:pt>
                <c:pt idx="204">
                  <c:v>68.260000000000005</c:v>
                </c:pt>
                <c:pt idx="205">
                  <c:v>69.819999999999993</c:v>
                </c:pt>
                <c:pt idx="206">
                  <c:v>69.819999999999993</c:v>
                </c:pt>
                <c:pt idx="207">
                  <c:v>70.540000000000006</c:v>
                </c:pt>
                <c:pt idx="208">
                  <c:v>70.540000000000006</c:v>
                </c:pt>
                <c:pt idx="209">
                  <c:v>70.53</c:v>
                </c:pt>
                <c:pt idx="210">
                  <c:v>72.59</c:v>
                </c:pt>
                <c:pt idx="211">
                  <c:v>72.69</c:v>
                </c:pt>
                <c:pt idx="212">
                  <c:v>72.09</c:v>
                </c:pt>
                <c:pt idx="213">
                  <c:v>72.09</c:v>
                </c:pt>
                <c:pt idx="214">
                  <c:v>70.41</c:v>
                </c:pt>
                <c:pt idx="215">
                  <c:v>70.41</c:v>
                </c:pt>
                <c:pt idx="216">
                  <c:v>70.510000000000005</c:v>
                </c:pt>
                <c:pt idx="217">
                  <c:v>72.37</c:v>
                </c:pt>
                <c:pt idx="218">
                  <c:v>73.430000000000007</c:v>
                </c:pt>
                <c:pt idx="219">
                  <c:v>74.180000000000007</c:v>
                </c:pt>
                <c:pt idx="220">
                  <c:v>74.180000000000007</c:v>
                </c:pt>
                <c:pt idx="221">
                  <c:v>75.540000000000006</c:v>
                </c:pt>
                <c:pt idx="222">
                  <c:v>75.540000000000006</c:v>
                </c:pt>
                <c:pt idx="223">
                  <c:v>75.44</c:v>
                </c:pt>
                <c:pt idx="224">
                  <c:v>75.06</c:v>
                </c:pt>
                <c:pt idx="225">
                  <c:v>75.22</c:v>
                </c:pt>
                <c:pt idx="226">
                  <c:v>76.010000000000005</c:v>
                </c:pt>
                <c:pt idx="227">
                  <c:v>76.010000000000005</c:v>
                </c:pt>
                <c:pt idx="228">
                  <c:v>77.680000000000007</c:v>
                </c:pt>
                <c:pt idx="229">
                  <c:v>77.680000000000007</c:v>
                </c:pt>
                <c:pt idx="230">
                  <c:v>79.17</c:v>
                </c:pt>
                <c:pt idx="231">
                  <c:v>77.66</c:v>
                </c:pt>
                <c:pt idx="232">
                  <c:v>78.459999999999994</c:v>
                </c:pt>
                <c:pt idx="233">
                  <c:v>79.55</c:v>
                </c:pt>
                <c:pt idx="234">
                  <c:v>79.55</c:v>
                </c:pt>
                <c:pt idx="235">
                  <c:v>80.64</c:v>
                </c:pt>
                <c:pt idx="236">
                  <c:v>80.64</c:v>
                </c:pt>
                <c:pt idx="237">
                  <c:v>80.75</c:v>
                </c:pt>
                <c:pt idx="238">
                  <c:v>80.67</c:v>
                </c:pt>
                <c:pt idx="239">
                  <c:v>81.430000000000007</c:v>
                </c:pt>
                <c:pt idx="240">
                  <c:v>82.39</c:v>
                </c:pt>
                <c:pt idx="241">
                  <c:v>82.39</c:v>
                </c:pt>
                <c:pt idx="242">
                  <c:v>82.62</c:v>
                </c:pt>
                <c:pt idx="243">
                  <c:v>82.62</c:v>
                </c:pt>
                <c:pt idx="244">
                  <c:v>83.19</c:v>
                </c:pt>
                <c:pt idx="245">
                  <c:v>84.4</c:v>
                </c:pt>
                <c:pt idx="246">
                  <c:v>82.64</c:v>
                </c:pt>
                <c:pt idx="247">
                  <c:v>84.53</c:v>
                </c:pt>
                <c:pt idx="248">
                  <c:v>84.53</c:v>
                </c:pt>
                <c:pt idx="249">
                  <c:v>84.64</c:v>
                </c:pt>
                <c:pt idx="250">
                  <c:v>84.64</c:v>
                </c:pt>
                <c:pt idx="251">
                  <c:v>85.64</c:v>
                </c:pt>
                <c:pt idx="252">
                  <c:v>82.66</c:v>
                </c:pt>
                <c:pt idx="253">
                  <c:v>82.78</c:v>
                </c:pt>
                <c:pt idx="254">
                  <c:v>83.5</c:v>
                </c:pt>
                <c:pt idx="255">
                  <c:v>83.5</c:v>
                </c:pt>
                <c:pt idx="256">
                  <c:v>84.08</c:v>
                </c:pt>
                <c:pt idx="257">
                  <c:v>84.08</c:v>
                </c:pt>
                <c:pt idx="258">
                  <c:v>83.91</c:v>
                </c:pt>
                <c:pt idx="259">
                  <c:v>80.819999999999993</c:v>
                </c:pt>
                <c:pt idx="260">
                  <c:v>78.88</c:v>
                </c:pt>
                <c:pt idx="261">
                  <c:v>81.25</c:v>
                </c:pt>
                <c:pt idx="262">
                  <c:v>81.25</c:v>
                </c:pt>
                <c:pt idx="263">
                  <c:v>81.96</c:v>
                </c:pt>
                <c:pt idx="264">
                  <c:v>81.96</c:v>
                </c:pt>
                <c:pt idx="265">
                  <c:v>84.12</c:v>
                </c:pt>
                <c:pt idx="266">
                  <c:v>81.23</c:v>
                </c:pt>
                <c:pt idx="267">
                  <c:v>81.47</c:v>
                </c:pt>
                <c:pt idx="268">
                  <c:v>80.87</c:v>
                </c:pt>
                <c:pt idx="269">
                  <c:v>80.87</c:v>
                </c:pt>
                <c:pt idx="270">
                  <c:v>80.849999999999994</c:v>
                </c:pt>
                <c:pt idx="271">
                  <c:v>80.849999999999994</c:v>
                </c:pt>
                <c:pt idx="272">
                  <c:v>80.760000000000005</c:v>
                </c:pt>
                <c:pt idx="273">
                  <c:v>78.319999999999993</c:v>
                </c:pt>
                <c:pt idx="274">
                  <c:v>78.92</c:v>
                </c:pt>
                <c:pt idx="275">
                  <c:v>76.11</c:v>
                </c:pt>
                <c:pt idx="276">
                  <c:v>76.11</c:v>
                </c:pt>
                <c:pt idx="277">
                  <c:v>76.739999999999995</c:v>
                </c:pt>
                <c:pt idx="278">
                  <c:v>76.739999999999995</c:v>
                </c:pt>
                <c:pt idx="279">
                  <c:v>78.319999999999993</c:v>
                </c:pt>
                <c:pt idx="280">
                  <c:v>78.319999999999993</c:v>
                </c:pt>
                <c:pt idx="281">
                  <c:v>78.319999999999993</c:v>
                </c:pt>
                <c:pt idx="282">
                  <c:v>78.319999999999993</c:v>
                </c:pt>
                <c:pt idx="283">
                  <c:v>69.88</c:v>
                </c:pt>
                <c:pt idx="284">
                  <c:v>69.88</c:v>
                </c:pt>
                <c:pt idx="285">
                  <c:v>69.88</c:v>
                </c:pt>
                <c:pt idx="286">
                  <c:v>66.14</c:v>
                </c:pt>
                <c:pt idx="287">
                  <c:v>65.44</c:v>
                </c:pt>
                <c:pt idx="288">
                  <c:v>66.599999999999994</c:v>
                </c:pt>
                <c:pt idx="289">
                  <c:v>66.39</c:v>
                </c:pt>
                <c:pt idx="290">
                  <c:v>66.39</c:v>
                </c:pt>
                <c:pt idx="291">
                  <c:v>69.62</c:v>
                </c:pt>
                <c:pt idx="292">
                  <c:v>69.62</c:v>
                </c:pt>
                <c:pt idx="293">
                  <c:v>71.94</c:v>
                </c:pt>
                <c:pt idx="294">
                  <c:v>72.430000000000007</c:v>
                </c:pt>
                <c:pt idx="295">
                  <c:v>70.87</c:v>
                </c:pt>
                <c:pt idx="296">
                  <c:v>71.709999999999994</c:v>
                </c:pt>
                <c:pt idx="297">
                  <c:v>71.709999999999994</c:v>
                </c:pt>
                <c:pt idx="298">
                  <c:v>71.19</c:v>
                </c:pt>
                <c:pt idx="299">
                  <c:v>71.19</c:v>
                </c:pt>
                <c:pt idx="300">
                  <c:v>70.569999999999993</c:v>
                </c:pt>
                <c:pt idx="301">
                  <c:v>70.89</c:v>
                </c:pt>
                <c:pt idx="302">
                  <c:v>72.34</c:v>
                </c:pt>
                <c:pt idx="303">
                  <c:v>70.930000000000007</c:v>
                </c:pt>
                <c:pt idx="304">
                  <c:v>70.930000000000007</c:v>
                </c:pt>
                <c:pt idx="305">
                  <c:v>68.69</c:v>
                </c:pt>
                <c:pt idx="306">
                  <c:v>68.69</c:v>
                </c:pt>
                <c:pt idx="307">
                  <c:v>71.099999999999994</c:v>
                </c:pt>
                <c:pt idx="308">
                  <c:v>72.819999999999993</c:v>
                </c:pt>
                <c:pt idx="309">
                  <c:v>73.89</c:v>
                </c:pt>
                <c:pt idx="310">
                  <c:v>73.89</c:v>
                </c:pt>
                <c:pt idx="311">
                  <c:v>73.89</c:v>
                </c:pt>
                <c:pt idx="312">
                  <c:v>75.489999999999995</c:v>
                </c:pt>
                <c:pt idx="313">
                  <c:v>75.489999999999995</c:v>
                </c:pt>
                <c:pt idx="314">
                  <c:v>76.010000000000005</c:v>
                </c:pt>
                <c:pt idx="315">
                  <c:v>76.58</c:v>
                </c:pt>
                <c:pt idx="316">
                  <c:v>76.83</c:v>
                </c:pt>
                <c:pt idx="317">
                  <c:v>75.33</c:v>
                </c:pt>
                <c:pt idx="318">
                  <c:v>75.33</c:v>
                </c:pt>
                <c:pt idx="319">
                  <c:v>75.989999999999995</c:v>
                </c:pt>
                <c:pt idx="320">
                  <c:v>75.989999999999995</c:v>
                </c:pt>
                <c:pt idx="321">
                  <c:v>77</c:v>
                </c:pt>
                <c:pt idx="322">
                  <c:v>77.83</c:v>
                </c:pt>
                <c:pt idx="323">
                  <c:v>79.47</c:v>
                </c:pt>
                <c:pt idx="324">
                  <c:v>79</c:v>
                </c:pt>
                <c:pt idx="325">
                  <c:v>79</c:v>
                </c:pt>
                <c:pt idx="326">
                  <c:v>78.11</c:v>
                </c:pt>
                <c:pt idx="327">
                  <c:v>78.11</c:v>
                </c:pt>
                <c:pt idx="328">
                  <c:v>81.17</c:v>
                </c:pt>
                <c:pt idx="329">
                  <c:v>82.51</c:v>
                </c:pt>
                <c:pt idx="330">
                  <c:v>81.97</c:v>
                </c:pt>
                <c:pt idx="331">
                  <c:v>83.82</c:v>
                </c:pt>
                <c:pt idx="332">
                  <c:v>83.82</c:v>
                </c:pt>
                <c:pt idx="333">
                  <c:v>85.42</c:v>
                </c:pt>
                <c:pt idx="334">
                  <c:v>85.42</c:v>
                </c:pt>
                <c:pt idx="335">
                  <c:v>85.42</c:v>
                </c:pt>
                <c:pt idx="336">
                  <c:v>86.84</c:v>
                </c:pt>
                <c:pt idx="337">
                  <c:v>86.29</c:v>
                </c:pt>
                <c:pt idx="338">
                  <c:v>85.16</c:v>
                </c:pt>
                <c:pt idx="339">
                  <c:v>86.16</c:v>
                </c:pt>
                <c:pt idx="340">
                  <c:v>84.48</c:v>
                </c:pt>
                <c:pt idx="341">
                  <c:v>84.48</c:v>
                </c:pt>
                <c:pt idx="342">
                  <c:v>86.61</c:v>
                </c:pt>
                <c:pt idx="343">
                  <c:v>88.33</c:v>
                </c:pt>
                <c:pt idx="344">
                  <c:v>87.61</c:v>
                </c:pt>
                <c:pt idx="345">
                  <c:v>87.67</c:v>
                </c:pt>
                <c:pt idx="346">
                  <c:v>87.67</c:v>
                </c:pt>
                <c:pt idx="347">
                  <c:v>89.16</c:v>
                </c:pt>
                <c:pt idx="348">
                  <c:v>89.16</c:v>
                </c:pt>
                <c:pt idx="349">
                  <c:v>88.22</c:v>
                </c:pt>
                <c:pt idx="350">
                  <c:v>88.16</c:v>
                </c:pt>
                <c:pt idx="351">
                  <c:v>90.17</c:v>
                </c:pt>
                <c:pt idx="352">
                  <c:v>92.27</c:v>
                </c:pt>
                <c:pt idx="353">
                  <c:v>92.27</c:v>
                </c:pt>
                <c:pt idx="354">
                  <c:v>91.25</c:v>
                </c:pt>
                <c:pt idx="355">
                  <c:v>91.25</c:v>
                </c:pt>
                <c:pt idx="356">
                  <c:v>89.32</c:v>
                </c:pt>
                <c:pt idx="357">
                  <c:v>89.57</c:v>
                </c:pt>
                <c:pt idx="358">
                  <c:v>89.83</c:v>
                </c:pt>
                <c:pt idx="359">
                  <c:v>93.1</c:v>
                </c:pt>
                <c:pt idx="360">
                  <c:v>93.1</c:v>
                </c:pt>
                <c:pt idx="361">
                  <c:v>95.52</c:v>
                </c:pt>
                <c:pt idx="362">
                  <c:v>95.52</c:v>
                </c:pt>
                <c:pt idx="363">
                  <c:v>92.07</c:v>
                </c:pt>
                <c:pt idx="364">
                  <c:v>93.83</c:v>
                </c:pt>
                <c:pt idx="365">
                  <c:v>91.78</c:v>
                </c:pt>
                <c:pt idx="366">
                  <c:v>91.26</c:v>
                </c:pt>
                <c:pt idx="367">
                  <c:v>91.26</c:v>
                </c:pt>
                <c:pt idx="368">
                  <c:v>92.11</c:v>
                </c:pt>
                <c:pt idx="369">
                  <c:v>92.11</c:v>
                </c:pt>
                <c:pt idx="370">
                  <c:v>92.11</c:v>
                </c:pt>
                <c:pt idx="371">
                  <c:v>92.14</c:v>
                </c:pt>
                <c:pt idx="372">
                  <c:v>92.77</c:v>
                </c:pt>
                <c:pt idx="373">
                  <c:v>91.68</c:v>
                </c:pt>
                <c:pt idx="374">
                  <c:v>91.68</c:v>
                </c:pt>
                <c:pt idx="375">
                  <c:v>96.13</c:v>
                </c:pt>
                <c:pt idx="376">
                  <c:v>96.13</c:v>
                </c:pt>
                <c:pt idx="377">
                  <c:v>103.66</c:v>
                </c:pt>
                <c:pt idx="378">
                  <c:v>110.74</c:v>
                </c:pt>
                <c:pt idx="379">
                  <c:v>107.69</c:v>
                </c:pt>
                <c:pt idx="380">
                  <c:v>115.77</c:v>
                </c:pt>
                <c:pt idx="381">
                  <c:v>115.77</c:v>
                </c:pt>
                <c:pt idx="382">
                  <c:v>119.26</c:v>
                </c:pt>
                <c:pt idx="383">
                  <c:v>119.26</c:v>
                </c:pt>
                <c:pt idx="384">
                  <c:v>123.64</c:v>
                </c:pt>
                <c:pt idx="385">
                  <c:v>108.81</c:v>
                </c:pt>
                <c:pt idx="386">
                  <c:v>105.93</c:v>
                </c:pt>
                <c:pt idx="387">
                  <c:v>109.31</c:v>
                </c:pt>
                <c:pt idx="388">
                  <c:v>109.31</c:v>
                </c:pt>
                <c:pt idx="389">
                  <c:v>103.22</c:v>
                </c:pt>
                <c:pt idx="390">
                  <c:v>103.22</c:v>
                </c:pt>
                <c:pt idx="391">
                  <c:v>96.42</c:v>
                </c:pt>
                <c:pt idx="392">
                  <c:v>94.85</c:v>
                </c:pt>
                <c:pt idx="393">
                  <c:v>102.97</c:v>
                </c:pt>
                <c:pt idx="394">
                  <c:v>104.69</c:v>
                </c:pt>
                <c:pt idx="395">
                  <c:v>104.69</c:v>
                </c:pt>
                <c:pt idx="396">
                  <c:v>112.14</c:v>
                </c:pt>
                <c:pt idx="397">
                  <c:v>112.14</c:v>
                </c:pt>
                <c:pt idx="398">
                  <c:v>111.03</c:v>
                </c:pt>
                <c:pt idx="399">
                  <c:v>114.89</c:v>
                </c:pt>
                <c:pt idx="400">
                  <c:v>114.2</c:v>
                </c:pt>
                <c:pt idx="401">
                  <c:v>116.2</c:v>
                </c:pt>
                <c:pt idx="402">
                  <c:v>116.2</c:v>
                </c:pt>
                <c:pt idx="403">
                  <c:v>107.55</c:v>
                </c:pt>
                <c:pt idx="404">
                  <c:v>107.55</c:v>
                </c:pt>
                <c:pt idx="405">
                  <c:v>104.25</c:v>
                </c:pt>
                <c:pt idx="406">
                  <c:v>107.81</c:v>
                </c:pt>
                <c:pt idx="407">
                  <c:v>100.53</c:v>
                </c:pt>
                <c:pt idx="408">
                  <c:v>99.32</c:v>
                </c:pt>
                <c:pt idx="409">
                  <c:v>99.32</c:v>
                </c:pt>
                <c:pt idx="410">
                  <c:v>103.29</c:v>
                </c:pt>
                <c:pt idx="411">
                  <c:v>103.29</c:v>
                </c:pt>
                <c:pt idx="412">
                  <c:v>101.98</c:v>
                </c:pt>
                <c:pt idx="413">
                  <c:v>96.39</c:v>
                </c:pt>
                <c:pt idx="414">
                  <c:v>96.05</c:v>
                </c:pt>
                <c:pt idx="415">
                  <c:v>98.35</c:v>
                </c:pt>
                <c:pt idx="416">
                  <c:v>98.35</c:v>
                </c:pt>
                <c:pt idx="417">
                  <c:v>94.22</c:v>
                </c:pt>
                <c:pt idx="418">
                  <c:v>94.22</c:v>
                </c:pt>
                <c:pt idx="419">
                  <c:v>100.52</c:v>
                </c:pt>
                <c:pt idx="420">
                  <c:v>104.26</c:v>
                </c:pt>
                <c:pt idx="421">
                  <c:v>106.84</c:v>
                </c:pt>
                <c:pt idx="422">
                  <c:v>106.84</c:v>
                </c:pt>
                <c:pt idx="423">
                  <c:v>106.84</c:v>
                </c:pt>
                <c:pt idx="424">
                  <c:v>108.24</c:v>
                </c:pt>
                <c:pt idx="425">
                  <c:v>108.24</c:v>
                </c:pt>
                <c:pt idx="426">
                  <c:v>102.54</c:v>
                </c:pt>
                <c:pt idx="427">
                  <c:v>102.56</c:v>
                </c:pt>
                <c:pt idx="428">
                  <c:v>103.89</c:v>
                </c:pt>
                <c:pt idx="429">
                  <c:v>102.86</c:v>
                </c:pt>
                <c:pt idx="430">
                  <c:v>102.86</c:v>
                </c:pt>
                <c:pt idx="431">
                  <c:v>99.6</c:v>
                </c:pt>
                <c:pt idx="432">
                  <c:v>99.6</c:v>
                </c:pt>
                <c:pt idx="433">
                  <c:v>102.62</c:v>
                </c:pt>
                <c:pt idx="434">
                  <c:v>101.96</c:v>
                </c:pt>
                <c:pt idx="435">
                  <c:v>105.47</c:v>
                </c:pt>
                <c:pt idx="436">
                  <c:v>104.59</c:v>
                </c:pt>
                <c:pt idx="437">
                  <c:v>104.59</c:v>
                </c:pt>
                <c:pt idx="438">
                  <c:v>105.18</c:v>
                </c:pt>
                <c:pt idx="439">
                  <c:v>105.18</c:v>
                </c:pt>
                <c:pt idx="440">
                  <c:v>102.53</c:v>
                </c:pt>
                <c:pt idx="441">
                  <c:v>107.84</c:v>
                </c:pt>
                <c:pt idx="442">
                  <c:v>108.17</c:v>
                </c:pt>
                <c:pt idx="443">
                  <c:v>109.72</c:v>
                </c:pt>
                <c:pt idx="444">
                  <c:v>109.72</c:v>
                </c:pt>
                <c:pt idx="445">
                  <c:v>103.08</c:v>
                </c:pt>
                <c:pt idx="446">
                  <c:v>103.08</c:v>
                </c:pt>
                <c:pt idx="447">
                  <c:v>99.74</c:v>
                </c:pt>
                <c:pt idx="448">
                  <c:v>105.5</c:v>
                </c:pt>
                <c:pt idx="449">
                  <c:v>106.15</c:v>
                </c:pt>
                <c:pt idx="450">
                  <c:v>110.52</c:v>
                </c:pt>
                <c:pt idx="451">
                  <c:v>110.52</c:v>
                </c:pt>
                <c:pt idx="452">
                  <c:v>114.07</c:v>
                </c:pt>
                <c:pt idx="453">
                  <c:v>114.07</c:v>
                </c:pt>
                <c:pt idx="454">
                  <c:v>112.31</c:v>
                </c:pt>
                <c:pt idx="455">
                  <c:v>109.67</c:v>
                </c:pt>
                <c:pt idx="456">
                  <c:v>112.21</c:v>
                </c:pt>
                <c:pt idx="457">
                  <c:v>112.63</c:v>
                </c:pt>
                <c:pt idx="458">
                  <c:v>112.63</c:v>
                </c:pt>
                <c:pt idx="459">
                  <c:v>110.32</c:v>
                </c:pt>
                <c:pt idx="460">
                  <c:v>110.32</c:v>
                </c:pt>
                <c:pt idx="461">
                  <c:v>112.55</c:v>
                </c:pt>
                <c:pt idx="462">
                  <c:v>112.88</c:v>
                </c:pt>
                <c:pt idx="463">
                  <c:v>116.19</c:v>
                </c:pt>
                <c:pt idx="464">
                  <c:v>114.96</c:v>
                </c:pt>
                <c:pt idx="465">
                  <c:v>114.96</c:v>
                </c:pt>
                <c:pt idx="466">
                  <c:v>114.38</c:v>
                </c:pt>
                <c:pt idx="467">
                  <c:v>114.38</c:v>
                </c:pt>
                <c:pt idx="468">
                  <c:v>114.38</c:v>
                </c:pt>
                <c:pt idx="469">
                  <c:v>115.26</c:v>
                </c:pt>
                <c:pt idx="470">
                  <c:v>116.88</c:v>
                </c:pt>
                <c:pt idx="471">
                  <c:v>118.97</c:v>
                </c:pt>
                <c:pt idx="472">
                  <c:v>118.97</c:v>
                </c:pt>
                <c:pt idx="473">
                  <c:v>118.41</c:v>
                </c:pt>
                <c:pt idx="474">
                  <c:v>118.41</c:v>
                </c:pt>
                <c:pt idx="475">
                  <c:v>119.55</c:v>
                </c:pt>
                <c:pt idx="476">
                  <c:v>121.94</c:v>
                </c:pt>
                <c:pt idx="477">
                  <c:v>121.52</c:v>
                </c:pt>
                <c:pt idx="478">
                  <c:v>120.73</c:v>
                </c:pt>
                <c:pt idx="479">
                  <c:v>120.73</c:v>
                </c:pt>
                <c:pt idx="480">
                  <c:v>120.92</c:v>
                </c:pt>
                <c:pt idx="481">
                  <c:v>120.92</c:v>
                </c:pt>
                <c:pt idx="482">
                  <c:v>118.92</c:v>
                </c:pt>
                <c:pt idx="483">
                  <c:v>115.32</c:v>
                </c:pt>
                <c:pt idx="484">
                  <c:v>117.56</c:v>
                </c:pt>
                <c:pt idx="485">
                  <c:v>109.56</c:v>
                </c:pt>
                <c:pt idx="486">
                  <c:v>109.56</c:v>
                </c:pt>
                <c:pt idx="487">
                  <c:v>110.49</c:v>
                </c:pt>
                <c:pt idx="488">
                  <c:v>110.49</c:v>
                </c:pt>
                <c:pt idx="489">
                  <c:v>110.49</c:v>
                </c:pt>
                <c:pt idx="490">
                  <c:v>106.22</c:v>
                </c:pt>
                <c:pt idx="491">
                  <c:v>105.75</c:v>
                </c:pt>
                <c:pt idx="492">
                  <c:v>109.07</c:v>
                </c:pt>
                <c:pt idx="493">
                  <c:v>109.07</c:v>
                </c:pt>
                <c:pt idx="494">
                  <c:v>111.44</c:v>
                </c:pt>
                <c:pt idx="495">
                  <c:v>111.44</c:v>
                </c:pt>
                <c:pt idx="496">
                  <c:v>113.66</c:v>
                </c:pt>
                <c:pt idx="497">
                  <c:v>111.65</c:v>
                </c:pt>
                <c:pt idx="498">
                  <c:v>107.76</c:v>
                </c:pt>
                <c:pt idx="499">
                  <c:v>110.3</c:v>
                </c:pt>
                <c:pt idx="500">
                  <c:v>110.3</c:v>
                </c:pt>
                <c:pt idx="501">
                  <c:v>101.55</c:v>
                </c:pt>
                <c:pt idx="502">
                  <c:v>101.55</c:v>
                </c:pt>
                <c:pt idx="503">
                  <c:v>101.55</c:v>
                </c:pt>
                <c:pt idx="504">
                  <c:v>100.31</c:v>
                </c:pt>
                <c:pt idx="505">
                  <c:v>104.62</c:v>
                </c:pt>
                <c:pt idx="506">
                  <c:v>106.78</c:v>
                </c:pt>
                <c:pt idx="507">
                  <c:v>106.78</c:v>
                </c:pt>
                <c:pt idx="508">
                  <c:v>106.09</c:v>
                </c:pt>
                <c:pt idx="509">
                  <c:v>106.09</c:v>
                </c:pt>
                <c:pt idx="510">
                  <c:v>97.69</c:v>
                </c:pt>
                <c:pt idx="511">
                  <c:v>98.44</c:v>
                </c:pt>
                <c:pt idx="512">
                  <c:v>97.79</c:v>
                </c:pt>
                <c:pt idx="513">
                  <c:v>99.59</c:v>
                </c:pt>
                <c:pt idx="514">
                  <c:v>99.59</c:v>
                </c:pt>
                <c:pt idx="515">
                  <c:v>104.48</c:v>
                </c:pt>
                <c:pt idx="516">
                  <c:v>104.48</c:v>
                </c:pt>
                <c:pt idx="517">
                  <c:v>106.12</c:v>
                </c:pt>
                <c:pt idx="518">
                  <c:v>104.45</c:v>
                </c:pt>
                <c:pt idx="519">
                  <c:v>98.44</c:v>
                </c:pt>
                <c:pt idx="520">
                  <c:v>97.71</c:v>
                </c:pt>
                <c:pt idx="521">
                  <c:v>97.71</c:v>
                </c:pt>
                <c:pt idx="522">
                  <c:v>99.83</c:v>
                </c:pt>
                <c:pt idx="523">
                  <c:v>99.83</c:v>
                </c:pt>
                <c:pt idx="524">
                  <c:v>97.74</c:v>
                </c:pt>
                <c:pt idx="525">
                  <c:v>100.03</c:v>
                </c:pt>
                <c:pt idx="526">
                  <c:v>99.11</c:v>
                </c:pt>
                <c:pt idx="527">
                  <c:v>101.31</c:v>
                </c:pt>
                <c:pt idx="528">
                  <c:v>101.31</c:v>
                </c:pt>
                <c:pt idx="529">
                  <c:v>96.59</c:v>
                </c:pt>
                <c:pt idx="530">
                  <c:v>96.59</c:v>
                </c:pt>
                <c:pt idx="531">
                  <c:v>97.14</c:v>
                </c:pt>
                <c:pt idx="532">
                  <c:v>93.25</c:v>
                </c:pt>
                <c:pt idx="533">
                  <c:v>91.29</c:v>
                </c:pt>
                <c:pt idx="534">
                  <c:v>91.77</c:v>
                </c:pt>
                <c:pt idx="535">
                  <c:v>91.77</c:v>
                </c:pt>
                <c:pt idx="536">
                  <c:v>93.52</c:v>
                </c:pt>
                <c:pt idx="537">
                  <c:v>93.52</c:v>
                </c:pt>
                <c:pt idx="538">
                  <c:v>93.18</c:v>
                </c:pt>
                <c:pt idx="539">
                  <c:v>94.68</c:v>
                </c:pt>
                <c:pt idx="540">
                  <c:v>97.02</c:v>
                </c:pt>
                <c:pt idx="541">
                  <c:v>94.86</c:v>
                </c:pt>
                <c:pt idx="542">
                  <c:v>94.86</c:v>
                </c:pt>
                <c:pt idx="543">
                  <c:v>92.24</c:v>
                </c:pt>
                <c:pt idx="544">
                  <c:v>92.24</c:v>
                </c:pt>
                <c:pt idx="545">
                  <c:v>89.23</c:v>
                </c:pt>
                <c:pt idx="546">
                  <c:v>90.85</c:v>
                </c:pt>
                <c:pt idx="547">
                  <c:v>93.2</c:v>
                </c:pt>
                <c:pt idx="548">
                  <c:v>93.55</c:v>
                </c:pt>
                <c:pt idx="549">
                  <c:v>93.55</c:v>
                </c:pt>
                <c:pt idx="550">
                  <c:v>93.42</c:v>
                </c:pt>
                <c:pt idx="551">
                  <c:v>93.42</c:v>
                </c:pt>
                <c:pt idx="552">
                  <c:v>96.46</c:v>
                </c:pt>
                <c:pt idx="553">
                  <c:v>95.52</c:v>
                </c:pt>
                <c:pt idx="554">
                  <c:v>93.33</c:v>
                </c:pt>
                <c:pt idx="555">
                  <c:v>93.63</c:v>
                </c:pt>
                <c:pt idx="556">
                  <c:v>93.63</c:v>
                </c:pt>
                <c:pt idx="557">
                  <c:v>97.4</c:v>
                </c:pt>
                <c:pt idx="558">
                  <c:v>97.4</c:v>
                </c:pt>
                <c:pt idx="559">
                  <c:v>92.08</c:v>
                </c:pt>
                <c:pt idx="560">
                  <c:v>90.09</c:v>
                </c:pt>
                <c:pt idx="561">
                  <c:v>87.09</c:v>
                </c:pt>
                <c:pt idx="562">
                  <c:v>87.29</c:v>
                </c:pt>
                <c:pt idx="563">
                  <c:v>87.29</c:v>
                </c:pt>
                <c:pt idx="564">
                  <c:v>87.35</c:v>
                </c:pt>
                <c:pt idx="565">
                  <c:v>87.35</c:v>
                </c:pt>
                <c:pt idx="566">
                  <c:v>87.35</c:v>
                </c:pt>
                <c:pt idx="567">
                  <c:v>82.5</c:v>
                </c:pt>
                <c:pt idx="568">
                  <c:v>84.04</c:v>
                </c:pt>
                <c:pt idx="569">
                  <c:v>87.27</c:v>
                </c:pt>
                <c:pt idx="570">
                  <c:v>87.27</c:v>
                </c:pt>
                <c:pt idx="571">
                  <c:v>88.18</c:v>
                </c:pt>
                <c:pt idx="572">
                  <c:v>88.18</c:v>
                </c:pt>
                <c:pt idx="573">
                  <c:v>87.84</c:v>
                </c:pt>
                <c:pt idx="574">
                  <c:v>88.88</c:v>
                </c:pt>
                <c:pt idx="575">
                  <c:v>85.72</c:v>
                </c:pt>
                <c:pt idx="576">
                  <c:v>85.57</c:v>
                </c:pt>
                <c:pt idx="577">
                  <c:v>85.57</c:v>
                </c:pt>
                <c:pt idx="578">
                  <c:v>86.15</c:v>
                </c:pt>
                <c:pt idx="579">
                  <c:v>86.15</c:v>
                </c:pt>
                <c:pt idx="580">
                  <c:v>84.69</c:v>
                </c:pt>
                <c:pt idx="581">
                  <c:v>83.38</c:v>
                </c:pt>
                <c:pt idx="582">
                  <c:v>84.02</c:v>
                </c:pt>
                <c:pt idx="583">
                  <c:v>79.069999999999993</c:v>
                </c:pt>
                <c:pt idx="584">
                  <c:v>79.069999999999993</c:v>
                </c:pt>
                <c:pt idx="585">
                  <c:v>77.17</c:v>
                </c:pt>
                <c:pt idx="586">
                  <c:v>77.17</c:v>
                </c:pt>
                <c:pt idx="587">
                  <c:v>78.91</c:v>
                </c:pt>
                <c:pt idx="588">
                  <c:v>82.61</c:v>
                </c:pt>
                <c:pt idx="589">
                  <c:v>81.78</c:v>
                </c:pt>
                <c:pt idx="590">
                  <c:v>79.91</c:v>
                </c:pt>
                <c:pt idx="591">
                  <c:v>79.91</c:v>
                </c:pt>
                <c:pt idx="592">
                  <c:v>84.05</c:v>
                </c:pt>
                <c:pt idx="593">
                  <c:v>84.05</c:v>
                </c:pt>
                <c:pt idx="594">
                  <c:v>86.87</c:v>
                </c:pt>
                <c:pt idx="595">
                  <c:v>88.22</c:v>
                </c:pt>
                <c:pt idx="596">
                  <c:v>88.9</c:v>
                </c:pt>
                <c:pt idx="597">
                  <c:v>93.07</c:v>
                </c:pt>
                <c:pt idx="598">
                  <c:v>93.07</c:v>
                </c:pt>
                <c:pt idx="599">
                  <c:v>91.6</c:v>
                </c:pt>
                <c:pt idx="600">
                  <c:v>91.6</c:v>
                </c:pt>
                <c:pt idx="601">
                  <c:v>89.75</c:v>
                </c:pt>
                <c:pt idx="602">
                  <c:v>87.83</c:v>
                </c:pt>
                <c:pt idx="603">
                  <c:v>89.59</c:v>
                </c:pt>
                <c:pt idx="604">
                  <c:v>86.1</c:v>
                </c:pt>
                <c:pt idx="605">
                  <c:v>86.1</c:v>
                </c:pt>
                <c:pt idx="606">
                  <c:v>86</c:v>
                </c:pt>
                <c:pt idx="607">
                  <c:v>86</c:v>
                </c:pt>
                <c:pt idx="608">
                  <c:v>83.29</c:v>
                </c:pt>
                <c:pt idx="609">
                  <c:v>86</c:v>
                </c:pt>
                <c:pt idx="610">
                  <c:v>86.02</c:v>
                </c:pt>
                <c:pt idx="611">
                  <c:v>85.47</c:v>
                </c:pt>
                <c:pt idx="612">
                  <c:v>85.47</c:v>
                </c:pt>
                <c:pt idx="613">
                  <c:v>86.12</c:v>
                </c:pt>
                <c:pt idx="614">
                  <c:v>86.12</c:v>
                </c:pt>
                <c:pt idx="615">
                  <c:v>86.93</c:v>
                </c:pt>
                <c:pt idx="616">
                  <c:v>89.39</c:v>
                </c:pt>
                <c:pt idx="617">
                  <c:v>89.06</c:v>
                </c:pt>
                <c:pt idx="618">
                  <c:v>87.85</c:v>
                </c:pt>
                <c:pt idx="619">
                  <c:v>87.85</c:v>
                </c:pt>
                <c:pt idx="620">
                  <c:v>86.54</c:v>
                </c:pt>
                <c:pt idx="621">
                  <c:v>86.54</c:v>
                </c:pt>
                <c:pt idx="622">
                  <c:v>88.36</c:v>
                </c:pt>
                <c:pt idx="623">
                  <c:v>90.06</c:v>
                </c:pt>
                <c:pt idx="624">
                  <c:v>88.14</c:v>
                </c:pt>
                <c:pt idx="625">
                  <c:v>92.58</c:v>
                </c:pt>
                <c:pt idx="626">
                  <c:v>92.58</c:v>
                </c:pt>
                <c:pt idx="627">
                  <c:v>91.8</c:v>
                </c:pt>
                <c:pt idx="628">
                  <c:v>91.8</c:v>
                </c:pt>
                <c:pt idx="629">
                  <c:v>88.8</c:v>
                </c:pt>
                <c:pt idx="630">
                  <c:v>85.79</c:v>
                </c:pt>
                <c:pt idx="631">
                  <c:v>86.52</c:v>
                </c:pt>
                <c:pt idx="632">
                  <c:v>89.14</c:v>
                </c:pt>
                <c:pt idx="633">
                  <c:v>89.14</c:v>
                </c:pt>
                <c:pt idx="634">
                  <c:v>85.85</c:v>
                </c:pt>
                <c:pt idx="635">
                  <c:v>85.85</c:v>
                </c:pt>
                <c:pt idx="636">
                  <c:v>86.87</c:v>
                </c:pt>
                <c:pt idx="637">
                  <c:v>85.62</c:v>
                </c:pt>
                <c:pt idx="638">
                  <c:v>81.69</c:v>
                </c:pt>
                <c:pt idx="639">
                  <c:v>80.069999999999993</c:v>
                </c:pt>
                <c:pt idx="640">
                  <c:v>80.069999999999993</c:v>
                </c:pt>
                <c:pt idx="641">
                  <c:v>79.739999999999995</c:v>
                </c:pt>
                <c:pt idx="642">
                  <c:v>79.739999999999995</c:v>
                </c:pt>
                <c:pt idx="643">
                  <c:v>80.83</c:v>
                </c:pt>
                <c:pt idx="644">
                  <c:v>77.930000000000007</c:v>
                </c:pt>
                <c:pt idx="645">
                  <c:v>77.930000000000007</c:v>
                </c:pt>
                <c:pt idx="646">
                  <c:v>76.45</c:v>
                </c:pt>
                <c:pt idx="647">
                  <c:v>76.540000000000006</c:v>
                </c:pt>
                <c:pt idx="648">
                  <c:v>77.099999999999994</c:v>
                </c:pt>
                <c:pt idx="649">
                  <c:v>77.099999999999994</c:v>
                </c:pt>
                <c:pt idx="650">
                  <c:v>77.959999999999994</c:v>
                </c:pt>
                <c:pt idx="651">
                  <c:v>80.48</c:v>
                </c:pt>
                <c:pt idx="652">
                  <c:v>81.06</c:v>
                </c:pt>
                <c:pt idx="653">
                  <c:v>79.86</c:v>
                </c:pt>
                <c:pt idx="654">
                  <c:v>79.86</c:v>
                </c:pt>
                <c:pt idx="655">
                  <c:v>76.83</c:v>
                </c:pt>
                <c:pt idx="656">
                  <c:v>76.83</c:v>
                </c:pt>
                <c:pt idx="657">
                  <c:v>74.209999999999994</c:v>
                </c:pt>
                <c:pt idx="658">
                  <c:v>71.930000000000007</c:v>
                </c:pt>
                <c:pt idx="659">
                  <c:v>71.3</c:v>
                </c:pt>
                <c:pt idx="660">
                  <c:v>71.05</c:v>
                </c:pt>
                <c:pt idx="661">
                  <c:v>71.05</c:v>
                </c:pt>
                <c:pt idx="662">
                  <c:v>72.959999999999994</c:v>
                </c:pt>
                <c:pt idx="663">
                  <c:v>72.959999999999994</c:v>
                </c:pt>
                <c:pt idx="664">
                  <c:v>75.44</c:v>
                </c:pt>
                <c:pt idx="665">
                  <c:v>77.14</c:v>
                </c:pt>
                <c:pt idx="666">
                  <c:v>75.89</c:v>
                </c:pt>
                <c:pt idx="667">
                  <c:v>74.19</c:v>
                </c:pt>
                <c:pt idx="668">
                  <c:v>74.19</c:v>
                </c:pt>
                <c:pt idx="669">
                  <c:v>75.05</c:v>
                </c:pt>
                <c:pt idx="670">
                  <c:v>75.05</c:v>
                </c:pt>
                <c:pt idx="671">
                  <c:v>75.92</c:v>
                </c:pt>
                <c:pt idx="672">
                  <c:v>78.17</c:v>
                </c:pt>
                <c:pt idx="673">
                  <c:v>77.680000000000007</c:v>
                </c:pt>
                <c:pt idx="674">
                  <c:v>79.569999999999993</c:v>
                </c:pt>
                <c:pt idx="675">
                  <c:v>79.569999999999993</c:v>
                </c:pt>
                <c:pt idx="676">
                  <c:v>79.45</c:v>
                </c:pt>
                <c:pt idx="677">
                  <c:v>79.45</c:v>
                </c:pt>
                <c:pt idx="678">
                  <c:v>79.45</c:v>
                </c:pt>
                <c:pt idx="679">
                  <c:v>78.89</c:v>
                </c:pt>
                <c:pt idx="680">
                  <c:v>78.430000000000007</c:v>
                </c:pt>
                <c:pt idx="681">
                  <c:v>80.16</c:v>
                </c:pt>
                <c:pt idx="682">
                  <c:v>80.16</c:v>
                </c:pt>
                <c:pt idx="683">
                  <c:v>76.87</c:v>
                </c:pt>
                <c:pt idx="684">
                  <c:v>76.87</c:v>
                </c:pt>
                <c:pt idx="685">
                  <c:v>76.87</c:v>
                </c:pt>
                <c:pt idx="686">
                  <c:v>72.819999999999993</c:v>
                </c:pt>
                <c:pt idx="687">
                  <c:v>73.61</c:v>
                </c:pt>
                <c:pt idx="688">
                  <c:v>73.77</c:v>
                </c:pt>
                <c:pt idx="689">
                  <c:v>73.77</c:v>
                </c:pt>
                <c:pt idx="690">
                  <c:v>74.69</c:v>
                </c:pt>
                <c:pt idx="691">
                  <c:v>74.69</c:v>
                </c:pt>
                <c:pt idx="692">
                  <c:v>75.11</c:v>
                </c:pt>
                <c:pt idx="693">
                  <c:v>77.459999999999994</c:v>
                </c:pt>
                <c:pt idx="694">
                  <c:v>78.319999999999993</c:v>
                </c:pt>
                <c:pt idx="695">
                  <c:v>79.900000000000006</c:v>
                </c:pt>
                <c:pt idx="696">
                  <c:v>79.900000000000006</c:v>
                </c:pt>
                <c:pt idx="697">
                  <c:v>80.25</c:v>
                </c:pt>
                <c:pt idx="698">
                  <c:v>80.25</c:v>
                </c:pt>
                <c:pt idx="699">
                  <c:v>80.25</c:v>
                </c:pt>
                <c:pt idx="700">
                  <c:v>79.53</c:v>
                </c:pt>
                <c:pt idx="701">
                  <c:v>80.31</c:v>
                </c:pt>
                <c:pt idx="702">
                  <c:v>81.27</c:v>
                </c:pt>
                <c:pt idx="703">
                  <c:v>81.27</c:v>
                </c:pt>
                <c:pt idx="704">
                  <c:v>81.62</c:v>
                </c:pt>
                <c:pt idx="705">
                  <c:v>81.62</c:v>
                </c:pt>
                <c:pt idx="706">
                  <c:v>79.86</c:v>
                </c:pt>
                <c:pt idx="707">
                  <c:v>79.78</c:v>
                </c:pt>
                <c:pt idx="708">
                  <c:v>80.64</c:v>
                </c:pt>
                <c:pt idx="709">
                  <c:v>79.73</c:v>
                </c:pt>
                <c:pt idx="710">
                  <c:v>79.73</c:v>
                </c:pt>
                <c:pt idx="711">
                  <c:v>77.97</c:v>
                </c:pt>
                <c:pt idx="712">
                  <c:v>77.97</c:v>
                </c:pt>
                <c:pt idx="713">
                  <c:v>78.95</c:v>
                </c:pt>
                <c:pt idx="714">
                  <c:v>76.34</c:v>
                </c:pt>
                <c:pt idx="715">
                  <c:v>75.87</c:v>
                </c:pt>
                <c:pt idx="716">
                  <c:v>73.400000000000006</c:v>
                </c:pt>
                <c:pt idx="717">
                  <c:v>73.400000000000006</c:v>
                </c:pt>
                <c:pt idx="718">
                  <c:v>74.11</c:v>
                </c:pt>
                <c:pt idx="719">
                  <c:v>74.11</c:v>
                </c:pt>
                <c:pt idx="720">
                  <c:v>77.17</c:v>
                </c:pt>
                <c:pt idx="721">
                  <c:v>78.47</c:v>
                </c:pt>
                <c:pt idx="722">
                  <c:v>78.040000000000006</c:v>
                </c:pt>
                <c:pt idx="723">
                  <c:v>79.739999999999995</c:v>
                </c:pt>
                <c:pt idx="724">
                  <c:v>79.739999999999995</c:v>
                </c:pt>
                <c:pt idx="725">
                  <c:v>80.14</c:v>
                </c:pt>
                <c:pt idx="726">
                  <c:v>80.14</c:v>
                </c:pt>
                <c:pt idx="727">
                  <c:v>79.08</c:v>
                </c:pt>
                <c:pt idx="728">
                  <c:v>78.569999999999993</c:v>
                </c:pt>
                <c:pt idx="729">
                  <c:v>78.45</c:v>
                </c:pt>
                <c:pt idx="730">
                  <c:v>76.31</c:v>
                </c:pt>
                <c:pt idx="731">
                  <c:v>76.31</c:v>
                </c:pt>
                <c:pt idx="732">
                  <c:v>76.28</c:v>
                </c:pt>
                <c:pt idx="733">
                  <c:v>76.28</c:v>
                </c:pt>
                <c:pt idx="734">
                  <c:v>76.28</c:v>
                </c:pt>
                <c:pt idx="735">
                  <c:v>73.95</c:v>
                </c:pt>
                <c:pt idx="736">
                  <c:v>75.260000000000005</c:v>
                </c:pt>
                <c:pt idx="737">
                  <c:v>76.19</c:v>
                </c:pt>
                <c:pt idx="738">
                  <c:v>76.19</c:v>
                </c:pt>
                <c:pt idx="739">
                  <c:v>76.569999999999993</c:v>
                </c:pt>
                <c:pt idx="740">
                  <c:v>75.569999999999993</c:v>
                </c:pt>
                <c:pt idx="741">
                  <c:v>76.88</c:v>
                </c:pt>
                <c:pt idx="742">
                  <c:v>77.569999999999993</c:v>
                </c:pt>
                <c:pt idx="743">
                  <c:v>78.05</c:v>
                </c:pt>
                <c:pt idx="744">
                  <c:v>79.62</c:v>
                </c:pt>
                <c:pt idx="745">
                  <c:v>79.62</c:v>
                </c:pt>
                <c:pt idx="746">
                  <c:v>80.39</c:v>
                </c:pt>
                <c:pt idx="747">
                  <c:v>80.39</c:v>
                </c:pt>
                <c:pt idx="748">
                  <c:v>77.45</c:v>
                </c:pt>
                <c:pt idx="749">
                  <c:v>76.56</c:v>
                </c:pt>
                <c:pt idx="750">
                  <c:v>75.599999999999994</c:v>
                </c:pt>
                <c:pt idx="751">
                  <c:v>76.55</c:v>
                </c:pt>
                <c:pt idx="752">
                  <c:v>76.55</c:v>
                </c:pt>
                <c:pt idx="753">
                  <c:v>74.680000000000007</c:v>
                </c:pt>
                <c:pt idx="754">
                  <c:v>74.680000000000007</c:v>
                </c:pt>
                <c:pt idx="755">
                  <c:v>71.180000000000007</c:v>
                </c:pt>
                <c:pt idx="756">
                  <c:v>67.38</c:v>
                </c:pt>
                <c:pt idx="757">
                  <c:v>68.150000000000006</c:v>
                </c:pt>
                <c:pt idx="758">
                  <c:v>66.61</c:v>
                </c:pt>
                <c:pt idx="759">
                  <c:v>66.61</c:v>
                </c:pt>
                <c:pt idx="760">
                  <c:v>67.56</c:v>
                </c:pt>
                <c:pt idx="761">
                  <c:v>67.56</c:v>
                </c:pt>
                <c:pt idx="762">
                  <c:v>69.400000000000006</c:v>
                </c:pt>
                <c:pt idx="763">
                  <c:v>70.709999999999994</c:v>
                </c:pt>
                <c:pt idx="764">
                  <c:v>69.77</c:v>
                </c:pt>
                <c:pt idx="765">
                  <c:v>69.22</c:v>
                </c:pt>
                <c:pt idx="766">
                  <c:v>69.22</c:v>
                </c:pt>
                <c:pt idx="767">
                  <c:v>72.87</c:v>
                </c:pt>
                <c:pt idx="768">
                  <c:v>72.87</c:v>
                </c:pt>
                <c:pt idx="769">
                  <c:v>73.12</c:v>
                </c:pt>
                <c:pt idx="770">
                  <c:v>72.95</c:v>
                </c:pt>
                <c:pt idx="771">
                  <c:v>74.319999999999993</c:v>
                </c:pt>
                <c:pt idx="772">
                  <c:v>75.680000000000007</c:v>
                </c:pt>
                <c:pt idx="773">
                  <c:v>75.680000000000007</c:v>
                </c:pt>
                <c:pt idx="774">
                  <c:v>80.400000000000006</c:v>
                </c:pt>
                <c:pt idx="775">
                  <c:v>80.400000000000006</c:v>
                </c:pt>
                <c:pt idx="776">
                  <c:v>80.7</c:v>
                </c:pt>
                <c:pt idx="777">
                  <c:v>80.69</c:v>
                </c:pt>
                <c:pt idx="778">
                  <c:v>80.7</c:v>
                </c:pt>
                <c:pt idx="779">
                  <c:v>80.7</c:v>
                </c:pt>
                <c:pt idx="780">
                  <c:v>80.7</c:v>
                </c:pt>
                <c:pt idx="781">
                  <c:v>79.790000000000006</c:v>
                </c:pt>
                <c:pt idx="782">
                  <c:v>79.790000000000006</c:v>
                </c:pt>
                <c:pt idx="783">
                  <c:v>81.540000000000006</c:v>
                </c:pt>
                <c:pt idx="784">
                  <c:v>83.26</c:v>
                </c:pt>
                <c:pt idx="785">
                  <c:v>82.16</c:v>
                </c:pt>
                <c:pt idx="786">
                  <c:v>82.58</c:v>
                </c:pt>
                <c:pt idx="787">
                  <c:v>82.58</c:v>
                </c:pt>
                <c:pt idx="788">
                  <c:v>80.930000000000007</c:v>
                </c:pt>
                <c:pt idx="789">
                  <c:v>80.930000000000007</c:v>
                </c:pt>
                <c:pt idx="790">
                  <c:v>80.849999999999994</c:v>
                </c:pt>
                <c:pt idx="791">
                  <c:v>79.180000000000007</c:v>
                </c:pt>
                <c:pt idx="792">
                  <c:v>77.27</c:v>
                </c:pt>
                <c:pt idx="793">
                  <c:v>77.86</c:v>
                </c:pt>
                <c:pt idx="794">
                  <c:v>77.86</c:v>
                </c:pt>
                <c:pt idx="795">
                  <c:v>78.64</c:v>
                </c:pt>
                <c:pt idx="796">
                  <c:v>78.64</c:v>
                </c:pt>
                <c:pt idx="797">
                  <c:v>77.05</c:v>
                </c:pt>
                <c:pt idx="798">
                  <c:v>74.33</c:v>
                </c:pt>
                <c:pt idx="799">
                  <c:v>74.77</c:v>
                </c:pt>
                <c:pt idx="800">
                  <c:v>76.78</c:v>
                </c:pt>
                <c:pt idx="801">
                  <c:v>76.78</c:v>
                </c:pt>
                <c:pt idx="802">
                  <c:v>75.650000000000006</c:v>
                </c:pt>
                <c:pt idx="803">
                  <c:v>75.650000000000006</c:v>
                </c:pt>
                <c:pt idx="804">
                  <c:v>71.709999999999994</c:v>
                </c:pt>
                <c:pt idx="805">
                  <c:v>68.62</c:v>
                </c:pt>
                <c:pt idx="806">
                  <c:v>68.52</c:v>
                </c:pt>
                <c:pt idx="807">
                  <c:v>71.319999999999993</c:v>
                </c:pt>
                <c:pt idx="808">
                  <c:v>71.319999999999993</c:v>
                </c:pt>
                <c:pt idx="809">
                  <c:v>73.13</c:v>
                </c:pt>
                <c:pt idx="810">
                  <c:v>73.13</c:v>
                </c:pt>
                <c:pt idx="811">
                  <c:v>73.680000000000007</c:v>
                </c:pt>
                <c:pt idx="812">
                  <c:v>72.53</c:v>
                </c:pt>
                <c:pt idx="813">
                  <c:v>70.81</c:v>
                </c:pt>
                <c:pt idx="814">
                  <c:v>70.02</c:v>
                </c:pt>
                <c:pt idx="815">
                  <c:v>70.02</c:v>
                </c:pt>
                <c:pt idx="816">
                  <c:v>71.069999999999993</c:v>
                </c:pt>
                <c:pt idx="817">
                  <c:v>71.069999999999993</c:v>
                </c:pt>
                <c:pt idx="818">
                  <c:v>70.849999999999994</c:v>
                </c:pt>
                <c:pt idx="819">
                  <c:v>72.78</c:v>
                </c:pt>
                <c:pt idx="820">
                  <c:v>71.819999999999993</c:v>
                </c:pt>
                <c:pt idx="821">
                  <c:v>71.569999999999993</c:v>
                </c:pt>
                <c:pt idx="822">
                  <c:v>71.569999999999993</c:v>
                </c:pt>
                <c:pt idx="823">
                  <c:v>71.81</c:v>
                </c:pt>
                <c:pt idx="824">
                  <c:v>71.81</c:v>
                </c:pt>
                <c:pt idx="825">
                  <c:v>72.87</c:v>
                </c:pt>
                <c:pt idx="826">
                  <c:v>74.37</c:v>
                </c:pt>
                <c:pt idx="827">
                  <c:v>71.680000000000007</c:v>
                </c:pt>
                <c:pt idx="828">
                  <c:v>72.349999999999994</c:v>
                </c:pt>
                <c:pt idx="829">
                  <c:v>72.349999999999994</c:v>
                </c:pt>
                <c:pt idx="830">
                  <c:v>69.45</c:v>
                </c:pt>
                <c:pt idx="831">
                  <c:v>69.45</c:v>
                </c:pt>
                <c:pt idx="832">
                  <c:v>69.45</c:v>
                </c:pt>
                <c:pt idx="833">
                  <c:v>68.11</c:v>
                </c:pt>
                <c:pt idx="834">
                  <c:v>70.09</c:v>
                </c:pt>
                <c:pt idx="835">
                  <c:v>71.760000000000005</c:v>
                </c:pt>
                <c:pt idx="836">
                  <c:v>71.760000000000005</c:v>
                </c:pt>
                <c:pt idx="837">
                  <c:v>72.14</c:v>
                </c:pt>
                <c:pt idx="838">
                  <c:v>72.14</c:v>
                </c:pt>
                <c:pt idx="839">
                  <c:v>71.709999999999994</c:v>
                </c:pt>
                <c:pt idx="840">
                  <c:v>72.52</c:v>
                </c:pt>
                <c:pt idx="841">
                  <c:v>71.28</c:v>
                </c:pt>
                <c:pt idx="842">
                  <c:v>70.16</c:v>
                </c:pt>
                <c:pt idx="843">
                  <c:v>70.16</c:v>
                </c:pt>
                <c:pt idx="844">
                  <c:v>67.08</c:v>
                </c:pt>
                <c:pt idx="845">
                  <c:v>67.08</c:v>
                </c:pt>
                <c:pt idx="846">
                  <c:v>69.39</c:v>
                </c:pt>
                <c:pt idx="847">
                  <c:v>68.22</c:v>
                </c:pt>
                <c:pt idx="848">
                  <c:v>70.61</c:v>
                </c:pt>
                <c:pt idx="849">
                  <c:v>71.81</c:v>
                </c:pt>
                <c:pt idx="850">
                  <c:v>71.81</c:v>
                </c:pt>
                <c:pt idx="851">
                  <c:v>70.94</c:v>
                </c:pt>
                <c:pt idx="852">
                  <c:v>70.94</c:v>
                </c:pt>
                <c:pt idx="853">
                  <c:v>70.94</c:v>
                </c:pt>
                <c:pt idx="854">
                  <c:v>72.55</c:v>
                </c:pt>
                <c:pt idx="855">
                  <c:v>69.22</c:v>
                </c:pt>
                <c:pt idx="856">
                  <c:v>68.91</c:v>
                </c:pt>
                <c:pt idx="857">
                  <c:v>68.91</c:v>
                </c:pt>
                <c:pt idx="858">
                  <c:v>69.09</c:v>
                </c:pt>
                <c:pt idx="859">
                  <c:v>69.09</c:v>
                </c:pt>
                <c:pt idx="860">
                  <c:v>67.680000000000007</c:v>
                </c:pt>
                <c:pt idx="861">
                  <c:v>69.540000000000006</c:v>
                </c:pt>
                <c:pt idx="862">
                  <c:v>69.849999999999994</c:v>
                </c:pt>
                <c:pt idx="863">
                  <c:v>70.66</c:v>
                </c:pt>
                <c:pt idx="864">
                  <c:v>70.66</c:v>
                </c:pt>
                <c:pt idx="865">
                  <c:v>69.709999999999994</c:v>
                </c:pt>
                <c:pt idx="866">
                  <c:v>69.709999999999994</c:v>
                </c:pt>
                <c:pt idx="867">
                  <c:v>71.78</c:v>
                </c:pt>
                <c:pt idx="868">
                  <c:v>71.78</c:v>
                </c:pt>
                <c:pt idx="869">
                  <c:v>71.760000000000005</c:v>
                </c:pt>
                <c:pt idx="870">
                  <c:v>73.91</c:v>
                </c:pt>
                <c:pt idx="871">
                  <c:v>73.91</c:v>
                </c:pt>
                <c:pt idx="872">
                  <c:v>73.05</c:v>
                </c:pt>
                <c:pt idx="873">
                  <c:v>73.05</c:v>
                </c:pt>
                <c:pt idx="874">
                  <c:v>74.87</c:v>
                </c:pt>
                <c:pt idx="875">
                  <c:v>75.77</c:v>
                </c:pt>
                <c:pt idx="876">
                  <c:v>76.86</c:v>
                </c:pt>
                <c:pt idx="877">
                  <c:v>75.44</c:v>
                </c:pt>
                <c:pt idx="878">
                  <c:v>75.44</c:v>
                </c:pt>
                <c:pt idx="879">
                  <c:v>74.17</c:v>
                </c:pt>
                <c:pt idx="880">
                  <c:v>74.17</c:v>
                </c:pt>
                <c:pt idx="881">
                  <c:v>75.760000000000005</c:v>
                </c:pt>
                <c:pt idx="882">
                  <c:v>75.400000000000006</c:v>
                </c:pt>
                <c:pt idx="883">
                  <c:v>75.650000000000006</c:v>
                </c:pt>
                <c:pt idx="884">
                  <c:v>77.06</c:v>
                </c:pt>
                <c:pt idx="885">
                  <c:v>77.06</c:v>
                </c:pt>
                <c:pt idx="886">
                  <c:v>78.81</c:v>
                </c:pt>
                <c:pt idx="887">
                  <c:v>78.81</c:v>
                </c:pt>
                <c:pt idx="888">
                  <c:v>79.760000000000005</c:v>
                </c:pt>
                <c:pt idx="889">
                  <c:v>79.11</c:v>
                </c:pt>
                <c:pt idx="890">
                  <c:v>80.17</c:v>
                </c:pt>
                <c:pt idx="891">
                  <c:v>80.55</c:v>
                </c:pt>
                <c:pt idx="892">
                  <c:v>80.55</c:v>
                </c:pt>
                <c:pt idx="893">
                  <c:v>81.8</c:v>
                </c:pt>
                <c:pt idx="894">
                  <c:v>81.8</c:v>
                </c:pt>
                <c:pt idx="895">
                  <c:v>81.37</c:v>
                </c:pt>
                <c:pt idx="896">
                  <c:v>79.5</c:v>
                </c:pt>
                <c:pt idx="897">
                  <c:v>81.56</c:v>
                </c:pt>
                <c:pt idx="898">
                  <c:v>82.76</c:v>
                </c:pt>
                <c:pt idx="899">
                  <c:v>82.76</c:v>
                </c:pt>
                <c:pt idx="900">
                  <c:v>81.94</c:v>
                </c:pt>
                <c:pt idx="901">
                  <c:v>81.94</c:v>
                </c:pt>
                <c:pt idx="902">
                  <c:v>82.94</c:v>
                </c:pt>
                <c:pt idx="903">
                  <c:v>84.35</c:v>
                </c:pt>
                <c:pt idx="904">
                  <c:v>82.81</c:v>
                </c:pt>
                <c:pt idx="905">
                  <c:v>83.17</c:v>
                </c:pt>
                <c:pt idx="906">
                  <c:v>83.17</c:v>
                </c:pt>
                <c:pt idx="907">
                  <c:v>82.5</c:v>
                </c:pt>
                <c:pt idx="908">
                  <c:v>82.5</c:v>
                </c:pt>
                <c:pt idx="909">
                  <c:v>81.06</c:v>
                </c:pt>
                <c:pt idx="910">
                  <c:v>79.400000000000006</c:v>
                </c:pt>
                <c:pt idx="911">
                  <c:v>80.430000000000007</c:v>
                </c:pt>
                <c:pt idx="912">
                  <c:v>81.25</c:v>
                </c:pt>
                <c:pt idx="913">
                  <c:v>81.25</c:v>
                </c:pt>
                <c:pt idx="914">
                  <c:v>80.709999999999994</c:v>
                </c:pt>
                <c:pt idx="915">
                  <c:v>80.709999999999994</c:v>
                </c:pt>
                <c:pt idx="916">
                  <c:v>80.25</c:v>
                </c:pt>
                <c:pt idx="917">
                  <c:v>78.91</c:v>
                </c:pt>
                <c:pt idx="918">
                  <c:v>79.52</c:v>
                </c:pt>
                <c:pt idx="919">
                  <c:v>80.47</c:v>
                </c:pt>
                <c:pt idx="920">
                  <c:v>80.47</c:v>
                </c:pt>
                <c:pt idx="921">
                  <c:v>80.650000000000006</c:v>
                </c:pt>
                <c:pt idx="922">
                  <c:v>80.650000000000006</c:v>
                </c:pt>
                <c:pt idx="923">
                  <c:v>81.14</c:v>
                </c:pt>
                <c:pt idx="924">
                  <c:v>81.64</c:v>
                </c:pt>
                <c:pt idx="925">
                  <c:v>83.55</c:v>
                </c:pt>
                <c:pt idx="926">
                  <c:v>85.52</c:v>
                </c:pt>
                <c:pt idx="927">
                  <c:v>85.52</c:v>
                </c:pt>
                <c:pt idx="928">
                  <c:v>86.74</c:v>
                </c:pt>
                <c:pt idx="929">
                  <c:v>86.74</c:v>
                </c:pt>
                <c:pt idx="930">
                  <c:v>86.74</c:v>
                </c:pt>
                <c:pt idx="931">
                  <c:v>87.55</c:v>
                </c:pt>
                <c:pt idx="932">
                  <c:v>86.87</c:v>
                </c:pt>
                <c:pt idx="933">
                  <c:v>87.51</c:v>
                </c:pt>
                <c:pt idx="934">
                  <c:v>87.51</c:v>
                </c:pt>
                <c:pt idx="935">
                  <c:v>87.3</c:v>
                </c:pt>
                <c:pt idx="936">
                  <c:v>87.3</c:v>
                </c:pt>
                <c:pt idx="937">
                  <c:v>88.87</c:v>
                </c:pt>
                <c:pt idx="938">
                  <c:v>88.59</c:v>
                </c:pt>
                <c:pt idx="939">
                  <c:v>90.13</c:v>
                </c:pt>
                <c:pt idx="940">
                  <c:v>90.83</c:v>
                </c:pt>
                <c:pt idx="941">
                  <c:v>90.83</c:v>
                </c:pt>
                <c:pt idx="942">
                  <c:v>91.47</c:v>
                </c:pt>
                <c:pt idx="943">
                  <c:v>91.47</c:v>
                </c:pt>
                <c:pt idx="944">
                  <c:v>91.16</c:v>
                </c:pt>
                <c:pt idx="945">
                  <c:v>89.2</c:v>
                </c:pt>
                <c:pt idx="946">
                  <c:v>89.56</c:v>
                </c:pt>
                <c:pt idx="947">
                  <c:v>90</c:v>
                </c:pt>
                <c:pt idx="948">
                  <c:v>90</c:v>
                </c:pt>
                <c:pt idx="949">
                  <c:v>89.68</c:v>
                </c:pt>
                <c:pt idx="950">
                  <c:v>89.68</c:v>
                </c:pt>
                <c:pt idx="951">
                  <c:v>91.43</c:v>
                </c:pt>
                <c:pt idx="952">
                  <c:v>93.67</c:v>
                </c:pt>
                <c:pt idx="953">
                  <c:v>91.65</c:v>
                </c:pt>
                <c:pt idx="954">
                  <c:v>90.77</c:v>
                </c:pt>
                <c:pt idx="955">
                  <c:v>90.77</c:v>
                </c:pt>
                <c:pt idx="956">
                  <c:v>88.81</c:v>
                </c:pt>
                <c:pt idx="957">
                  <c:v>88.81</c:v>
                </c:pt>
                <c:pt idx="958">
                  <c:v>89.26</c:v>
                </c:pt>
                <c:pt idx="959">
                  <c:v>84.32</c:v>
                </c:pt>
                <c:pt idx="960">
                  <c:v>82.3</c:v>
                </c:pt>
                <c:pt idx="961">
                  <c:v>82.83</c:v>
                </c:pt>
                <c:pt idx="962">
                  <c:v>82.83</c:v>
                </c:pt>
                <c:pt idx="963">
                  <c:v>85.89</c:v>
                </c:pt>
                <c:pt idx="964">
                  <c:v>85.89</c:v>
                </c:pt>
                <c:pt idx="965">
                  <c:v>85.89</c:v>
                </c:pt>
                <c:pt idx="966">
                  <c:v>83.7</c:v>
                </c:pt>
                <c:pt idx="967">
                  <c:v>82.87</c:v>
                </c:pt>
                <c:pt idx="968">
                  <c:v>87.67</c:v>
                </c:pt>
                <c:pt idx="969">
                  <c:v>87.67</c:v>
                </c:pt>
                <c:pt idx="970">
                  <c:v>86.65</c:v>
                </c:pt>
                <c:pt idx="971">
                  <c:v>86.65</c:v>
                </c:pt>
                <c:pt idx="972">
                  <c:v>86.66</c:v>
                </c:pt>
                <c:pt idx="973">
                  <c:v>88.35</c:v>
                </c:pt>
                <c:pt idx="974">
                  <c:v>89.35</c:v>
                </c:pt>
                <c:pt idx="975">
                  <c:v>89.12</c:v>
                </c:pt>
                <c:pt idx="976">
                  <c:v>89.12</c:v>
                </c:pt>
                <c:pt idx="977">
                  <c:v>85.49</c:v>
                </c:pt>
                <c:pt idx="978">
                  <c:v>85.49</c:v>
                </c:pt>
                <c:pt idx="979">
                  <c:v>84.58</c:v>
                </c:pt>
                <c:pt idx="980">
                  <c:v>86.07</c:v>
                </c:pt>
                <c:pt idx="981">
                  <c:v>83.8</c:v>
                </c:pt>
                <c:pt idx="982">
                  <c:v>86.04</c:v>
                </c:pt>
                <c:pt idx="983">
                  <c:v>86.04</c:v>
                </c:pt>
                <c:pt idx="984">
                  <c:v>83.03</c:v>
                </c:pt>
                <c:pt idx="985">
                  <c:v>83.03</c:v>
                </c:pt>
                <c:pt idx="986">
                  <c:v>81.64</c:v>
                </c:pt>
                <c:pt idx="987">
                  <c:v>81.05</c:v>
                </c:pt>
                <c:pt idx="988">
                  <c:v>83.04</c:v>
                </c:pt>
                <c:pt idx="989">
                  <c:v>81.19</c:v>
                </c:pt>
                <c:pt idx="990">
                  <c:v>81.19</c:v>
                </c:pt>
                <c:pt idx="991">
                  <c:v>81.540000000000006</c:v>
                </c:pt>
                <c:pt idx="992">
                  <c:v>81.540000000000006</c:v>
                </c:pt>
                <c:pt idx="993">
                  <c:v>77.959999999999994</c:v>
                </c:pt>
                <c:pt idx="994">
                  <c:v>75.849999999999994</c:v>
                </c:pt>
                <c:pt idx="995">
                  <c:v>76.34</c:v>
                </c:pt>
                <c:pt idx="996">
                  <c:v>76.34</c:v>
                </c:pt>
                <c:pt idx="997">
                  <c:v>76.34</c:v>
                </c:pt>
                <c:pt idx="998">
                  <c:v>78.86</c:v>
                </c:pt>
                <c:pt idx="999">
                  <c:v>78.86</c:v>
                </c:pt>
                <c:pt idx="1000">
                  <c:v>78.900000000000006</c:v>
                </c:pt>
                <c:pt idx="1001">
                  <c:v>77.150000000000006</c:v>
                </c:pt>
                <c:pt idx="1002">
                  <c:v>73.5</c:v>
                </c:pt>
                <c:pt idx="1003">
                  <c:v>76.47</c:v>
                </c:pt>
                <c:pt idx="1004">
                  <c:v>76.47</c:v>
                </c:pt>
                <c:pt idx="1005">
                  <c:v>78.099999999999994</c:v>
                </c:pt>
                <c:pt idx="1006">
                  <c:v>78.099999999999994</c:v>
                </c:pt>
                <c:pt idx="1007">
                  <c:v>78.349999999999994</c:v>
                </c:pt>
                <c:pt idx="1008">
                  <c:v>76.8</c:v>
                </c:pt>
                <c:pt idx="1009">
                  <c:v>76.8</c:v>
                </c:pt>
                <c:pt idx="1010">
                  <c:v>74.83</c:v>
                </c:pt>
                <c:pt idx="1011">
                  <c:v>74.83</c:v>
                </c:pt>
                <c:pt idx="1012">
                  <c:v>74.459999999999994</c:v>
                </c:pt>
                <c:pt idx="1013">
                  <c:v>74.459999999999994</c:v>
                </c:pt>
                <c:pt idx="1014">
                  <c:v>76.09</c:v>
                </c:pt>
                <c:pt idx="1015">
                  <c:v>77.56</c:v>
                </c:pt>
                <c:pt idx="1016">
                  <c:v>75.66</c:v>
                </c:pt>
                <c:pt idx="1017">
                  <c:v>73.7</c:v>
                </c:pt>
                <c:pt idx="1018">
                  <c:v>73.7</c:v>
                </c:pt>
                <c:pt idx="1019">
                  <c:v>72.73</c:v>
                </c:pt>
                <c:pt idx="1020">
                  <c:v>72.73</c:v>
                </c:pt>
                <c:pt idx="1021">
                  <c:v>71.95</c:v>
                </c:pt>
                <c:pt idx="1022">
                  <c:v>68.98</c:v>
                </c:pt>
                <c:pt idx="1023">
                  <c:v>69</c:v>
                </c:pt>
                <c:pt idx="1024">
                  <c:v>70.87</c:v>
                </c:pt>
                <c:pt idx="1025">
                  <c:v>70.87</c:v>
                </c:pt>
                <c:pt idx="1026">
                  <c:v>70.95</c:v>
                </c:pt>
                <c:pt idx="1027">
                  <c:v>70.95</c:v>
                </c:pt>
                <c:pt idx="1028">
                  <c:v>68.27</c:v>
                </c:pt>
                <c:pt idx="1029">
                  <c:v>69.09</c:v>
                </c:pt>
                <c:pt idx="1030">
                  <c:v>71.209999999999994</c:v>
                </c:pt>
                <c:pt idx="1031">
                  <c:v>71.05</c:v>
                </c:pt>
                <c:pt idx="1032">
                  <c:v>71.05</c:v>
                </c:pt>
                <c:pt idx="1033">
                  <c:v>72.16</c:v>
                </c:pt>
                <c:pt idx="1034">
                  <c:v>72.16</c:v>
                </c:pt>
                <c:pt idx="1035">
                  <c:v>73.23</c:v>
                </c:pt>
                <c:pt idx="1036">
                  <c:v>73.87</c:v>
                </c:pt>
                <c:pt idx="1037">
                  <c:v>73.59</c:v>
                </c:pt>
                <c:pt idx="1038">
                  <c:v>73.290000000000006</c:v>
                </c:pt>
                <c:pt idx="1039">
                  <c:v>73.290000000000006</c:v>
                </c:pt>
                <c:pt idx="1040">
                  <c:v>75.84</c:v>
                </c:pt>
                <c:pt idx="1041">
                  <c:v>75.84</c:v>
                </c:pt>
                <c:pt idx="1042">
                  <c:v>75.84</c:v>
                </c:pt>
                <c:pt idx="1043">
                  <c:v>74.31</c:v>
                </c:pt>
                <c:pt idx="1044">
                  <c:v>72.02</c:v>
                </c:pt>
                <c:pt idx="1045">
                  <c:v>71.89</c:v>
                </c:pt>
                <c:pt idx="1046">
                  <c:v>71.89</c:v>
                </c:pt>
                <c:pt idx="1047">
                  <c:v>70.62</c:v>
                </c:pt>
                <c:pt idx="1048">
                  <c:v>70.62</c:v>
                </c:pt>
                <c:pt idx="1049">
                  <c:v>70.62</c:v>
                </c:pt>
                <c:pt idx="1050">
                  <c:v>72.97</c:v>
                </c:pt>
                <c:pt idx="1051">
                  <c:v>72.38</c:v>
                </c:pt>
                <c:pt idx="1052">
                  <c:v>74</c:v>
                </c:pt>
                <c:pt idx="1053">
                  <c:v>74</c:v>
                </c:pt>
                <c:pt idx="1054">
                  <c:v>71.06</c:v>
                </c:pt>
                <c:pt idx="1055">
                  <c:v>71.06</c:v>
                </c:pt>
                <c:pt idx="1056">
                  <c:v>72.430000000000007</c:v>
                </c:pt>
                <c:pt idx="1057">
                  <c:v>71.569999999999993</c:v>
                </c:pt>
                <c:pt idx="1058">
                  <c:v>72.150000000000006</c:v>
                </c:pt>
                <c:pt idx="1059">
                  <c:v>72.94</c:v>
                </c:pt>
                <c:pt idx="1060">
                  <c:v>72.94</c:v>
                </c:pt>
                <c:pt idx="1061">
                  <c:v>72.63</c:v>
                </c:pt>
                <c:pt idx="1062">
                  <c:v>72.63</c:v>
                </c:pt>
                <c:pt idx="1063">
                  <c:v>72.63</c:v>
                </c:pt>
                <c:pt idx="1064">
                  <c:v>72.790000000000006</c:v>
                </c:pt>
                <c:pt idx="1065">
                  <c:v>74.319999999999993</c:v>
                </c:pt>
                <c:pt idx="1066">
                  <c:v>73.69</c:v>
                </c:pt>
                <c:pt idx="1067">
                  <c:v>73.69</c:v>
                </c:pt>
                <c:pt idx="1068">
                  <c:v>75.260000000000005</c:v>
                </c:pt>
                <c:pt idx="1069">
                  <c:v>75.260000000000005</c:v>
                </c:pt>
                <c:pt idx="1070">
                  <c:v>74.72</c:v>
                </c:pt>
                <c:pt idx="1071">
                  <c:v>75.48</c:v>
                </c:pt>
                <c:pt idx="1072">
                  <c:v>77.91</c:v>
                </c:pt>
                <c:pt idx="1073">
                  <c:v>78.45</c:v>
                </c:pt>
                <c:pt idx="1074">
                  <c:v>78.45</c:v>
                </c:pt>
                <c:pt idx="1075">
                  <c:v>77.25</c:v>
                </c:pt>
                <c:pt idx="1076">
                  <c:v>77.25</c:v>
                </c:pt>
                <c:pt idx="1077">
                  <c:v>78.3</c:v>
                </c:pt>
                <c:pt idx="1078">
                  <c:v>76.28</c:v>
                </c:pt>
                <c:pt idx="1079">
                  <c:v>74.36</c:v>
                </c:pt>
                <c:pt idx="1080">
                  <c:v>72.72</c:v>
                </c:pt>
                <c:pt idx="1081">
                  <c:v>72.72</c:v>
                </c:pt>
                <c:pt idx="1082">
                  <c:v>73.209999999999994</c:v>
                </c:pt>
                <c:pt idx="1083">
                  <c:v>73.209999999999994</c:v>
                </c:pt>
                <c:pt idx="1084">
                  <c:v>73.83</c:v>
                </c:pt>
                <c:pt idx="1085">
                  <c:v>74.260000000000005</c:v>
                </c:pt>
                <c:pt idx="1086">
                  <c:v>76.67</c:v>
                </c:pt>
                <c:pt idx="1087">
                  <c:v>77.260000000000005</c:v>
                </c:pt>
                <c:pt idx="1088">
                  <c:v>77.260000000000005</c:v>
                </c:pt>
                <c:pt idx="1089">
                  <c:v>77.34</c:v>
                </c:pt>
                <c:pt idx="1090">
                  <c:v>77.34</c:v>
                </c:pt>
                <c:pt idx="1091">
                  <c:v>78.28</c:v>
                </c:pt>
                <c:pt idx="1092">
                  <c:v>77.09</c:v>
                </c:pt>
                <c:pt idx="1093">
                  <c:v>78.47</c:v>
                </c:pt>
                <c:pt idx="1094">
                  <c:v>79.650000000000006</c:v>
                </c:pt>
                <c:pt idx="1095">
                  <c:v>79.650000000000006</c:v>
                </c:pt>
                <c:pt idx="1096">
                  <c:v>78.72</c:v>
                </c:pt>
                <c:pt idx="1097">
                  <c:v>78.72</c:v>
                </c:pt>
                <c:pt idx="1098">
                  <c:v>78.72</c:v>
                </c:pt>
                <c:pt idx="1099">
                  <c:v>78.89</c:v>
                </c:pt>
                <c:pt idx="1100">
                  <c:v>79.64</c:v>
                </c:pt>
                <c:pt idx="1101">
                  <c:v>77.599999999999994</c:v>
                </c:pt>
                <c:pt idx="1102">
                  <c:v>77.599999999999994</c:v>
                </c:pt>
                <c:pt idx="1103">
                  <c:v>78.53</c:v>
                </c:pt>
                <c:pt idx="1104">
                  <c:v>78.53</c:v>
                </c:pt>
                <c:pt idx="1105">
                  <c:v>79.8</c:v>
                </c:pt>
                <c:pt idx="1106">
                  <c:v>79.44</c:v>
                </c:pt>
                <c:pt idx="1107">
                  <c:v>79.22</c:v>
                </c:pt>
                <c:pt idx="1108">
                  <c:v>80.900000000000006</c:v>
                </c:pt>
                <c:pt idx="1109">
                  <c:v>80.900000000000006</c:v>
                </c:pt>
                <c:pt idx="1110">
                  <c:v>79.67</c:v>
                </c:pt>
                <c:pt idx="1111">
                  <c:v>79.67</c:v>
                </c:pt>
                <c:pt idx="1112">
                  <c:v>79.11</c:v>
                </c:pt>
                <c:pt idx="1113">
                  <c:v>80.08</c:v>
                </c:pt>
                <c:pt idx="1114">
                  <c:v>79.81</c:v>
                </c:pt>
                <c:pt idx="1115">
                  <c:v>78.959999999999994</c:v>
                </c:pt>
                <c:pt idx="1116">
                  <c:v>78.959999999999994</c:v>
                </c:pt>
                <c:pt idx="1117">
                  <c:v>78.87</c:v>
                </c:pt>
                <c:pt idx="1118">
                  <c:v>78.87</c:v>
                </c:pt>
                <c:pt idx="1119">
                  <c:v>78.510000000000005</c:v>
                </c:pt>
                <c:pt idx="1120">
                  <c:v>80.67</c:v>
                </c:pt>
                <c:pt idx="1121">
                  <c:v>82.16</c:v>
                </c:pt>
                <c:pt idx="1122">
                  <c:v>81.94</c:v>
                </c:pt>
                <c:pt idx="1123">
                  <c:v>81.94</c:v>
                </c:pt>
                <c:pt idx="1124">
                  <c:v>83.68</c:v>
                </c:pt>
                <c:pt idx="1125">
                  <c:v>83.68</c:v>
                </c:pt>
                <c:pt idx="1126">
                  <c:v>84.39</c:v>
                </c:pt>
                <c:pt idx="1127">
                  <c:v>82.79</c:v>
                </c:pt>
                <c:pt idx="1128">
                  <c:v>81.99</c:v>
                </c:pt>
                <c:pt idx="1129">
                  <c:v>81.099999999999994</c:v>
                </c:pt>
                <c:pt idx="1130">
                  <c:v>81.099999999999994</c:v>
                </c:pt>
                <c:pt idx="1131">
                  <c:v>82.41</c:v>
                </c:pt>
                <c:pt idx="1132">
                  <c:v>82.41</c:v>
                </c:pt>
                <c:pt idx="1133">
                  <c:v>82.41</c:v>
                </c:pt>
                <c:pt idx="1134">
                  <c:v>82.15</c:v>
                </c:pt>
                <c:pt idx="1135">
                  <c:v>83.96</c:v>
                </c:pt>
                <c:pt idx="1136">
                  <c:v>83.96</c:v>
                </c:pt>
                <c:pt idx="1137">
                  <c:v>83.96</c:v>
                </c:pt>
                <c:pt idx="1138">
                  <c:v>84.54</c:v>
                </c:pt>
                <c:pt idx="1139">
                  <c:v>84.54</c:v>
                </c:pt>
                <c:pt idx="1140">
                  <c:v>85.95</c:v>
                </c:pt>
                <c:pt idx="1141">
                  <c:v>86.22</c:v>
                </c:pt>
                <c:pt idx="1142">
                  <c:v>87.37</c:v>
                </c:pt>
                <c:pt idx="1143">
                  <c:v>87.69</c:v>
                </c:pt>
                <c:pt idx="1144">
                  <c:v>87.69</c:v>
                </c:pt>
                <c:pt idx="1145">
                  <c:v>87.24</c:v>
                </c:pt>
                <c:pt idx="1146">
                  <c:v>87.24</c:v>
                </c:pt>
                <c:pt idx="1147">
                  <c:v>86.04</c:v>
                </c:pt>
                <c:pt idx="1148">
                  <c:v>86.98</c:v>
                </c:pt>
                <c:pt idx="1149">
                  <c:v>85.79</c:v>
                </c:pt>
                <c:pt idx="1150">
                  <c:v>86.46</c:v>
                </c:pt>
                <c:pt idx="1151">
                  <c:v>86.46</c:v>
                </c:pt>
                <c:pt idx="1152">
                  <c:v>86.21</c:v>
                </c:pt>
                <c:pt idx="1153">
                  <c:v>86.21</c:v>
                </c:pt>
                <c:pt idx="1154">
                  <c:v>86.15</c:v>
                </c:pt>
                <c:pt idx="1155">
                  <c:v>83.58</c:v>
                </c:pt>
                <c:pt idx="1156">
                  <c:v>83.5</c:v>
                </c:pt>
                <c:pt idx="1157">
                  <c:v>83.79</c:v>
                </c:pt>
                <c:pt idx="1158">
                  <c:v>83.79</c:v>
                </c:pt>
                <c:pt idx="1159">
                  <c:v>83.82</c:v>
                </c:pt>
                <c:pt idx="1160">
                  <c:v>83.82</c:v>
                </c:pt>
                <c:pt idx="1161">
                  <c:v>84.17</c:v>
                </c:pt>
                <c:pt idx="1162">
                  <c:v>84.09</c:v>
                </c:pt>
                <c:pt idx="1163">
                  <c:v>84.92</c:v>
                </c:pt>
                <c:pt idx="1164">
                  <c:v>85.38</c:v>
                </c:pt>
                <c:pt idx="1165">
                  <c:v>85.38</c:v>
                </c:pt>
                <c:pt idx="1166">
                  <c:v>84.26</c:v>
                </c:pt>
                <c:pt idx="1167">
                  <c:v>84.26</c:v>
                </c:pt>
                <c:pt idx="1168">
                  <c:v>83.49</c:v>
                </c:pt>
                <c:pt idx="1169">
                  <c:v>80.7</c:v>
                </c:pt>
                <c:pt idx="1170">
                  <c:v>80.59</c:v>
                </c:pt>
                <c:pt idx="1171">
                  <c:v>79.650000000000006</c:v>
                </c:pt>
                <c:pt idx="1172">
                  <c:v>79.650000000000006</c:v>
                </c:pt>
                <c:pt idx="1173">
                  <c:v>80.099999999999994</c:v>
                </c:pt>
                <c:pt idx="1174">
                  <c:v>80.099999999999994</c:v>
                </c:pt>
                <c:pt idx="1175">
                  <c:v>79.97</c:v>
                </c:pt>
                <c:pt idx="1176">
                  <c:v>80.569999999999993</c:v>
                </c:pt>
                <c:pt idx="1177">
                  <c:v>80.86</c:v>
                </c:pt>
                <c:pt idx="1178">
                  <c:v>79.81</c:v>
                </c:pt>
                <c:pt idx="1179">
                  <c:v>79.81</c:v>
                </c:pt>
                <c:pt idx="1180">
                  <c:v>80.709999999999994</c:v>
                </c:pt>
                <c:pt idx="1181">
                  <c:v>80.709999999999994</c:v>
                </c:pt>
                <c:pt idx="1182">
                  <c:v>79.62</c:v>
                </c:pt>
                <c:pt idx="1183">
                  <c:v>80.23</c:v>
                </c:pt>
                <c:pt idx="1184">
                  <c:v>80.849999999999994</c:v>
                </c:pt>
                <c:pt idx="1185">
                  <c:v>81.66</c:v>
                </c:pt>
                <c:pt idx="1186">
                  <c:v>81.66</c:v>
                </c:pt>
                <c:pt idx="1187">
                  <c:v>81.39</c:v>
                </c:pt>
                <c:pt idx="1188">
                  <c:v>81.39</c:v>
                </c:pt>
                <c:pt idx="1189">
                  <c:v>80.66</c:v>
                </c:pt>
                <c:pt idx="1190">
                  <c:v>79.150000000000006</c:v>
                </c:pt>
                <c:pt idx="1191">
                  <c:v>77.47</c:v>
                </c:pt>
                <c:pt idx="1192">
                  <c:v>78.48</c:v>
                </c:pt>
                <c:pt idx="1193">
                  <c:v>78.48</c:v>
                </c:pt>
                <c:pt idx="1194">
                  <c:v>80.900000000000006</c:v>
                </c:pt>
                <c:pt idx="1195">
                  <c:v>80.900000000000006</c:v>
                </c:pt>
                <c:pt idx="1196">
                  <c:v>80.900000000000006</c:v>
                </c:pt>
                <c:pt idx="1197">
                  <c:v>80.239999999999995</c:v>
                </c:pt>
                <c:pt idx="1198">
                  <c:v>78.959999999999994</c:v>
                </c:pt>
                <c:pt idx="1199">
                  <c:v>77.97</c:v>
                </c:pt>
                <c:pt idx="1200">
                  <c:v>77.97</c:v>
                </c:pt>
                <c:pt idx="1201">
                  <c:v>75.260000000000005</c:v>
                </c:pt>
                <c:pt idx="1202">
                  <c:v>75.260000000000005</c:v>
                </c:pt>
                <c:pt idx="1203">
                  <c:v>74.27</c:v>
                </c:pt>
                <c:pt idx="1204">
                  <c:v>75.08</c:v>
                </c:pt>
                <c:pt idx="1205">
                  <c:v>76.52</c:v>
                </c:pt>
                <c:pt idx="1206">
                  <c:v>76.53</c:v>
                </c:pt>
                <c:pt idx="1207">
                  <c:v>76.53</c:v>
                </c:pt>
                <c:pt idx="1208">
                  <c:v>78.75</c:v>
                </c:pt>
                <c:pt idx="1209">
                  <c:v>78.75</c:v>
                </c:pt>
                <c:pt idx="1210">
                  <c:v>78.88</c:v>
                </c:pt>
                <c:pt idx="1211">
                  <c:v>79.56</c:v>
                </c:pt>
                <c:pt idx="1212">
                  <c:v>79.61</c:v>
                </c:pt>
                <c:pt idx="1213">
                  <c:v>79.41</c:v>
                </c:pt>
                <c:pt idx="1214">
                  <c:v>79.41</c:v>
                </c:pt>
                <c:pt idx="1215">
                  <c:v>81.33</c:v>
                </c:pt>
                <c:pt idx="1216">
                  <c:v>81.33</c:v>
                </c:pt>
                <c:pt idx="1217">
                  <c:v>82.67</c:v>
                </c:pt>
                <c:pt idx="1218">
                  <c:v>82.67</c:v>
                </c:pt>
                <c:pt idx="1219">
                  <c:v>83.34</c:v>
                </c:pt>
                <c:pt idx="1220">
                  <c:v>81.709999999999994</c:v>
                </c:pt>
                <c:pt idx="1221">
                  <c:v>81.709999999999994</c:v>
                </c:pt>
                <c:pt idx="1222">
                  <c:v>82.63</c:v>
                </c:pt>
                <c:pt idx="1223">
                  <c:v>82.63</c:v>
                </c:pt>
                <c:pt idx="1224">
                  <c:v>81.97</c:v>
                </c:pt>
                <c:pt idx="1225">
                  <c:v>82.19</c:v>
                </c:pt>
                <c:pt idx="1226">
                  <c:v>83.04</c:v>
                </c:pt>
                <c:pt idx="1227">
                  <c:v>82.83</c:v>
                </c:pt>
                <c:pt idx="1228">
                  <c:v>82.83</c:v>
                </c:pt>
                <c:pt idx="1229">
                  <c:v>84.7</c:v>
                </c:pt>
                <c:pt idx="1230">
                  <c:v>84.7</c:v>
                </c:pt>
                <c:pt idx="1231">
                  <c:v>84.09</c:v>
                </c:pt>
                <c:pt idx="1232">
                  <c:v>85.19</c:v>
                </c:pt>
                <c:pt idx="1233">
                  <c:v>85.19</c:v>
                </c:pt>
                <c:pt idx="1234">
                  <c:v>84.44</c:v>
                </c:pt>
                <c:pt idx="1235">
                  <c:v>84.44</c:v>
                </c:pt>
                <c:pt idx="1236">
                  <c:v>83.63</c:v>
                </c:pt>
                <c:pt idx="1237">
                  <c:v>83.63</c:v>
                </c:pt>
                <c:pt idx="1238">
                  <c:v>82.78</c:v>
                </c:pt>
                <c:pt idx="1239">
                  <c:v>83.39</c:v>
                </c:pt>
                <c:pt idx="1240">
                  <c:v>83.92</c:v>
                </c:pt>
                <c:pt idx="1241">
                  <c:v>83.49</c:v>
                </c:pt>
                <c:pt idx="1242">
                  <c:v>83.49</c:v>
                </c:pt>
                <c:pt idx="1243">
                  <c:v>83.22</c:v>
                </c:pt>
                <c:pt idx="1244">
                  <c:v>83.22</c:v>
                </c:pt>
                <c:pt idx="1245">
                  <c:v>81.92</c:v>
                </c:pt>
                <c:pt idx="1246">
                  <c:v>84.16</c:v>
                </c:pt>
                <c:pt idx="1247">
                  <c:v>84.17</c:v>
                </c:pt>
                <c:pt idx="1248">
                  <c:v>81.430000000000007</c:v>
                </c:pt>
                <c:pt idx="1249">
                  <c:v>81.430000000000007</c:v>
                </c:pt>
                <c:pt idx="1250">
                  <c:v>81.25</c:v>
                </c:pt>
                <c:pt idx="1251">
                  <c:v>81.25</c:v>
                </c:pt>
                <c:pt idx="1252">
                  <c:v>78.239999999999995</c:v>
                </c:pt>
                <c:pt idx="1253">
                  <c:v>78.78</c:v>
                </c:pt>
                <c:pt idx="1254">
                  <c:v>79.430000000000007</c:v>
                </c:pt>
                <c:pt idx="1255">
                  <c:v>78.58</c:v>
                </c:pt>
                <c:pt idx="1256">
                  <c:v>78.58</c:v>
                </c:pt>
                <c:pt idx="1257">
                  <c:v>77.27</c:v>
                </c:pt>
                <c:pt idx="1258">
                  <c:v>77.27</c:v>
                </c:pt>
                <c:pt idx="1259">
                  <c:v>76.17</c:v>
                </c:pt>
                <c:pt idx="1260">
                  <c:v>79.36</c:v>
                </c:pt>
                <c:pt idx="1261">
                  <c:v>77.739999999999995</c:v>
                </c:pt>
                <c:pt idx="1262">
                  <c:v>74.989999999999995</c:v>
                </c:pt>
                <c:pt idx="1263">
                  <c:v>74.989999999999995</c:v>
                </c:pt>
                <c:pt idx="1264">
                  <c:v>74.459999999999994</c:v>
                </c:pt>
                <c:pt idx="1265">
                  <c:v>74.459999999999994</c:v>
                </c:pt>
                <c:pt idx="1266">
                  <c:v>74.599999999999994</c:v>
                </c:pt>
                <c:pt idx="1267">
                  <c:v>76.680000000000007</c:v>
                </c:pt>
                <c:pt idx="1268">
                  <c:v>77.64</c:v>
                </c:pt>
                <c:pt idx="1269">
                  <c:v>78.28</c:v>
                </c:pt>
                <c:pt idx="1270">
                  <c:v>78.28</c:v>
                </c:pt>
                <c:pt idx="1271">
                  <c:v>81.45</c:v>
                </c:pt>
                <c:pt idx="1272">
                  <c:v>81.45</c:v>
                </c:pt>
                <c:pt idx="1273">
                  <c:v>79.81</c:v>
                </c:pt>
                <c:pt idx="1274">
                  <c:v>78.47</c:v>
                </c:pt>
                <c:pt idx="1275">
                  <c:v>79.66</c:v>
                </c:pt>
                <c:pt idx="1276">
                  <c:v>78.05</c:v>
                </c:pt>
                <c:pt idx="1277">
                  <c:v>78.05</c:v>
                </c:pt>
                <c:pt idx="1278">
                  <c:v>75.819999999999993</c:v>
                </c:pt>
                <c:pt idx="1279">
                  <c:v>75.819999999999993</c:v>
                </c:pt>
                <c:pt idx="1280">
                  <c:v>75.27</c:v>
                </c:pt>
                <c:pt idx="1281">
                  <c:v>72.760000000000005</c:v>
                </c:pt>
                <c:pt idx="1282">
                  <c:v>73.72</c:v>
                </c:pt>
                <c:pt idx="1283">
                  <c:v>75.819999999999993</c:v>
                </c:pt>
                <c:pt idx="1284">
                  <c:v>75.819999999999993</c:v>
                </c:pt>
                <c:pt idx="1285">
                  <c:v>78.400000000000006</c:v>
                </c:pt>
                <c:pt idx="1286">
                  <c:v>78.400000000000006</c:v>
                </c:pt>
                <c:pt idx="1287">
                  <c:v>76.5</c:v>
                </c:pt>
                <c:pt idx="1288">
                  <c:v>75.489999999999995</c:v>
                </c:pt>
                <c:pt idx="1289">
                  <c:v>76.900000000000006</c:v>
                </c:pt>
                <c:pt idx="1290">
                  <c:v>74.52</c:v>
                </c:pt>
                <c:pt idx="1291">
                  <c:v>74.52</c:v>
                </c:pt>
                <c:pt idx="1292">
                  <c:v>71.28</c:v>
                </c:pt>
                <c:pt idx="1293">
                  <c:v>71.28</c:v>
                </c:pt>
                <c:pt idx="1294">
                  <c:v>71.28</c:v>
                </c:pt>
                <c:pt idx="1295">
                  <c:v>70.11</c:v>
                </c:pt>
                <c:pt idx="1296">
                  <c:v>70.09</c:v>
                </c:pt>
                <c:pt idx="1297">
                  <c:v>68.58</c:v>
                </c:pt>
                <c:pt idx="1298">
                  <c:v>68.58</c:v>
                </c:pt>
                <c:pt idx="1299">
                  <c:v>69.650000000000006</c:v>
                </c:pt>
                <c:pt idx="1300">
                  <c:v>69.650000000000006</c:v>
                </c:pt>
                <c:pt idx="1301">
                  <c:v>66.73</c:v>
                </c:pt>
                <c:pt idx="1302">
                  <c:v>68.25</c:v>
                </c:pt>
                <c:pt idx="1303">
                  <c:v>69.89</c:v>
                </c:pt>
                <c:pt idx="1304">
                  <c:v>69.59</c:v>
                </c:pt>
                <c:pt idx="1305">
                  <c:v>69.59</c:v>
                </c:pt>
                <c:pt idx="1306">
                  <c:v>71.099999999999994</c:v>
                </c:pt>
                <c:pt idx="1307">
                  <c:v>71.099999999999994</c:v>
                </c:pt>
                <c:pt idx="1308">
                  <c:v>72.16</c:v>
                </c:pt>
                <c:pt idx="1309">
                  <c:v>71.87</c:v>
                </c:pt>
                <c:pt idx="1310">
                  <c:v>72.86</c:v>
                </c:pt>
                <c:pt idx="1311">
                  <c:v>72.72</c:v>
                </c:pt>
                <c:pt idx="1312">
                  <c:v>72.72</c:v>
                </c:pt>
                <c:pt idx="1313">
                  <c:v>71.33</c:v>
                </c:pt>
                <c:pt idx="1314">
                  <c:v>71.33</c:v>
                </c:pt>
                <c:pt idx="1315">
                  <c:v>72.34</c:v>
                </c:pt>
                <c:pt idx="1316">
                  <c:v>70.42</c:v>
                </c:pt>
                <c:pt idx="1317">
                  <c:v>68.28</c:v>
                </c:pt>
                <c:pt idx="1318">
                  <c:v>68.72</c:v>
                </c:pt>
                <c:pt idx="1319">
                  <c:v>68.72</c:v>
                </c:pt>
                <c:pt idx="1320">
                  <c:v>68.75</c:v>
                </c:pt>
                <c:pt idx="1321">
                  <c:v>68.75</c:v>
                </c:pt>
                <c:pt idx="1322">
                  <c:v>70.41</c:v>
                </c:pt>
                <c:pt idx="1323">
                  <c:v>70.739999999999995</c:v>
                </c:pt>
                <c:pt idx="1324">
                  <c:v>74.33</c:v>
                </c:pt>
                <c:pt idx="1325">
                  <c:v>74.930000000000007</c:v>
                </c:pt>
                <c:pt idx="1326">
                  <c:v>74.930000000000007</c:v>
                </c:pt>
                <c:pt idx="1327">
                  <c:v>77.760000000000005</c:v>
                </c:pt>
                <c:pt idx="1328">
                  <c:v>77.760000000000005</c:v>
                </c:pt>
                <c:pt idx="1329">
                  <c:v>74.260000000000005</c:v>
                </c:pt>
                <c:pt idx="1330">
                  <c:v>73.849999999999994</c:v>
                </c:pt>
                <c:pt idx="1331">
                  <c:v>76.459999999999994</c:v>
                </c:pt>
                <c:pt idx="1332">
                  <c:v>76.11</c:v>
                </c:pt>
                <c:pt idx="1333">
                  <c:v>76.11</c:v>
                </c:pt>
                <c:pt idx="1334">
                  <c:v>71.22</c:v>
                </c:pt>
                <c:pt idx="1335">
                  <c:v>71.22</c:v>
                </c:pt>
                <c:pt idx="1336">
                  <c:v>71.22</c:v>
                </c:pt>
                <c:pt idx="1337">
                  <c:v>70.97</c:v>
                </c:pt>
                <c:pt idx="1338">
                  <c:v>71.260000000000005</c:v>
                </c:pt>
                <c:pt idx="1339">
                  <c:v>69.78</c:v>
                </c:pt>
                <c:pt idx="1340">
                  <c:v>69.78</c:v>
                </c:pt>
                <c:pt idx="1341">
                  <c:v>71.16</c:v>
                </c:pt>
                <c:pt idx="1342">
                  <c:v>71.16</c:v>
                </c:pt>
                <c:pt idx="1343">
                  <c:v>72.84</c:v>
                </c:pt>
                <c:pt idx="1344">
                  <c:v>71.37</c:v>
                </c:pt>
                <c:pt idx="1345">
                  <c:v>70.58</c:v>
                </c:pt>
                <c:pt idx="1346">
                  <c:v>72.02</c:v>
                </c:pt>
                <c:pt idx="1347">
                  <c:v>72.02</c:v>
                </c:pt>
                <c:pt idx="1348">
                  <c:v>67.650000000000006</c:v>
                </c:pt>
                <c:pt idx="1349">
                  <c:v>67.650000000000006</c:v>
                </c:pt>
                <c:pt idx="1350">
                  <c:v>67.48</c:v>
                </c:pt>
                <c:pt idx="1351">
                  <c:v>68.91</c:v>
                </c:pt>
                <c:pt idx="1352">
                  <c:v>69.58</c:v>
                </c:pt>
                <c:pt idx="1353">
                  <c:v>69.81</c:v>
                </c:pt>
                <c:pt idx="1354">
                  <c:v>69.81</c:v>
                </c:pt>
                <c:pt idx="1355">
                  <c:v>71.83</c:v>
                </c:pt>
                <c:pt idx="1356">
                  <c:v>71.83</c:v>
                </c:pt>
                <c:pt idx="1357">
                  <c:v>72.260000000000005</c:v>
                </c:pt>
                <c:pt idx="1358">
                  <c:v>71.98</c:v>
                </c:pt>
                <c:pt idx="1359">
                  <c:v>72.69</c:v>
                </c:pt>
                <c:pt idx="1360">
                  <c:v>70.69</c:v>
                </c:pt>
                <c:pt idx="1361">
                  <c:v>70.69</c:v>
                </c:pt>
                <c:pt idx="1362">
                  <c:v>68.430000000000007</c:v>
                </c:pt>
                <c:pt idx="1363">
                  <c:v>68.430000000000007</c:v>
                </c:pt>
                <c:pt idx="1364">
                  <c:v>68.430000000000007</c:v>
                </c:pt>
                <c:pt idx="1365">
                  <c:v>68.760000000000005</c:v>
                </c:pt>
                <c:pt idx="1366">
                  <c:v>68.989999999999995</c:v>
                </c:pt>
                <c:pt idx="1367">
                  <c:v>67.33</c:v>
                </c:pt>
                <c:pt idx="1368">
                  <c:v>67.33</c:v>
                </c:pt>
                <c:pt idx="1369">
                  <c:v>69.459999999999994</c:v>
                </c:pt>
                <c:pt idx="1370">
                  <c:v>69.459999999999994</c:v>
                </c:pt>
                <c:pt idx="1371">
                  <c:v>69.75</c:v>
                </c:pt>
                <c:pt idx="1372">
                  <c:v>69.25</c:v>
                </c:pt>
                <c:pt idx="1373">
                  <c:v>70.39</c:v>
                </c:pt>
                <c:pt idx="1374">
                  <c:v>71.680000000000007</c:v>
                </c:pt>
                <c:pt idx="1375">
                  <c:v>71.680000000000007</c:v>
                </c:pt>
                <c:pt idx="1376">
                  <c:v>69.41</c:v>
                </c:pt>
                <c:pt idx="1377">
                  <c:v>69.41</c:v>
                </c:pt>
                <c:pt idx="1378">
                  <c:v>69.05</c:v>
                </c:pt>
                <c:pt idx="1379">
                  <c:v>69.03</c:v>
                </c:pt>
                <c:pt idx="1380">
                  <c:v>69.03</c:v>
                </c:pt>
                <c:pt idx="1381">
                  <c:v>68.260000000000005</c:v>
                </c:pt>
                <c:pt idx="1382">
                  <c:v>68.260000000000005</c:v>
                </c:pt>
                <c:pt idx="1383">
                  <c:v>68.349999999999994</c:v>
                </c:pt>
                <c:pt idx="1384">
                  <c:v>68.349999999999994</c:v>
                </c:pt>
                <c:pt idx="1385">
                  <c:v>70.150000000000006</c:v>
                </c:pt>
                <c:pt idx="1386">
                  <c:v>68.81</c:v>
                </c:pt>
                <c:pt idx="1387">
                  <c:v>68.58</c:v>
                </c:pt>
                <c:pt idx="1388">
                  <c:v>68.58</c:v>
                </c:pt>
                <c:pt idx="1389">
                  <c:v>68.58</c:v>
                </c:pt>
                <c:pt idx="1390">
                  <c:v>68.650000000000006</c:v>
                </c:pt>
                <c:pt idx="1391">
                  <c:v>68.650000000000006</c:v>
                </c:pt>
                <c:pt idx="1392">
                  <c:v>68.849999999999994</c:v>
                </c:pt>
                <c:pt idx="1393">
                  <c:v>70.569999999999993</c:v>
                </c:pt>
                <c:pt idx="1394">
                  <c:v>70.25</c:v>
                </c:pt>
                <c:pt idx="1395">
                  <c:v>71.540000000000006</c:v>
                </c:pt>
                <c:pt idx="1396">
                  <c:v>71.540000000000006</c:v>
                </c:pt>
                <c:pt idx="1397">
                  <c:v>71.03</c:v>
                </c:pt>
                <c:pt idx="1398">
                  <c:v>71.03</c:v>
                </c:pt>
                <c:pt idx="1399">
                  <c:v>70.31</c:v>
                </c:pt>
                <c:pt idx="1400">
                  <c:v>70.8</c:v>
                </c:pt>
                <c:pt idx="1401">
                  <c:v>70.099999999999994</c:v>
                </c:pt>
                <c:pt idx="1402">
                  <c:v>69.709999999999994</c:v>
                </c:pt>
                <c:pt idx="1403">
                  <c:v>69.709999999999994</c:v>
                </c:pt>
                <c:pt idx="1404">
                  <c:v>69.5</c:v>
                </c:pt>
                <c:pt idx="1405">
                  <c:v>69.5</c:v>
                </c:pt>
                <c:pt idx="1406">
                  <c:v>70.87</c:v>
                </c:pt>
                <c:pt idx="1407">
                  <c:v>70.87</c:v>
                </c:pt>
                <c:pt idx="1408">
                  <c:v>70.38</c:v>
                </c:pt>
                <c:pt idx="1409">
                  <c:v>71.28</c:v>
                </c:pt>
                <c:pt idx="1410">
                  <c:v>71.28</c:v>
                </c:pt>
                <c:pt idx="1411">
                  <c:v>71.73</c:v>
                </c:pt>
                <c:pt idx="1412">
                  <c:v>71.73</c:v>
                </c:pt>
                <c:pt idx="1413">
                  <c:v>72.44</c:v>
                </c:pt>
                <c:pt idx="1414">
                  <c:v>72.44</c:v>
                </c:pt>
                <c:pt idx="1415">
                  <c:v>73.790000000000006</c:v>
                </c:pt>
                <c:pt idx="1416">
                  <c:v>74.64</c:v>
                </c:pt>
                <c:pt idx="1417">
                  <c:v>74.64</c:v>
                </c:pt>
                <c:pt idx="1418">
                  <c:v>74.31</c:v>
                </c:pt>
                <c:pt idx="1419">
                  <c:v>74.31</c:v>
                </c:pt>
                <c:pt idx="1420">
                  <c:v>74.989999999999995</c:v>
                </c:pt>
                <c:pt idx="1421">
                  <c:v>73.989999999999995</c:v>
                </c:pt>
                <c:pt idx="1422">
                  <c:v>73.989999999999995</c:v>
                </c:pt>
                <c:pt idx="1423">
                  <c:v>77.27</c:v>
                </c:pt>
                <c:pt idx="1424">
                  <c:v>77.27</c:v>
                </c:pt>
                <c:pt idx="1425">
                  <c:v>79.569999999999993</c:v>
                </c:pt>
                <c:pt idx="1426">
                  <c:v>79.569999999999993</c:v>
                </c:pt>
                <c:pt idx="1427">
                  <c:v>78.2</c:v>
                </c:pt>
                <c:pt idx="1428">
                  <c:v>80.73</c:v>
                </c:pt>
                <c:pt idx="1429">
                  <c:v>79.349999999999994</c:v>
                </c:pt>
                <c:pt idx="1430">
                  <c:v>78.56</c:v>
                </c:pt>
                <c:pt idx="1431">
                  <c:v>78.56</c:v>
                </c:pt>
                <c:pt idx="1432">
                  <c:v>76.790000000000006</c:v>
                </c:pt>
                <c:pt idx="1433">
                  <c:v>76.790000000000006</c:v>
                </c:pt>
                <c:pt idx="1434">
                  <c:v>76.790000000000006</c:v>
                </c:pt>
                <c:pt idx="1435">
                  <c:v>76.12</c:v>
                </c:pt>
                <c:pt idx="1436">
                  <c:v>75.03</c:v>
                </c:pt>
                <c:pt idx="1437">
                  <c:v>74.97</c:v>
                </c:pt>
                <c:pt idx="1438">
                  <c:v>74.97</c:v>
                </c:pt>
                <c:pt idx="1439">
                  <c:v>73.510000000000005</c:v>
                </c:pt>
                <c:pt idx="1440">
                  <c:v>73.510000000000005</c:v>
                </c:pt>
                <c:pt idx="1441">
                  <c:v>74.150000000000006</c:v>
                </c:pt>
                <c:pt idx="1442">
                  <c:v>72.94</c:v>
                </c:pt>
                <c:pt idx="1443">
                  <c:v>73.099999999999994</c:v>
                </c:pt>
                <c:pt idx="1444">
                  <c:v>72.84</c:v>
                </c:pt>
                <c:pt idx="1445">
                  <c:v>72.84</c:v>
                </c:pt>
                <c:pt idx="1446">
                  <c:v>73.52</c:v>
                </c:pt>
                <c:pt idx="1447">
                  <c:v>73.52</c:v>
                </c:pt>
                <c:pt idx="1448">
                  <c:v>73.040000000000006</c:v>
                </c:pt>
                <c:pt idx="1449">
                  <c:v>71.39</c:v>
                </c:pt>
                <c:pt idx="1450">
                  <c:v>70.97</c:v>
                </c:pt>
                <c:pt idx="1451">
                  <c:v>71.319999999999993</c:v>
                </c:pt>
                <c:pt idx="1452">
                  <c:v>71.319999999999993</c:v>
                </c:pt>
                <c:pt idx="1453">
                  <c:v>72.73</c:v>
                </c:pt>
                <c:pt idx="1454">
                  <c:v>72.73</c:v>
                </c:pt>
                <c:pt idx="1455">
                  <c:v>73.67</c:v>
                </c:pt>
                <c:pt idx="1456">
                  <c:v>71.72</c:v>
                </c:pt>
                <c:pt idx="1457">
                  <c:v>71.66</c:v>
                </c:pt>
                <c:pt idx="1458">
                  <c:v>71.05</c:v>
                </c:pt>
                <c:pt idx="1459">
                  <c:v>71.05</c:v>
                </c:pt>
                <c:pt idx="1460">
                  <c:v>72.209999999999994</c:v>
                </c:pt>
                <c:pt idx="1461">
                  <c:v>72.209999999999994</c:v>
                </c:pt>
                <c:pt idx="1462">
                  <c:v>72.209999999999994</c:v>
                </c:pt>
                <c:pt idx="1463">
                  <c:v>72.58</c:v>
                </c:pt>
                <c:pt idx="1464">
                  <c:v>72.88</c:v>
                </c:pt>
                <c:pt idx="1465">
                  <c:v>70.72</c:v>
                </c:pt>
                <c:pt idx="1466">
                  <c:v>70.72</c:v>
                </c:pt>
                <c:pt idx="1467">
                  <c:v>71.06</c:v>
                </c:pt>
                <c:pt idx="1468">
                  <c:v>71.06</c:v>
                </c:pt>
                <c:pt idx="1469">
                  <c:v>69.150000000000006</c:v>
                </c:pt>
                <c:pt idx="1470">
                  <c:v>68.87</c:v>
                </c:pt>
                <c:pt idx="1471">
                  <c:v>70.62</c:v>
                </c:pt>
                <c:pt idx="1472">
                  <c:v>69.97</c:v>
                </c:pt>
                <c:pt idx="1473">
                  <c:v>69.97</c:v>
                </c:pt>
                <c:pt idx="1474">
                  <c:v>68.63</c:v>
                </c:pt>
                <c:pt idx="1475">
                  <c:v>68.63</c:v>
                </c:pt>
                <c:pt idx="1476">
                  <c:v>68.47</c:v>
                </c:pt>
                <c:pt idx="1477">
                  <c:v>66.58</c:v>
                </c:pt>
                <c:pt idx="1478">
                  <c:v>66.62</c:v>
                </c:pt>
                <c:pt idx="1479">
                  <c:v>67.290000000000006</c:v>
                </c:pt>
                <c:pt idx="1480">
                  <c:v>67.290000000000006</c:v>
                </c:pt>
                <c:pt idx="1481">
                  <c:v>66.31</c:v>
                </c:pt>
                <c:pt idx="1482">
                  <c:v>66.31</c:v>
                </c:pt>
                <c:pt idx="1483">
                  <c:v>66.52</c:v>
                </c:pt>
                <c:pt idx="1484">
                  <c:v>67.650000000000006</c:v>
                </c:pt>
                <c:pt idx="1485">
                  <c:v>66.819999999999993</c:v>
                </c:pt>
                <c:pt idx="1486">
                  <c:v>67.430000000000007</c:v>
                </c:pt>
                <c:pt idx="1487">
                  <c:v>67.430000000000007</c:v>
                </c:pt>
                <c:pt idx="1488">
                  <c:v>67.84</c:v>
                </c:pt>
                <c:pt idx="1489">
                  <c:v>67.84</c:v>
                </c:pt>
                <c:pt idx="1490">
                  <c:v>67.489999999999995</c:v>
                </c:pt>
                <c:pt idx="1491">
                  <c:v>67.400000000000006</c:v>
                </c:pt>
                <c:pt idx="1492">
                  <c:v>68.55</c:v>
                </c:pt>
                <c:pt idx="1493">
                  <c:v>68.52</c:v>
                </c:pt>
                <c:pt idx="1494">
                  <c:v>68.52</c:v>
                </c:pt>
                <c:pt idx="1495">
                  <c:v>69.459999999999994</c:v>
                </c:pt>
                <c:pt idx="1496">
                  <c:v>69.459999999999994</c:v>
                </c:pt>
                <c:pt idx="1497">
                  <c:v>69.48</c:v>
                </c:pt>
                <c:pt idx="1498">
                  <c:v>70.05</c:v>
                </c:pt>
                <c:pt idx="1499">
                  <c:v>70.3</c:v>
                </c:pt>
                <c:pt idx="1500">
                  <c:v>69.739999999999995</c:v>
                </c:pt>
                <c:pt idx="1501">
                  <c:v>69.739999999999995</c:v>
                </c:pt>
                <c:pt idx="1502">
                  <c:v>71.87</c:v>
                </c:pt>
                <c:pt idx="1503">
                  <c:v>71.87</c:v>
                </c:pt>
                <c:pt idx="1504">
                  <c:v>71.61</c:v>
                </c:pt>
                <c:pt idx="1505">
                  <c:v>72.12</c:v>
                </c:pt>
                <c:pt idx="1506">
                  <c:v>67.430000000000007</c:v>
                </c:pt>
                <c:pt idx="1507">
                  <c:v>62.42</c:v>
                </c:pt>
                <c:pt idx="1508">
                  <c:v>62.42</c:v>
                </c:pt>
                <c:pt idx="1509">
                  <c:v>61.05</c:v>
                </c:pt>
                <c:pt idx="1510">
                  <c:v>61.05</c:v>
                </c:pt>
                <c:pt idx="1511">
                  <c:v>60.04</c:v>
                </c:pt>
                <c:pt idx="1512">
                  <c:v>62.63</c:v>
                </c:pt>
                <c:pt idx="1513">
                  <c:v>60.57</c:v>
                </c:pt>
                <c:pt idx="1514">
                  <c:v>61.91</c:v>
                </c:pt>
                <c:pt idx="1515">
                  <c:v>61.91</c:v>
                </c:pt>
                <c:pt idx="1516">
                  <c:v>61.99</c:v>
                </c:pt>
                <c:pt idx="1517">
                  <c:v>61.99</c:v>
                </c:pt>
                <c:pt idx="1518">
                  <c:v>61.74</c:v>
                </c:pt>
                <c:pt idx="1519">
                  <c:v>62.88</c:v>
                </c:pt>
                <c:pt idx="1520">
                  <c:v>65.069999999999993</c:v>
                </c:pt>
                <c:pt idx="1521">
                  <c:v>65.069999999999993</c:v>
                </c:pt>
                <c:pt idx="1522">
                  <c:v>65.069999999999993</c:v>
                </c:pt>
                <c:pt idx="1523">
                  <c:v>63.48</c:v>
                </c:pt>
                <c:pt idx="1524">
                  <c:v>63.48</c:v>
                </c:pt>
                <c:pt idx="1525">
                  <c:v>64.599999999999994</c:v>
                </c:pt>
                <c:pt idx="1526">
                  <c:v>62.64</c:v>
                </c:pt>
                <c:pt idx="1527">
                  <c:v>63.55</c:v>
                </c:pt>
                <c:pt idx="1528">
                  <c:v>63.85</c:v>
                </c:pt>
                <c:pt idx="1529">
                  <c:v>63.85</c:v>
                </c:pt>
                <c:pt idx="1530">
                  <c:v>63.3</c:v>
                </c:pt>
                <c:pt idx="1531">
                  <c:v>63.3</c:v>
                </c:pt>
                <c:pt idx="1532">
                  <c:v>61.84</c:v>
                </c:pt>
                <c:pt idx="1533">
                  <c:v>59.55</c:v>
                </c:pt>
                <c:pt idx="1534">
                  <c:v>60.59</c:v>
                </c:pt>
                <c:pt idx="1535">
                  <c:v>59.67</c:v>
                </c:pt>
                <c:pt idx="1536">
                  <c:v>59.67</c:v>
                </c:pt>
                <c:pt idx="1537">
                  <c:v>58.5</c:v>
                </c:pt>
                <c:pt idx="1538">
                  <c:v>58.5</c:v>
                </c:pt>
                <c:pt idx="1539">
                  <c:v>60.42</c:v>
                </c:pt>
                <c:pt idx="1540">
                  <c:v>59.42</c:v>
                </c:pt>
                <c:pt idx="1541">
                  <c:v>61.25</c:v>
                </c:pt>
                <c:pt idx="1542">
                  <c:v>62.37</c:v>
                </c:pt>
                <c:pt idx="1543">
                  <c:v>62.37</c:v>
                </c:pt>
                <c:pt idx="1544">
                  <c:v>63.32</c:v>
                </c:pt>
                <c:pt idx="1545">
                  <c:v>63.32</c:v>
                </c:pt>
                <c:pt idx="1546">
                  <c:v>65.040000000000006</c:v>
                </c:pt>
                <c:pt idx="1547">
                  <c:v>64.48</c:v>
                </c:pt>
                <c:pt idx="1548">
                  <c:v>63.03</c:v>
                </c:pt>
                <c:pt idx="1549">
                  <c:v>63.84</c:v>
                </c:pt>
                <c:pt idx="1550">
                  <c:v>63.84</c:v>
                </c:pt>
                <c:pt idx="1551">
                  <c:v>63.98</c:v>
                </c:pt>
                <c:pt idx="1552">
                  <c:v>63.98</c:v>
                </c:pt>
                <c:pt idx="1553">
                  <c:v>63.97</c:v>
                </c:pt>
                <c:pt idx="1554">
                  <c:v>62.93</c:v>
                </c:pt>
                <c:pt idx="1555">
                  <c:v>62.55</c:v>
                </c:pt>
                <c:pt idx="1556">
                  <c:v>62.89</c:v>
                </c:pt>
                <c:pt idx="1557">
                  <c:v>62.89</c:v>
                </c:pt>
                <c:pt idx="1558">
                  <c:v>61.61</c:v>
                </c:pt>
                <c:pt idx="1559">
                  <c:v>61.61</c:v>
                </c:pt>
                <c:pt idx="1560">
                  <c:v>61.61</c:v>
                </c:pt>
                <c:pt idx="1561">
                  <c:v>62.54</c:v>
                </c:pt>
                <c:pt idx="1562">
                  <c:v>61.66</c:v>
                </c:pt>
                <c:pt idx="1563">
                  <c:v>61.46</c:v>
                </c:pt>
                <c:pt idx="1564">
                  <c:v>61.46</c:v>
                </c:pt>
                <c:pt idx="1565">
                  <c:v>63.27</c:v>
                </c:pt>
                <c:pt idx="1566">
                  <c:v>63.27</c:v>
                </c:pt>
                <c:pt idx="1567">
                  <c:v>64.099999999999994</c:v>
                </c:pt>
                <c:pt idx="1568">
                  <c:v>63.57</c:v>
                </c:pt>
                <c:pt idx="1569">
                  <c:v>64.06</c:v>
                </c:pt>
                <c:pt idx="1570">
                  <c:v>65.3</c:v>
                </c:pt>
                <c:pt idx="1571">
                  <c:v>65.3</c:v>
                </c:pt>
                <c:pt idx="1572">
                  <c:v>65.989999999999995</c:v>
                </c:pt>
                <c:pt idx="1573">
                  <c:v>65.989999999999995</c:v>
                </c:pt>
                <c:pt idx="1574">
                  <c:v>65.66</c:v>
                </c:pt>
                <c:pt idx="1575">
                  <c:v>68.91</c:v>
                </c:pt>
                <c:pt idx="1576">
                  <c:v>68.73</c:v>
                </c:pt>
                <c:pt idx="1577">
                  <c:v>73.84</c:v>
                </c:pt>
                <c:pt idx="1578">
                  <c:v>73.84</c:v>
                </c:pt>
                <c:pt idx="1579">
                  <c:v>72.53</c:v>
                </c:pt>
                <c:pt idx="1580">
                  <c:v>72.53</c:v>
                </c:pt>
                <c:pt idx="1581">
                  <c:v>75.62</c:v>
                </c:pt>
                <c:pt idx="1582">
                  <c:v>75.89</c:v>
                </c:pt>
                <c:pt idx="1583">
                  <c:v>75.89</c:v>
                </c:pt>
                <c:pt idx="1584">
                  <c:v>75.72</c:v>
                </c:pt>
                <c:pt idx="1585">
                  <c:v>75.72</c:v>
                </c:pt>
                <c:pt idx="1586">
                  <c:v>69.36</c:v>
                </c:pt>
                <c:pt idx="1587">
                  <c:v>69.36</c:v>
                </c:pt>
                <c:pt idx="1588">
                  <c:v>65.45</c:v>
                </c:pt>
                <c:pt idx="1589">
                  <c:v>65.98</c:v>
                </c:pt>
                <c:pt idx="1590">
                  <c:v>66.44</c:v>
                </c:pt>
                <c:pt idx="1591">
                  <c:v>66.66</c:v>
                </c:pt>
                <c:pt idx="1592">
                  <c:v>66.66</c:v>
                </c:pt>
                <c:pt idx="1593">
                  <c:v>66.3</c:v>
                </c:pt>
                <c:pt idx="1594">
                  <c:v>66.3</c:v>
                </c:pt>
                <c:pt idx="1595">
                  <c:v>66.64</c:v>
                </c:pt>
                <c:pt idx="1596">
                  <c:v>68.66</c:v>
                </c:pt>
                <c:pt idx="1597">
                  <c:v>68.13</c:v>
                </c:pt>
                <c:pt idx="1598">
                  <c:v>68.13</c:v>
                </c:pt>
                <c:pt idx="1599">
                  <c:v>68.13</c:v>
                </c:pt>
                <c:pt idx="1600">
                  <c:v>69.16</c:v>
                </c:pt>
                <c:pt idx="1601">
                  <c:v>69.16</c:v>
                </c:pt>
                <c:pt idx="1602">
                  <c:v>69.55</c:v>
                </c:pt>
                <c:pt idx="1603">
                  <c:v>69.61</c:v>
                </c:pt>
                <c:pt idx="1604">
                  <c:v>67.78</c:v>
                </c:pt>
                <c:pt idx="1605">
                  <c:v>69.63</c:v>
                </c:pt>
                <c:pt idx="1606">
                  <c:v>69.63</c:v>
                </c:pt>
                <c:pt idx="1607">
                  <c:v>68.19</c:v>
                </c:pt>
                <c:pt idx="1608">
                  <c:v>68.19</c:v>
                </c:pt>
                <c:pt idx="1609">
                  <c:v>67.760000000000005</c:v>
                </c:pt>
                <c:pt idx="1610">
                  <c:v>67.13</c:v>
                </c:pt>
                <c:pt idx="1611">
                  <c:v>68.760000000000005</c:v>
                </c:pt>
                <c:pt idx="1612">
                  <c:v>68.53</c:v>
                </c:pt>
                <c:pt idx="1613">
                  <c:v>68.53</c:v>
                </c:pt>
                <c:pt idx="1614">
                  <c:v>68.39</c:v>
                </c:pt>
                <c:pt idx="1615">
                  <c:v>68.39</c:v>
                </c:pt>
                <c:pt idx="1616">
                  <c:v>67.56</c:v>
                </c:pt>
                <c:pt idx="1617">
                  <c:v>66.05</c:v>
                </c:pt>
                <c:pt idx="1618">
                  <c:v>67.16</c:v>
                </c:pt>
                <c:pt idx="1619">
                  <c:v>66.38</c:v>
                </c:pt>
                <c:pt idx="1620">
                  <c:v>66.38</c:v>
                </c:pt>
                <c:pt idx="1621">
                  <c:v>67.81</c:v>
                </c:pt>
                <c:pt idx="1622">
                  <c:v>67.81</c:v>
                </c:pt>
                <c:pt idx="1623">
                  <c:v>70.27</c:v>
                </c:pt>
                <c:pt idx="1624">
                  <c:v>71.09</c:v>
                </c:pt>
                <c:pt idx="1625">
                  <c:v>70.36</c:v>
                </c:pt>
                <c:pt idx="1626">
                  <c:v>68.39</c:v>
                </c:pt>
                <c:pt idx="1627">
                  <c:v>68.39</c:v>
                </c:pt>
                <c:pt idx="1628">
                  <c:v>67.33</c:v>
                </c:pt>
                <c:pt idx="1629">
                  <c:v>67.33</c:v>
                </c:pt>
                <c:pt idx="1630">
                  <c:v>66.2</c:v>
                </c:pt>
                <c:pt idx="1631">
                  <c:v>65.38</c:v>
                </c:pt>
                <c:pt idx="1632">
                  <c:v>64.900000000000006</c:v>
                </c:pt>
                <c:pt idx="1633">
                  <c:v>64.94</c:v>
                </c:pt>
                <c:pt idx="1634">
                  <c:v>64.94</c:v>
                </c:pt>
                <c:pt idx="1635">
                  <c:v>65.03</c:v>
                </c:pt>
                <c:pt idx="1636">
                  <c:v>65.03</c:v>
                </c:pt>
                <c:pt idx="1637">
                  <c:v>64.22</c:v>
                </c:pt>
                <c:pt idx="1638">
                  <c:v>63.68</c:v>
                </c:pt>
                <c:pt idx="1639">
                  <c:v>64.989999999999995</c:v>
                </c:pt>
                <c:pt idx="1640">
                  <c:v>63.78</c:v>
                </c:pt>
                <c:pt idx="1641">
                  <c:v>63.78</c:v>
                </c:pt>
                <c:pt idx="1642">
                  <c:v>64.510000000000005</c:v>
                </c:pt>
                <c:pt idx="1643">
                  <c:v>64.510000000000005</c:v>
                </c:pt>
                <c:pt idx="1644">
                  <c:v>63.38</c:v>
                </c:pt>
                <c:pt idx="1645">
                  <c:v>64.19</c:v>
                </c:pt>
                <c:pt idx="1646">
                  <c:v>64.56</c:v>
                </c:pt>
                <c:pt idx="1647">
                  <c:v>64.08</c:v>
                </c:pt>
                <c:pt idx="1648">
                  <c:v>64.08</c:v>
                </c:pt>
                <c:pt idx="1649">
                  <c:v>65.180000000000007</c:v>
                </c:pt>
                <c:pt idx="1650">
                  <c:v>65.180000000000007</c:v>
                </c:pt>
                <c:pt idx="1651">
                  <c:v>63.6</c:v>
                </c:pt>
                <c:pt idx="1652">
                  <c:v>64.489999999999995</c:v>
                </c:pt>
                <c:pt idx="1653">
                  <c:v>64.959999999999994</c:v>
                </c:pt>
                <c:pt idx="1654">
                  <c:v>64.36</c:v>
                </c:pt>
                <c:pt idx="1655">
                  <c:v>64.36</c:v>
                </c:pt>
                <c:pt idx="1656">
                  <c:v>65.95</c:v>
                </c:pt>
                <c:pt idx="1657">
                  <c:v>65.95</c:v>
                </c:pt>
                <c:pt idx="1658">
                  <c:v>65.95</c:v>
                </c:pt>
                <c:pt idx="1659">
                  <c:v>64.36</c:v>
                </c:pt>
                <c:pt idx="1660">
                  <c:v>63.81</c:v>
                </c:pt>
                <c:pt idx="1661">
                  <c:v>62.22</c:v>
                </c:pt>
                <c:pt idx="1662">
                  <c:v>62.22</c:v>
                </c:pt>
                <c:pt idx="1663">
                  <c:v>62.6</c:v>
                </c:pt>
                <c:pt idx="1664">
                  <c:v>62.6</c:v>
                </c:pt>
                <c:pt idx="1665">
                  <c:v>62.97</c:v>
                </c:pt>
                <c:pt idx="1666">
                  <c:v>64.010000000000005</c:v>
                </c:pt>
                <c:pt idx="1667">
                  <c:v>62.71</c:v>
                </c:pt>
                <c:pt idx="1668">
                  <c:v>63.02</c:v>
                </c:pt>
                <c:pt idx="1669">
                  <c:v>63.02</c:v>
                </c:pt>
                <c:pt idx="1670">
                  <c:v>63.66</c:v>
                </c:pt>
                <c:pt idx="1671">
                  <c:v>63.66</c:v>
                </c:pt>
                <c:pt idx="1672">
                  <c:v>64.89</c:v>
                </c:pt>
                <c:pt idx="1673">
                  <c:v>64.41</c:v>
                </c:pt>
                <c:pt idx="1674">
                  <c:v>63.91</c:v>
                </c:pt>
                <c:pt idx="1675">
                  <c:v>63.02</c:v>
                </c:pt>
                <c:pt idx="1676">
                  <c:v>63.02</c:v>
                </c:pt>
                <c:pt idx="1677">
                  <c:v>62.99</c:v>
                </c:pt>
                <c:pt idx="1678">
                  <c:v>62.99</c:v>
                </c:pt>
                <c:pt idx="1679">
                  <c:v>63.76</c:v>
                </c:pt>
                <c:pt idx="1680">
                  <c:v>65.400000000000006</c:v>
                </c:pt>
                <c:pt idx="1681">
                  <c:v>65.510000000000005</c:v>
                </c:pt>
                <c:pt idx="1682">
                  <c:v>66.5</c:v>
                </c:pt>
                <c:pt idx="1683">
                  <c:v>66.5</c:v>
                </c:pt>
                <c:pt idx="1684">
                  <c:v>64.27</c:v>
                </c:pt>
                <c:pt idx="1685">
                  <c:v>64.27</c:v>
                </c:pt>
                <c:pt idx="1686">
                  <c:v>63.17</c:v>
                </c:pt>
                <c:pt idx="1687">
                  <c:v>62.59</c:v>
                </c:pt>
                <c:pt idx="1688">
                  <c:v>61.28</c:v>
                </c:pt>
                <c:pt idx="1689">
                  <c:v>61.65</c:v>
                </c:pt>
                <c:pt idx="1690">
                  <c:v>61.65</c:v>
                </c:pt>
                <c:pt idx="1691">
                  <c:v>62.49</c:v>
                </c:pt>
                <c:pt idx="1692">
                  <c:v>62.49</c:v>
                </c:pt>
                <c:pt idx="1693">
                  <c:v>62.52</c:v>
                </c:pt>
                <c:pt idx="1694">
                  <c:v>63.37</c:v>
                </c:pt>
                <c:pt idx="1695">
                  <c:v>62.36</c:v>
                </c:pt>
                <c:pt idx="1696">
                  <c:v>59.75</c:v>
                </c:pt>
                <c:pt idx="1697">
                  <c:v>59.75</c:v>
                </c:pt>
                <c:pt idx="1698">
                  <c:v>59.52</c:v>
                </c:pt>
                <c:pt idx="1699">
                  <c:v>59.52</c:v>
                </c:pt>
                <c:pt idx="1700">
                  <c:v>59.52</c:v>
                </c:pt>
                <c:pt idx="1701">
                  <c:v>59.08</c:v>
                </c:pt>
                <c:pt idx="1702">
                  <c:v>58.29</c:v>
                </c:pt>
                <c:pt idx="1703">
                  <c:v>58.3</c:v>
                </c:pt>
                <c:pt idx="1704">
                  <c:v>58.3</c:v>
                </c:pt>
                <c:pt idx="1705">
                  <c:v>58.34</c:v>
                </c:pt>
                <c:pt idx="1706">
                  <c:v>58.34</c:v>
                </c:pt>
                <c:pt idx="1707">
                  <c:v>58.66</c:v>
                </c:pt>
                <c:pt idx="1708">
                  <c:v>59.3</c:v>
                </c:pt>
                <c:pt idx="1709">
                  <c:v>62.44</c:v>
                </c:pt>
                <c:pt idx="1710">
                  <c:v>62.27</c:v>
                </c:pt>
                <c:pt idx="1711">
                  <c:v>62.27</c:v>
                </c:pt>
                <c:pt idx="1712">
                  <c:v>62.13</c:v>
                </c:pt>
                <c:pt idx="1713">
                  <c:v>62.13</c:v>
                </c:pt>
                <c:pt idx="1714">
                  <c:v>60.97</c:v>
                </c:pt>
                <c:pt idx="1715">
                  <c:v>61.26</c:v>
                </c:pt>
                <c:pt idx="1716">
                  <c:v>61.36</c:v>
                </c:pt>
                <c:pt idx="1717">
                  <c:v>61.75</c:v>
                </c:pt>
                <c:pt idx="1718">
                  <c:v>61.75</c:v>
                </c:pt>
                <c:pt idx="1719">
                  <c:v>61.79</c:v>
                </c:pt>
                <c:pt idx="1720">
                  <c:v>61.79</c:v>
                </c:pt>
                <c:pt idx="1721">
                  <c:v>61.38</c:v>
                </c:pt>
                <c:pt idx="1722">
                  <c:v>60.4</c:v>
                </c:pt>
                <c:pt idx="1723">
                  <c:v>60.24</c:v>
                </c:pt>
                <c:pt idx="1724">
                  <c:v>60.54</c:v>
                </c:pt>
                <c:pt idx="1725">
                  <c:v>60.54</c:v>
                </c:pt>
                <c:pt idx="1726">
                  <c:v>60.94</c:v>
                </c:pt>
                <c:pt idx="1727">
                  <c:v>60.94</c:v>
                </c:pt>
                <c:pt idx="1728">
                  <c:v>60.94</c:v>
                </c:pt>
                <c:pt idx="1729">
                  <c:v>59.3</c:v>
                </c:pt>
                <c:pt idx="1730">
                  <c:v>59.54</c:v>
                </c:pt>
                <c:pt idx="1731">
                  <c:v>60.87</c:v>
                </c:pt>
                <c:pt idx="1732">
                  <c:v>60.87</c:v>
                </c:pt>
                <c:pt idx="1733">
                  <c:v>60.66</c:v>
                </c:pt>
                <c:pt idx="1734">
                  <c:v>60.66</c:v>
                </c:pt>
                <c:pt idx="1735">
                  <c:v>61.51</c:v>
                </c:pt>
                <c:pt idx="1736">
                  <c:v>60.27</c:v>
                </c:pt>
                <c:pt idx="1737">
                  <c:v>60.07</c:v>
                </c:pt>
                <c:pt idx="1738">
                  <c:v>58.86</c:v>
                </c:pt>
                <c:pt idx="1739">
                  <c:v>58.86</c:v>
                </c:pt>
                <c:pt idx="1740">
                  <c:v>59.11</c:v>
                </c:pt>
                <c:pt idx="1741">
                  <c:v>59.11</c:v>
                </c:pt>
                <c:pt idx="1742">
                  <c:v>58.25</c:v>
                </c:pt>
                <c:pt idx="1743">
                  <c:v>58.81</c:v>
                </c:pt>
                <c:pt idx="1744">
                  <c:v>58.81</c:v>
                </c:pt>
                <c:pt idx="1745">
                  <c:v>58.58</c:v>
                </c:pt>
                <c:pt idx="1746">
                  <c:v>58.58</c:v>
                </c:pt>
                <c:pt idx="1747">
                  <c:v>59.47</c:v>
                </c:pt>
                <c:pt idx="1748">
                  <c:v>59.47</c:v>
                </c:pt>
                <c:pt idx="1749">
                  <c:v>58.81</c:v>
                </c:pt>
                <c:pt idx="1750">
                  <c:v>59.09</c:v>
                </c:pt>
                <c:pt idx="1751">
                  <c:v>59.82</c:v>
                </c:pt>
                <c:pt idx="1752">
                  <c:v>60.23</c:v>
                </c:pt>
                <c:pt idx="1753">
                  <c:v>60.23</c:v>
                </c:pt>
                <c:pt idx="1754">
                  <c:v>59.04</c:v>
                </c:pt>
                <c:pt idx="1755">
                  <c:v>59.04</c:v>
                </c:pt>
                <c:pt idx="1756">
                  <c:v>58.4</c:v>
                </c:pt>
                <c:pt idx="1757">
                  <c:v>58.67</c:v>
                </c:pt>
                <c:pt idx="1758">
                  <c:v>57.76</c:v>
                </c:pt>
                <c:pt idx="1759">
                  <c:v>57.61</c:v>
                </c:pt>
                <c:pt idx="1760">
                  <c:v>57.61</c:v>
                </c:pt>
                <c:pt idx="1761">
                  <c:v>56.97</c:v>
                </c:pt>
                <c:pt idx="1762">
                  <c:v>56.97</c:v>
                </c:pt>
                <c:pt idx="1763">
                  <c:v>55.44</c:v>
                </c:pt>
                <c:pt idx="1764">
                  <c:v>56.07</c:v>
                </c:pt>
                <c:pt idx="1765">
                  <c:v>56.22</c:v>
                </c:pt>
                <c:pt idx="1766">
                  <c:v>56.8</c:v>
                </c:pt>
                <c:pt idx="1767">
                  <c:v>56.8</c:v>
                </c:pt>
                <c:pt idx="1768">
                  <c:v>58.18</c:v>
                </c:pt>
                <c:pt idx="1769">
                  <c:v>58.18</c:v>
                </c:pt>
                <c:pt idx="1770">
                  <c:v>58.55</c:v>
                </c:pt>
                <c:pt idx="1771">
                  <c:v>58.72</c:v>
                </c:pt>
                <c:pt idx="1772">
                  <c:v>58.72</c:v>
                </c:pt>
                <c:pt idx="1773">
                  <c:v>56.6</c:v>
                </c:pt>
                <c:pt idx="1774">
                  <c:v>56.6</c:v>
                </c:pt>
                <c:pt idx="1775">
                  <c:v>57.89</c:v>
                </c:pt>
                <c:pt idx="1776">
                  <c:v>57.89</c:v>
                </c:pt>
                <c:pt idx="1777">
                  <c:v>57.79</c:v>
                </c:pt>
                <c:pt idx="1778">
                  <c:v>57.26</c:v>
                </c:pt>
                <c:pt idx="1779">
                  <c:v>57.26</c:v>
                </c:pt>
                <c:pt idx="1780">
                  <c:v>57.21</c:v>
                </c:pt>
                <c:pt idx="1781">
                  <c:v>57.21</c:v>
                </c:pt>
                <c:pt idx="1782">
                  <c:v>58.1</c:v>
                </c:pt>
                <c:pt idx="1783">
                  <c:v>58.1</c:v>
                </c:pt>
                <c:pt idx="1784">
                  <c:v>56.97</c:v>
                </c:pt>
                <c:pt idx="1785">
                  <c:v>56.01</c:v>
                </c:pt>
                <c:pt idx="1786">
                  <c:v>57.74</c:v>
                </c:pt>
                <c:pt idx="1787">
                  <c:v>58.96</c:v>
                </c:pt>
                <c:pt idx="1788">
                  <c:v>58.96</c:v>
                </c:pt>
                <c:pt idx="1789">
                  <c:v>59.39</c:v>
                </c:pt>
                <c:pt idx="1790">
                  <c:v>59.39</c:v>
                </c:pt>
                <c:pt idx="1791">
                  <c:v>60.85</c:v>
                </c:pt>
                <c:pt idx="1792">
                  <c:v>61.84</c:v>
                </c:pt>
                <c:pt idx="1793">
                  <c:v>59.13</c:v>
                </c:pt>
                <c:pt idx="1794">
                  <c:v>59.4</c:v>
                </c:pt>
                <c:pt idx="1795">
                  <c:v>59.4</c:v>
                </c:pt>
                <c:pt idx="1796">
                  <c:v>60.3</c:v>
                </c:pt>
                <c:pt idx="1797">
                  <c:v>60.3</c:v>
                </c:pt>
                <c:pt idx="1798">
                  <c:v>60.3</c:v>
                </c:pt>
                <c:pt idx="1799">
                  <c:v>60.38</c:v>
                </c:pt>
                <c:pt idx="1800">
                  <c:v>59.24</c:v>
                </c:pt>
                <c:pt idx="1801">
                  <c:v>60.7</c:v>
                </c:pt>
                <c:pt idx="1802">
                  <c:v>60.7</c:v>
                </c:pt>
                <c:pt idx="1803">
                  <c:v>60.46</c:v>
                </c:pt>
                <c:pt idx="1804">
                  <c:v>60.46</c:v>
                </c:pt>
                <c:pt idx="1805">
                  <c:v>62.04</c:v>
                </c:pt>
                <c:pt idx="1806">
                  <c:v>62.75</c:v>
                </c:pt>
                <c:pt idx="1807">
                  <c:v>64.77</c:v>
                </c:pt>
                <c:pt idx="1808">
                  <c:v>64.5</c:v>
                </c:pt>
                <c:pt idx="1809">
                  <c:v>64.5</c:v>
                </c:pt>
                <c:pt idx="1810">
                  <c:v>61.6</c:v>
                </c:pt>
                <c:pt idx="1811">
                  <c:v>61.6</c:v>
                </c:pt>
                <c:pt idx="1812">
                  <c:v>62.62</c:v>
                </c:pt>
                <c:pt idx="1813">
                  <c:v>64.56</c:v>
                </c:pt>
                <c:pt idx="1814">
                  <c:v>62.9</c:v>
                </c:pt>
                <c:pt idx="1815">
                  <c:v>63.77</c:v>
                </c:pt>
                <c:pt idx="1816">
                  <c:v>63.77</c:v>
                </c:pt>
                <c:pt idx="1817">
                  <c:v>64.53</c:v>
                </c:pt>
                <c:pt idx="1818">
                  <c:v>64.53</c:v>
                </c:pt>
                <c:pt idx="1819">
                  <c:v>64.2</c:v>
                </c:pt>
                <c:pt idx="1820">
                  <c:v>64.8</c:v>
                </c:pt>
                <c:pt idx="1821">
                  <c:v>63.08</c:v>
                </c:pt>
                <c:pt idx="1822">
                  <c:v>63.05</c:v>
                </c:pt>
                <c:pt idx="1823">
                  <c:v>63.05</c:v>
                </c:pt>
                <c:pt idx="1824">
                  <c:v>62.53</c:v>
                </c:pt>
                <c:pt idx="1825">
                  <c:v>62.53</c:v>
                </c:pt>
                <c:pt idx="1826">
                  <c:v>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8-3D4D-92EC-AB8D5FF5A1D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4492969489453493E-2"/>
                  <c:y val="-0.4454126822623252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y = -3E-05x</a:t>
                    </a:r>
                    <a:r>
                      <a:rPr lang="en-US" sz="1800" baseline="30000"/>
                      <a:t>2</a:t>
                    </a:r>
                    <a:r>
                      <a:rPr lang="en-US" sz="1800" baseline="0"/>
                      <a:t> + 0,0377x + 71,159</a:t>
                    </a:r>
                    <a:br>
                      <a:rPr lang="en-US" sz="1800" baseline="0"/>
                    </a:br>
                    <a:r>
                      <a:rPr lang="en-US" sz="1800" baseline="0"/>
                      <a:t>R² = 0,4172</a:t>
                    </a:r>
                    <a:endParaRPr lang="en-US" sz="1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фильтрация!$D$3:$D$1827</c:f>
              <c:numCache>
                <c:formatCode>General</c:formatCode>
                <c:ptCount val="1825"/>
                <c:pt idx="0">
                  <c:v>60.20333333333334</c:v>
                </c:pt>
                <c:pt idx="1">
                  <c:v>59.54666666666666</c:v>
                </c:pt>
                <c:pt idx="2">
                  <c:v>59.97</c:v>
                </c:pt>
                <c:pt idx="3">
                  <c:v>60.819999999999993</c:v>
                </c:pt>
                <c:pt idx="4">
                  <c:v>61.666666666666664</c:v>
                </c:pt>
                <c:pt idx="5">
                  <c:v>62.18</c:v>
                </c:pt>
                <c:pt idx="6">
                  <c:v>62.766666666666673</c:v>
                </c:pt>
                <c:pt idx="7">
                  <c:v>62.73</c:v>
                </c:pt>
                <c:pt idx="8">
                  <c:v>62.176666666666655</c:v>
                </c:pt>
                <c:pt idx="9">
                  <c:v>61.213333333333331</c:v>
                </c:pt>
                <c:pt idx="10">
                  <c:v>60.876666666666665</c:v>
                </c:pt>
                <c:pt idx="11">
                  <c:v>60.26</c:v>
                </c:pt>
                <c:pt idx="12">
                  <c:v>60.523333333333333</c:v>
                </c:pt>
                <c:pt idx="13">
                  <c:v>61.613333333333337</c:v>
                </c:pt>
                <c:pt idx="14">
                  <c:v>63.74</c:v>
                </c:pt>
                <c:pt idx="15">
                  <c:v>65.323333333333323</c:v>
                </c:pt>
                <c:pt idx="16">
                  <c:v>65.73</c:v>
                </c:pt>
                <c:pt idx="17">
                  <c:v>65.38000000000001</c:v>
                </c:pt>
                <c:pt idx="18">
                  <c:v>64.693333333333328</c:v>
                </c:pt>
                <c:pt idx="19">
                  <c:v>64.5</c:v>
                </c:pt>
                <c:pt idx="20">
                  <c:v>64.83</c:v>
                </c:pt>
                <c:pt idx="21">
                  <c:v>65.353333333333339</c:v>
                </c:pt>
                <c:pt idx="22">
                  <c:v>65.733333333333334</c:v>
                </c:pt>
                <c:pt idx="23">
                  <c:v>65.513333333333335</c:v>
                </c:pt>
                <c:pt idx="24">
                  <c:v>65.436666666666667</c:v>
                </c:pt>
                <c:pt idx="25">
                  <c:v>65.179999999999993</c:v>
                </c:pt>
                <c:pt idx="26">
                  <c:v>64.910000000000011</c:v>
                </c:pt>
                <c:pt idx="27">
                  <c:v>63.106666666666662</c:v>
                </c:pt>
                <c:pt idx="28">
                  <c:v>61.976666666666667</c:v>
                </c:pt>
                <c:pt idx="29">
                  <c:v>60.936666666666667</c:v>
                </c:pt>
                <c:pt idx="30">
                  <c:v>61.446666666666665</c:v>
                </c:pt>
                <c:pt idx="31">
                  <c:v>61.463333333333331</c:v>
                </c:pt>
                <c:pt idx="32">
                  <c:v>60.236666666666657</c:v>
                </c:pt>
                <c:pt idx="33">
                  <c:v>60.116666666666667</c:v>
                </c:pt>
                <c:pt idx="34">
                  <c:v>59.113333333333337</c:v>
                </c:pt>
                <c:pt idx="35">
                  <c:v>60.173333333333339</c:v>
                </c:pt>
                <c:pt idx="36">
                  <c:v>60.110000000000007</c:v>
                </c:pt>
                <c:pt idx="37">
                  <c:v>61.116666666666667</c:v>
                </c:pt>
                <c:pt idx="38">
                  <c:v>61.303333333333335</c:v>
                </c:pt>
                <c:pt idx="39">
                  <c:v>61.176666666666669</c:v>
                </c:pt>
                <c:pt idx="40">
                  <c:v>60.41</c:v>
                </c:pt>
                <c:pt idx="41">
                  <c:v>60.383333333333326</c:v>
                </c:pt>
                <c:pt idx="42">
                  <c:v>60.669999999999995</c:v>
                </c:pt>
                <c:pt idx="43">
                  <c:v>61.41</c:v>
                </c:pt>
                <c:pt idx="44">
                  <c:v>60.516666666666659</c:v>
                </c:pt>
                <c:pt idx="45">
                  <c:v>59.623333333333328</c:v>
                </c:pt>
                <c:pt idx="46">
                  <c:v>58.933333333333337</c:v>
                </c:pt>
                <c:pt idx="47">
                  <c:v>59.28</c:v>
                </c:pt>
                <c:pt idx="48">
                  <c:v>59.573333333333345</c:v>
                </c:pt>
                <c:pt idx="49">
                  <c:v>59.556666666666665</c:v>
                </c:pt>
                <c:pt idx="50">
                  <c:v>59.396666666666668</c:v>
                </c:pt>
                <c:pt idx="51">
                  <c:v>59.426666666666669</c:v>
                </c:pt>
                <c:pt idx="52">
                  <c:v>59.563333333333333</c:v>
                </c:pt>
                <c:pt idx="53">
                  <c:v>59.866666666666674</c:v>
                </c:pt>
                <c:pt idx="54">
                  <c:v>61.016666666666673</c:v>
                </c:pt>
                <c:pt idx="55">
                  <c:v>62.256666666666661</c:v>
                </c:pt>
                <c:pt idx="56">
                  <c:v>63.243333333333332</c:v>
                </c:pt>
                <c:pt idx="57">
                  <c:v>63.24666666666667</c:v>
                </c:pt>
                <c:pt idx="58">
                  <c:v>63.216666666666661</c:v>
                </c:pt>
                <c:pt idx="59">
                  <c:v>63.273333333333333</c:v>
                </c:pt>
                <c:pt idx="60">
                  <c:v>63.089999999999996</c:v>
                </c:pt>
                <c:pt idx="61">
                  <c:v>62.426666666666669</c:v>
                </c:pt>
                <c:pt idx="62">
                  <c:v>61.800000000000004</c:v>
                </c:pt>
                <c:pt idx="63">
                  <c:v>61.656666666666666</c:v>
                </c:pt>
                <c:pt idx="64">
                  <c:v>61.936666666666667</c:v>
                </c:pt>
                <c:pt idx="65">
                  <c:v>62.126666666666665</c:v>
                </c:pt>
                <c:pt idx="66">
                  <c:v>62.073333333333331</c:v>
                </c:pt>
                <c:pt idx="67">
                  <c:v>62.356666666666662</c:v>
                </c:pt>
                <c:pt idx="68">
                  <c:v>62.95333333333334</c:v>
                </c:pt>
                <c:pt idx="69">
                  <c:v>63.946666666666665</c:v>
                </c:pt>
                <c:pt idx="70">
                  <c:v>64.103333333333339</c:v>
                </c:pt>
                <c:pt idx="71">
                  <c:v>64</c:v>
                </c:pt>
                <c:pt idx="72">
                  <c:v>63.819999999999993</c:v>
                </c:pt>
                <c:pt idx="73">
                  <c:v>64.14</c:v>
                </c:pt>
                <c:pt idx="74">
                  <c:v>64.88</c:v>
                </c:pt>
                <c:pt idx="75">
                  <c:v>65.27</c:v>
                </c:pt>
                <c:pt idx="76">
                  <c:v>65.36</c:v>
                </c:pt>
                <c:pt idx="77">
                  <c:v>65.106666666666669</c:v>
                </c:pt>
                <c:pt idx="78">
                  <c:v>64.883333333333326</c:v>
                </c:pt>
                <c:pt idx="79">
                  <c:v>64.946666666666658</c:v>
                </c:pt>
                <c:pt idx="80">
                  <c:v>64.933333333333337</c:v>
                </c:pt>
                <c:pt idx="81">
                  <c:v>65.05</c:v>
                </c:pt>
                <c:pt idx="82">
                  <c:v>65.396666666666661</c:v>
                </c:pt>
                <c:pt idx="83">
                  <c:v>65.029999999999987</c:v>
                </c:pt>
                <c:pt idx="84">
                  <c:v>65.033333333333331</c:v>
                </c:pt>
                <c:pt idx="85">
                  <c:v>64.819999999999993</c:v>
                </c:pt>
                <c:pt idx="86">
                  <c:v>65.626666666666665</c:v>
                </c:pt>
                <c:pt idx="87">
                  <c:v>65.933333333333337</c:v>
                </c:pt>
                <c:pt idx="88">
                  <c:v>65.989999999999995</c:v>
                </c:pt>
                <c:pt idx="89">
                  <c:v>65.00333333333333</c:v>
                </c:pt>
                <c:pt idx="90">
                  <c:v>63.573333333333323</c:v>
                </c:pt>
                <c:pt idx="91">
                  <c:v>62.946666666666665</c:v>
                </c:pt>
                <c:pt idx="92">
                  <c:v>63.056666666666672</c:v>
                </c:pt>
                <c:pt idx="93">
                  <c:v>64.45</c:v>
                </c:pt>
                <c:pt idx="94">
                  <c:v>65.290000000000006</c:v>
                </c:pt>
                <c:pt idx="95">
                  <c:v>66.176666666666662</c:v>
                </c:pt>
                <c:pt idx="96">
                  <c:v>66.27</c:v>
                </c:pt>
                <c:pt idx="97">
                  <c:v>66.516666666666666</c:v>
                </c:pt>
                <c:pt idx="98">
                  <c:v>66.53</c:v>
                </c:pt>
                <c:pt idx="99">
                  <c:v>66.49666666666667</c:v>
                </c:pt>
                <c:pt idx="100">
                  <c:v>66.31</c:v>
                </c:pt>
                <c:pt idx="101">
                  <c:v>66.806666666666672</c:v>
                </c:pt>
                <c:pt idx="102">
                  <c:v>67.303333333333342</c:v>
                </c:pt>
                <c:pt idx="103">
                  <c:v>68.13</c:v>
                </c:pt>
                <c:pt idx="104">
                  <c:v>68.466666666666669</c:v>
                </c:pt>
                <c:pt idx="105">
                  <c:v>69.056666666666672</c:v>
                </c:pt>
                <c:pt idx="106">
                  <c:v>69.316666666666663</c:v>
                </c:pt>
                <c:pt idx="107">
                  <c:v>69.449999999999989</c:v>
                </c:pt>
                <c:pt idx="108">
                  <c:v>69.329999999999984</c:v>
                </c:pt>
                <c:pt idx="109">
                  <c:v>69.509999999999991</c:v>
                </c:pt>
                <c:pt idx="110">
                  <c:v>69.739999999999995</c:v>
                </c:pt>
                <c:pt idx="111">
                  <c:v>70.11666666666666</c:v>
                </c:pt>
                <c:pt idx="112">
                  <c:v>70.413333333333341</c:v>
                </c:pt>
                <c:pt idx="113">
                  <c:v>70.78</c:v>
                </c:pt>
                <c:pt idx="114">
                  <c:v>70.98</c:v>
                </c:pt>
                <c:pt idx="115">
                  <c:v>70.959999999999994</c:v>
                </c:pt>
                <c:pt idx="116">
                  <c:v>71.313333333333333</c:v>
                </c:pt>
                <c:pt idx="117">
                  <c:v>71.676666666666662</c:v>
                </c:pt>
                <c:pt idx="118">
                  <c:v>71.716666666666669</c:v>
                </c:pt>
                <c:pt idx="119">
                  <c:v>71.576666666666668</c:v>
                </c:pt>
                <c:pt idx="120">
                  <c:v>71.446666666666658</c:v>
                </c:pt>
                <c:pt idx="121">
                  <c:v>72.306666666666672</c:v>
                </c:pt>
                <c:pt idx="122">
                  <c:v>72.973333333333343</c:v>
                </c:pt>
                <c:pt idx="123">
                  <c:v>73.476666666666674</c:v>
                </c:pt>
                <c:pt idx="124">
                  <c:v>73.300000000000011</c:v>
                </c:pt>
                <c:pt idx="125">
                  <c:v>73.19</c:v>
                </c:pt>
                <c:pt idx="126">
                  <c:v>73.543333333333337</c:v>
                </c:pt>
                <c:pt idx="127">
                  <c:v>73.909999999999982</c:v>
                </c:pt>
                <c:pt idx="128">
                  <c:v>73.8</c:v>
                </c:pt>
                <c:pt idx="129">
                  <c:v>73.39</c:v>
                </c:pt>
                <c:pt idx="130">
                  <c:v>73.033333333333346</c:v>
                </c:pt>
                <c:pt idx="131">
                  <c:v>73.213333333333324</c:v>
                </c:pt>
                <c:pt idx="132">
                  <c:v>73.99666666666667</c:v>
                </c:pt>
                <c:pt idx="133">
                  <c:v>74.739999999999995</c:v>
                </c:pt>
                <c:pt idx="134">
                  <c:v>75.356666666666669</c:v>
                </c:pt>
                <c:pt idx="135">
                  <c:v>75.37</c:v>
                </c:pt>
                <c:pt idx="136">
                  <c:v>74.786666666666676</c:v>
                </c:pt>
                <c:pt idx="137">
                  <c:v>74.203333333333333</c:v>
                </c:pt>
                <c:pt idx="138">
                  <c:v>73.153333333333336</c:v>
                </c:pt>
                <c:pt idx="139">
                  <c:v>72.94</c:v>
                </c:pt>
                <c:pt idx="140">
                  <c:v>73.25333333333333</c:v>
                </c:pt>
                <c:pt idx="141">
                  <c:v>74.033333333333346</c:v>
                </c:pt>
                <c:pt idx="142">
                  <c:v>74.443333333333328</c:v>
                </c:pt>
                <c:pt idx="143">
                  <c:v>74.326666666666654</c:v>
                </c:pt>
                <c:pt idx="144">
                  <c:v>74.553333333333327</c:v>
                </c:pt>
                <c:pt idx="145">
                  <c:v>74.17</c:v>
                </c:pt>
                <c:pt idx="146">
                  <c:v>73.323333333333338</c:v>
                </c:pt>
                <c:pt idx="147">
                  <c:v>72.163333333333341</c:v>
                </c:pt>
                <c:pt idx="148">
                  <c:v>71.73</c:v>
                </c:pt>
                <c:pt idx="149">
                  <c:v>69.990000000000009</c:v>
                </c:pt>
                <c:pt idx="150">
                  <c:v>68.220000000000013</c:v>
                </c:pt>
                <c:pt idx="151">
                  <c:v>66.739999999999995</c:v>
                </c:pt>
                <c:pt idx="152">
                  <c:v>68.009999999999991</c:v>
                </c:pt>
                <c:pt idx="153">
                  <c:v>69.91</c:v>
                </c:pt>
                <c:pt idx="154">
                  <c:v>71.550000000000011</c:v>
                </c:pt>
                <c:pt idx="155">
                  <c:v>72.209999999999994</c:v>
                </c:pt>
                <c:pt idx="156">
                  <c:v>72.209999999999994</c:v>
                </c:pt>
                <c:pt idx="157">
                  <c:v>72.179999999999993</c:v>
                </c:pt>
                <c:pt idx="158">
                  <c:v>71.993333333333339</c:v>
                </c:pt>
                <c:pt idx="159">
                  <c:v>72.066666666666677</c:v>
                </c:pt>
                <c:pt idx="160">
                  <c:v>72.556666666666672</c:v>
                </c:pt>
                <c:pt idx="161">
                  <c:v>73.306666666666672</c:v>
                </c:pt>
                <c:pt idx="162">
                  <c:v>73.826666666666668</c:v>
                </c:pt>
                <c:pt idx="163">
                  <c:v>73.056666666666672</c:v>
                </c:pt>
                <c:pt idx="164">
                  <c:v>72.183333333333337</c:v>
                </c:pt>
                <c:pt idx="165">
                  <c:v>71.086666666666659</c:v>
                </c:pt>
                <c:pt idx="166">
                  <c:v>70.046666666666667</c:v>
                </c:pt>
                <c:pt idx="167">
                  <c:v>69.309999999999988</c:v>
                </c:pt>
                <c:pt idx="168">
                  <c:v>68.516666666666666</c:v>
                </c:pt>
                <c:pt idx="169">
                  <c:v>68.540000000000006</c:v>
                </c:pt>
                <c:pt idx="170">
                  <c:v>67.693333333333342</c:v>
                </c:pt>
                <c:pt idx="171">
                  <c:v>67.126666666666665</c:v>
                </c:pt>
                <c:pt idx="172">
                  <c:v>67.149999999999991</c:v>
                </c:pt>
                <c:pt idx="173">
                  <c:v>68.063333333333333</c:v>
                </c:pt>
                <c:pt idx="174">
                  <c:v>68.916666666666671</c:v>
                </c:pt>
                <c:pt idx="175">
                  <c:v>68.926666666666677</c:v>
                </c:pt>
                <c:pt idx="176">
                  <c:v>68.613333333333344</c:v>
                </c:pt>
                <c:pt idx="177">
                  <c:v>68.053333333333327</c:v>
                </c:pt>
                <c:pt idx="178">
                  <c:v>67.74666666666667</c:v>
                </c:pt>
                <c:pt idx="179">
                  <c:v>67.126666666666665</c:v>
                </c:pt>
                <c:pt idx="180">
                  <c:v>66.433333333333337</c:v>
                </c:pt>
                <c:pt idx="181">
                  <c:v>65.183333333333337</c:v>
                </c:pt>
                <c:pt idx="182">
                  <c:v>63.766666666666673</c:v>
                </c:pt>
                <c:pt idx="183">
                  <c:v>62.73</c:v>
                </c:pt>
                <c:pt idx="184">
                  <c:v>63.383333333333333</c:v>
                </c:pt>
                <c:pt idx="185">
                  <c:v>64.516666666666666</c:v>
                </c:pt>
                <c:pt idx="186">
                  <c:v>66.266666666666666</c:v>
                </c:pt>
                <c:pt idx="187">
                  <c:v>67.23</c:v>
                </c:pt>
                <c:pt idx="188">
                  <c:v>67.820000000000007</c:v>
                </c:pt>
                <c:pt idx="189">
                  <c:v>68.266666666666666</c:v>
                </c:pt>
                <c:pt idx="190">
                  <c:v>68.36666666666666</c:v>
                </c:pt>
                <c:pt idx="191">
                  <c:v>68.986666666666665</c:v>
                </c:pt>
                <c:pt idx="192">
                  <c:v>69.13333333333334</c:v>
                </c:pt>
                <c:pt idx="193">
                  <c:v>68.99666666666667</c:v>
                </c:pt>
                <c:pt idx="194">
                  <c:v>68.78</c:v>
                </c:pt>
                <c:pt idx="195">
                  <c:v>69.043333333333337</c:v>
                </c:pt>
                <c:pt idx="196">
                  <c:v>69.346666666666664</c:v>
                </c:pt>
                <c:pt idx="197">
                  <c:v>69.583333333333329</c:v>
                </c:pt>
                <c:pt idx="198">
                  <c:v>69.056666666666672</c:v>
                </c:pt>
                <c:pt idx="199">
                  <c:v>68.773333333333326</c:v>
                </c:pt>
                <c:pt idx="200">
                  <c:v>68.489999999999995</c:v>
                </c:pt>
                <c:pt idx="201">
                  <c:v>68.779999999999987</c:v>
                </c:pt>
                <c:pt idx="202">
                  <c:v>68.703333333333333</c:v>
                </c:pt>
                <c:pt idx="203">
                  <c:v>69.146666666666661</c:v>
                </c:pt>
                <c:pt idx="204">
                  <c:v>69.3</c:v>
                </c:pt>
                <c:pt idx="205">
                  <c:v>70.06</c:v>
                </c:pt>
                <c:pt idx="206">
                  <c:v>70.300000000000011</c:v>
                </c:pt>
                <c:pt idx="207">
                  <c:v>70.536666666666676</c:v>
                </c:pt>
                <c:pt idx="208">
                  <c:v>71.22</c:v>
                </c:pt>
                <c:pt idx="209">
                  <c:v>71.936666666666667</c:v>
                </c:pt>
                <c:pt idx="210">
                  <c:v>72.456666666666663</c:v>
                </c:pt>
                <c:pt idx="211">
                  <c:v>72.290000000000006</c:v>
                </c:pt>
                <c:pt idx="212">
                  <c:v>71.53</c:v>
                </c:pt>
                <c:pt idx="213">
                  <c:v>70.97</c:v>
                </c:pt>
                <c:pt idx="214">
                  <c:v>70.443333333333328</c:v>
                </c:pt>
                <c:pt idx="215">
                  <c:v>71.096666666666678</c:v>
                </c:pt>
                <c:pt idx="216">
                  <c:v>72.103333333333339</c:v>
                </c:pt>
                <c:pt idx="217">
                  <c:v>73.326666666666668</c:v>
                </c:pt>
                <c:pt idx="218">
                  <c:v>73.930000000000007</c:v>
                </c:pt>
                <c:pt idx="219">
                  <c:v>74.63333333333334</c:v>
                </c:pt>
                <c:pt idx="220">
                  <c:v>75.086666666666687</c:v>
                </c:pt>
                <c:pt idx="221">
                  <c:v>75.506666666666675</c:v>
                </c:pt>
                <c:pt idx="222">
                  <c:v>75.346666666666678</c:v>
                </c:pt>
                <c:pt idx="223">
                  <c:v>75.239999999999995</c:v>
                </c:pt>
                <c:pt idx="224">
                  <c:v>75.430000000000007</c:v>
                </c:pt>
                <c:pt idx="225">
                  <c:v>75.74666666666667</c:v>
                </c:pt>
                <c:pt idx="226">
                  <c:v>76.566666666666677</c:v>
                </c:pt>
                <c:pt idx="227">
                  <c:v>77.123333333333335</c:v>
                </c:pt>
                <c:pt idx="228">
                  <c:v>78.176666666666677</c:v>
                </c:pt>
                <c:pt idx="229">
                  <c:v>78.17</c:v>
                </c:pt>
                <c:pt idx="230">
                  <c:v>78.429999999999993</c:v>
                </c:pt>
                <c:pt idx="231">
                  <c:v>78.556666666666672</c:v>
                </c:pt>
                <c:pt idx="232">
                  <c:v>79.186666666666667</c:v>
                </c:pt>
                <c:pt idx="233">
                  <c:v>79.913333333333341</c:v>
                </c:pt>
                <c:pt idx="234">
                  <c:v>80.276666666666657</c:v>
                </c:pt>
                <c:pt idx="235">
                  <c:v>80.676666666666662</c:v>
                </c:pt>
                <c:pt idx="236">
                  <c:v>80.686666666666667</c:v>
                </c:pt>
                <c:pt idx="237">
                  <c:v>80.95</c:v>
                </c:pt>
                <c:pt idx="238">
                  <c:v>81.49666666666667</c:v>
                </c:pt>
                <c:pt idx="239">
                  <c:v>82.07</c:v>
                </c:pt>
                <c:pt idx="240">
                  <c:v>82.466666666666669</c:v>
                </c:pt>
                <c:pt idx="241">
                  <c:v>82.543333333333337</c:v>
                </c:pt>
                <c:pt idx="242">
                  <c:v>82.81</c:v>
                </c:pt>
                <c:pt idx="243">
                  <c:v>83.403333333333336</c:v>
                </c:pt>
                <c:pt idx="244">
                  <c:v>83.410000000000011</c:v>
                </c:pt>
                <c:pt idx="245">
                  <c:v>83.856666666666669</c:v>
                </c:pt>
                <c:pt idx="246">
                  <c:v>83.9</c:v>
                </c:pt>
                <c:pt idx="247">
                  <c:v>84.566666666666663</c:v>
                </c:pt>
                <c:pt idx="248">
                  <c:v>84.603333333333339</c:v>
                </c:pt>
                <c:pt idx="249">
                  <c:v>84.973333333333343</c:v>
                </c:pt>
                <c:pt idx="250">
                  <c:v>84.313333333333333</c:v>
                </c:pt>
                <c:pt idx="251">
                  <c:v>83.693333333333342</c:v>
                </c:pt>
                <c:pt idx="252">
                  <c:v>82.98</c:v>
                </c:pt>
                <c:pt idx="253">
                  <c:v>83.26</c:v>
                </c:pt>
                <c:pt idx="254">
                  <c:v>83.693333333333328</c:v>
                </c:pt>
                <c:pt idx="255">
                  <c:v>83.886666666666656</c:v>
                </c:pt>
                <c:pt idx="256">
                  <c:v>84.023333333333326</c:v>
                </c:pt>
                <c:pt idx="257">
                  <c:v>82.936666666666667</c:v>
                </c:pt>
                <c:pt idx="258">
                  <c:v>81.203333333333333</c:v>
                </c:pt>
                <c:pt idx="259">
                  <c:v>80.316666666666663</c:v>
                </c:pt>
                <c:pt idx="260">
                  <c:v>80.459999999999994</c:v>
                </c:pt>
                <c:pt idx="261">
                  <c:v>81.486666666666665</c:v>
                </c:pt>
                <c:pt idx="262">
                  <c:v>81.723333333333315</c:v>
                </c:pt>
                <c:pt idx="263">
                  <c:v>82.679999999999993</c:v>
                </c:pt>
                <c:pt idx="264">
                  <c:v>82.436666666666667</c:v>
                </c:pt>
                <c:pt idx="265">
                  <c:v>82.273333333333341</c:v>
                </c:pt>
                <c:pt idx="266">
                  <c:v>81.19</c:v>
                </c:pt>
                <c:pt idx="267">
                  <c:v>81.070000000000007</c:v>
                </c:pt>
                <c:pt idx="268">
                  <c:v>80.86333333333333</c:v>
                </c:pt>
                <c:pt idx="269">
                  <c:v>80.856666666666669</c:v>
                </c:pt>
                <c:pt idx="270">
                  <c:v>80.819999999999993</c:v>
                </c:pt>
                <c:pt idx="271">
                  <c:v>79.976666666666674</c:v>
                </c:pt>
                <c:pt idx="272">
                  <c:v>79.333333333333329</c:v>
                </c:pt>
                <c:pt idx="273">
                  <c:v>77.783333333333346</c:v>
                </c:pt>
                <c:pt idx="274">
                  <c:v>77.046666666666667</c:v>
                </c:pt>
                <c:pt idx="275">
                  <c:v>76.319999999999993</c:v>
                </c:pt>
                <c:pt idx="276">
                  <c:v>76.529999999999987</c:v>
                </c:pt>
                <c:pt idx="277">
                  <c:v>77.266666666666666</c:v>
                </c:pt>
                <c:pt idx="278">
                  <c:v>77.793333333333337</c:v>
                </c:pt>
                <c:pt idx="279">
                  <c:v>78.319999999999993</c:v>
                </c:pt>
                <c:pt idx="280">
                  <c:v>78.319999999999993</c:v>
                </c:pt>
                <c:pt idx="281">
                  <c:v>75.506666666666661</c:v>
                </c:pt>
                <c:pt idx="282">
                  <c:v>72.693333333333328</c:v>
                </c:pt>
                <c:pt idx="283">
                  <c:v>69.88</c:v>
                </c:pt>
                <c:pt idx="284">
                  <c:v>68.633333333333326</c:v>
                </c:pt>
                <c:pt idx="285">
                  <c:v>67.153333333333322</c:v>
                </c:pt>
                <c:pt idx="286">
                  <c:v>66.059999999999988</c:v>
                </c:pt>
                <c:pt idx="287">
                  <c:v>66.143333333333331</c:v>
                </c:pt>
                <c:pt idx="288">
                  <c:v>66.459999999999994</c:v>
                </c:pt>
                <c:pt idx="289">
                  <c:v>67.466666666666669</c:v>
                </c:pt>
                <c:pt idx="290">
                  <c:v>68.543333333333337</c:v>
                </c:pt>
                <c:pt idx="291">
                  <c:v>70.393333333333331</c:v>
                </c:pt>
                <c:pt idx="292">
                  <c:v>71.33</c:v>
                </c:pt>
                <c:pt idx="293">
                  <c:v>71.74666666666667</c:v>
                </c:pt>
                <c:pt idx="294">
                  <c:v>71.67</c:v>
                </c:pt>
                <c:pt idx="295">
                  <c:v>71.429999999999993</c:v>
                </c:pt>
                <c:pt idx="296">
                  <c:v>71.536666666666662</c:v>
                </c:pt>
                <c:pt idx="297">
                  <c:v>71.36333333333333</c:v>
                </c:pt>
                <c:pt idx="298">
                  <c:v>70.983333333333334</c:v>
                </c:pt>
                <c:pt idx="299">
                  <c:v>70.883333333333326</c:v>
                </c:pt>
                <c:pt idx="300">
                  <c:v>71.266666666666666</c:v>
                </c:pt>
                <c:pt idx="301">
                  <c:v>71.38666666666667</c:v>
                </c:pt>
                <c:pt idx="302">
                  <c:v>71.400000000000006</c:v>
                </c:pt>
                <c:pt idx="303">
                  <c:v>70.183333333333337</c:v>
                </c:pt>
                <c:pt idx="304">
                  <c:v>69.436666666666667</c:v>
                </c:pt>
                <c:pt idx="305">
                  <c:v>69.493333333333325</c:v>
                </c:pt>
                <c:pt idx="306">
                  <c:v>70.86999999999999</c:v>
                </c:pt>
                <c:pt idx="307">
                  <c:v>72.603333333333339</c:v>
                </c:pt>
                <c:pt idx="308">
                  <c:v>73.533333333333317</c:v>
                </c:pt>
                <c:pt idx="309">
                  <c:v>73.89</c:v>
                </c:pt>
                <c:pt idx="310">
                  <c:v>74.423333333333332</c:v>
                </c:pt>
                <c:pt idx="311">
                  <c:v>74.956666666666663</c:v>
                </c:pt>
                <c:pt idx="312">
                  <c:v>75.663333333333341</c:v>
                </c:pt>
                <c:pt idx="313">
                  <c:v>76.026666666666657</c:v>
                </c:pt>
                <c:pt idx="314">
                  <c:v>76.473333333333343</c:v>
                </c:pt>
                <c:pt idx="315">
                  <c:v>76.24666666666667</c:v>
                </c:pt>
                <c:pt idx="316">
                  <c:v>75.83</c:v>
                </c:pt>
                <c:pt idx="317">
                  <c:v>75.55</c:v>
                </c:pt>
                <c:pt idx="318">
                  <c:v>75.77</c:v>
                </c:pt>
                <c:pt idx="319">
                  <c:v>76.326666666666668</c:v>
                </c:pt>
                <c:pt idx="320">
                  <c:v>76.94</c:v>
                </c:pt>
                <c:pt idx="321">
                  <c:v>78.099999999999994</c:v>
                </c:pt>
                <c:pt idx="322">
                  <c:v>78.766666666666666</c:v>
                </c:pt>
                <c:pt idx="323">
                  <c:v>79.156666666666666</c:v>
                </c:pt>
                <c:pt idx="324">
                  <c:v>78.703333333333333</c:v>
                </c:pt>
                <c:pt idx="325">
                  <c:v>78.40666666666668</c:v>
                </c:pt>
                <c:pt idx="326">
                  <c:v>79.13</c:v>
                </c:pt>
                <c:pt idx="327">
                  <c:v>80.596666666666678</c:v>
                </c:pt>
                <c:pt idx="328">
                  <c:v>81.88333333333334</c:v>
                </c:pt>
                <c:pt idx="329">
                  <c:v>82.766666666666666</c:v>
                </c:pt>
                <c:pt idx="330">
                  <c:v>83.203333333333333</c:v>
                </c:pt>
                <c:pt idx="331">
                  <c:v>84.353333333333339</c:v>
                </c:pt>
                <c:pt idx="332">
                  <c:v>84.88666666666667</c:v>
                </c:pt>
                <c:pt idx="333">
                  <c:v>85.42</c:v>
                </c:pt>
                <c:pt idx="334">
                  <c:v>85.893333333333331</c:v>
                </c:pt>
                <c:pt idx="335">
                  <c:v>86.183333333333337</c:v>
                </c:pt>
                <c:pt idx="336">
                  <c:v>86.09666666666665</c:v>
                </c:pt>
                <c:pt idx="337">
                  <c:v>85.87</c:v>
                </c:pt>
                <c:pt idx="338">
                  <c:v>85.266666666666666</c:v>
                </c:pt>
                <c:pt idx="339">
                  <c:v>85.04</c:v>
                </c:pt>
                <c:pt idx="340">
                  <c:v>85.19</c:v>
                </c:pt>
                <c:pt idx="341">
                  <c:v>86.473333333333343</c:v>
                </c:pt>
                <c:pt idx="342">
                  <c:v>87.516666666666666</c:v>
                </c:pt>
                <c:pt idx="343">
                  <c:v>87.87</c:v>
                </c:pt>
                <c:pt idx="344">
                  <c:v>87.649999999999991</c:v>
                </c:pt>
                <c:pt idx="345">
                  <c:v>88.166666666666671</c:v>
                </c:pt>
                <c:pt idx="346">
                  <c:v>88.663333333333341</c:v>
                </c:pt>
                <c:pt idx="347">
                  <c:v>88.84666666666665</c:v>
                </c:pt>
                <c:pt idx="348">
                  <c:v>88.513333333333321</c:v>
                </c:pt>
                <c:pt idx="349">
                  <c:v>88.850000000000009</c:v>
                </c:pt>
                <c:pt idx="350">
                  <c:v>90.199999999999989</c:v>
                </c:pt>
                <c:pt idx="351">
                  <c:v>91.57</c:v>
                </c:pt>
                <c:pt idx="352">
                  <c:v>91.929999999999993</c:v>
                </c:pt>
                <c:pt idx="353">
                  <c:v>91.589999999999989</c:v>
                </c:pt>
                <c:pt idx="354">
                  <c:v>90.606666666666669</c:v>
                </c:pt>
                <c:pt idx="355">
                  <c:v>90.046666666666667</c:v>
                </c:pt>
                <c:pt idx="356">
                  <c:v>89.573333333333323</c:v>
                </c:pt>
                <c:pt idx="357">
                  <c:v>90.833333333333329</c:v>
                </c:pt>
                <c:pt idx="358">
                  <c:v>92.009999999999991</c:v>
                </c:pt>
                <c:pt idx="359">
                  <c:v>93.906666666666652</c:v>
                </c:pt>
                <c:pt idx="360">
                  <c:v>94.713333333333324</c:v>
                </c:pt>
                <c:pt idx="361">
                  <c:v>94.37</c:v>
                </c:pt>
                <c:pt idx="362">
                  <c:v>93.806666666666658</c:v>
                </c:pt>
                <c:pt idx="363">
                  <c:v>92.559999999999988</c:v>
                </c:pt>
                <c:pt idx="364">
                  <c:v>92.29</c:v>
                </c:pt>
                <c:pt idx="365">
                  <c:v>91.433333333333337</c:v>
                </c:pt>
                <c:pt idx="366">
                  <c:v>91.543333333333337</c:v>
                </c:pt>
                <c:pt idx="367">
                  <c:v>91.826666666666668</c:v>
                </c:pt>
                <c:pt idx="368">
                  <c:v>92.11</c:v>
                </c:pt>
                <c:pt idx="369">
                  <c:v>92.12</c:v>
                </c:pt>
                <c:pt idx="370">
                  <c:v>92.339999999999989</c:v>
                </c:pt>
                <c:pt idx="371">
                  <c:v>92.196666666666673</c:v>
                </c:pt>
                <c:pt idx="372">
                  <c:v>92.043333333333337</c:v>
                </c:pt>
                <c:pt idx="373">
                  <c:v>93.163333333333341</c:v>
                </c:pt>
                <c:pt idx="374">
                  <c:v>94.646666666666661</c:v>
                </c:pt>
                <c:pt idx="375">
                  <c:v>98.639999999999986</c:v>
                </c:pt>
                <c:pt idx="376">
                  <c:v>103.50999999999999</c:v>
                </c:pt>
                <c:pt idx="377">
                  <c:v>107.36333333333333</c:v>
                </c:pt>
                <c:pt idx="378">
                  <c:v>111.39999999999999</c:v>
                </c:pt>
                <c:pt idx="379">
                  <c:v>113.07666666666665</c:v>
                </c:pt>
                <c:pt idx="380">
                  <c:v>116.93333333333334</c:v>
                </c:pt>
                <c:pt idx="381">
                  <c:v>118.09666666666668</c:v>
                </c:pt>
                <c:pt idx="382">
                  <c:v>120.72000000000001</c:v>
                </c:pt>
                <c:pt idx="383">
                  <c:v>117.23666666666668</c:v>
                </c:pt>
                <c:pt idx="384">
                  <c:v>112.79333333333334</c:v>
                </c:pt>
                <c:pt idx="385">
                  <c:v>108.01666666666667</c:v>
                </c:pt>
                <c:pt idx="386">
                  <c:v>108.18333333333334</c:v>
                </c:pt>
                <c:pt idx="387">
                  <c:v>107.28000000000002</c:v>
                </c:pt>
                <c:pt idx="388">
                  <c:v>105.25</c:v>
                </c:pt>
                <c:pt idx="389">
                  <c:v>100.95333333333333</c:v>
                </c:pt>
                <c:pt idx="390">
                  <c:v>98.163333333333341</c:v>
                </c:pt>
                <c:pt idx="391">
                  <c:v>98.08</c:v>
                </c:pt>
                <c:pt idx="392">
                  <c:v>100.83666666666666</c:v>
                </c:pt>
                <c:pt idx="393">
                  <c:v>104.11666666666667</c:v>
                </c:pt>
                <c:pt idx="394">
                  <c:v>107.17333333333333</c:v>
                </c:pt>
                <c:pt idx="395">
                  <c:v>109.65666666666665</c:v>
                </c:pt>
                <c:pt idx="396">
                  <c:v>111.77</c:v>
                </c:pt>
                <c:pt idx="397">
                  <c:v>112.68666666666667</c:v>
                </c:pt>
                <c:pt idx="398">
                  <c:v>113.37333333333333</c:v>
                </c:pt>
                <c:pt idx="399">
                  <c:v>115.09666666666668</c:v>
                </c:pt>
                <c:pt idx="400">
                  <c:v>115.53333333333335</c:v>
                </c:pt>
                <c:pt idx="401">
                  <c:v>113.31666666666666</c:v>
                </c:pt>
                <c:pt idx="402">
                  <c:v>110.43333333333334</c:v>
                </c:pt>
                <c:pt idx="403">
                  <c:v>106.45</c:v>
                </c:pt>
                <c:pt idx="404">
                  <c:v>106.53666666666668</c:v>
                </c:pt>
                <c:pt idx="405">
                  <c:v>104.19666666666667</c:v>
                </c:pt>
                <c:pt idx="406">
                  <c:v>102.55333333333333</c:v>
                </c:pt>
                <c:pt idx="407">
                  <c:v>99.723333333333315</c:v>
                </c:pt>
                <c:pt idx="408">
                  <c:v>100.64333333333333</c:v>
                </c:pt>
                <c:pt idx="409">
                  <c:v>101.96666666666668</c:v>
                </c:pt>
                <c:pt idx="410">
                  <c:v>102.85333333333334</c:v>
                </c:pt>
                <c:pt idx="411">
                  <c:v>100.55333333333334</c:v>
                </c:pt>
                <c:pt idx="412">
                  <c:v>98.14</c:v>
                </c:pt>
                <c:pt idx="413">
                  <c:v>96.929999999999993</c:v>
                </c:pt>
                <c:pt idx="414">
                  <c:v>97.583333333333329</c:v>
                </c:pt>
                <c:pt idx="415">
                  <c:v>96.973333333333315</c:v>
                </c:pt>
                <c:pt idx="416">
                  <c:v>95.59666666666665</c:v>
                </c:pt>
                <c:pt idx="417">
                  <c:v>96.32</c:v>
                </c:pt>
                <c:pt idx="418">
                  <c:v>99.666666666666671</c:v>
                </c:pt>
                <c:pt idx="419">
                  <c:v>103.87333333333333</c:v>
                </c:pt>
                <c:pt idx="420">
                  <c:v>105.98000000000002</c:v>
                </c:pt>
                <c:pt idx="421">
                  <c:v>106.83999999999999</c:v>
                </c:pt>
                <c:pt idx="422">
                  <c:v>107.30666666666667</c:v>
                </c:pt>
                <c:pt idx="423">
                  <c:v>107.77333333333333</c:v>
                </c:pt>
                <c:pt idx="424">
                  <c:v>106.33999999999999</c:v>
                </c:pt>
                <c:pt idx="425">
                  <c:v>104.44666666666667</c:v>
                </c:pt>
                <c:pt idx="426">
                  <c:v>102.99666666666667</c:v>
                </c:pt>
                <c:pt idx="427">
                  <c:v>103.10333333333334</c:v>
                </c:pt>
                <c:pt idx="428">
                  <c:v>103.20333333333333</c:v>
                </c:pt>
                <c:pt idx="429">
                  <c:v>101.77333333333333</c:v>
                </c:pt>
                <c:pt idx="430">
                  <c:v>100.68666666666665</c:v>
                </c:pt>
                <c:pt idx="431">
                  <c:v>100.60666666666667</c:v>
                </c:pt>
                <c:pt idx="432">
                  <c:v>101.39333333333333</c:v>
                </c:pt>
                <c:pt idx="433">
                  <c:v>103.34999999999998</c:v>
                </c:pt>
                <c:pt idx="434">
                  <c:v>104.00666666666666</c:v>
                </c:pt>
                <c:pt idx="435">
                  <c:v>104.88333333333333</c:v>
                </c:pt>
                <c:pt idx="436">
                  <c:v>104.78666666666668</c:v>
                </c:pt>
                <c:pt idx="437">
                  <c:v>104.98333333333335</c:v>
                </c:pt>
                <c:pt idx="438">
                  <c:v>104.29666666666667</c:v>
                </c:pt>
                <c:pt idx="439">
                  <c:v>105.18333333333334</c:v>
                </c:pt>
                <c:pt idx="440">
                  <c:v>106.18</c:v>
                </c:pt>
                <c:pt idx="441">
                  <c:v>108.57666666666667</c:v>
                </c:pt>
                <c:pt idx="442">
                  <c:v>109.20333333333333</c:v>
                </c:pt>
                <c:pt idx="443">
                  <c:v>107.50666666666666</c:v>
                </c:pt>
                <c:pt idx="444">
                  <c:v>105.29333333333334</c:v>
                </c:pt>
                <c:pt idx="445">
                  <c:v>101.96666666666665</c:v>
                </c:pt>
                <c:pt idx="446">
                  <c:v>102.77333333333333</c:v>
                </c:pt>
                <c:pt idx="447">
                  <c:v>103.79666666666667</c:v>
                </c:pt>
                <c:pt idx="448">
                  <c:v>107.39</c:v>
                </c:pt>
                <c:pt idx="449">
                  <c:v>109.06333333333333</c:v>
                </c:pt>
                <c:pt idx="450">
                  <c:v>111.70333333333333</c:v>
                </c:pt>
                <c:pt idx="451">
                  <c:v>112.88666666666666</c:v>
                </c:pt>
                <c:pt idx="452">
                  <c:v>113.48333333333333</c:v>
                </c:pt>
                <c:pt idx="453">
                  <c:v>112.01666666666667</c:v>
                </c:pt>
                <c:pt idx="454">
                  <c:v>111.39666666666666</c:v>
                </c:pt>
                <c:pt idx="455">
                  <c:v>111.50333333333333</c:v>
                </c:pt>
                <c:pt idx="456">
                  <c:v>112.49</c:v>
                </c:pt>
                <c:pt idx="457">
                  <c:v>111.86</c:v>
                </c:pt>
                <c:pt idx="458">
                  <c:v>111.08999999999999</c:v>
                </c:pt>
                <c:pt idx="459">
                  <c:v>111.06333333333333</c:v>
                </c:pt>
                <c:pt idx="460">
                  <c:v>111.91666666666667</c:v>
                </c:pt>
                <c:pt idx="461">
                  <c:v>113.87333333333333</c:v>
                </c:pt>
                <c:pt idx="462">
                  <c:v>114.67666666666666</c:v>
                </c:pt>
                <c:pt idx="463">
                  <c:v>115.36999999999999</c:v>
                </c:pt>
                <c:pt idx="464">
                  <c:v>114.76666666666665</c:v>
                </c:pt>
                <c:pt idx="465">
                  <c:v>114.57333333333332</c:v>
                </c:pt>
                <c:pt idx="466">
                  <c:v>114.38</c:v>
                </c:pt>
                <c:pt idx="467">
                  <c:v>114.67333333333333</c:v>
                </c:pt>
                <c:pt idx="468">
                  <c:v>115.50666666666666</c:v>
                </c:pt>
                <c:pt idx="469">
                  <c:v>117.03666666666668</c:v>
                </c:pt>
                <c:pt idx="470">
                  <c:v>118.27333333333333</c:v>
                </c:pt>
                <c:pt idx="471">
                  <c:v>118.78333333333335</c:v>
                </c:pt>
                <c:pt idx="472">
                  <c:v>118.59666666666665</c:v>
                </c:pt>
                <c:pt idx="473">
                  <c:v>118.79</c:v>
                </c:pt>
                <c:pt idx="474">
                  <c:v>119.96666666666665</c:v>
                </c:pt>
                <c:pt idx="475">
                  <c:v>121.00333333333333</c:v>
                </c:pt>
                <c:pt idx="476">
                  <c:v>121.39666666666666</c:v>
                </c:pt>
                <c:pt idx="477">
                  <c:v>120.99333333333334</c:v>
                </c:pt>
                <c:pt idx="478">
                  <c:v>120.79333333333334</c:v>
                </c:pt>
                <c:pt idx="479">
                  <c:v>120.85666666666667</c:v>
                </c:pt>
                <c:pt idx="480">
                  <c:v>120.25333333333333</c:v>
                </c:pt>
                <c:pt idx="481">
                  <c:v>118.38666666666666</c:v>
                </c:pt>
                <c:pt idx="482">
                  <c:v>117.26666666666667</c:v>
                </c:pt>
                <c:pt idx="483">
                  <c:v>114.14666666666666</c:v>
                </c:pt>
                <c:pt idx="484">
                  <c:v>112.22666666666667</c:v>
                </c:pt>
                <c:pt idx="485">
                  <c:v>109.87</c:v>
                </c:pt>
                <c:pt idx="486">
                  <c:v>110.18</c:v>
                </c:pt>
                <c:pt idx="487">
                  <c:v>110.49</c:v>
                </c:pt>
                <c:pt idx="488">
                  <c:v>109.06666666666666</c:v>
                </c:pt>
                <c:pt idx="489">
                  <c:v>107.48666666666666</c:v>
                </c:pt>
                <c:pt idx="490">
                  <c:v>107.01333333333332</c:v>
                </c:pt>
                <c:pt idx="491">
                  <c:v>107.96333333333332</c:v>
                </c:pt>
                <c:pt idx="492">
                  <c:v>109.86</c:v>
                </c:pt>
                <c:pt idx="493">
                  <c:v>110.64999999999999</c:v>
                </c:pt>
                <c:pt idx="494">
                  <c:v>112.17999999999999</c:v>
                </c:pt>
                <c:pt idx="495">
                  <c:v>112.25</c:v>
                </c:pt>
                <c:pt idx="496">
                  <c:v>111.02333333333333</c:v>
                </c:pt>
                <c:pt idx="497">
                  <c:v>109.90333333333335</c:v>
                </c:pt>
                <c:pt idx="498">
                  <c:v>109.45333333333333</c:v>
                </c:pt>
                <c:pt idx="499">
                  <c:v>107.38333333333333</c:v>
                </c:pt>
                <c:pt idx="500">
                  <c:v>104.46666666666665</c:v>
                </c:pt>
                <c:pt idx="501">
                  <c:v>101.55</c:v>
                </c:pt>
                <c:pt idx="502">
                  <c:v>101.13666666666666</c:v>
                </c:pt>
                <c:pt idx="503">
                  <c:v>102.16000000000001</c:v>
                </c:pt>
                <c:pt idx="504">
                  <c:v>103.90333333333335</c:v>
                </c:pt>
                <c:pt idx="505">
                  <c:v>106.06</c:v>
                </c:pt>
                <c:pt idx="506">
                  <c:v>106.55</c:v>
                </c:pt>
                <c:pt idx="507">
                  <c:v>106.32000000000001</c:v>
                </c:pt>
                <c:pt idx="508">
                  <c:v>103.29</c:v>
                </c:pt>
                <c:pt idx="509">
                  <c:v>100.74000000000001</c:v>
                </c:pt>
                <c:pt idx="510">
                  <c:v>97.973333333333343</c:v>
                </c:pt>
                <c:pt idx="511">
                  <c:v>98.606666666666683</c:v>
                </c:pt>
                <c:pt idx="512">
                  <c:v>98.990000000000009</c:v>
                </c:pt>
                <c:pt idx="513">
                  <c:v>101.22000000000001</c:v>
                </c:pt>
                <c:pt idx="514">
                  <c:v>102.85000000000001</c:v>
                </c:pt>
                <c:pt idx="515">
                  <c:v>105.02666666666669</c:v>
                </c:pt>
                <c:pt idx="516">
                  <c:v>105.01666666666667</c:v>
                </c:pt>
                <c:pt idx="517">
                  <c:v>103.00333333333333</c:v>
                </c:pt>
                <c:pt idx="518">
                  <c:v>100.19999999999999</c:v>
                </c:pt>
                <c:pt idx="519">
                  <c:v>97.953333333333319</c:v>
                </c:pt>
                <c:pt idx="520">
                  <c:v>98.416666666666671</c:v>
                </c:pt>
                <c:pt idx="521">
                  <c:v>99.123333333333335</c:v>
                </c:pt>
                <c:pt idx="522">
                  <c:v>99.133333333333326</c:v>
                </c:pt>
                <c:pt idx="523">
                  <c:v>99.2</c:v>
                </c:pt>
                <c:pt idx="524">
                  <c:v>98.96</c:v>
                </c:pt>
                <c:pt idx="525">
                  <c:v>100.14999999999999</c:v>
                </c:pt>
                <c:pt idx="526">
                  <c:v>100.57666666666667</c:v>
                </c:pt>
                <c:pt idx="527">
                  <c:v>99.736666666666679</c:v>
                </c:pt>
                <c:pt idx="528">
                  <c:v>98.163333333333341</c:v>
                </c:pt>
                <c:pt idx="529">
                  <c:v>96.773333333333326</c:v>
                </c:pt>
                <c:pt idx="530">
                  <c:v>95.660000000000011</c:v>
                </c:pt>
                <c:pt idx="531">
                  <c:v>93.893333333333331</c:v>
                </c:pt>
                <c:pt idx="532">
                  <c:v>92.103333333333339</c:v>
                </c:pt>
                <c:pt idx="533">
                  <c:v>91.61</c:v>
                </c:pt>
                <c:pt idx="534">
                  <c:v>92.353333333333339</c:v>
                </c:pt>
                <c:pt idx="535">
                  <c:v>92.936666666666667</c:v>
                </c:pt>
                <c:pt idx="536">
                  <c:v>93.40666666666668</c:v>
                </c:pt>
                <c:pt idx="537">
                  <c:v>93.793333333333337</c:v>
                </c:pt>
                <c:pt idx="538">
                  <c:v>94.96</c:v>
                </c:pt>
                <c:pt idx="539">
                  <c:v>95.52</c:v>
                </c:pt>
                <c:pt idx="540">
                  <c:v>95.58</c:v>
                </c:pt>
                <c:pt idx="541">
                  <c:v>93.986666666666665</c:v>
                </c:pt>
                <c:pt idx="542">
                  <c:v>93.11333333333333</c:v>
                </c:pt>
                <c:pt idx="543">
                  <c:v>91.236666666666665</c:v>
                </c:pt>
                <c:pt idx="544">
                  <c:v>90.773333333333326</c:v>
                </c:pt>
                <c:pt idx="545">
                  <c:v>91.09333333333332</c:v>
                </c:pt>
                <c:pt idx="546">
                  <c:v>92.533333333333346</c:v>
                </c:pt>
                <c:pt idx="547">
                  <c:v>93.433333333333337</c:v>
                </c:pt>
                <c:pt idx="548">
                  <c:v>93.506666666666661</c:v>
                </c:pt>
                <c:pt idx="549">
                  <c:v>93.463333333333324</c:v>
                </c:pt>
                <c:pt idx="550">
                  <c:v>94.433333333333337</c:v>
                </c:pt>
                <c:pt idx="551">
                  <c:v>95.133333333333326</c:v>
                </c:pt>
                <c:pt idx="552">
                  <c:v>95.103333333333339</c:v>
                </c:pt>
                <c:pt idx="553">
                  <c:v>94.160000000000011</c:v>
                </c:pt>
                <c:pt idx="554">
                  <c:v>93.529999999999987</c:v>
                </c:pt>
                <c:pt idx="555">
                  <c:v>94.886666666666656</c:v>
                </c:pt>
                <c:pt idx="556">
                  <c:v>96.143333333333331</c:v>
                </c:pt>
                <c:pt idx="557">
                  <c:v>95.626666666666665</c:v>
                </c:pt>
                <c:pt idx="558">
                  <c:v>93.190000000000012</c:v>
                </c:pt>
                <c:pt idx="559">
                  <c:v>89.75333333333333</c:v>
                </c:pt>
                <c:pt idx="560">
                  <c:v>88.15666666666668</c:v>
                </c:pt>
                <c:pt idx="561">
                  <c:v>87.223333333333343</c:v>
                </c:pt>
                <c:pt idx="562">
                  <c:v>87.31</c:v>
                </c:pt>
                <c:pt idx="563">
                  <c:v>87.33</c:v>
                </c:pt>
                <c:pt idx="564">
                  <c:v>87.34999999999998</c:v>
                </c:pt>
                <c:pt idx="565">
                  <c:v>85.733333333333334</c:v>
                </c:pt>
                <c:pt idx="566">
                  <c:v>84.63</c:v>
                </c:pt>
                <c:pt idx="567">
                  <c:v>84.603333333333339</c:v>
                </c:pt>
                <c:pt idx="568">
                  <c:v>86.193333333333328</c:v>
                </c:pt>
                <c:pt idx="569">
                  <c:v>87.573333333333338</c:v>
                </c:pt>
                <c:pt idx="570">
                  <c:v>87.876666666666665</c:v>
                </c:pt>
                <c:pt idx="571">
                  <c:v>88.066666666666677</c:v>
                </c:pt>
                <c:pt idx="572">
                  <c:v>88.3</c:v>
                </c:pt>
                <c:pt idx="573">
                  <c:v>87.48</c:v>
                </c:pt>
                <c:pt idx="574">
                  <c:v>86.723333333333315</c:v>
                </c:pt>
                <c:pt idx="575">
                  <c:v>85.62</c:v>
                </c:pt>
                <c:pt idx="576">
                  <c:v>85.763333333333321</c:v>
                </c:pt>
                <c:pt idx="577">
                  <c:v>85.956666666666663</c:v>
                </c:pt>
                <c:pt idx="578">
                  <c:v>85.663333333333341</c:v>
                </c:pt>
                <c:pt idx="579">
                  <c:v>84.74</c:v>
                </c:pt>
                <c:pt idx="580">
                  <c:v>84.029999999999987</c:v>
                </c:pt>
                <c:pt idx="581">
                  <c:v>82.156666666666652</c:v>
                </c:pt>
                <c:pt idx="582">
                  <c:v>80.719999999999985</c:v>
                </c:pt>
                <c:pt idx="583">
                  <c:v>78.436666666666667</c:v>
                </c:pt>
                <c:pt idx="584">
                  <c:v>77.803333333333342</c:v>
                </c:pt>
                <c:pt idx="585">
                  <c:v>77.75</c:v>
                </c:pt>
                <c:pt idx="586">
                  <c:v>79.563333333333333</c:v>
                </c:pt>
                <c:pt idx="587">
                  <c:v>81.099999999999994</c:v>
                </c:pt>
                <c:pt idx="588">
                  <c:v>81.433333333333323</c:v>
                </c:pt>
                <c:pt idx="589">
                  <c:v>80.533333333333331</c:v>
                </c:pt>
                <c:pt idx="590">
                  <c:v>81.290000000000006</c:v>
                </c:pt>
                <c:pt idx="591">
                  <c:v>82.67</c:v>
                </c:pt>
                <c:pt idx="592">
                  <c:v>84.99</c:v>
                </c:pt>
                <c:pt idx="593">
                  <c:v>86.38</c:v>
                </c:pt>
                <c:pt idx="594">
                  <c:v>87.99666666666667</c:v>
                </c:pt>
                <c:pt idx="595">
                  <c:v>90.063333333333333</c:v>
                </c:pt>
                <c:pt idx="596">
                  <c:v>91.679999999999993</c:v>
                </c:pt>
                <c:pt idx="597">
                  <c:v>92.58</c:v>
                </c:pt>
                <c:pt idx="598">
                  <c:v>92.089999999999989</c:v>
                </c:pt>
                <c:pt idx="599">
                  <c:v>90.983333333333334</c:v>
                </c:pt>
                <c:pt idx="600">
                  <c:v>89.726666666666674</c:v>
                </c:pt>
                <c:pt idx="601">
                  <c:v>89.056666666666658</c:v>
                </c:pt>
                <c:pt idx="602">
                  <c:v>87.839999999999989</c:v>
                </c:pt>
                <c:pt idx="603">
                  <c:v>87.263333333333321</c:v>
                </c:pt>
                <c:pt idx="604">
                  <c:v>86.066666666666663</c:v>
                </c:pt>
                <c:pt idx="605">
                  <c:v>86.033333333333346</c:v>
                </c:pt>
                <c:pt idx="606">
                  <c:v>85.096666666666678</c:v>
                </c:pt>
                <c:pt idx="607">
                  <c:v>85.096666666666678</c:v>
                </c:pt>
                <c:pt idx="608">
                  <c:v>85.103333333333339</c:v>
                </c:pt>
                <c:pt idx="609">
                  <c:v>85.83</c:v>
                </c:pt>
                <c:pt idx="610">
                  <c:v>85.65333333333335</c:v>
                </c:pt>
                <c:pt idx="611">
                  <c:v>85.686666666666667</c:v>
                </c:pt>
                <c:pt idx="612">
                  <c:v>85.90333333333335</c:v>
                </c:pt>
                <c:pt idx="613">
                  <c:v>86.39</c:v>
                </c:pt>
                <c:pt idx="614">
                  <c:v>87.48</c:v>
                </c:pt>
                <c:pt idx="615">
                  <c:v>88.46</c:v>
                </c:pt>
                <c:pt idx="616">
                  <c:v>88.766666666666652</c:v>
                </c:pt>
                <c:pt idx="617">
                  <c:v>88.25333333333333</c:v>
                </c:pt>
                <c:pt idx="618">
                  <c:v>87.413333333333341</c:v>
                </c:pt>
                <c:pt idx="619">
                  <c:v>86.976666666666674</c:v>
                </c:pt>
                <c:pt idx="620">
                  <c:v>87.146666666666661</c:v>
                </c:pt>
                <c:pt idx="621">
                  <c:v>88.320000000000007</c:v>
                </c:pt>
                <c:pt idx="622">
                  <c:v>88.853333333333339</c:v>
                </c:pt>
                <c:pt idx="623">
                  <c:v>90.259999999999991</c:v>
                </c:pt>
                <c:pt idx="624">
                  <c:v>91.100000000000009</c:v>
                </c:pt>
                <c:pt idx="625">
                  <c:v>92.32</c:v>
                </c:pt>
                <c:pt idx="626">
                  <c:v>92.06</c:v>
                </c:pt>
                <c:pt idx="627">
                  <c:v>90.8</c:v>
                </c:pt>
                <c:pt idx="628">
                  <c:v>88.796666666666667</c:v>
                </c:pt>
                <c:pt idx="629">
                  <c:v>87.036666666666676</c:v>
                </c:pt>
                <c:pt idx="630">
                  <c:v>87.149999999999991</c:v>
                </c:pt>
                <c:pt idx="631">
                  <c:v>88.266666666666666</c:v>
                </c:pt>
                <c:pt idx="632">
                  <c:v>88.043333333333337</c:v>
                </c:pt>
                <c:pt idx="633">
                  <c:v>86.946666666666673</c:v>
                </c:pt>
                <c:pt idx="634">
                  <c:v>86.19</c:v>
                </c:pt>
                <c:pt idx="635">
                  <c:v>86.113333333333344</c:v>
                </c:pt>
                <c:pt idx="636">
                  <c:v>84.726666666666674</c:v>
                </c:pt>
                <c:pt idx="637">
                  <c:v>82.46</c:v>
                </c:pt>
                <c:pt idx="638">
                  <c:v>80.61</c:v>
                </c:pt>
                <c:pt idx="639">
                  <c:v>79.959999999999994</c:v>
                </c:pt>
                <c:pt idx="640">
                  <c:v>79.850000000000009</c:v>
                </c:pt>
                <c:pt idx="641">
                  <c:v>80.103333333333339</c:v>
                </c:pt>
                <c:pt idx="642">
                  <c:v>79.5</c:v>
                </c:pt>
                <c:pt idx="643">
                  <c:v>78.896666666666661</c:v>
                </c:pt>
                <c:pt idx="644">
                  <c:v>77.436666666666667</c:v>
                </c:pt>
                <c:pt idx="645">
                  <c:v>76.973333333333343</c:v>
                </c:pt>
                <c:pt idx="646">
                  <c:v>76.696666666666673</c:v>
                </c:pt>
                <c:pt idx="647">
                  <c:v>76.913333333333327</c:v>
                </c:pt>
                <c:pt idx="648">
                  <c:v>77.386666666666656</c:v>
                </c:pt>
                <c:pt idx="649">
                  <c:v>78.513333333333335</c:v>
                </c:pt>
                <c:pt idx="650">
                  <c:v>79.833333333333329</c:v>
                </c:pt>
                <c:pt idx="651">
                  <c:v>80.466666666666683</c:v>
                </c:pt>
                <c:pt idx="652">
                  <c:v>80.260000000000005</c:v>
                </c:pt>
                <c:pt idx="653">
                  <c:v>78.850000000000009</c:v>
                </c:pt>
                <c:pt idx="654">
                  <c:v>77.839999999999989</c:v>
                </c:pt>
                <c:pt idx="655">
                  <c:v>75.956666666666663</c:v>
                </c:pt>
                <c:pt idx="656">
                  <c:v>74.323333333333338</c:v>
                </c:pt>
                <c:pt idx="657">
                  <c:v>72.48</c:v>
                </c:pt>
                <c:pt idx="658">
                  <c:v>71.426666666666677</c:v>
                </c:pt>
                <c:pt idx="659">
                  <c:v>71.133333333333326</c:v>
                </c:pt>
                <c:pt idx="660">
                  <c:v>71.686666666666667</c:v>
                </c:pt>
                <c:pt idx="661">
                  <c:v>72.323333333333323</c:v>
                </c:pt>
                <c:pt idx="662">
                  <c:v>73.786666666666662</c:v>
                </c:pt>
                <c:pt idx="663">
                  <c:v>75.179999999999993</c:v>
                </c:pt>
                <c:pt idx="664">
                  <c:v>76.156666666666652</c:v>
                </c:pt>
                <c:pt idx="665">
                  <c:v>75.739999999999995</c:v>
                </c:pt>
                <c:pt idx="666">
                  <c:v>74.756666666666661</c:v>
                </c:pt>
                <c:pt idx="667">
                  <c:v>74.476666666666674</c:v>
                </c:pt>
                <c:pt idx="668">
                  <c:v>74.763333333333335</c:v>
                </c:pt>
                <c:pt idx="669">
                  <c:v>75.339999999999989</c:v>
                </c:pt>
                <c:pt idx="670">
                  <c:v>76.38</c:v>
                </c:pt>
                <c:pt idx="671">
                  <c:v>77.256666666666675</c:v>
                </c:pt>
                <c:pt idx="672">
                  <c:v>78.473333333333343</c:v>
                </c:pt>
                <c:pt idx="673">
                  <c:v>78.94</c:v>
                </c:pt>
                <c:pt idx="674">
                  <c:v>79.529999999999987</c:v>
                </c:pt>
                <c:pt idx="675">
                  <c:v>79.489999999999995</c:v>
                </c:pt>
                <c:pt idx="676">
                  <c:v>79.45</c:v>
                </c:pt>
                <c:pt idx="677">
                  <c:v>79.263333333333335</c:v>
                </c:pt>
                <c:pt idx="678">
                  <c:v>78.923333333333332</c:v>
                </c:pt>
                <c:pt idx="679">
                  <c:v>79.16</c:v>
                </c:pt>
                <c:pt idx="680">
                  <c:v>79.583333333333329</c:v>
                </c:pt>
                <c:pt idx="681">
                  <c:v>79.063333333333333</c:v>
                </c:pt>
                <c:pt idx="682">
                  <c:v>77.966666666666669</c:v>
                </c:pt>
                <c:pt idx="683">
                  <c:v>76.87</c:v>
                </c:pt>
                <c:pt idx="684">
                  <c:v>75.52</c:v>
                </c:pt>
                <c:pt idx="685">
                  <c:v>74.433333333333337</c:v>
                </c:pt>
                <c:pt idx="686">
                  <c:v>73.399999999999991</c:v>
                </c:pt>
                <c:pt idx="687">
                  <c:v>73.716666666666654</c:v>
                </c:pt>
                <c:pt idx="688">
                  <c:v>74.076666666666668</c:v>
                </c:pt>
                <c:pt idx="689">
                  <c:v>74.383333333333326</c:v>
                </c:pt>
                <c:pt idx="690">
                  <c:v>74.83</c:v>
                </c:pt>
                <c:pt idx="691">
                  <c:v>75.75333333333333</c:v>
                </c:pt>
                <c:pt idx="692">
                  <c:v>76.963333333333324</c:v>
                </c:pt>
                <c:pt idx="693">
                  <c:v>78.559999999999988</c:v>
                </c:pt>
                <c:pt idx="694">
                  <c:v>79.373333333333335</c:v>
                </c:pt>
                <c:pt idx="695">
                  <c:v>80.016666666666666</c:v>
                </c:pt>
                <c:pt idx="696">
                  <c:v>80.13333333333334</c:v>
                </c:pt>
                <c:pt idx="697">
                  <c:v>80.25</c:v>
                </c:pt>
                <c:pt idx="698">
                  <c:v>80.010000000000005</c:v>
                </c:pt>
                <c:pt idx="699">
                  <c:v>80.03</c:v>
                </c:pt>
                <c:pt idx="700">
                  <c:v>80.37</c:v>
                </c:pt>
                <c:pt idx="701">
                  <c:v>80.949999999999989</c:v>
                </c:pt>
                <c:pt idx="702">
                  <c:v>81.38666666666667</c:v>
                </c:pt>
                <c:pt idx="703">
                  <c:v>81.50333333333333</c:v>
                </c:pt>
                <c:pt idx="704">
                  <c:v>81.033333333333346</c:v>
                </c:pt>
                <c:pt idx="705">
                  <c:v>80.42</c:v>
                </c:pt>
                <c:pt idx="706">
                  <c:v>80.09333333333332</c:v>
                </c:pt>
                <c:pt idx="707">
                  <c:v>80.050000000000011</c:v>
                </c:pt>
                <c:pt idx="708">
                  <c:v>80.033333333333346</c:v>
                </c:pt>
                <c:pt idx="709">
                  <c:v>79.143333333333331</c:v>
                </c:pt>
                <c:pt idx="710">
                  <c:v>78.556666666666658</c:v>
                </c:pt>
                <c:pt idx="711">
                  <c:v>78.296666666666667</c:v>
                </c:pt>
                <c:pt idx="712">
                  <c:v>77.753333333333345</c:v>
                </c:pt>
                <c:pt idx="713">
                  <c:v>77.053333333333342</c:v>
                </c:pt>
                <c:pt idx="714">
                  <c:v>75.203333333333333</c:v>
                </c:pt>
                <c:pt idx="715">
                  <c:v>74.223333333333343</c:v>
                </c:pt>
                <c:pt idx="716">
                  <c:v>73.63666666666667</c:v>
                </c:pt>
                <c:pt idx="717">
                  <c:v>73.873333333333335</c:v>
                </c:pt>
                <c:pt idx="718">
                  <c:v>75.13</c:v>
                </c:pt>
                <c:pt idx="719">
                  <c:v>76.583333333333329</c:v>
                </c:pt>
                <c:pt idx="720">
                  <c:v>77.893333333333331</c:v>
                </c:pt>
                <c:pt idx="721">
                  <c:v>78.75</c:v>
                </c:pt>
                <c:pt idx="722">
                  <c:v>79.173333333333332</c:v>
                </c:pt>
                <c:pt idx="723">
                  <c:v>79.873333333333335</c:v>
                </c:pt>
                <c:pt idx="724">
                  <c:v>80.006666666666661</c:v>
                </c:pt>
                <c:pt idx="725">
                  <c:v>79.786666666666676</c:v>
                </c:pt>
                <c:pt idx="726">
                  <c:v>79.263333333333335</c:v>
                </c:pt>
                <c:pt idx="727">
                  <c:v>78.699999999999989</c:v>
                </c:pt>
                <c:pt idx="728">
                  <c:v>77.776666666666657</c:v>
                </c:pt>
                <c:pt idx="729">
                  <c:v>77.023333333333326</c:v>
                </c:pt>
                <c:pt idx="730">
                  <c:v>76.3</c:v>
                </c:pt>
                <c:pt idx="731">
                  <c:v>76.290000000000006</c:v>
                </c:pt>
                <c:pt idx="732">
                  <c:v>76.28</c:v>
                </c:pt>
                <c:pt idx="733">
                  <c:v>75.50333333333333</c:v>
                </c:pt>
                <c:pt idx="734">
                  <c:v>75.163333333333341</c:v>
                </c:pt>
                <c:pt idx="735">
                  <c:v>75.13333333333334</c:v>
                </c:pt>
                <c:pt idx="736">
                  <c:v>75.88</c:v>
                </c:pt>
                <c:pt idx="737">
                  <c:v>76.316666666666663</c:v>
                </c:pt>
                <c:pt idx="738">
                  <c:v>76.11</c:v>
                </c:pt>
                <c:pt idx="739">
                  <c:v>76.339999999999989</c:v>
                </c:pt>
                <c:pt idx="740">
                  <c:v>76.673333333333332</c:v>
                </c:pt>
                <c:pt idx="741">
                  <c:v>77.5</c:v>
                </c:pt>
                <c:pt idx="742">
                  <c:v>78.413333333333341</c:v>
                </c:pt>
                <c:pt idx="743">
                  <c:v>79.096666666666678</c:v>
                </c:pt>
                <c:pt idx="744">
                  <c:v>79.876666666666665</c:v>
                </c:pt>
                <c:pt idx="745">
                  <c:v>80.133333333333326</c:v>
                </c:pt>
                <c:pt idx="746">
                  <c:v>79.410000000000011</c:v>
                </c:pt>
                <c:pt idx="747">
                  <c:v>78.13333333333334</c:v>
                </c:pt>
                <c:pt idx="748">
                  <c:v>76.536666666666662</c:v>
                </c:pt>
                <c:pt idx="749">
                  <c:v>76.236666666666665</c:v>
                </c:pt>
                <c:pt idx="750">
                  <c:v>76.233333333333334</c:v>
                </c:pt>
                <c:pt idx="751">
                  <c:v>75.926666666666662</c:v>
                </c:pt>
                <c:pt idx="752">
                  <c:v>75.303333333333342</c:v>
                </c:pt>
                <c:pt idx="753">
                  <c:v>73.513333333333335</c:v>
                </c:pt>
                <c:pt idx="754">
                  <c:v>71.08</c:v>
                </c:pt>
                <c:pt idx="755">
                  <c:v>68.903333333333336</c:v>
                </c:pt>
                <c:pt idx="756">
                  <c:v>67.38</c:v>
                </c:pt>
                <c:pt idx="757">
                  <c:v>67.123333333333335</c:v>
                </c:pt>
                <c:pt idx="758">
                  <c:v>66.926666666666662</c:v>
                </c:pt>
                <c:pt idx="759">
                  <c:v>67.243333333333339</c:v>
                </c:pt>
                <c:pt idx="760">
                  <c:v>68.173333333333332</c:v>
                </c:pt>
                <c:pt idx="761">
                  <c:v>69.223333333333343</c:v>
                </c:pt>
                <c:pt idx="762">
                  <c:v>69.959999999999994</c:v>
                </c:pt>
                <c:pt idx="763">
                  <c:v>69.899999999999991</c:v>
                </c:pt>
                <c:pt idx="764">
                  <c:v>69.403333333333336</c:v>
                </c:pt>
                <c:pt idx="765">
                  <c:v>70.436666666666667</c:v>
                </c:pt>
                <c:pt idx="766">
                  <c:v>71.653333333333336</c:v>
                </c:pt>
                <c:pt idx="767">
                  <c:v>72.953333333333333</c:v>
                </c:pt>
                <c:pt idx="768">
                  <c:v>72.98</c:v>
                </c:pt>
                <c:pt idx="769">
                  <c:v>73.463333333333324</c:v>
                </c:pt>
                <c:pt idx="770">
                  <c:v>74.316666666666663</c:v>
                </c:pt>
                <c:pt idx="771">
                  <c:v>75.226666666666674</c:v>
                </c:pt>
                <c:pt idx="772">
                  <c:v>77.253333333333345</c:v>
                </c:pt>
                <c:pt idx="773">
                  <c:v>78.826666666666668</c:v>
                </c:pt>
                <c:pt idx="774">
                  <c:v>80.5</c:v>
                </c:pt>
                <c:pt idx="775">
                  <c:v>80.596666666666678</c:v>
                </c:pt>
                <c:pt idx="776">
                  <c:v>80.696666666666658</c:v>
                </c:pt>
                <c:pt idx="777">
                  <c:v>80.696666666666658</c:v>
                </c:pt>
                <c:pt idx="778">
                  <c:v>80.7</c:v>
                </c:pt>
                <c:pt idx="779">
                  <c:v>80.396666666666661</c:v>
                </c:pt>
                <c:pt idx="780">
                  <c:v>80.093333333333348</c:v>
                </c:pt>
                <c:pt idx="781">
                  <c:v>80.373333333333335</c:v>
                </c:pt>
                <c:pt idx="782">
                  <c:v>81.530000000000015</c:v>
                </c:pt>
                <c:pt idx="783">
                  <c:v>82.320000000000007</c:v>
                </c:pt>
                <c:pt idx="784">
                  <c:v>82.666666666666671</c:v>
                </c:pt>
                <c:pt idx="785">
                  <c:v>82.44</c:v>
                </c:pt>
                <c:pt idx="786">
                  <c:v>82.03</c:v>
                </c:pt>
                <c:pt idx="787">
                  <c:v>81.48</c:v>
                </c:pt>
                <c:pt idx="788">
                  <c:v>80.903333333333336</c:v>
                </c:pt>
                <c:pt idx="789">
                  <c:v>80.320000000000007</c:v>
                </c:pt>
                <c:pt idx="790">
                  <c:v>79.100000000000009</c:v>
                </c:pt>
                <c:pt idx="791">
                  <c:v>78.103333333333339</c:v>
                </c:pt>
                <c:pt idx="792">
                  <c:v>77.663333333333341</c:v>
                </c:pt>
                <c:pt idx="793">
                  <c:v>78.12</c:v>
                </c:pt>
                <c:pt idx="794">
                  <c:v>78.38</c:v>
                </c:pt>
                <c:pt idx="795">
                  <c:v>78.11</c:v>
                </c:pt>
                <c:pt idx="796">
                  <c:v>76.673333333333332</c:v>
                </c:pt>
                <c:pt idx="797">
                  <c:v>75.383333333333326</c:v>
                </c:pt>
                <c:pt idx="798">
                  <c:v>75.293333333333337</c:v>
                </c:pt>
                <c:pt idx="799">
                  <c:v>76.11</c:v>
                </c:pt>
                <c:pt idx="800">
                  <c:v>76.403333333333336</c:v>
                </c:pt>
                <c:pt idx="801">
                  <c:v>76.026666666666671</c:v>
                </c:pt>
                <c:pt idx="802">
                  <c:v>74.336666666666659</c:v>
                </c:pt>
                <c:pt idx="803">
                  <c:v>71.993333333333339</c:v>
                </c:pt>
                <c:pt idx="804">
                  <c:v>69.61666666666666</c:v>
                </c:pt>
                <c:pt idx="805">
                  <c:v>69.486666666666665</c:v>
                </c:pt>
                <c:pt idx="806">
                  <c:v>70.386666666666656</c:v>
                </c:pt>
                <c:pt idx="807">
                  <c:v>71.923333333333332</c:v>
                </c:pt>
                <c:pt idx="808">
                  <c:v>72.526666666666657</c:v>
                </c:pt>
                <c:pt idx="809">
                  <c:v>73.313333333333333</c:v>
                </c:pt>
                <c:pt idx="810">
                  <c:v>73.11333333333333</c:v>
                </c:pt>
                <c:pt idx="811">
                  <c:v>72.34</c:v>
                </c:pt>
                <c:pt idx="812">
                  <c:v>71.12</c:v>
                </c:pt>
                <c:pt idx="813">
                  <c:v>70.283333333333317</c:v>
                </c:pt>
                <c:pt idx="814">
                  <c:v>70.36999999999999</c:v>
                </c:pt>
                <c:pt idx="815">
                  <c:v>70.719999999999985</c:v>
                </c:pt>
                <c:pt idx="816">
                  <c:v>70.996666666666655</c:v>
                </c:pt>
                <c:pt idx="817">
                  <c:v>71.566666666666663</c:v>
                </c:pt>
                <c:pt idx="818">
                  <c:v>71.816666666666663</c:v>
                </c:pt>
                <c:pt idx="819">
                  <c:v>72.056666666666658</c:v>
                </c:pt>
                <c:pt idx="820">
                  <c:v>71.653333333333322</c:v>
                </c:pt>
                <c:pt idx="821">
                  <c:v>71.649999999999991</c:v>
                </c:pt>
                <c:pt idx="822">
                  <c:v>71.73</c:v>
                </c:pt>
                <c:pt idx="823">
                  <c:v>72.163333333333341</c:v>
                </c:pt>
                <c:pt idx="824">
                  <c:v>73.016666666666666</c:v>
                </c:pt>
                <c:pt idx="825">
                  <c:v>72.973333333333343</c:v>
                </c:pt>
                <c:pt idx="826">
                  <c:v>72.8</c:v>
                </c:pt>
                <c:pt idx="827">
                  <c:v>72.126666666666665</c:v>
                </c:pt>
                <c:pt idx="828">
                  <c:v>71.383333333333326</c:v>
                </c:pt>
                <c:pt idx="829">
                  <c:v>70.416666666666671</c:v>
                </c:pt>
                <c:pt idx="830">
                  <c:v>69.45</c:v>
                </c:pt>
                <c:pt idx="831">
                  <c:v>69.00333333333333</c:v>
                </c:pt>
                <c:pt idx="832">
                  <c:v>69.216666666666669</c:v>
                </c:pt>
                <c:pt idx="833">
                  <c:v>69.986666666666665</c:v>
                </c:pt>
                <c:pt idx="834">
                  <c:v>71.203333333333333</c:v>
                </c:pt>
                <c:pt idx="835">
                  <c:v>71.88666666666667</c:v>
                </c:pt>
                <c:pt idx="836">
                  <c:v>72.013333333333335</c:v>
                </c:pt>
                <c:pt idx="837">
                  <c:v>71.99666666666667</c:v>
                </c:pt>
                <c:pt idx="838">
                  <c:v>72.123333333333335</c:v>
                </c:pt>
                <c:pt idx="839">
                  <c:v>71.836666666666659</c:v>
                </c:pt>
                <c:pt idx="840">
                  <c:v>71.320000000000007</c:v>
                </c:pt>
                <c:pt idx="841">
                  <c:v>70.533333333333331</c:v>
                </c:pt>
                <c:pt idx="842">
                  <c:v>69.133333333333326</c:v>
                </c:pt>
                <c:pt idx="843">
                  <c:v>68.106666666666669</c:v>
                </c:pt>
                <c:pt idx="844">
                  <c:v>67.850000000000009</c:v>
                </c:pt>
                <c:pt idx="845">
                  <c:v>68.23</c:v>
                </c:pt>
                <c:pt idx="846">
                  <c:v>69.40666666666668</c:v>
                </c:pt>
                <c:pt idx="847">
                  <c:v>70.213333333333324</c:v>
                </c:pt>
                <c:pt idx="848">
                  <c:v>71.410000000000011</c:v>
                </c:pt>
                <c:pt idx="849">
                  <c:v>71.52</c:v>
                </c:pt>
                <c:pt idx="850">
                  <c:v>71.23</c:v>
                </c:pt>
                <c:pt idx="851">
                  <c:v>70.94</c:v>
                </c:pt>
                <c:pt idx="852">
                  <c:v>71.476666666666674</c:v>
                </c:pt>
                <c:pt idx="853">
                  <c:v>70.903333333333336</c:v>
                </c:pt>
                <c:pt idx="854">
                  <c:v>70.226666666666659</c:v>
                </c:pt>
                <c:pt idx="855">
                  <c:v>69.013333333333335</c:v>
                </c:pt>
                <c:pt idx="856">
                  <c:v>68.97</c:v>
                </c:pt>
                <c:pt idx="857">
                  <c:v>69.03</c:v>
                </c:pt>
                <c:pt idx="858">
                  <c:v>68.62</c:v>
                </c:pt>
                <c:pt idx="859">
                  <c:v>68.77</c:v>
                </c:pt>
                <c:pt idx="860">
                  <c:v>69.023333333333341</c:v>
                </c:pt>
                <c:pt idx="861">
                  <c:v>70.016666666666666</c:v>
                </c:pt>
                <c:pt idx="862">
                  <c:v>70.39</c:v>
                </c:pt>
                <c:pt idx="863">
                  <c:v>70.34333333333332</c:v>
                </c:pt>
                <c:pt idx="864">
                  <c:v>70.026666666666657</c:v>
                </c:pt>
                <c:pt idx="865">
                  <c:v>70.399999999999991</c:v>
                </c:pt>
                <c:pt idx="866">
                  <c:v>71.09</c:v>
                </c:pt>
                <c:pt idx="867">
                  <c:v>71.773333333333326</c:v>
                </c:pt>
                <c:pt idx="868">
                  <c:v>72.483333333333334</c:v>
                </c:pt>
                <c:pt idx="869">
                  <c:v>73.193333333333342</c:v>
                </c:pt>
                <c:pt idx="870">
                  <c:v>73.623333333333335</c:v>
                </c:pt>
                <c:pt idx="871">
                  <c:v>73.336666666666659</c:v>
                </c:pt>
                <c:pt idx="872">
                  <c:v>73.656666666666666</c:v>
                </c:pt>
                <c:pt idx="873">
                  <c:v>74.563333333333333</c:v>
                </c:pt>
                <c:pt idx="874">
                  <c:v>75.833333333333329</c:v>
                </c:pt>
                <c:pt idx="875">
                  <c:v>76.023333333333326</c:v>
                </c:pt>
                <c:pt idx="876">
                  <c:v>75.913333333333341</c:v>
                </c:pt>
                <c:pt idx="877">
                  <c:v>75.016666666666666</c:v>
                </c:pt>
                <c:pt idx="878">
                  <c:v>74.593333333333348</c:v>
                </c:pt>
                <c:pt idx="879">
                  <c:v>74.7</c:v>
                </c:pt>
                <c:pt idx="880">
                  <c:v>75.11</c:v>
                </c:pt>
                <c:pt idx="881">
                  <c:v>75.603333333333339</c:v>
                </c:pt>
                <c:pt idx="882">
                  <c:v>76.036666666666676</c:v>
                </c:pt>
                <c:pt idx="883">
                  <c:v>76.59</c:v>
                </c:pt>
                <c:pt idx="884">
                  <c:v>77.643333333333331</c:v>
                </c:pt>
                <c:pt idx="885">
                  <c:v>78.226666666666674</c:v>
                </c:pt>
                <c:pt idx="886">
                  <c:v>79.126666666666665</c:v>
                </c:pt>
                <c:pt idx="887">
                  <c:v>79.226666666666674</c:v>
                </c:pt>
                <c:pt idx="888">
                  <c:v>79.680000000000007</c:v>
                </c:pt>
                <c:pt idx="889">
                  <c:v>79.943333333333328</c:v>
                </c:pt>
                <c:pt idx="890">
                  <c:v>80.423333333333332</c:v>
                </c:pt>
                <c:pt idx="891">
                  <c:v>80.966666666666654</c:v>
                </c:pt>
                <c:pt idx="892">
                  <c:v>81.383333333333326</c:v>
                </c:pt>
                <c:pt idx="893">
                  <c:v>81.656666666666666</c:v>
                </c:pt>
                <c:pt idx="894">
                  <c:v>80.89</c:v>
                </c:pt>
                <c:pt idx="895">
                  <c:v>80.81</c:v>
                </c:pt>
                <c:pt idx="896">
                  <c:v>81.273333333333326</c:v>
                </c:pt>
                <c:pt idx="897">
                  <c:v>82.36</c:v>
                </c:pt>
                <c:pt idx="898">
                  <c:v>82.486666666666665</c:v>
                </c:pt>
                <c:pt idx="899">
                  <c:v>82.213333333333324</c:v>
                </c:pt>
                <c:pt idx="900">
                  <c:v>82.273333333333326</c:v>
                </c:pt>
                <c:pt idx="901">
                  <c:v>83.076666666666668</c:v>
                </c:pt>
                <c:pt idx="902">
                  <c:v>83.36666666666666</c:v>
                </c:pt>
                <c:pt idx="903">
                  <c:v>83.443333333333328</c:v>
                </c:pt>
                <c:pt idx="904">
                  <c:v>83.050000000000011</c:v>
                </c:pt>
                <c:pt idx="905">
                  <c:v>82.946666666666673</c:v>
                </c:pt>
                <c:pt idx="906">
                  <c:v>82.723333333333343</c:v>
                </c:pt>
                <c:pt idx="907">
                  <c:v>82.02</c:v>
                </c:pt>
                <c:pt idx="908">
                  <c:v>80.986666666666665</c:v>
                </c:pt>
                <c:pt idx="909">
                  <c:v>80.296666666666667</c:v>
                </c:pt>
                <c:pt idx="910">
                  <c:v>80.36</c:v>
                </c:pt>
                <c:pt idx="911">
                  <c:v>80.976666666666674</c:v>
                </c:pt>
                <c:pt idx="912">
                  <c:v>81.069999999999993</c:v>
                </c:pt>
                <c:pt idx="913">
                  <c:v>80.889999999999986</c:v>
                </c:pt>
                <c:pt idx="914">
                  <c:v>80.556666666666658</c:v>
                </c:pt>
                <c:pt idx="915">
                  <c:v>79.956666666666663</c:v>
                </c:pt>
                <c:pt idx="916">
                  <c:v>79.56</c:v>
                </c:pt>
                <c:pt idx="917">
                  <c:v>79.63333333333334</c:v>
                </c:pt>
                <c:pt idx="918">
                  <c:v>80.153333333333336</c:v>
                </c:pt>
                <c:pt idx="919">
                  <c:v>80.53</c:v>
                </c:pt>
                <c:pt idx="920">
                  <c:v>80.59</c:v>
                </c:pt>
                <c:pt idx="921">
                  <c:v>80.813333333333333</c:v>
                </c:pt>
                <c:pt idx="922">
                  <c:v>81.143333333333331</c:v>
                </c:pt>
                <c:pt idx="923">
                  <c:v>82.11</c:v>
                </c:pt>
                <c:pt idx="924">
                  <c:v>83.57</c:v>
                </c:pt>
                <c:pt idx="925">
                  <c:v>84.86333333333333</c:v>
                </c:pt>
                <c:pt idx="926">
                  <c:v>85.926666666666662</c:v>
                </c:pt>
                <c:pt idx="927">
                  <c:v>86.333333333333329</c:v>
                </c:pt>
                <c:pt idx="928">
                  <c:v>86.74</c:v>
                </c:pt>
                <c:pt idx="929">
                  <c:v>87.009999999999991</c:v>
                </c:pt>
                <c:pt idx="930">
                  <c:v>87.053333333333327</c:v>
                </c:pt>
                <c:pt idx="931">
                  <c:v>87.31</c:v>
                </c:pt>
                <c:pt idx="932">
                  <c:v>87.296666666666667</c:v>
                </c:pt>
                <c:pt idx="933">
                  <c:v>87.44</c:v>
                </c:pt>
                <c:pt idx="934">
                  <c:v>87.37</c:v>
                </c:pt>
                <c:pt idx="935">
                  <c:v>87.823333333333338</c:v>
                </c:pt>
                <c:pt idx="936">
                  <c:v>88.25333333333333</c:v>
                </c:pt>
                <c:pt idx="937">
                  <c:v>89.196666666666673</c:v>
                </c:pt>
                <c:pt idx="938">
                  <c:v>89.850000000000009</c:v>
                </c:pt>
                <c:pt idx="939">
                  <c:v>90.59666666666665</c:v>
                </c:pt>
                <c:pt idx="940">
                  <c:v>91.043333333333337</c:v>
                </c:pt>
                <c:pt idx="941">
                  <c:v>91.256666666666661</c:v>
                </c:pt>
                <c:pt idx="942">
                  <c:v>91.366666666666674</c:v>
                </c:pt>
                <c:pt idx="943">
                  <c:v>90.61</c:v>
                </c:pt>
                <c:pt idx="944">
                  <c:v>89.973333333333343</c:v>
                </c:pt>
                <c:pt idx="945">
                  <c:v>89.586666666666659</c:v>
                </c:pt>
                <c:pt idx="946">
                  <c:v>89.853333333333339</c:v>
                </c:pt>
                <c:pt idx="947">
                  <c:v>89.893333333333331</c:v>
                </c:pt>
                <c:pt idx="948">
                  <c:v>89.786666666666676</c:v>
                </c:pt>
                <c:pt idx="949">
                  <c:v>90.263333333333335</c:v>
                </c:pt>
                <c:pt idx="950">
                  <c:v>91.593333333333348</c:v>
                </c:pt>
                <c:pt idx="951">
                  <c:v>92.25</c:v>
                </c:pt>
                <c:pt idx="952">
                  <c:v>92.029999999999987</c:v>
                </c:pt>
                <c:pt idx="953">
                  <c:v>91.063333333333333</c:v>
                </c:pt>
                <c:pt idx="954">
                  <c:v>90.116666666666674</c:v>
                </c:pt>
                <c:pt idx="955">
                  <c:v>89.463333333333324</c:v>
                </c:pt>
                <c:pt idx="956">
                  <c:v>88.96</c:v>
                </c:pt>
                <c:pt idx="957">
                  <c:v>87.463333333333324</c:v>
                </c:pt>
                <c:pt idx="958">
                  <c:v>85.293333333333337</c:v>
                </c:pt>
                <c:pt idx="959">
                  <c:v>83.149999999999991</c:v>
                </c:pt>
                <c:pt idx="960">
                  <c:v>82.653333333333322</c:v>
                </c:pt>
                <c:pt idx="961">
                  <c:v>83.850000000000009</c:v>
                </c:pt>
                <c:pt idx="962">
                  <c:v>84.87</c:v>
                </c:pt>
                <c:pt idx="963">
                  <c:v>85.89</c:v>
                </c:pt>
                <c:pt idx="964">
                  <c:v>85.160000000000011</c:v>
                </c:pt>
                <c:pt idx="965">
                  <c:v>84.153333333333336</c:v>
                </c:pt>
                <c:pt idx="966">
                  <c:v>84.74666666666667</c:v>
                </c:pt>
                <c:pt idx="967">
                  <c:v>86.070000000000007</c:v>
                </c:pt>
                <c:pt idx="968">
                  <c:v>87.33</c:v>
                </c:pt>
                <c:pt idx="969">
                  <c:v>86.990000000000009</c:v>
                </c:pt>
                <c:pt idx="970">
                  <c:v>86.65333333333335</c:v>
                </c:pt>
                <c:pt idx="971">
                  <c:v>87.219999999999985</c:v>
                </c:pt>
                <c:pt idx="972">
                  <c:v>88.12</c:v>
                </c:pt>
                <c:pt idx="973">
                  <c:v>88.94</c:v>
                </c:pt>
                <c:pt idx="974">
                  <c:v>89.196666666666673</c:v>
                </c:pt>
                <c:pt idx="975">
                  <c:v>87.910000000000011</c:v>
                </c:pt>
                <c:pt idx="976">
                  <c:v>86.7</c:v>
                </c:pt>
                <c:pt idx="977">
                  <c:v>85.186666666666667</c:v>
                </c:pt>
                <c:pt idx="978">
                  <c:v>85.38</c:v>
                </c:pt>
                <c:pt idx="979">
                  <c:v>84.816666666666663</c:v>
                </c:pt>
                <c:pt idx="980">
                  <c:v>85.303333333333342</c:v>
                </c:pt>
                <c:pt idx="981">
                  <c:v>85.293333333333337</c:v>
                </c:pt>
                <c:pt idx="982">
                  <c:v>85.036666666666676</c:v>
                </c:pt>
                <c:pt idx="983">
                  <c:v>84.033333333333331</c:v>
                </c:pt>
                <c:pt idx="984">
                  <c:v>82.566666666666663</c:v>
                </c:pt>
                <c:pt idx="985">
                  <c:v>81.90666666666668</c:v>
                </c:pt>
                <c:pt idx="986">
                  <c:v>81.910000000000011</c:v>
                </c:pt>
                <c:pt idx="987">
                  <c:v>81.760000000000005</c:v>
                </c:pt>
                <c:pt idx="988">
                  <c:v>81.806666666666672</c:v>
                </c:pt>
                <c:pt idx="989">
                  <c:v>81.306666666666672</c:v>
                </c:pt>
                <c:pt idx="990">
                  <c:v>81.423333333333346</c:v>
                </c:pt>
                <c:pt idx="991">
                  <c:v>80.346666666666678</c:v>
                </c:pt>
                <c:pt idx="992">
                  <c:v>78.45</c:v>
                </c:pt>
                <c:pt idx="993">
                  <c:v>76.716666666666669</c:v>
                </c:pt>
                <c:pt idx="994">
                  <c:v>76.176666666666662</c:v>
                </c:pt>
                <c:pt idx="995">
                  <c:v>76.34</c:v>
                </c:pt>
                <c:pt idx="996">
                  <c:v>77.180000000000007</c:v>
                </c:pt>
                <c:pt idx="997">
                  <c:v>78.02</c:v>
                </c:pt>
                <c:pt idx="998">
                  <c:v>78.873333333333335</c:v>
                </c:pt>
                <c:pt idx="999">
                  <c:v>78.303333333333327</c:v>
                </c:pt>
                <c:pt idx="1000">
                  <c:v>76.516666666666666</c:v>
                </c:pt>
                <c:pt idx="1001">
                  <c:v>75.706666666666663</c:v>
                </c:pt>
                <c:pt idx="1002">
                  <c:v>75.48</c:v>
                </c:pt>
                <c:pt idx="1003">
                  <c:v>77.013333333333335</c:v>
                </c:pt>
                <c:pt idx="1004">
                  <c:v>77.556666666666658</c:v>
                </c:pt>
                <c:pt idx="1005">
                  <c:v>78.183333333333323</c:v>
                </c:pt>
                <c:pt idx="1006">
                  <c:v>77.75</c:v>
                </c:pt>
                <c:pt idx="1007">
                  <c:v>77.316666666666663</c:v>
                </c:pt>
                <c:pt idx="1008">
                  <c:v>76.143333333333331</c:v>
                </c:pt>
                <c:pt idx="1009">
                  <c:v>75.486666666666665</c:v>
                </c:pt>
                <c:pt idx="1010">
                  <c:v>74.706666666666663</c:v>
                </c:pt>
                <c:pt idx="1011">
                  <c:v>74.583333333333329</c:v>
                </c:pt>
                <c:pt idx="1012">
                  <c:v>75.00333333333333</c:v>
                </c:pt>
                <c:pt idx="1013">
                  <c:v>76.036666666666676</c:v>
                </c:pt>
                <c:pt idx="1014">
                  <c:v>76.436666666666667</c:v>
                </c:pt>
                <c:pt idx="1015">
                  <c:v>75.64</c:v>
                </c:pt>
                <c:pt idx="1016">
                  <c:v>74.353333333333339</c:v>
                </c:pt>
                <c:pt idx="1017">
                  <c:v>73.376666666666665</c:v>
                </c:pt>
                <c:pt idx="1018">
                  <c:v>73.053333333333342</c:v>
                </c:pt>
                <c:pt idx="1019">
                  <c:v>72.470000000000013</c:v>
                </c:pt>
                <c:pt idx="1020">
                  <c:v>71.220000000000013</c:v>
                </c:pt>
                <c:pt idx="1021">
                  <c:v>69.976666666666674</c:v>
                </c:pt>
                <c:pt idx="1022">
                  <c:v>69.616666666666674</c:v>
                </c:pt>
                <c:pt idx="1023">
                  <c:v>70.24666666666667</c:v>
                </c:pt>
                <c:pt idx="1024">
                  <c:v>70.896666666666661</c:v>
                </c:pt>
                <c:pt idx="1025">
                  <c:v>70.923333333333332</c:v>
                </c:pt>
                <c:pt idx="1026">
                  <c:v>70.056666666666672</c:v>
                </c:pt>
                <c:pt idx="1027">
                  <c:v>69.436666666666667</c:v>
                </c:pt>
                <c:pt idx="1028">
                  <c:v>69.523333333333326</c:v>
                </c:pt>
                <c:pt idx="1029">
                  <c:v>70.45</c:v>
                </c:pt>
                <c:pt idx="1030">
                  <c:v>71.103333333333339</c:v>
                </c:pt>
                <c:pt idx="1031">
                  <c:v>71.42</c:v>
                </c:pt>
                <c:pt idx="1032">
                  <c:v>71.789999999999992</c:v>
                </c:pt>
                <c:pt idx="1033">
                  <c:v>72.516666666666666</c:v>
                </c:pt>
                <c:pt idx="1034">
                  <c:v>73.086666666666659</c:v>
                </c:pt>
                <c:pt idx="1035">
                  <c:v>73.563333333333347</c:v>
                </c:pt>
                <c:pt idx="1036">
                  <c:v>73.583333333333329</c:v>
                </c:pt>
                <c:pt idx="1037">
                  <c:v>73.39</c:v>
                </c:pt>
                <c:pt idx="1038">
                  <c:v>74.14</c:v>
                </c:pt>
                <c:pt idx="1039">
                  <c:v>74.989999999999995</c:v>
                </c:pt>
                <c:pt idx="1040">
                  <c:v>75.84</c:v>
                </c:pt>
                <c:pt idx="1041">
                  <c:v>75.33</c:v>
                </c:pt>
                <c:pt idx="1042">
                  <c:v>74.056666666666672</c:v>
                </c:pt>
                <c:pt idx="1043">
                  <c:v>72.739999999999995</c:v>
                </c:pt>
                <c:pt idx="1044">
                  <c:v>71.933333333333337</c:v>
                </c:pt>
                <c:pt idx="1045">
                  <c:v>71.466666666666669</c:v>
                </c:pt>
                <c:pt idx="1046">
                  <c:v>71.043333333333337</c:v>
                </c:pt>
                <c:pt idx="1047">
                  <c:v>70.62</c:v>
                </c:pt>
                <c:pt idx="1048">
                  <c:v>71.403333333333336</c:v>
                </c:pt>
                <c:pt idx="1049">
                  <c:v>71.989999999999995</c:v>
                </c:pt>
                <c:pt idx="1050">
                  <c:v>73.11666666666666</c:v>
                </c:pt>
                <c:pt idx="1051">
                  <c:v>73.459999999999994</c:v>
                </c:pt>
                <c:pt idx="1052">
                  <c:v>73.02</c:v>
                </c:pt>
                <c:pt idx="1053">
                  <c:v>72.040000000000006</c:v>
                </c:pt>
                <c:pt idx="1054">
                  <c:v>71.516666666666666</c:v>
                </c:pt>
                <c:pt idx="1055">
                  <c:v>71.686666666666667</c:v>
                </c:pt>
                <c:pt idx="1056">
                  <c:v>72.05</c:v>
                </c:pt>
                <c:pt idx="1057">
                  <c:v>72.22</c:v>
                </c:pt>
                <c:pt idx="1058">
                  <c:v>72.676666666666662</c:v>
                </c:pt>
                <c:pt idx="1059">
                  <c:v>72.836666666666659</c:v>
                </c:pt>
                <c:pt idx="1060">
                  <c:v>72.733333333333334</c:v>
                </c:pt>
                <c:pt idx="1061">
                  <c:v>72.63</c:v>
                </c:pt>
                <c:pt idx="1062">
                  <c:v>72.683333333333337</c:v>
                </c:pt>
                <c:pt idx="1063">
                  <c:v>73.24666666666667</c:v>
                </c:pt>
                <c:pt idx="1064">
                  <c:v>73.600000000000009</c:v>
                </c:pt>
                <c:pt idx="1065">
                  <c:v>73.899999999999991</c:v>
                </c:pt>
                <c:pt idx="1066">
                  <c:v>74.213333333333324</c:v>
                </c:pt>
                <c:pt idx="1067">
                  <c:v>74.736666666666665</c:v>
                </c:pt>
                <c:pt idx="1068">
                  <c:v>75.08</c:v>
                </c:pt>
                <c:pt idx="1069">
                  <c:v>75.15333333333335</c:v>
                </c:pt>
                <c:pt idx="1070">
                  <c:v>76.036666666666662</c:v>
                </c:pt>
                <c:pt idx="1071">
                  <c:v>77.279999999999987</c:v>
                </c:pt>
                <c:pt idx="1072">
                  <c:v>78.27</c:v>
                </c:pt>
                <c:pt idx="1073">
                  <c:v>78.05</c:v>
                </c:pt>
                <c:pt idx="1074">
                  <c:v>77.649999999999991</c:v>
                </c:pt>
                <c:pt idx="1075">
                  <c:v>77.600000000000009</c:v>
                </c:pt>
                <c:pt idx="1076">
                  <c:v>77.276666666666671</c:v>
                </c:pt>
                <c:pt idx="1077">
                  <c:v>76.313333333333333</c:v>
                </c:pt>
                <c:pt idx="1078">
                  <c:v>74.453333333333333</c:v>
                </c:pt>
                <c:pt idx="1079">
                  <c:v>73.266666666666666</c:v>
                </c:pt>
                <c:pt idx="1080">
                  <c:v>72.883333333333326</c:v>
                </c:pt>
                <c:pt idx="1081">
                  <c:v>73.046666666666667</c:v>
                </c:pt>
                <c:pt idx="1082">
                  <c:v>73.416666666666671</c:v>
                </c:pt>
                <c:pt idx="1083">
                  <c:v>73.766666666666666</c:v>
                </c:pt>
                <c:pt idx="1084">
                  <c:v>74.92</c:v>
                </c:pt>
                <c:pt idx="1085">
                  <c:v>76.063333333333333</c:v>
                </c:pt>
                <c:pt idx="1086">
                  <c:v>77.063333333333333</c:v>
                </c:pt>
                <c:pt idx="1087">
                  <c:v>77.286666666666676</c:v>
                </c:pt>
                <c:pt idx="1088">
                  <c:v>77.313333333333347</c:v>
                </c:pt>
                <c:pt idx="1089">
                  <c:v>77.653333333333336</c:v>
                </c:pt>
                <c:pt idx="1090">
                  <c:v>77.570000000000007</c:v>
                </c:pt>
                <c:pt idx="1091">
                  <c:v>77.946666666666673</c:v>
                </c:pt>
                <c:pt idx="1092">
                  <c:v>78.403333333333336</c:v>
                </c:pt>
                <c:pt idx="1093">
                  <c:v>79.256666666666675</c:v>
                </c:pt>
                <c:pt idx="1094">
                  <c:v>79.34</c:v>
                </c:pt>
                <c:pt idx="1095">
                  <c:v>79.03</c:v>
                </c:pt>
                <c:pt idx="1096">
                  <c:v>78.72</c:v>
                </c:pt>
                <c:pt idx="1097">
                  <c:v>78.776666666666657</c:v>
                </c:pt>
                <c:pt idx="1098">
                  <c:v>79.083333333333329</c:v>
                </c:pt>
                <c:pt idx="1099">
                  <c:v>78.709999999999994</c:v>
                </c:pt>
                <c:pt idx="1100">
                  <c:v>78.28</c:v>
                </c:pt>
                <c:pt idx="1101">
                  <c:v>77.91</c:v>
                </c:pt>
                <c:pt idx="1102">
                  <c:v>78.22</c:v>
                </c:pt>
                <c:pt idx="1103">
                  <c:v>78.953333333333333</c:v>
                </c:pt>
                <c:pt idx="1104">
                  <c:v>79.256666666666661</c:v>
                </c:pt>
                <c:pt idx="1105">
                  <c:v>79.486666666666665</c:v>
                </c:pt>
                <c:pt idx="1106">
                  <c:v>79.853333333333339</c:v>
                </c:pt>
                <c:pt idx="1107">
                  <c:v>80.34</c:v>
                </c:pt>
                <c:pt idx="1108">
                  <c:v>80.490000000000009</c:v>
                </c:pt>
                <c:pt idx="1109">
                  <c:v>80.08</c:v>
                </c:pt>
                <c:pt idx="1110">
                  <c:v>79.483333333333334</c:v>
                </c:pt>
                <c:pt idx="1111">
                  <c:v>79.62</c:v>
                </c:pt>
                <c:pt idx="1112">
                  <c:v>79.666666666666671</c:v>
                </c:pt>
                <c:pt idx="1113">
                  <c:v>79.61666666666666</c:v>
                </c:pt>
                <c:pt idx="1114">
                  <c:v>79.243333333333325</c:v>
                </c:pt>
                <c:pt idx="1115">
                  <c:v>78.929999999999993</c:v>
                </c:pt>
                <c:pt idx="1116">
                  <c:v>78.899999999999991</c:v>
                </c:pt>
                <c:pt idx="1117">
                  <c:v>78.75</c:v>
                </c:pt>
                <c:pt idx="1118">
                  <c:v>79.350000000000009</c:v>
                </c:pt>
                <c:pt idx="1119">
                  <c:v>80.446666666666673</c:v>
                </c:pt>
                <c:pt idx="1120">
                  <c:v>81.589999999999989</c:v>
                </c:pt>
                <c:pt idx="1121">
                  <c:v>82.013333333333335</c:v>
                </c:pt>
                <c:pt idx="1122">
                  <c:v>82.52</c:v>
                </c:pt>
                <c:pt idx="1123">
                  <c:v>83.100000000000009</c:v>
                </c:pt>
                <c:pt idx="1124">
                  <c:v>83.916666666666671</c:v>
                </c:pt>
                <c:pt idx="1125">
                  <c:v>83.62</c:v>
                </c:pt>
                <c:pt idx="1126">
                  <c:v>83.056666666666672</c:v>
                </c:pt>
                <c:pt idx="1127">
                  <c:v>81.96</c:v>
                </c:pt>
                <c:pt idx="1128">
                  <c:v>81.396666666666661</c:v>
                </c:pt>
                <c:pt idx="1129">
                  <c:v>81.536666666666662</c:v>
                </c:pt>
                <c:pt idx="1130">
                  <c:v>81.973333333333329</c:v>
                </c:pt>
                <c:pt idx="1131">
                  <c:v>82.41</c:v>
                </c:pt>
                <c:pt idx="1132">
                  <c:v>82.323333333333338</c:v>
                </c:pt>
                <c:pt idx="1133">
                  <c:v>82.839999999999989</c:v>
                </c:pt>
                <c:pt idx="1134">
                  <c:v>83.356666666666669</c:v>
                </c:pt>
                <c:pt idx="1135">
                  <c:v>83.96</c:v>
                </c:pt>
                <c:pt idx="1136">
                  <c:v>84.153333333333322</c:v>
                </c:pt>
                <c:pt idx="1137">
                  <c:v>84.346666666666678</c:v>
                </c:pt>
                <c:pt idx="1138">
                  <c:v>85.01</c:v>
                </c:pt>
                <c:pt idx="1139">
                  <c:v>85.570000000000007</c:v>
                </c:pt>
                <c:pt idx="1140">
                  <c:v>86.513333333333335</c:v>
                </c:pt>
                <c:pt idx="1141">
                  <c:v>87.09333333333332</c:v>
                </c:pt>
                <c:pt idx="1142">
                  <c:v>87.583333333333329</c:v>
                </c:pt>
                <c:pt idx="1143">
                  <c:v>87.54</c:v>
                </c:pt>
                <c:pt idx="1144">
                  <c:v>87.39</c:v>
                </c:pt>
                <c:pt idx="1145">
                  <c:v>86.839999999999989</c:v>
                </c:pt>
                <c:pt idx="1146">
                  <c:v>86.75333333333333</c:v>
                </c:pt>
                <c:pt idx="1147">
                  <c:v>86.27</c:v>
                </c:pt>
                <c:pt idx="1148">
                  <c:v>86.410000000000011</c:v>
                </c:pt>
                <c:pt idx="1149">
                  <c:v>86.236666666666665</c:v>
                </c:pt>
                <c:pt idx="1150">
                  <c:v>86.376666666666665</c:v>
                </c:pt>
                <c:pt idx="1151">
                  <c:v>86.293333333333337</c:v>
                </c:pt>
                <c:pt idx="1152">
                  <c:v>86.19</c:v>
                </c:pt>
                <c:pt idx="1153">
                  <c:v>85.313333333333333</c:v>
                </c:pt>
                <c:pt idx="1154">
                  <c:v>84.410000000000011</c:v>
                </c:pt>
                <c:pt idx="1155">
                  <c:v>83.623333333333335</c:v>
                </c:pt>
                <c:pt idx="1156">
                  <c:v>83.693333333333342</c:v>
                </c:pt>
                <c:pt idx="1157">
                  <c:v>83.8</c:v>
                </c:pt>
                <c:pt idx="1158">
                  <c:v>83.81</c:v>
                </c:pt>
                <c:pt idx="1159">
                  <c:v>83.936666666666667</c:v>
                </c:pt>
                <c:pt idx="1160">
                  <c:v>84.026666666666671</c:v>
                </c:pt>
                <c:pt idx="1161">
                  <c:v>84.393333333333331</c:v>
                </c:pt>
                <c:pt idx="1162">
                  <c:v>84.796666666666667</c:v>
                </c:pt>
                <c:pt idx="1163">
                  <c:v>85.226666666666674</c:v>
                </c:pt>
                <c:pt idx="1164">
                  <c:v>85.006666666666661</c:v>
                </c:pt>
                <c:pt idx="1165">
                  <c:v>84.633333333333326</c:v>
                </c:pt>
                <c:pt idx="1166">
                  <c:v>84.00333333333333</c:v>
                </c:pt>
                <c:pt idx="1167">
                  <c:v>82.816666666666663</c:v>
                </c:pt>
                <c:pt idx="1168">
                  <c:v>81.593333333333334</c:v>
                </c:pt>
                <c:pt idx="1169">
                  <c:v>80.313333333333347</c:v>
                </c:pt>
                <c:pt idx="1170">
                  <c:v>79.963333333333338</c:v>
                </c:pt>
                <c:pt idx="1171">
                  <c:v>79.8</c:v>
                </c:pt>
                <c:pt idx="1172">
                  <c:v>79.95</c:v>
                </c:pt>
                <c:pt idx="1173">
                  <c:v>80.056666666666658</c:v>
                </c:pt>
                <c:pt idx="1174">
                  <c:v>80.213333333333324</c:v>
                </c:pt>
                <c:pt idx="1175">
                  <c:v>80.466666666666654</c:v>
                </c:pt>
                <c:pt idx="1176">
                  <c:v>80.413333333333341</c:v>
                </c:pt>
                <c:pt idx="1177">
                  <c:v>80.160000000000011</c:v>
                </c:pt>
                <c:pt idx="1178">
                  <c:v>80.11</c:v>
                </c:pt>
                <c:pt idx="1179">
                  <c:v>80.409999999999982</c:v>
                </c:pt>
                <c:pt idx="1180">
                  <c:v>80.346666666666664</c:v>
                </c:pt>
                <c:pt idx="1181">
                  <c:v>80.186666666666667</c:v>
                </c:pt>
                <c:pt idx="1182">
                  <c:v>80.233333333333334</c:v>
                </c:pt>
                <c:pt idx="1183">
                  <c:v>80.913333333333327</c:v>
                </c:pt>
                <c:pt idx="1184">
                  <c:v>81.39</c:v>
                </c:pt>
                <c:pt idx="1185">
                  <c:v>81.569999999999993</c:v>
                </c:pt>
                <c:pt idx="1186">
                  <c:v>81.48</c:v>
                </c:pt>
                <c:pt idx="1187">
                  <c:v>81.146666666666661</c:v>
                </c:pt>
                <c:pt idx="1188">
                  <c:v>80.400000000000006</c:v>
                </c:pt>
                <c:pt idx="1189">
                  <c:v>79.093333333333334</c:v>
                </c:pt>
                <c:pt idx="1190">
                  <c:v>78.366666666666674</c:v>
                </c:pt>
                <c:pt idx="1191">
                  <c:v>78.143333333333331</c:v>
                </c:pt>
                <c:pt idx="1192">
                  <c:v>79.286666666666676</c:v>
                </c:pt>
                <c:pt idx="1193">
                  <c:v>80.093333333333334</c:v>
                </c:pt>
                <c:pt idx="1194">
                  <c:v>80.900000000000006</c:v>
                </c:pt>
                <c:pt idx="1195">
                  <c:v>80.680000000000007</c:v>
                </c:pt>
                <c:pt idx="1196">
                  <c:v>80.033333333333317</c:v>
                </c:pt>
                <c:pt idx="1197">
                  <c:v>79.056666666666658</c:v>
                </c:pt>
                <c:pt idx="1198">
                  <c:v>78.3</c:v>
                </c:pt>
                <c:pt idx="1199">
                  <c:v>77.066666666666663</c:v>
                </c:pt>
                <c:pt idx="1200">
                  <c:v>76.163333333333341</c:v>
                </c:pt>
                <c:pt idx="1201">
                  <c:v>74.930000000000007</c:v>
                </c:pt>
                <c:pt idx="1202">
                  <c:v>74.87</c:v>
                </c:pt>
                <c:pt idx="1203">
                  <c:v>75.290000000000006</c:v>
                </c:pt>
                <c:pt idx="1204">
                  <c:v>76.043333333333337</c:v>
                </c:pt>
                <c:pt idx="1205">
                  <c:v>76.526666666666671</c:v>
                </c:pt>
                <c:pt idx="1206">
                  <c:v>77.27</c:v>
                </c:pt>
                <c:pt idx="1207">
                  <c:v>78.010000000000005</c:v>
                </c:pt>
                <c:pt idx="1208">
                  <c:v>78.793333333333337</c:v>
                </c:pt>
                <c:pt idx="1209">
                  <c:v>79.063333333333333</c:v>
                </c:pt>
                <c:pt idx="1210">
                  <c:v>79.350000000000009</c:v>
                </c:pt>
                <c:pt idx="1211">
                  <c:v>79.526666666666671</c:v>
                </c:pt>
                <c:pt idx="1212">
                  <c:v>79.476666666666659</c:v>
                </c:pt>
                <c:pt idx="1213">
                  <c:v>80.05</c:v>
                </c:pt>
                <c:pt idx="1214">
                  <c:v>80.69</c:v>
                </c:pt>
                <c:pt idx="1215">
                  <c:v>81.776666666666657</c:v>
                </c:pt>
                <c:pt idx="1216">
                  <c:v>82.223333333333343</c:v>
                </c:pt>
                <c:pt idx="1217">
                  <c:v>82.893333333333331</c:v>
                </c:pt>
                <c:pt idx="1218">
                  <c:v>82.573333333333323</c:v>
                </c:pt>
                <c:pt idx="1219">
                  <c:v>82.25333333333333</c:v>
                </c:pt>
                <c:pt idx="1220">
                  <c:v>82.016666666666666</c:v>
                </c:pt>
                <c:pt idx="1221">
                  <c:v>82.323333333333323</c:v>
                </c:pt>
                <c:pt idx="1222">
                  <c:v>82.41</c:v>
                </c:pt>
                <c:pt idx="1223">
                  <c:v>82.263333333333335</c:v>
                </c:pt>
                <c:pt idx="1224">
                  <c:v>82.399999999999991</c:v>
                </c:pt>
                <c:pt idx="1225">
                  <c:v>82.686666666666667</c:v>
                </c:pt>
                <c:pt idx="1226">
                  <c:v>82.899999999999991</c:v>
                </c:pt>
                <c:pt idx="1227">
                  <c:v>83.453333333333333</c:v>
                </c:pt>
                <c:pt idx="1228">
                  <c:v>84.076666666666668</c:v>
                </c:pt>
                <c:pt idx="1229">
                  <c:v>84.49666666666667</c:v>
                </c:pt>
                <c:pt idx="1230">
                  <c:v>84.660000000000011</c:v>
                </c:pt>
                <c:pt idx="1231">
                  <c:v>84.823333333333338</c:v>
                </c:pt>
                <c:pt idx="1232">
                  <c:v>84.94</c:v>
                </c:pt>
                <c:pt idx="1233">
                  <c:v>84.69</c:v>
                </c:pt>
                <c:pt idx="1234">
                  <c:v>84.17</c:v>
                </c:pt>
                <c:pt idx="1235">
                  <c:v>83.899999999999991</c:v>
                </c:pt>
                <c:pt idx="1236">
                  <c:v>83.346666666666664</c:v>
                </c:pt>
                <c:pt idx="1237">
                  <c:v>83.266666666666666</c:v>
                </c:pt>
                <c:pt idx="1238">
                  <c:v>83.363333333333344</c:v>
                </c:pt>
                <c:pt idx="1239">
                  <c:v>83.600000000000009</c:v>
                </c:pt>
                <c:pt idx="1240">
                  <c:v>83.633333333333326</c:v>
                </c:pt>
                <c:pt idx="1241">
                  <c:v>83.399999999999991</c:v>
                </c:pt>
                <c:pt idx="1242">
                  <c:v>83.309999999999988</c:v>
                </c:pt>
                <c:pt idx="1243">
                  <c:v>82.786666666666676</c:v>
                </c:pt>
                <c:pt idx="1244">
                  <c:v>83.1</c:v>
                </c:pt>
                <c:pt idx="1245">
                  <c:v>83.416666666666671</c:v>
                </c:pt>
                <c:pt idx="1246">
                  <c:v>83.25333333333333</c:v>
                </c:pt>
                <c:pt idx="1247">
                  <c:v>82.343333333333348</c:v>
                </c:pt>
                <c:pt idx="1248">
                  <c:v>81.37</c:v>
                </c:pt>
                <c:pt idx="1249">
                  <c:v>81.31</c:v>
                </c:pt>
                <c:pt idx="1250">
                  <c:v>80.24666666666667</c:v>
                </c:pt>
                <c:pt idx="1251">
                  <c:v>79.423333333333332</c:v>
                </c:pt>
                <c:pt idx="1252">
                  <c:v>78.816666666666663</c:v>
                </c:pt>
                <c:pt idx="1253">
                  <c:v>78.930000000000007</c:v>
                </c:pt>
                <c:pt idx="1254">
                  <c:v>78.86333333333333</c:v>
                </c:pt>
                <c:pt idx="1255">
                  <c:v>78.143333333333331</c:v>
                </c:pt>
                <c:pt idx="1256">
                  <c:v>77.706666666666663</c:v>
                </c:pt>
                <c:pt idx="1257">
                  <c:v>76.903333333333322</c:v>
                </c:pt>
                <c:pt idx="1258">
                  <c:v>77.600000000000009</c:v>
                </c:pt>
                <c:pt idx="1259">
                  <c:v>77.756666666666661</c:v>
                </c:pt>
                <c:pt idx="1260">
                  <c:v>77.36333333333333</c:v>
                </c:pt>
                <c:pt idx="1261">
                  <c:v>75.906666666666652</c:v>
                </c:pt>
                <c:pt idx="1262">
                  <c:v>74.813333333333333</c:v>
                </c:pt>
                <c:pt idx="1263">
                  <c:v>74.636666666666656</c:v>
                </c:pt>
                <c:pt idx="1264">
                  <c:v>74.506666666666661</c:v>
                </c:pt>
                <c:pt idx="1265">
                  <c:v>75.24666666666667</c:v>
                </c:pt>
                <c:pt idx="1266">
                  <c:v>76.306666666666672</c:v>
                </c:pt>
                <c:pt idx="1267">
                  <c:v>77.533333333333331</c:v>
                </c:pt>
                <c:pt idx="1268">
                  <c:v>78.066666666666677</c:v>
                </c:pt>
                <c:pt idx="1269">
                  <c:v>79.336666666666659</c:v>
                </c:pt>
                <c:pt idx="1270">
                  <c:v>80.393333333333331</c:v>
                </c:pt>
                <c:pt idx="1271">
                  <c:v>80.903333333333336</c:v>
                </c:pt>
                <c:pt idx="1272">
                  <c:v>79.91</c:v>
                </c:pt>
                <c:pt idx="1273">
                  <c:v>79.313333333333333</c:v>
                </c:pt>
                <c:pt idx="1274">
                  <c:v>78.726666666666674</c:v>
                </c:pt>
                <c:pt idx="1275">
                  <c:v>78.586666666666659</c:v>
                </c:pt>
                <c:pt idx="1276">
                  <c:v>77.306666666666658</c:v>
                </c:pt>
                <c:pt idx="1277">
                  <c:v>76.563333333333333</c:v>
                </c:pt>
                <c:pt idx="1278">
                  <c:v>75.636666666666656</c:v>
                </c:pt>
                <c:pt idx="1279">
                  <c:v>74.61666666666666</c:v>
                </c:pt>
                <c:pt idx="1280">
                  <c:v>73.916666666666671</c:v>
                </c:pt>
                <c:pt idx="1281">
                  <c:v>74.100000000000009</c:v>
                </c:pt>
                <c:pt idx="1282">
                  <c:v>75.11999999999999</c:v>
                </c:pt>
                <c:pt idx="1283">
                  <c:v>76.679999999999993</c:v>
                </c:pt>
                <c:pt idx="1284">
                  <c:v>77.540000000000006</c:v>
                </c:pt>
                <c:pt idx="1285">
                  <c:v>77.766666666666666</c:v>
                </c:pt>
                <c:pt idx="1286">
                  <c:v>76.796666666666667</c:v>
                </c:pt>
                <c:pt idx="1287">
                  <c:v>76.296666666666667</c:v>
                </c:pt>
                <c:pt idx="1288">
                  <c:v>75.636666666666656</c:v>
                </c:pt>
                <c:pt idx="1289">
                  <c:v>75.313333333333333</c:v>
                </c:pt>
                <c:pt idx="1290">
                  <c:v>73.44</c:v>
                </c:pt>
                <c:pt idx="1291">
                  <c:v>72.36</c:v>
                </c:pt>
                <c:pt idx="1292">
                  <c:v>71.28</c:v>
                </c:pt>
                <c:pt idx="1293">
                  <c:v>70.89</c:v>
                </c:pt>
                <c:pt idx="1294">
                  <c:v>70.493333333333325</c:v>
                </c:pt>
                <c:pt idx="1295">
                  <c:v>69.59333333333332</c:v>
                </c:pt>
                <c:pt idx="1296">
                  <c:v>69.083333333333329</c:v>
                </c:pt>
                <c:pt idx="1297">
                  <c:v>68.936666666666667</c:v>
                </c:pt>
                <c:pt idx="1298">
                  <c:v>69.293333333333337</c:v>
                </c:pt>
                <c:pt idx="1299">
                  <c:v>68.676666666666677</c:v>
                </c:pt>
                <c:pt idx="1300">
                  <c:v>68.209999999999994</c:v>
                </c:pt>
                <c:pt idx="1301">
                  <c:v>68.290000000000006</c:v>
                </c:pt>
                <c:pt idx="1302">
                  <c:v>69.243333333333325</c:v>
                </c:pt>
                <c:pt idx="1303">
                  <c:v>69.690000000000012</c:v>
                </c:pt>
                <c:pt idx="1304">
                  <c:v>70.093333333333334</c:v>
                </c:pt>
                <c:pt idx="1305">
                  <c:v>70.596666666666664</c:v>
                </c:pt>
                <c:pt idx="1306">
                  <c:v>71.453333333333333</c:v>
                </c:pt>
                <c:pt idx="1307">
                  <c:v>71.709999999999994</c:v>
                </c:pt>
                <c:pt idx="1308">
                  <c:v>72.296666666666667</c:v>
                </c:pt>
                <c:pt idx="1309">
                  <c:v>72.483333333333334</c:v>
                </c:pt>
                <c:pt idx="1310">
                  <c:v>72.766666666666666</c:v>
                </c:pt>
                <c:pt idx="1311">
                  <c:v>72.256666666666661</c:v>
                </c:pt>
                <c:pt idx="1312">
                  <c:v>71.793333333333337</c:v>
                </c:pt>
                <c:pt idx="1313">
                  <c:v>71.666666666666671</c:v>
                </c:pt>
                <c:pt idx="1314">
                  <c:v>71.363333333333344</c:v>
                </c:pt>
                <c:pt idx="1315">
                  <c:v>70.346666666666664</c:v>
                </c:pt>
                <c:pt idx="1316">
                  <c:v>69.14</c:v>
                </c:pt>
                <c:pt idx="1317">
                  <c:v>68.573333333333338</c:v>
                </c:pt>
                <c:pt idx="1318">
                  <c:v>68.73</c:v>
                </c:pt>
                <c:pt idx="1319">
                  <c:v>68.739999999999995</c:v>
                </c:pt>
                <c:pt idx="1320">
                  <c:v>69.303333333333327</c:v>
                </c:pt>
                <c:pt idx="1321">
                  <c:v>69.966666666666654</c:v>
                </c:pt>
                <c:pt idx="1322">
                  <c:v>71.826666666666654</c:v>
                </c:pt>
                <c:pt idx="1323">
                  <c:v>73.333333333333329</c:v>
                </c:pt>
                <c:pt idx="1324">
                  <c:v>74.73</c:v>
                </c:pt>
                <c:pt idx="1325">
                  <c:v>75.873333333333335</c:v>
                </c:pt>
                <c:pt idx="1326">
                  <c:v>76.816666666666663</c:v>
                </c:pt>
                <c:pt idx="1327">
                  <c:v>76.593333333333348</c:v>
                </c:pt>
                <c:pt idx="1328">
                  <c:v>75.290000000000006</c:v>
                </c:pt>
                <c:pt idx="1329">
                  <c:v>74.856666666666669</c:v>
                </c:pt>
                <c:pt idx="1330">
                  <c:v>75.473333333333343</c:v>
                </c:pt>
                <c:pt idx="1331">
                  <c:v>76.226666666666674</c:v>
                </c:pt>
                <c:pt idx="1332">
                  <c:v>74.48</c:v>
                </c:pt>
                <c:pt idx="1333">
                  <c:v>72.849999999999994</c:v>
                </c:pt>
                <c:pt idx="1334">
                  <c:v>71.22</c:v>
                </c:pt>
                <c:pt idx="1335">
                  <c:v>71.13666666666667</c:v>
                </c:pt>
                <c:pt idx="1336">
                  <c:v>71.149999999999991</c:v>
                </c:pt>
                <c:pt idx="1337">
                  <c:v>70.67</c:v>
                </c:pt>
                <c:pt idx="1338">
                  <c:v>70.273333333333341</c:v>
                </c:pt>
                <c:pt idx="1339">
                  <c:v>70.239999999999995</c:v>
                </c:pt>
                <c:pt idx="1340">
                  <c:v>70.7</c:v>
                </c:pt>
                <c:pt idx="1341">
                  <c:v>71.72</c:v>
                </c:pt>
                <c:pt idx="1342">
                  <c:v>71.790000000000006</c:v>
                </c:pt>
                <c:pt idx="1343">
                  <c:v>71.596666666666678</c:v>
                </c:pt>
                <c:pt idx="1344">
                  <c:v>71.323333333333323</c:v>
                </c:pt>
                <c:pt idx="1345">
                  <c:v>71.540000000000006</c:v>
                </c:pt>
                <c:pt idx="1346">
                  <c:v>70.563333333333333</c:v>
                </c:pt>
                <c:pt idx="1347">
                  <c:v>69.106666666666669</c:v>
                </c:pt>
                <c:pt idx="1348">
                  <c:v>67.593333333333348</c:v>
                </c:pt>
                <c:pt idx="1349">
                  <c:v>68.013333333333335</c:v>
                </c:pt>
                <c:pt idx="1350">
                  <c:v>68.656666666666652</c:v>
                </c:pt>
                <c:pt idx="1351">
                  <c:v>69.433333333333337</c:v>
                </c:pt>
                <c:pt idx="1352">
                  <c:v>69.733333333333334</c:v>
                </c:pt>
                <c:pt idx="1353">
                  <c:v>70.483333333333334</c:v>
                </c:pt>
                <c:pt idx="1354">
                  <c:v>71.156666666666652</c:v>
                </c:pt>
                <c:pt idx="1355">
                  <c:v>71.973333333333343</c:v>
                </c:pt>
                <c:pt idx="1356">
                  <c:v>72.023333333333326</c:v>
                </c:pt>
                <c:pt idx="1357">
                  <c:v>72.31</c:v>
                </c:pt>
                <c:pt idx="1358">
                  <c:v>71.786666666666676</c:v>
                </c:pt>
                <c:pt idx="1359">
                  <c:v>71.356666666666669</c:v>
                </c:pt>
                <c:pt idx="1360">
                  <c:v>69.936666666666667</c:v>
                </c:pt>
                <c:pt idx="1361">
                  <c:v>69.183333333333337</c:v>
                </c:pt>
                <c:pt idx="1362">
                  <c:v>68.430000000000007</c:v>
                </c:pt>
                <c:pt idx="1363">
                  <c:v>68.540000000000006</c:v>
                </c:pt>
                <c:pt idx="1364">
                  <c:v>68.726666666666674</c:v>
                </c:pt>
                <c:pt idx="1365">
                  <c:v>68.36</c:v>
                </c:pt>
                <c:pt idx="1366">
                  <c:v>67.883333333333326</c:v>
                </c:pt>
                <c:pt idx="1367">
                  <c:v>68.040000000000006</c:v>
                </c:pt>
                <c:pt idx="1368">
                  <c:v>68.75</c:v>
                </c:pt>
                <c:pt idx="1369">
                  <c:v>69.556666666666658</c:v>
                </c:pt>
                <c:pt idx="1370">
                  <c:v>69.486666666666665</c:v>
                </c:pt>
                <c:pt idx="1371">
                  <c:v>69.796666666666667</c:v>
                </c:pt>
                <c:pt idx="1372">
                  <c:v>70.44</c:v>
                </c:pt>
                <c:pt idx="1373">
                  <c:v>71.25</c:v>
                </c:pt>
                <c:pt idx="1374">
                  <c:v>70.923333333333332</c:v>
                </c:pt>
                <c:pt idx="1375">
                  <c:v>70.166666666666671</c:v>
                </c:pt>
                <c:pt idx="1376">
                  <c:v>69.290000000000006</c:v>
                </c:pt>
                <c:pt idx="1377">
                  <c:v>69.163333333333327</c:v>
                </c:pt>
                <c:pt idx="1378">
                  <c:v>69.036666666666662</c:v>
                </c:pt>
                <c:pt idx="1379">
                  <c:v>68.773333333333326</c:v>
                </c:pt>
                <c:pt idx="1380">
                  <c:v>68.516666666666666</c:v>
                </c:pt>
                <c:pt idx="1381">
                  <c:v>68.290000000000006</c:v>
                </c:pt>
                <c:pt idx="1382">
                  <c:v>68.320000000000007</c:v>
                </c:pt>
                <c:pt idx="1383">
                  <c:v>68.95</c:v>
                </c:pt>
                <c:pt idx="1384">
                  <c:v>69.103333333333339</c:v>
                </c:pt>
                <c:pt idx="1385">
                  <c:v>69.180000000000007</c:v>
                </c:pt>
                <c:pt idx="1386">
                  <c:v>68.656666666666652</c:v>
                </c:pt>
                <c:pt idx="1387">
                  <c:v>68.58</c:v>
                </c:pt>
                <c:pt idx="1388">
                  <c:v>68.603333333333339</c:v>
                </c:pt>
                <c:pt idx="1389">
                  <c:v>68.626666666666679</c:v>
                </c:pt>
                <c:pt idx="1390">
                  <c:v>68.716666666666669</c:v>
                </c:pt>
                <c:pt idx="1391">
                  <c:v>69.356666666666669</c:v>
                </c:pt>
                <c:pt idx="1392">
                  <c:v>69.89</c:v>
                </c:pt>
                <c:pt idx="1393">
                  <c:v>70.786666666666676</c:v>
                </c:pt>
                <c:pt idx="1394">
                  <c:v>71.110000000000014</c:v>
                </c:pt>
                <c:pt idx="1395">
                  <c:v>71.37</c:v>
                </c:pt>
                <c:pt idx="1396">
                  <c:v>71.2</c:v>
                </c:pt>
                <c:pt idx="1397">
                  <c:v>70.790000000000006</c:v>
                </c:pt>
                <c:pt idx="1398">
                  <c:v>70.713333333333324</c:v>
                </c:pt>
                <c:pt idx="1399">
                  <c:v>70.403333333333336</c:v>
                </c:pt>
                <c:pt idx="1400">
                  <c:v>70.203333333333319</c:v>
                </c:pt>
                <c:pt idx="1401">
                  <c:v>69.839999999999989</c:v>
                </c:pt>
                <c:pt idx="1402">
                  <c:v>69.64</c:v>
                </c:pt>
                <c:pt idx="1403">
                  <c:v>69.569999999999993</c:v>
                </c:pt>
                <c:pt idx="1404">
                  <c:v>69.956666666666663</c:v>
                </c:pt>
                <c:pt idx="1405">
                  <c:v>70.413333333333341</c:v>
                </c:pt>
                <c:pt idx="1406">
                  <c:v>70.706666666666663</c:v>
                </c:pt>
                <c:pt idx="1407">
                  <c:v>70.843333333333334</c:v>
                </c:pt>
                <c:pt idx="1408">
                  <c:v>70.98</c:v>
                </c:pt>
                <c:pt idx="1409">
                  <c:v>71.430000000000007</c:v>
                </c:pt>
                <c:pt idx="1410">
                  <c:v>71.58</c:v>
                </c:pt>
                <c:pt idx="1411">
                  <c:v>71.966666666666669</c:v>
                </c:pt>
                <c:pt idx="1412">
                  <c:v>72.203333333333333</c:v>
                </c:pt>
                <c:pt idx="1413">
                  <c:v>72.89</c:v>
                </c:pt>
                <c:pt idx="1414">
                  <c:v>73.623333333333335</c:v>
                </c:pt>
                <c:pt idx="1415">
                  <c:v>74.356666666666669</c:v>
                </c:pt>
                <c:pt idx="1416">
                  <c:v>74.53</c:v>
                </c:pt>
                <c:pt idx="1417">
                  <c:v>74.42</c:v>
                </c:pt>
                <c:pt idx="1418">
                  <c:v>74.536666666666676</c:v>
                </c:pt>
                <c:pt idx="1419">
                  <c:v>74.430000000000007</c:v>
                </c:pt>
                <c:pt idx="1420">
                  <c:v>74.323333333333323</c:v>
                </c:pt>
                <c:pt idx="1421">
                  <c:v>75.083333333333329</c:v>
                </c:pt>
                <c:pt idx="1422">
                  <c:v>76.176666666666662</c:v>
                </c:pt>
                <c:pt idx="1423">
                  <c:v>78.036666666666662</c:v>
                </c:pt>
                <c:pt idx="1424">
                  <c:v>78.803333333333327</c:v>
                </c:pt>
                <c:pt idx="1425">
                  <c:v>79.11333333333333</c:v>
                </c:pt>
                <c:pt idx="1426">
                  <c:v>79.5</c:v>
                </c:pt>
                <c:pt idx="1427">
                  <c:v>79.426666666666662</c:v>
                </c:pt>
                <c:pt idx="1428">
                  <c:v>79.546666666666667</c:v>
                </c:pt>
                <c:pt idx="1429">
                  <c:v>78.823333333333338</c:v>
                </c:pt>
                <c:pt idx="1430">
                  <c:v>77.970000000000013</c:v>
                </c:pt>
                <c:pt idx="1431">
                  <c:v>77.38000000000001</c:v>
                </c:pt>
                <c:pt idx="1432">
                  <c:v>76.790000000000006</c:v>
                </c:pt>
                <c:pt idx="1433">
                  <c:v>76.566666666666677</c:v>
                </c:pt>
                <c:pt idx="1434">
                  <c:v>75.98</c:v>
                </c:pt>
                <c:pt idx="1435">
                  <c:v>75.373333333333335</c:v>
                </c:pt>
                <c:pt idx="1436">
                  <c:v>74.989999999999995</c:v>
                </c:pt>
                <c:pt idx="1437">
                  <c:v>74.483333333333334</c:v>
                </c:pt>
                <c:pt idx="1438">
                  <c:v>73.99666666666667</c:v>
                </c:pt>
                <c:pt idx="1439">
                  <c:v>73.723333333333343</c:v>
                </c:pt>
                <c:pt idx="1440">
                  <c:v>73.533333333333346</c:v>
                </c:pt>
                <c:pt idx="1441">
                  <c:v>73.396666666666661</c:v>
                </c:pt>
                <c:pt idx="1442">
                  <c:v>72.959999999999994</c:v>
                </c:pt>
                <c:pt idx="1443">
                  <c:v>72.926666666666662</c:v>
                </c:pt>
                <c:pt idx="1444">
                  <c:v>73.066666666666663</c:v>
                </c:pt>
                <c:pt idx="1445">
                  <c:v>73.293333333333337</c:v>
                </c:pt>
                <c:pt idx="1446">
                  <c:v>73.36</c:v>
                </c:pt>
                <c:pt idx="1447">
                  <c:v>72.649999999999991</c:v>
                </c:pt>
                <c:pt idx="1448">
                  <c:v>71.8</c:v>
                </c:pt>
                <c:pt idx="1449">
                  <c:v>71.226666666666674</c:v>
                </c:pt>
                <c:pt idx="1450">
                  <c:v>71.203333333333333</c:v>
                </c:pt>
                <c:pt idx="1451">
                  <c:v>71.790000000000006</c:v>
                </c:pt>
                <c:pt idx="1452">
                  <c:v>72.260000000000005</c:v>
                </c:pt>
                <c:pt idx="1453">
                  <c:v>73.043333333333337</c:v>
                </c:pt>
                <c:pt idx="1454">
                  <c:v>72.706666666666663</c:v>
                </c:pt>
                <c:pt idx="1455">
                  <c:v>72.349999999999994</c:v>
                </c:pt>
                <c:pt idx="1456">
                  <c:v>71.476666666666674</c:v>
                </c:pt>
                <c:pt idx="1457">
                  <c:v>71.25333333333333</c:v>
                </c:pt>
                <c:pt idx="1458">
                  <c:v>71.436666666666667</c:v>
                </c:pt>
                <c:pt idx="1459">
                  <c:v>71.823333333333323</c:v>
                </c:pt>
                <c:pt idx="1460">
                  <c:v>72.209999999999994</c:v>
                </c:pt>
                <c:pt idx="1461">
                  <c:v>72.333333333333329</c:v>
                </c:pt>
                <c:pt idx="1462">
                  <c:v>72.556666666666658</c:v>
                </c:pt>
                <c:pt idx="1463">
                  <c:v>72.059999999999988</c:v>
                </c:pt>
                <c:pt idx="1464">
                  <c:v>71.44</c:v>
                </c:pt>
                <c:pt idx="1465">
                  <c:v>70.833333333333329</c:v>
                </c:pt>
                <c:pt idx="1466">
                  <c:v>70.946666666666673</c:v>
                </c:pt>
                <c:pt idx="1467">
                  <c:v>70.423333333333332</c:v>
                </c:pt>
                <c:pt idx="1468">
                  <c:v>69.693333333333342</c:v>
                </c:pt>
                <c:pt idx="1469">
                  <c:v>69.546666666666667</c:v>
                </c:pt>
                <c:pt idx="1470">
                  <c:v>69.820000000000007</c:v>
                </c:pt>
                <c:pt idx="1471">
                  <c:v>70.186666666666667</c:v>
                </c:pt>
                <c:pt idx="1472">
                  <c:v>69.523333333333326</c:v>
                </c:pt>
                <c:pt idx="1473">
                  <c:v>69.076666666666668</c:v>
                </c:pt>
                <c:pt idx="1474">
                  <c:v>68.576666666666668</c:v>
                </c:pt>
                <c:pt idx="1475">
                  <c:v>67.893333333333331</c:v>
                </c:pt>
                <c:pt idx="1476">
                  <c:v>67.223333333333343</c:v>
                </c:pt>
                <c:pt idx="1477">
                  <c:v>66.83</c:v>
                </c:pt>
                <c:pt idx="1478">
                  <c:v>67.066666666666677</c:v>
                </c:pt>
                <c:pt idx="1479">
                  <c:v>66.963333333333338</c:v>
                </c:pt>
                <c:pt idx="1480">
                  <c:v>66.63666666666667</c:v>
                </c:pt>
                <c:pt idx="1481">
                  <c:v>66.38</c:v>
                </c:pt>
                <c:pt idx="1482">
                  <c:v>66.826666666666668</c:v>
                </c:pt>
                <c:pt idx="1483">
                  <c:v>66.99666666666667</c:v>
                </c:pt>
                <c:pt idx="1484">
                  <c:v>67.3</c:v>
                </c:pt>
                <c:pt idx="1485">
                  <c:v>67.226666666666674</c:v>
                </c:pt>
                <c:pt idx="1486">
                  <c:v>67.566666666666677</c:v>
                </c:pt>
                <c:pt idx="1487">
                  <c:v>67.703333333333333</c:v>
                </c:pt>
                <c:pt idx="1488">
                  <c:v>67.723333333333343</c:v>
                </c:pt>
                <c:pt idx="1489">
                  <c:v>67.576666666666668</c:v>
                </c:pt>
                <c:pt idx="1490">
                  <c:v>67.813333333333333</c:v>
                </c:pt>
                <c:pt idx="1491">
                  <c:v>68.156666666666652</c:v>
                </c:pt>
                <c:pt idx="1492">
                  <c:v>68.529999999999987</c:v>
                </c:pt>
                <c:pt idx="1493">
                  <c:v>68.833333333333329</c:v>
                </c:pt>
                <c:pt idx="1494">
                  <c:v>69.146666666666661</c:v>
                </c:pt>
                <c:pt idx="1495">
                  <c:v>69.466666666666654</c:v>
                </c:pt>
                <c:pt idx="1496">
                  <c:v>69.663333333333341</c:v>
                </c:pt>
                <c:pt idx="1497">
                  <c:v>69.943333333333328</c:v>
                </c:pt>
                <c:pt idx="1498">
                  <c:v>70.029999999999987</c:v>
                </c:pt>
                <c:pt idx="1499">
                  <c:v>69.926666666666662</c:v>
                </c:pt>
                <c:pt idx="1500">
                  <c:v>70.45</c:v>
                </c:pt>
                <c:pt idx="1501">
                  <c:v>71.160000000000011</c:v>
                </c:pt>
                <c:pt idx="1502">
                  <c:v>71.783333333333346</c:v>
                </c:pt>
                <c:pt idx="1503">
                  <c:v>71.866666666666674</c:v>
                </c:pt>
                <c:pt idx="1504">
                  <c:v>70.38666666666667</c:v>
                </c:pt>
                <c:pt idx="1505">
                  <c:v>67.323333333333338</c:v>
                </c:pt>
                <c:pt idx="1506">
                  <c:v>64.090000000000018</c:v>
                </c:pt>
                <c:pt idx="1507">
                  <c:v>61.963333333333331</c:v>
                </c:pt>
                <c:pt idx="1508">
                  <c:v>61.506666666666661</c:v>
                </c:pt>
                <c:pt idx="1509">
                  <c:v>60.713333333333331</c:v>
                </c:pt>
                <c:pt idx="1510">
                  <c:v>61.24</c:v>
                </c:pt>
                <c:pt idx="1511">
                  <c:v>61.080000000000005</c:v>
                </c:pt>
                <c:pt idx="1512">
                  <c:v>61.70333333333334</c:v>
                </c:pt>
                <c:pt idx="1513">
                  <c:v>61.463333333333331</c:v>
                </c:pt>
                <c:pt idx="1514">
                  <c:v>61.936666666666667</c:v>
                </c:pt>
                <c:pt idx="1515">
                  <c:v>61.963333333333338</c:v>
                </c:pt>
                <c:pt idx="1516">
                  <c:v>61.906666666666666</c:v>
                </c:pt>
                <c:pt idx="1517">
                  <c:v>62.20333333333334</c:v>
                </c:pt>
                <c:pt idx="1518">
                  <c:v>63.23</c:v>
                </c:pt>
                <c:pt idx="1519">
                  <c:v>64.339999999999989</c:v>
                </c:pt>
                <c:pt idx="1520">
                  <c:v>65.069999999999993</c:v>
                </c:pt>
                <c:pt idx="1521">
                  <c:v>64.539999999999992</c:v>
                </c:pt>
                <c:pt idx="1522">
                  <c:v>64.009999999999991</c:v>
                </c:pt>
                <c:pt idx="1523">
                  <c:v>63.853333333333332</c:v>
                </c:pt>
                <c:pt idx="1524">
                  <c:v>63.573333333333323</c:v>
                </c:pt>
                <c:pt idx="1525">
                  <c:v>63.596666666666664</c:v>
                </c:pt>
                <c:pt idx="1526">
                  <c:v>63.346666666666664</c:v>
                </c:pt>
                <c:pt idx="1527">
                  <c:v>63.75</c:v>
                </c:pt>
                <c:pt idx="1528">
                  <c:v>63.666666666666664</c:v>
                </c:pt>
                <c:pt idx="1529">
                  <c:v>63.483333333333327</c:v>
                </c:pt>
                <c:pt idx="1530">
                  <c:v>62.813333333333333</c:v>
                </c:pt>
                <c:pt idx="1531">
                  <c:v>61.563333333333333</c:v>
                </c:pt>
                <c:pt idx="1532">
                  <c:v>60.660000000000004</c:v>
                </c:pt>
                <c:pt idx="1533">
                  <c:v>59.936666666666667</c:v>
                </c:pt>
                <c:pt idx="1534">
                  <c:v>59.976666666666667</c:v>
                </c:pt>
                <c:pt idx="1535">
                  <c:v>59.28</c:v>
                </c:pt>
                <c:pt idx="1536">
                  <c:v>58.890000000000008</c:v>
                </c:pt>
                <c:pt idx="1537">
                  <c:v>59.140000000000008</c:v>
                </c:pt>
                <c:pt idx="1538">
                  <c:v>59.446666666666665</c:v>
                </c:pt>
                <c:pt idx="1539">
                  <c:v>60.363333333333337</c:v>
                </c:pt>
                <c:pt idx="1540">
                  <c:v>61.013333333333328</c:v>
                </c:pt>
                <c:pt idx="1541">
                  <c:v>61.99666666666667</c:v>
                </c:pt>
                <c:pt idx="1542">
                  <c:v>62.686666666666667</c:v>
                </c:pt>
                <c:pt idx="1543">
                  <c:v>63.00333333333333</c:v>
                </c:pt>
                <c:pt idx="1544">
                  <c:v>63.893333333333338</c:v>
                </c:pt>
                <c:pt idx="1545">
                  <c:v>64.280000000000015</c:v>
                </c:pt>
                <c:pt idx="1546">
                  <c:v>64.183333333333337</c:v>
                </c:pt>
                <c:pt idx="1547">
                  <c:v>63.783333333333339</c:v>
                </c:pt>
                <c:pt idx="1548">
                  <c:v>63.57</c:v>
                </c:pt>
                <c:pt idx="1549">
                  <c:v>63.886666666666663</c:v>
                </c:pt>
                <c:pt idx="1550">
                  <c:v>63.93333333333333</c:v>
                </c:pt>
                <c:pt idx="1551">
                  <c:v>63.976666666666667</c:v>
                </c:pt>
                <c:pt idx="1552">
                  <c:v>63.626666666666665</c:v>
                </c:pt>
                <c:pt idx="1553">
                  <c:v>63.15</c:v>
                </c:pt>
                <c:pt idx="1554">
                  <c:v>62.79</c:v>
                </c:pt>
                <c:pt idx="1555">
                  <c:v>62.776666666666664</c:v>
                </c:pt>
                <c:pt idx="1556">
                  <c:v>62.463333333333331</c:v>
                </c:pt>
                <c:pt idx="1557">
                  <c:v>62.036666666666669</c:v>
                </c:pt>
                <c:pt idx="1558">
                  <c:v>61.609999999999992</c:v>
                </c:pt>
                <c:pt idx="1559">
                  <c:v>61.919999999999995</c:v>
                </c:pt>
                <c:pt idx="1560">
                  <c:v>61.936666666666667</c:v>
                </c:pt>
                <c:pt idx="1561">
                  <c:v>61.886666666666663</c:v>
                </c:pt>
                <c:pt idx="1562">
                  <c:v>61.526666666666671</c:v>
                </c:pt>
                <c:pt idx="1563">
                  <c:v>62.063333333333333</c:v>
                </c:pt>
                <c:pt idx="1564">
                  <c:v>62.666666666666664</c:v>
                </c:pt>
                <c:pt idx="1565">
                  <c:v>63.54666666666666</c:v>
                </c:pt>
                <c:pt idx="1566">
                  <c:v>63.646666666666668</c:v>
                </c:pt>
                <c:pt idx="1567">
                  <c:v>63.91</c:v>
                </c:pt>
                <c:pt idx="1568">
                  <c:v>64.31</c:v>
                </c:pt>
                <c:pt idx="1569">
                  <c:v>64.88666666666667</c:v>
                </c:pt>
                <c:pt idx="1570">
                  <c:v>65.529999999999987</c:v>
                </c:pt>
                <c:pt idx="1571">
                  <c:v>65.759999999999991</c:v>
                </c:pt>
                <c:pt idx="1572">
                  <c:v>65.88</c:v>
                </c:pt>
                <c:pt idx="1573">
                  <c:v>66.853333333333325</c:v>
                </c:pt>
                <c:pt idx="1574">
                  <c:v>67.766666666666666</c:v>
                </c:pt>
                <c:pt idx="1575">
                  <c:v>70.493333333333325</c:v>
                </c:pt>
                <c:pt idx="1576">
                  <c:v>72.13666666666667</c:v>
                </c:pt>
                <c:pt idx="1577">
                  <c:v>73.403333333333336</c:v>
                </c:pt>
                <c:pt idx="1578">
                  <c:v>72.966666666666669</c:v>
                </c:pt>
                <c:pt idx="1579">
                  <c:v>73.56</c:v>
                </c:pt>
                <c:pt idx="1580">
                  <c:v>74.680000000000007</c:v>
                </c:pt>
                <c:pt idx="1581">
                  <c:v>75.8</c:v>
                </c:pt>
                <c:pt idx="1582">
                  <c:v>75.833333333333329</c:v>
                </c:pt>
                <c:pt idx="1583">
                  <c:v>75.776666666666671</c:v>
                </c:pt>
                <c:pt idx="1584">
                  <c:v>73.600000000000009</c:v>
                </c:pt>
                <c:pt idx="1585">
                  <c:v>71.48</c:v>
                </c:pt>
                <c:pt idx="1586">
                  <c:v>68.056666666666672</c:v>
                </c:pt>
                <c:pt idx="1587">
                  <c:v>66.930000000000007</c:v>
                </c:pt>
                <c:pt idx="1588">
                  <c:v>65.956666666666663</c:v>
                </c:pt>
                <c:pt idx="1589">
                  <c:v>66.36</c:v>
                </c:pt>
                <c:pt idx="1590">
                  <c:v>66.586666666666659</c:v>
                </c:pt>
                <c:pt idx="1591">
                  <c:v>66.540000000000006</c:v>
                </c:pt>
                <c:pt idx="1592">
                  <c:v>66.42</c:v>
                </c:pt>
                <c:pt idx="1593">
                  <c:v>66.413333333333341</c:v>
                </c:pt>
                <c:pt idx="1594">
                  <c:v>67.2</c:v>
                </c:pt>
                <c:pt idx="1595">
                  <c:v>67.81</c:v>
                </c:pt>
                <c:pt idx="1596">
                  <c:v>68.306666666666658</c:v>
                </c:pt>
                <c:pt idx="1597">
                  <c:v>68.13</c:v>
                </c:pt>
                <c:pt idx="1598">
                  <c:v>68.473333333333329</c:v>
                </c:pt>
                <c:pt idx="1599">
                  <c:v>68.816666666666663</c:v>
                </c:pt>
                <c:pt idx="1600">
                  <c:v>69.290000000000006</c:v>
                </c:pt>
                <c:pt idx="1601">
                  <c:v>69.44</c:v>
                </c:pt>
                <c:pt idx="1602">
                  <c:v>68.98</c:v>
                </c:pt>
                <c:pt idx="1603">
                  <c:v>69.006666666666661</c:v>
                </c:pt>
                <c:pt idx="1604">
                  <c:v>69.013333333333335</c:v>
                </c:pt>
                <c:pt idx="1605">
                  <c:v>69.149999999999991</c:v>
                </c:pt>
                <c:pt idx="1606">
                  <c:v>68.67</c:v>
                </c:pt>
                <c:pt idx="1607">
                  <c:v>68.046666666666667</c:v>
                </c:pt>
                <c:pt idx="1608">
                  <c:v>67.693333333333328</c:v>
                </c:pt>
                <c:pt idx="1609">
                  <c:v>67.883333333333326</c:v>
                </c:pt>
                <c:pt idx="1610">
                  <c:v>68.14</c:v>
                </c:pt>
                <c:pt idx="1611">
                  <c:v>68.606666666666669</c:v>
                </c:pt>
                <c:pt idx="1612">
                  <c:v>68.483333333333334</c:v>
                </c:pt>
                <c:pt idx="1613">
                  <c:v>68.436666666666667</c:v>
                </c:pt>
                <c:pt idx="1614">
                  <c:v>68.11333333333333</c:v>
                </c:pt>
                <c:pt idx="1615">
                  <c:v>67.333333333333329</c:v>
                </c:pt>
                <c:pt idx="1616">
                  <c:v>66.923333333333332</c:v>
                </c:pt>
                <c:pt idx="1617">
                  <c:v>66.529999999999987</c:v>
                </c:pt>
                <c:pt idx="1618">
                  <c:v>66.64</c:v>
                </c:pt>
                <c:pt idx="1619">
                  <c:v>66.856666666666669</c:v>
                </c:pt>
                <c:pt idx="1620">
                  <c:v>67.333333333333329</c:v>
                </c:pt>
                <c:pt idx="1621">
                  <c:v>68.63</c:v>
                </c:pt>
                <c:pt idx="1622">
                  <c:v>69.723333333333329</c:v>
                </c:pt>
                <c:pt idx="1623">
                  <c:v>70.573333333333338</c:v>
                </c:pt>
                <c:pt idx="1624">
                  <c:v>69.946666666666658</c:v>
                </c:pt>
                <c:pt idx="1625">
                  <c:v>69.046666666666667</c:v>
                </c:pt>
                <c:pt idx="1626">
                  <c:v>68.036666666666676</c:v>
                </c:pt>
                <c:pt idx="1627">
                  <c:v>67.683333333333337</c:v>
                </c:pt>
                <c:pt idx="1628">
                  <c:v>66.953333333333333</c:v>
                </c:pt>
                <c:pt idx="1629">
                  <c:v>66.303333333333327</c:v>
                </c:pt>
                <c:pt idx="1630">
                  <c:v>65.493333333333325</c:v>
                </c:pt>
                <c:pt idx="1631">
                  <c:v>65.073333333333338</c:v>
                </c:pt>
                <c:pt idx="1632">
                  <c:v>64.926666666666662</c:v>
                </c:pt>
                <c:pt idx="1633">
                  <c:v>64.97</c:v>
                </c:pt>
                <c:pt idx="1634">
                  <c:v>65</c:v>
                </c:pt>
                <c:pt idx="1635">
                  <c:v>64.760000000000005</c:v>
                </c:pt>
                <c:pt idx="1636">
                  <c:v>64.31</c:v>
                </c:pt>
                <c:pt idx="1637">
                  <c:v>64.296666666666667</c:v>
                </c:pt>
                <c:pt idx="1638">
                  <c:v>64.149999999999991</c:v>
                </c:pt>
                <c:pt idx="1639">
                  <c:v>64.183333333333323</c:v>
                </c:pt>
                <c:pt idx="1640">
                  <c:v>64.023333333333326</c:v>
                </c:pt>
                <c:pt idx="1641">
                  <c:v>64.266666666666666</c:v>
                </c:pt>
                <c:pt idx="1642">
                  <c:v>64.13333333333334</c:v>
                </c:pt>
                <c:pt idx="1643">
                  <c:v>64.026666666666671</c:v>
                </c:pt>
                <c:pt idx="1644">
                  <c:v>64.043333333333337</c:v>
                </c:pt>
                <c:pt idx="1645">
                  <c:v>64.276666666666657</c:v>
                </c:pt>
                <c:pt idx="1646">
                  <c:v>64.239999999999995</c:v>
                </c:pt>
                <c:pt idx="1647">
                  <c:v>64.446666666666673</c:v>
                </c:pt>
                <c:pt idx="1648">
                  <c:v>64.813333333333333</c:v>
                </c:pt>
                <c:pt idx="1649">
                  <c:v>64.653333333333336</c:v>
                </c:pt>
                <c:pt idx="1650">
                  <c:v>64.423333333333332</c:v>
                </c:pt>
                <c:pt idx="1651">
                  <c:v>64.350000000000009</c:v>
                </c:pt>
                <c:pt idx="1652">
                  <c:v>64.603333333333339</c:v>
                </c:pt>
                <c:pt idx="1653">
                  <c:v>64.56</c:v>
                </c:pt>
                <c:pt idx="1654">
                  <c:v>64.89</c:v>
                </c:pt>
                <c:pt idx="1655">
                  <c:v>65.42</c:v>
                </c:pt>
                <c:pt idx="1656">
                  <c:v>65.95</c:v>
                </c:pt>
                <c:pt idx="1657">
                  <c:v>65.42</c:v>
                </c:pt>
                <c:pt idx="1658">
                  <c:v>64.706666666666663</c:v>
                </c:pt>
                <c:pt idx="1659">
                  <c:v>63.463333333333338</c:v>
                </c:pt>
                <c:pt idx="1660">
                  <c:v>62.75</c:v>
                </c:pt>
                <c:pt idx="1661">
                  <c:v>62.346666666666664</c:v>
                </c:pt>
                <c:pt idx="1662">
                  <c:v>62.473333333333329</c:v>
                </c:pt>
                <c:pt idx="1663">
                  <c:v>62.723333333333336</c:v>
                </c:pt>
                <c:pt idx="1664">
                  <c:v>63.193333333333328</c:v>
                </c:pt>
                <c:pt idx="1665">
                  <c:v>63.23</c:v>
                </c:pt>
                <c:pt idx="1666">
                  <c:v>63.24666666666667</c:v>
                </c:pt>
                <c:pt idx="1667">
                  <c:v>62.916666666666664</c:v>
                </c:pt>
                <c:pt idx="1668">
                  <c:v>63.233333333333327</c:v>
                </c:pt>
                <c:pt idx="1669">
                  <c:v>63.446666666666665</c:v>
                </c:pt>
                <c:pt idx="1670">
                  <c:v>64.069999999999993</c:v>
                </c:pt>
                <c:pt idx="1671">
                  <c:v>64.320000000000007</c:v>
                </c:pt>
                <c:pt idx="1672">
                  <c:v>64.403333333333336</c:v>
                </c:pt>
                <c:pt idx="1673">
                  <c:v>63.78</c:v>
                </c:pt>
                <c:pt idx="1674">
                  <c:v>63.31666666666667</c:v>
                </c:pt>
                <c:pt idx="1675">
                  <c:v>63.01</c:v>
                </c:pt>
                <c:pt idx="1676">
                  <c:v>63</c:v>
                </c:pt>
                <c:pt idx="1677">
                  <c:v>63.24666666666667</c:v>
                </c:pt>
                <c:pt idx="1678">
                  <c:v>64.05</c:v>
                </c:pt>
                <c:pt idx="1679">
                  <c:v>64.89</c:v>
                </c:pt>
                <c:pt idx="1680">
                  <c:v>65.803333333333342</c:v>
                </c:pt>
                <c:pt idx="1681">
                  <c:v>66.17</c:v>
                </c:pt>
                <c:pt idx="1682">
                  <c:v>65.756666666666661</c:v>
                </c:pt>
                <c:pt idx="1683">
                  <c:v>65.013333333333321</c:v>
                </c:pt>
                <c:pt idx="1684">
                  <c:v>63.903333333333329</c:v>
                </c:pt>
                <c:pt idx="1685">
                  <c:v>63.343333333333334</c:v>
                </c:pt>
                <c:pt idx="1686">
                  <c:v>62.346666666666671</c:v>
                </c:pt>
                <c:pt idx="1687">
                  <c:v>61.84</c:v>
                </c:pt>
                <c:pt idx="1688">
                  <c:v>61.526666666666671</c:v>
                </c:pt>
                <c:pt idx="1689">
                  <c:v>61.93</c:v>
                </c:pt>
                <c:pt idx="1690">
                  <c:v>62.21</c:v>
                </c:pt>
                <c:pt idx="1691">
                  <c:v>62.5</c:v>
                </c:pt>
                <c:pt idx="1692">
                  <c:v>62.793333333333329</c:v>
                </c:pt>
                <c:pt idx="1693">
                  <c:v>62.75</c:v>
                </c:pt>
                <c:pt idx="1694">
                  <c:v>61.826666666666661</c:v>
                </c:pt>
                <c:pt idx="1695">
                  <c:v>60.620000000000005</c:v>
                </c:pt>
                <c:pt idx="1696">
                  <c:v>59.673333333333339</c:v>
                </c:pt>
                <c:pt idx="1697">
                  <c:v>59.596666666666671</c:v>
                </c:pt>
                <c:pt idx="1698">
                  <c:v>59.52</c:v>
                </c:pt>
                <c:pt idx="1699">
                  <c:v>59.373333333333335</c:v>
                </c:pt>
                <c:pt idx="1700">
                  <c:v>58.963333333333331</c:v>
                </c:pt>
                <c:pt idx="1701">
                  <c:v>58.556666666666672</c:v>
                </c:pt>
                <c:pt idx="1702">
                  <c:v>58.29666666666666</c:v>
                </c:pt>
                <c:pt idx="1703">
                  <c:v>58.313333333333333</c:v>
                </c:pt>
                <c:pt idx="1704">
                  <c:v>58.326666666666675</c:v>
                </c:pt>
                <c:pt idx="1705">
                  <c:v>58.446666666666665</c:v>
                </c:pt>
                <c:pt idx="1706">
                  <c:v>58.766666666666673</c:v>
                </c:pt>
                <c:pt idx="1707">
                  <c:v>60.133333333333326</c:v>
                </c:pt>
                <c:pt idx="1708">
                  <c:v>61.336666666666666</c:v>
                </c:pt>
                <c:pt idx="1709">
                  <c:v>62.326666666666675</c:v>
                </c:pt>
                <c:pt idx="1710">
                  <c:v>62.223333333333336</c:v>
                </c:pt>
                <c:pt idx="1711">
                  <c:v>62.176666666666669</c:v>
                </c:pt>
                <c:pt idx="1712">
                  <c:v>61.743333333333339</c:v>
                </c:pt>
                <c:pt idx="1713">
                  <c:v>61.453333333333326</c:v>
                </c:pt>
                <c:pt idx="1714">
                  <c:v>61.196666666666658</c:v>
                </c:pt>
                <c:pt idx="1715">
                  <c:v>61.456666666666671</c:v>
                </c:pt>
                <c:pt idx="1716">
                  <c:v>61.620000000000005</c:v>
                </c:pt>
                <c:pt idx="1717">
                  <c:v>61.763333333333328</c:v>
                </c:pt>
                <c:pt idx="1718">
                  <c:v>61.776666666666664</c:v>
                </c:pt>
                <c:pt idx="1719">
                  <c:v>61.653333333333336</c:v>
                </c:pt>
                <c:pt idx="1720">
                  <c:v>61.19</c:v>
                </c:pt>
                <c:pt idx="1721">
                  <c:v>60.673333333333339</c:v>
                </c:pt>
                <c:pt idx="1722">
                  <c:v>60.393333333333338</c:v>
                </c:pt>
                <c:pt idx="1723">
                  <c:v>60.44</c:v>
                </c:pt>
                <c:pt idx="1724">
                  <c:v>60.673333333333325</c:v>
                </c:pt>
                <c:pt idx="1725">
                  <c:v>60.806666666666665</c:v>
                </c:pt>
                <c:pt idx="1726">
                  <c:v>60.94</c:v>
                </c:pt>
                <c:pt idx="1727">
                  <c:v>60.393333333333338</c:v>
                </c:pt>
                <c:pt idx="1728">
                  <c:v>59.926666666666669</c:v>
                </c:pt>
                <c:pt idx="1729">
                  <c:v>59.903333333333336</c:v>
                </c:pt>
                <c:pt idx="1730">
                  <c:v>60.426666666666669</c:v>
                </c:pt>
                <c:pt idx="1731">
                  <c:v>60.79999999999999</c:v>
                </c:pt>
                <c:pt idx="1732">
                  <c:v>60.73</c:v>
                </c:pt>
                <c:pt idx="1733">
                  <c:v>60.943333333333328</c:v>
                </c:pt>
                <c:pt idx="1734">
                  <c:v>60.813333333333333</c:v>
                </c:pt>
                <c:pt idx="1735">
                  <c:v>60.616666666666667</c:v>
                </c:pt>
                <c:pt idx="1736">
                  <c:v>59.733333333333327</c:v>
                </c:pt>
                <c:pt idx="1737">
                  <c:v>59.263333333333343</c:v>
                </c:pt>
                <c:pt idx="1738">
                  <c:v>58.943333333333328</c:v>
                </c:pt>
                <c:pt idx="1739">
                  <c:v>59.026666666666664</c:v>
                </c:pt>
                <c:pt idx="1740">
                  <c:v>58.823333333333331</c:v>
                </c:pt>
                <c:pt idx="1741">
                  <c:v>58.723333333333336</c:v>
                </c:pt>
                <c:pt idx="1742">
                  <c:v>58.623333333333335</c:v>
                </c:pt>
                <c:pt idx="1743">
                  <c:v>58.733333333333327</c:v>
                </c:pt>
                <c:pt idx="1744">
                  <c:v>58.656666666666666</c:v>
                </c:pt>
                <c:pt idx="1745">
                  <c:v>58.876666666666665</c:v>
                </c:pt>
                <c:pt idx="1746">
                  <c:v>59.173333333333325</c:v>
                </c:pt>
                <c:pt idx="1747">
                  <c:v>59.25</c:v>
                </c:pt>
                <c:pt idx="1748">
                  <c:v>59.123333333333335</c:v>
                </c:pt>
                <c:pt idx="1749">
                  <c:v>59.24</c:v>
                </c:pt>
                <c:pt idx="1750">
                  <c:v>59.713333333333331</c:v>
                </c:pt>
                <c:pt idx="1751">
                  <c:v>60.093333333333334</c:v>
                </c:pt>
                <c:pt idx="1752">
                  <c:v>59.833333333333336</c:v>
                </c:pt>
                <c:pt idx="1753">
                  <c:v>59.436666666666667</c:v>
                </c:pt>
                <c:pt idx="1754">
                  <c:v>58.826666666666661</c:v>
                </c:pt>
                <c:pt idx="1755">
                  <c:v>58.70333333333334</c:v>
                </c:pt>
                <c:pt idx="1756">
                  <c:v>58.276666666666664</c:v>
                </c:pt>
                <c:pt idx="1757">
                  <c:v>58.013333333333343</c:v>
                </c:pt>
                <c:pt idx="1758">
                  <c:v>57.660000000000004</c:v>
                </c:pt>
                <c:pt idx="1759">
                  <c:v>57.396666666666668</c:v>
                </c:pt>
                <c:pt idx="1760">
                  <c:v>57.183333333333337</c:v>
                </c:pt>
                <c:pt idx="1761">
                  <c:v>56.46</c:v>
                </c:pt>
                <c:pt idx="1762">
                  <c:v>56.16</c:v>
                </c:pt>
                <c:pt idx="1763">
                  <c:v>55.91</c:v>
                </c:pt>
                <c:pt idx="1764">
                  <c:v>56.363333333333323</c:v>
                </c:pt>
                <c:pt idx="1765">
                  <c:v>56.606666666666662</c:v>
                </c:pt>
                <c:pt idx="1766">
                  <c:v>57.26</c:v>
                </c:pt>
                <c:pt idx="1767">
                  <c:v>57.72</c:v>
                </c:pt>
                <c:pt idx="1768">
                  <c:v>58.303333333333335</c:v>
                </c:pt>
                <c:pt idx="1769">
                  <c:v>58.483333333333327</c:v>
                </c:pt>
                <c:pt idx="1770">
                  <c:v>58.663333333333334</c:v>
                </c:pt>
                <c:pt idx="1771">
                  <c:v>58.013333333333328</c:v>
                </c:pt>
                <c:pt idx="1772">
                  <c:v>57.306666666666665</c:v>
                </c:pt>
                <c:pt idx="1773">
                  <c:v>57.03</c:v>
                </c:pt>
                <c:pt idx="1774">
                  <c:v>57.46</c:v>
                </c:pt>
                <c:pt idx="1775">
                  <c:v>57.856666666666662</c:v>
                </c:pt>
                <c:pt idx="1776">
                  <c:v>57.646666666666668</c:v>
                </c:pt>
                <c:pt idx="1777">
                  <c:v>57.436666666666667</c:v>
                </c:pt>
                <c:pt idx="1778">
                  <c:v>57.243333333333332</c:v>
                </c:pt>
                <c:pt idx="1779">
                  <c:v>57.226666666666667</c:v>
                </c:pt>
                <c:pt idx="1780">
                  <c:v>57.506666666666668</c:v>
                </c:pt>
                <c:pt idx="1781">
                  <c:v>57.803333333333335</c:v>
                </c:pt>
                <c:pt idx="1782">
                  <c:v>57.723333333333336</c:v>
                </c:pt>
                <c:pt idx="1783">
                  <c:v>57.026666666666664</c:v>
                </c:pt>
                <c:pt idx="1784">
                  <c:v>56.906666666666666</c:v>
                </c:pt>
                <c:pt idx="1785">
                  <c:v>57.57</c:v>
                </c:pt>
                <c:pt idx="1786">
                  <c:v>58.553333333333335</c:v>
                </c:pt>
                <c:pt idx="1787">
                  <c:v>59.103333333333332</c:v>
                </c:pt>
                <c:pt idx="1788">
                  <c:v>59.24666666666667</c:v>
                </c:pt>
                <c:pt idx="1789">
                  <c:v>59.876666666666665</c:v>
                </c:pt>
                <c:pt idx="1790">
                  <c:v>60.693333333333335</c:v>
                </c:pt>
                <c:pt idx="1791">
                  <c:v>60.606666666666662</c:v>
                </c:pt>
                <c:pt idx="1792">
                  <c:v>60.123333333333335</c:v>
                </c:pt>
                <c:pt idx="1793">
                  <c:v>59.31</c:v>
                </c:pt>
                <c:pt idx="1794">
                  <c:v>59.699999999999996</c:v>
                </c:pt>
                <c:pt idx="1795">
                  <c:v>60</c:v>
                </c:pt>
                <c:pt idx="1796">
                  <c:v>60.29999999999999</c:v>
                </c:pt>
                <c:pt idx="1797">
                  <c:v>60.326666666666661</c:v>
                </c:pt>
                <c:pt idx="1798">
                  <c:v>59.973333333333336</c:v>
                </c:pt>
                <c:pt idx="1799">
                  <c:v>60.106666666666662</c:v>
                </c:pt>
                <c:pt idx="1800">
                  <c:v>60.213333333333331</c:v>
                </c:pt>
                <c:pt idx="1801">
                  <c:v>60.620000000000005</c:v>
                </c:pt>
                <c:pt idx="1802">
                  <c:v>60.54</c:v>
                </c:pt>
                <c:pt idx="1803">
                  <c:v>60.986666666666672</c:v>
                </c:pt>
                <c:pt idx="1804">
                  <c:v>61.75</c:v>
                </c:pt>
                <c:pt idx="1805">
                  <c:v>63.186666666666667</c:v>
                </c:pt>
                <c:pt idx="1806">
                  <c:v>64.006666666666661</c:v>
                </c:pt>
                <c:pt idx="1807">
                  <c:v>64.589999999999989</c:v>
                </c:pt>
                <c:pt idx="1808">
                  <c:v>63.533333333333331</c:v>
                </c:pt>
                <c:pt idx="1809">
                  <c:v>62.566666666666663</c:v>
                </c:pt>
                <c:pt idx="1810">
                  <c:v>61.94</c:v>
                </c:pt>
                <c:pt idx="1811">
                  <c:v>62.926666666666669</c:v>
                </c:pt>
                <c:pt idx="1812">
                  <c:v>63.360000000000007</c:v>
                </c:pt>
                <c:pt idx="1813">
                  <c:v>63.743333333333339</c:v>
                </c:pt>
                <c:pt idx="1814">
                  <c:v>63.48</c:v>
                </c:pt>
                <c:pt idx="1815">
                  <c:v>64.023333333333326</c:v>
                </c:pt>
                <c:pt idx="1816">
                  <c:v>64.276666666666671</c:v>
                </c:pt>
                <c:pt idx="1817">
                  <c:v>64.42</c:v>
                </c:pt>
                <c:pt idx="1818">
                  <c:v>64.510000000000005</c:v>
                </c:pt>
                <c:pt idx="1819">
                  <c:v>64.026666666666657</c:v>
                </c:pt>
                <c:pt idx="1820">
                  <c:v>63.643333333333338</c:v>
                </c:pt>
                <c:pt idx="1821">
                  <c:v>63.06</c:v>
                </c:pt>
                <c:pt idx="1822">
                  <c:v>62.876666666666665</c:v>
                </c:pt>
                <c:pt idx="1823">
                  <c:v>62.70333333333334</c:v>
                </c:pt>
                <c:pt idx="1824">
                  <c:v>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5-B945-AADF-935C554CD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625599"/>
        <c:axId val="1391597695"/>
      </c:lineChart>
      <c:catAx>
        <c:axId val="1145625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597695"/>
        <c:crosses val="autoZero"/>
        <c:auto val="1"/>
        <c:lblAlgn val="ctr"/>
        <c:lblOffset val="100"/>
        <c:noMultiLvlLbl val="0"/>
      </c:catAx>
      <c:valAx>
        <c:axId val="139159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62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 1200'!$T$642:$T$653</c:f>
              <c:numCache>
                <c:formatCode>General</c:formatCode>
                <c:ptCount val="12"/>
                <c:pt idx="0">
                  <c:v>0.94644284034201542</c:v>
                </c:pt>
                <c:pt idx="1">
                  <c:v>0.899528361739793</c:v>
                </c:pt>
                <c:pt idx="2">
                  <c:v>0.85415894907501855</c:v>
                </c:pt>
                <c:pt idx="3">
                  <c:v>0.79670813694924036</c:v>
                </c:pt>
                <c:pt idx="4">
                  <c:v>0.72301896350329231</c:v>
                </c:pt>
                <c:pt idx="5">
                  <c:v>0.65453651179794303</c:v>
                </c:pt>
                <c:pt idx="6">
                  <c:v>0.60818702993533624</c:v>
                </c:pt>
                <c:pt idx="7">
                  <c:v>0.5550691673372059</c:v>
                </c:pt>
                <c:pt idx="8">
                  <c:v>0.53051670485068447</c:v>
                </c:pt>
                <c:pt idx="9">
                  <c:v>0.51209938166476854</c:v>
                </c:pt>
                <c:pt idx="10">
                  <c:v>0.50510487036250984</c:v>
                </c:pt>
                <c:pt idx="11">
                  <c:v>0.49248332615251328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1-6F4A-8A8A-85BAF43F1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0670847"/>
        <c:axId val="152066502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 1200'!$Z$642:$Z$653</c:f>
              <c:numCache>
                <c:formatCode>General</c:formatCode>
                <c:ptCount val="12"/>
                <c:pt idx="0">
                  <c:v>0.19754687910946106</c:v>
                </c:pt>
                <c:pt idx="1">
                  <c:v>0.1985578458516912</c:v>
                </c:pt>
                <c:pt idx="2">
                  <c:v>0.19958449075376386</c:v>
                </c:pt>
                <c:pt idx="3">
                  <c:v>0.20062722318294351</c:v>
                </c:pt>
                <c:pt idx="4">
                  <c:v>0.20168646762509429</c:v>
                </c:pt>
                <c:pt idx="5">
                  <c:v>0.20276266441003454</c:v>
                </c:pt>
                <c:pt idx="6">
                  <c:v>0.20385627047986662</c:v>
                </c:pt>
                <c:pt idx="7">
                  <c:v>0.20496776020333357</c:v>
                </c:pt>
                <c:pt idx="8">
                  <c:v>0.20609762623948977</c:v>
                </c:pt>
                <c:pt idx="9">
                  <c:v>0.20724638045425428</c:v>
                </c:pt>
                <c:pt idx="10">
                  <c:v>0.20841455489371605</c:v>
                </c:pt>
                <c:pt idx="11">
                  <c:v>0.2096027028183878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91-6F4A-8A8A-85BAF43F1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670847"/>
        <c:axId val="1520665023"/>
      </c:lineChart>
      <c:catAx>
        <c:axId val="1520670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0665023"/>
        <c:crosses val="autoZero"/>
        <c:auto val="1"/>
        <c:lblAlgn val="ctr"/>
        <c:lblOffset val="100"/>
        <c:noMultiLvlLbl val="0"/>
      </c:catAx>
      <c:valAx>
        <c:axId val="152066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067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17" Type="http://schemas.openxmlformats.org/officeDocument/2006/relationships/chart" Target="../charts/chart13.xml"/><Relationship Id="rId2" Type="http://schemas.openxmlformats.org/officeDocument/2006/relationships/chart" Target="../charts/chart2.xml"/><Relationship Id="rId16" Type="http://schemas.openxmlformats.org/officeDocument/2006/relationships/chart" Target="../charts/chart1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5" Type="http://schemas.openxmlformats.org/officeDocument/2006/relationships/chart" Target="../charts/chart5.xml"/><Relationship Id="rId15" Type="http://schemas.openxmlformats.org/officeDocument/2006/relationships/chart" Target="../charts/chart11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chart" Target="../charts/chart14.xml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761437</xdr:colOff>
      <xdr:row>13</xdr:row>
      <xdr:rowOff>129007</xdr:rowOff>
    </xdr:from>
    <xdr:to>
      <xdr:col>36</xdr:col>
      <xdr:colOff>141028</xdr:colOff>
      <xdr:row>28</xdr:row>
      <xdr:rowOff>71380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DE47654-14E5-533E-DA86-D4A294C67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152473</xdr:colOff>
      <xdr:row>29</xdr:row>
      <xdr:rowOff>17520</xdr:rowOff>
    </xdr:from>
    <xdr:to>
      <xdr:col>35</xdr:col>
      <xdr:colOff>569026</xdr:colOff>
      <xdr:row>43</xdr:row>
      <xdr:rowOff>105265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CB1F7D9-0F55-D328-F2A9-15BA4CB70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197373</xdr:colOff>
      <xdr:row>44</xdr:row>
      <xdr:rowOff>13856</xdr:rowOff>
    </xdr:from>
    <xdr:to>
      <xdr:col>35</xdr:col>
      <xdr:colOff>602747</xdr:colOff>
      <xdr:row>58</xdr:row>
      <xdr:rowOff>101600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4C3CDD4-D3AB-95D5-E513-DED32A3FB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270311</xdr:colOff>
      <xdr:row>58</xdr:row>
      <xdr:rowOff>171461</xdr:rowOff>
    </xdr:from>
    <xdr:to>
      <xdr:col>35</xdr:col>
      <xdr:colOff>694744</xdr:colOff>
      <xdr:row>73</xdr:row>
      <xdr:rowOff>61650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12F00F1-BC5D-7D09-7416-AAFDCBC3C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802317</xdr:colOff>
      <xdr:row>0</xdr:row>
      <xdr:rowOff>16871</xdr:rowOff>
    </xdr:from>
    <xdr:to>
      <xdr:col>16</xdr:col>
      <xdr:colOff>754867</xdr:colOff>
      <xdr:row>14</xdr:row>
      <xdr:rowOff>24687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DF01D7F-ACBF-EA32-E2B4-73D36D125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196961</xdr:colOff>
      <xdr:row>1</xdr:row>
      <xdr:rowOff>152400</xdr:rowOff>
    </xdr:from>
    <xdr:to>
      <xdr:col>30</xdr:col>
      <xdr:colOff>54429</xdr:colOff>
      <xdr:row>15</xdr:row>
      <xdr:rowOff>72572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DF0864F-123C-0806-8EA7-2EA7B8182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832682</xdr:colOff>
      <xdr:row>49</xdr:row>
      <xdr:rowOff>39689</xdr:rowOff>
    </xdr:from>
    <xdr:to>
      <xdr:col>21</xdr:col>
      <xdr:colOff>243920</xdr:colOff>
      <xdr:row>63</xdr:row>
      <xdr:rowOff>115712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7164279-9647-42EA-FB1D-E4092B786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148546</xdr:colOff>
      <xdr:row>26</xdr:row>
      <xdr:rowOff>48004</xdr:rowOff>
    </xdr:from>
    <xdr:to>
      <xdr:col>16</xdr:col>
      <xdr:colOff>417287</xdr:colOff>
      <xdr:row>48</xdr:row>
      <xdr:rowOff>108858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774C6391-CF32-2AD2-2E0A-24EB31522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3759869</xdr:colOff>
      <xdr:row>0</xdr:row>
      <xdr:rowOff>0</xdr:rowOff>
    </xdr:from>
    <xdr:to>
      <xdr:col>23</xdr:col>
      <xdr:colOff>451184</xdr:colOff>
      <xdr:row>24</xdr:row>
      <xdr:rowOff>150395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3B0A05E8-CF86-308E-A865-22B876B46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449981</xdr:colOff>
      <xdr:row>60</xdr:row>
      <xdr:rowOff>75294</xdr:rowOff>
    </xdr:from>
    <xdr:to>
      <xdr:col>16</xdr:col>
      <xdr:colOff>409159</xdr:colOff>
      <xdr:row>75</xdr:row>
      <xdr:rowOff>27140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889432E4-D743-7E24-CD59-F06246671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13</xdr:col>
      <xdr:colOff>0</xdr:colOff>
      <xdr:row>88</xdr:row>
      <xdr:rowOff>0</xdr:rowOff>
    </xdr:from>
    <xdr:to>
      <xdr:col>14</xdr:col>
      <xdr:colOff>2915557</xdr:colOff>
      <xdr:row>110</xdr:row>
      <xdr:rowOff>67129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7AEC7E6C-8F1A-690E-C27E-748EFEB73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2286" y="17580429"/>
          <a:ext cx="6489700" cy="4457700"/>
        </a:xfrm>
        <a:prstGeom prst="rect">
          <a:avLst/>
        </a:prstGeom>
      </xdr:spPr>
    </xdr:pic>
    <xdr:clientData/>
  </xdr:twoCellAnchor>
  <xdr:twoCellAnchor editAs="oneCell">
    <xdr:from>
      <xdr:col>14</xdr:col>
      <xdr:colOff>2957285</xdr:colOff>
      <xdr:row>88</xdr:row>
      <xdr:rowOff>36285</xdr:rowOff>
    </xdr:from>
    <xdr:to>
      <xdr:col>19</xdr:col>
      <xdr:colOff>442685</xdr:colOff>
      <xdr:row>108</xdr:row>
      <xdr:rowOff>92982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CC6A0C16-02C5-84DB-2686-4E77CC870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53714" y="17616714"/>
          <a:ext cx="7772400" cy="40481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111</xdr:row>
      <xdr:rowOff>0</xdr:rowOff>
    </xdr:from>
    <xdr:to>
      <xdr:col>14</xdr:col>
      <xdr:colOff>4198257</xdr:colOff>
      <xdr:row>144</xdr:row>
      <xdr:rowOff>38209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37D6A3F1-3ED3-330D-44F9-D9B644C26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2286" y="22170571"/>
          <a:ext cx="7772400" cy="662406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110</xdr:row>
      <xdr:rowOff>0</xdr:rowOff>
    </xdr:from>
    <xdr:to>
      <xdr:col>19</xdr:col>
      <xdr:colOff>332014</xdr:colOff>
      <xdr:row>145</xdr:row>
      <xdr:rowOff>12700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E01F66E1-A332-AC94-7475-C8D8C1FFD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43" y="21971000"/>
          <a:ext cx="6083300" cy="6997700"/>
        </a:xfrm>
        <a:prstGeom prst="rect">
          <a:avLst/>
        </a:prstGeom>
      </xdr:spPr>
    </xdr:pic>
    <xdr:clientData/>
  </xdr:twoCellAnchor>
  <xdr:twoCellAnchor>
    <xdr:from>
      <xdr:col>16</xdr:col>
      <xdr:colOff>763671</xdr:colOff>
      <xdr:row>25</xdr:row>
      <xdr:rowOff>90571</xdr:rowOff>
    </xdr:from>
    <xdr:to>
      <xdr:col>20</xdr:col>
      <xdr:colOff>222250</xdr:colOff>
      <xdr:row>40</xdr:row>
      <xdr:rowOff>59824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65EF5F1B-2F3B-3540-D6EC-241136762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678027</xdr:colOff>
      <xdr:row>1779</xdr:row>
      <xdr:rowOff>125328</xdr:rowOff>
    </xdr:from>
    <xdr:to>
      <xdr:col>17</xdr:col>
      <xdr:colOff>150394</xdr:colOff>
      <xdr:row>1807</xdr:row>
      <xdr:rowOff>62664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3DE7FF4-BCCC-47E7-9125-AA0A608AC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101514</xdr:colOff>
      <xdr:row>1805</xdr:row>
      <xdr:rowOff>151144</xdr:rowOff>
    </xdr:from>
    <xdr:to>
      <xdr:col>17</xdr:col>
      <xdr:colOff>363453</xdr:colOff>
      <xdr:row>1835</xdr:row>
      <xdr:rowOff>162927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69B33EFB-4525-46E6-9D94-370C203DE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677334</xdr:colOff>
      <xdr:row>68</xdr:row>
      <xdr:rowOff>176388</xdr:rowOff>
    </xdr:from>
    <xdr:to>
      <xdr:col>35</xdr:col>
      <xdr:colOff>599722</xdr:colOff>
      <xdr:row>90</xdr:row>
      <xdr:rowOff>176388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E94AB2-AFB5-0801-D84A-71F2B8A73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1</xdr:row>
      <xdr:rowOff>0</xdr:rowOff>
    </xdr:from>
    <xdr:to>
      <xdr:col>28</xdr:col>
      <xdr:colOff>311150</xdr:colOff>
      <xdr:row>35</xdr:row>
      <xdr:rowOff>44261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6D4DC05A-2728-B417-B76A-A26C103AD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1528" y="194028"/>
          <a:ext cx="7772400" cy="66412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257565</xdr:colOff>
      <xdr:row>35</xdr:row>
      <xdr:rowOff>152400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B38650A-EF0B-2A94-295B-2DCCF0255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25165" cy="667173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16</xdr:col>
      <xdr:colOff>532296</xdr:colOff>
      <xdr:row>36</xdr:row>
      <xdr:rowOff>152400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8F7F9BE0-C320-5F56-0522-90B75D4C1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7333" y="0"/>
          <a:ext cx="5510696" cy="685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325775</xdr:colOff>
      <xdr:row>42</xdr:row>
      <xdr:rowOff>76584</xdr:rowOff>
    </xdr:from>
    <xdr:to>
      <xdr:col>36</xdr:col>
      <xdr:colOff>448349</xdr:colOff>
      <xdr:row>67</xdr:row>
      <xdr:rowOff>190885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8E45EFC-F390-6F0D-6455-C6E67EEA5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423334</xdr:colOff>
      <xdr:row>12</xdr:row>
      <xdr:rowOff>76968</xdr:rowOff>
    </xdr:from>
    <xdr:to>
      <xdr:col>37</xdr:col>
      <xdr:colOff>38484</xdr:colOff>
      <xdr:row>42</xdr:row>
      <xdr:rowOff>96211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54640E9-6657-FAD9-6273-1FAE4C6FC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648469</xdr:colOff>
      <xdr:row>13</xdr:row>
      <xdr:rowOff>71582</xdr:rowOff>
    </xdr:from>
    <xdr:to>
      <xdr:col>28</xdr:col>
      <xdr:colOff>365606</xdr:colOff>
      <xdr:row>37</xdr:row>
      <xdr:rowOff>96212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9B9E6FB7-7E44-8081-8A29-4A442ACCD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384849</xdr:colOff>
      <xdr:row>38</xdr:row>
      <xdr:rowOff>52339</xdr:rowOff>
    </xdr:from>
    <xdr:to>
      <xdr:col>28</xdr:col>
      <xdr:colOff>173182</xdr:colOff>
      <xdr:row>62</xdr:row>
      <xdr:rowOff>173182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C2E222D9-B297-5697-F2CB-3F2153DD3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382428</xdr:colOff>
      <xdr:row>654</xdr:row>
      <xdr:rowOff>85618</xdr:rowOff>
    </xdr:from>
    <xdr:to>
      <xdr:col>27</xdr:col>
      <xdr:colOff>185506</xdr:colOff>
      <xdr:row>671</xdr:row>
      <xdr:rowOff>115870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739FB78D-144E-E674-53D3-59FCA3379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677</xdr:row>
      <xdr:rowOff>0</xdr:rowOff>
    </xdr:from>
    <xdr:to>
      <xdr:col>29</xdr:col>
      <xdr:colOff>351429</xdr:colOff>
      <xdr:row>712</xdr:row>
      <xdr:rowOff>18960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147856AF-F600-294D-B763-36E5C8F55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3590" y="132275385"/>
          <a:ext cx="7678352" cy="6857421"/>
        </a:xfrm>
        <a:prstGeom prst="rect">
          <a:avLst/>
        </a:prstGeom>
      </xdr:spPr>
    </xdr:pic>
    <xdr:clientData/>
  </xdr:twoCellAnchor>
  <xdr:twoCellAnchor editAs="oneCell">
    <xdr:from>
      <xdr:col>20</xdr:col>
      <xdr:colOff>76200</xdr:colOff>
      <xdr:row>713</xdr:row>
      <xdr:rowOff>50800</xdr:rowOff>
    </xdr:from>
    <xdr:to>
      <xdr:col>27</xdr:col>
      <xdr:colOff>500773</xdr:colOff>
      <xdr:row>756</xdr:row>
      <xdr:rowOff>88901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5ED75B54-FD19-7F43-8118-212B1DD46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2200" y="144932400"/>
          <a:ext cx="6291973" cy="87757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508000</xdr:colOff>
      <xdr:row>24</xdr:row>
      <xdr:rowOff>165100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B225758-1360-D53C-1240-4984B2934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61000" cy="4737100"/>
        </a:xfrm>
        <a:prstGeom prst="rect">
          <a:avLst/>
        </a:prstGeom>
      </xdr:spPr>
    </xdr:pic>
    <xdr:clientData/>
  </xdr:twoCellAnchor>
  <xdr:twoCellAnchor editAs="oneCell">
    <xdr:from>
      <xdr:col>6</xdr:col>
      <xdr:colOff>787400</xdr:colOff>
      <xdr:row>0</xdr:row>
      <xdr:rowOff>25400</xdr:rowOff>
    </xdr:from>
    <xdr:to>
      <xdr:col>16</xdr:col>
      <xdr:colOff>304800</xdr:colOff>
      <xdr:row>35</xdr:row>
      <xdr:rowOff>1566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39A8426-F3E3-C800-F11F-8897502C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0400" y="25400"/>
          <a:ext cx="7772400" cy="6639432"/>
        </a:xfrm>
        <a:prstGeom prst="rect">
          <a:avLst/>
        </a:prstGeom>
      </xdr:spPr>
    </xdr:pic>
    <xdr:clientData/>
  </xdr:twoCellAnchor>
  <xdr:twoCellAnchor editAs="oneCell">
    <xdr:from>
      <xdr:col>16</xdr:col>
      <xdr:colOff>406400</xdr:colOff>
      <xdr:row>0</xdr:row>
      <xdr:rowOff>0</xdr:rowOff>
    </xdr:from>
    <xdr:to>
      <xdr:col>24</xdr:col>
      <xdr:colOff>76200</xdr:colOff>
      <xdr:row>35</xdr:row>
      <xdr:rowOff>114300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44A0670-8CE9-F39C-919C-C67E4D310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400" y="0"/>
          <a:ext cx="6273800" cy="6781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8</xdr:col>
      <xdr:colOff>658648</xdr:colOff>
      <xdr:row>74</xdr:row>
      <xdr:rowOff>112987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0D2C9DF-F534-2DC7-E9FB-EE6206E56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85690"/>
          <a:ext cx="7315200" cy="70104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18</xdr:col>
      <xdr:colOff>684049</xdr:colOff>
      <xdr:row>74</xdr:row>
      <xdr:rowOff>100287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79FA029-2732-1DC0-B1E9-2CBE98C80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0690" y="7685690"/>
          <a:ext cx="7340600" cy="699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106.3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06"/>
  <sheetViews>
    <sheetView workbookViewId="0">
      <selection activeCell="O30" sqref="O30"/>
    </sheetView>
  </sheetViews>
  <sheetFormatPr baseColWidth="10" defaultColWidth="8.83203125" defaultRowHeight="15" x14ac:dyDescent="0.2"/>
  <cols>
    <col min="1" max="1" width="16.5" bestFit="1" customWidth="1"/>
    <col min="2" max="2" width="12.332031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44244</v>
      </c>
      <c r="B2" s="2">
        <v>61.09</v>
      </c>
    </row>
    <row r="3" spans="1:2" x14ac:dyDescent="0.2">
      <c r="A3" s="4">
        <v>44245</v>
      </c>
      <c r="B3" s="2">
        <v>60.4</v>
      </c>
    </row>
    <row r="4" spans="1:2" x14ac:dyDescent="0.2">
      <c r="A4" s="4">
        <v>44246</v>
      </c>
      <c r="B4" s="2">
        <v>59.12</v>
      </c>
    </row>
    <row r="5" spans="1:2" x14ac:dyDescent="0.2">
      <c r="A5" s="4">
        <v>44249</v>
      </c>
      <c r="B5" s="2">
        <v>61.67</v>
      </c>
    </row>
    <row r="6" spans="1:2" x14ac:dyDescent="0.2">
      <c r="A6" s="4">
        <v>44250</v>
      </c>
      <c r="B6" s="2">
        <v>61.66</v>
      </c>
    </row>
    <row r="7" spans="1:2" x14ac:dyDescent="0.2">
      <c r="A7" s="4">
        <v>44251</v>
      </c>
      <c r="B7" s="2">
        <v>63.21</v>
      </c>
    </row>
    <row r="8" spans="1:2" x14ac:dyDescent="0.2">
      <c r="A8" s="4">
        <v>44252</v>
      </c>
      <c r="B8" s="2">
        <v>63.43</v>
      </c>
    </row>
    <row r="9" spans="1:2" x14ac:dyDescent="0.2">
      <c r="A9" s="4">
        <v>44253</v>
      </c>
      <c r="B9" s="2">
        <v>61.55</v>
      </c>
    </row>
    <row r="10" spans="1:2" x14ac:dyDescent="0.2">
      <c r="A10" s="4">
        <v>44256</v>
      </c>
      <c r="B10" s="2">
        <v>60.54</v>
      </c>
    </row>
    <row r="11" spans="1:2" x14ac:dyDescent="0.2">
      <c r="A11" s="4">
        <v>44257</v>
      </c>
      <c r="B11" s="2">
        <v>59.7</v>
      </c>
    </row>
    <row r="12" spans="1:2" x14ac:dyDescent="0.2">
      <c r="A12" s="4">
        <v>44258</v>
      </c>
      <c r="B12" s="2">
        <v>61.33</v>
      </c>
    </row>
    <row r="13" spans="1:2" x14ac:dyDescent="0.2">
      <c r="A13" s="4">
        <v>44259</v>
      </c>
      <c r="B13" s="2">
        <v>63.81</v>
      </c>
    </row>
    <row r="14" spans="1:2" x14ac:dyDescent="0.2">
      <c r="A14" s="4">
        <v>44260</v>
      </c>
      <c r="B14" s="2">
        <v>66.08</v>
      </c>
    </row>
    <row r="15" spans="1:2" x14ac:dyDescent="0.2">
      <c r="A15" s="4">
        <v>44263</v>
      </c>
      <c r="B15" s="2">
        <v>65.03</v>
      </c>
    </row>
    <row r="16" spans="1:2" x14ac:dyDescent="0.2">
      <c r="A16" s="4">
        <v>44264</v>
      </c>
      <c r="B16" s="2">
        <v>64.02</v>
      </c>
    </row>
    <row r="17" spans="1:2" x14ac:dyDescent="0.2">
      <c r="A17" s="4">
        <v>44265</v>
      </c>
      <c r="B17" s="2">
        <v>64.45</v>
      </c>
    </row>
    <row r="18" spans="1:2" x14ac:dyDescent="0.2">
      <c r="A18" s="4">
        <v>44266</v>
      </c>
      <c r="B18" s="2">
        <v>66.02</v>
      </c>
    </row>
    <row r="19" spans="1:2" x14ac:dyDescent="0.2">
      <c r="A19" s="4">
        <v>44267</v>
      </c>
      <c r="B19" s="2">
        <v>65.59</v>
      </c>
    </row>
    <row r="20" spans="1:2" x14ac:dyDescent="0.2">
      <c r="A20" s="4">
        <v>44270</v>
      </c>
      <c r="B20" s="2">
        <v>65.36</v>
      </c>
    </row>
    <row r="21" spans="1:2" x14ac:dyDescent="0.2">
      <c r="A21" s="4">
        <v>44271</v>
      </c>
      <c r="B21" s="2">
        <v>64.819999999999993</v>
      </c>
    </row>
    <row r="22" spans="1:2" x14ac:dyDescent="0.2">
      <c r="A22" s="4">
        <v>44272</v>
      </c>
      <c r="B22" s="2">
        <v>64.55</v>
      </c>
    </row>
    <row r="23" spans="1:2" x14ac:dyDescent="0.2">
      <c r="A23" s="4">
        <v>44273</v>
      </c>
      <c r="B23" s="2">
        <v>59.95</v>
      </c>
    </row>
    <row r="24" spans="1:2" x14ac:dyDescent="0.2">
      <c r="A24" s="4">
        <v>44274</v>
      </c>
      <c r="B24" s="2">
        <v>61.43</v>
      </c>
    </row>
    <row r="25" spans="1:2" x14ac:dyDescent="0.2">
      <c r="A25" s="4">
        <v>44277</v>
      </c>
      <c r="B25" s="2">
        <v>61.48</v>
      </c>
    </row>
    <row r="26" spans="1:2" x14ac:dyDescent="0.2">
      <c r="A26" s="4">
        <v>44278</v>
      </c>
      <c r="B26" s="2">
        <v>57.75</v>
      </c>
    </row>
    <row r="27" spans="1:2" x14ac:dyDescent="0.2">
      <c r="A27" s="4">
        <v>44279</v>
      </c>
      <c r="B27" s="2">
        <v>61.12</v>
      </c>
    </row>
    <row r="28" spans="1:2" x14ac:dyDescent="0.2">
      <c r="A28" s="4">
        <v>44280</v>
      </c>
      <c r="B28" s="2">
        <v>58.47</v>
      </c>
    </row>
    <row r="29" spans="1:2" x14ac:dyDescent="0.2">
      <c r="A29" s="4">
        <v>44281</v>
      </c>
      <c r="B29" s="2">
        <v>60.93</v>
      </c>
    </row>
    <row r="30" spans="1:2" x14ac:dyDescent="0.2">
      <c r="A30" s="4">
        <v>44284</v>
      </c>
      <c r="B30" s="2">
        <v>61.49</v>
      </c>
    </row>
    <row r="31" spans="1:2" x14ac:dyDescent="0.2">
      <c r="A31" s="4">
        <v>44285</v>
      </c>
      <c r="B31" s="2">
        <v>60.55</v>
      </c>
    </row>
    <row r="32" spans="1:2" x14ac:dyDescent="0.2">
      <c r="A32" s="4">
        <v>44286</v>
      </c>
      <c r="B32" s="2">
        <v>59.19</v>
      </c>
    </row>
    <row r="33" spans="1:2" x14ac:dyDescent="0.2">
      <c r="A33" s="4">
        <v>44287</v>
      </c>
      <c r="B33" s="2">
        <v>61.41</v>
      </c>
    </row>
    <row r="34" spans="1:2" x14ac:dyDescent="0.2">
      <c r="A34" s="4">
        <v>44288</v>
      </c>
    </row>
    <row r="35" spans="1:2" x14ac:dyDescent="0.2">
      <c r="A35" s="4">
        <v>44291</v>
      </c>
      <c r="B35" s="2">
        <v>58.73</v>
      </c>
    </row>
    <row r="36" spans="1:2" x14ac:dyDescent="0.2">
      <c r="A36" s="4">
        <v>44292</v>
      </c>
      <c r="B36" s="2">
        <v>59.34</v>
      </c>
    </row>
    <row r="37" spans="1:2" x14ac:dyDescent="0.2">
      <c r="A37" s="4">
        <v>44293</v>
      </c>
      <c r="B37" s="2">
        <v>59.77</v>
      </c>
    </row>
    <row r="38" spans="1:2" x14ac:dyDescent="0.2">
      <c r="A38" s="4">
        <v>44294</v>
      </c>
      <c r="B38" s="2">
        <v>59.61</v>
      </c>
    </row>
    <row r="39" spans="1:2" x14ac:dyDescent="0.2">
      <c r="A39" s="4">
        <v>44295</v>
      </c>
      <c r="B39" s="2">
        <v>59.29</v>
      </c>
    </row>
    <row r="40" spans="1:2" x14ac:dyDescent="0.2">
      <c r="A40" s="4">
        <v>44298</v>
      </c>
      <c r="B40" s="2">
        <v>59.7</v>
      </c>
    </row>
    <row r="41" spans="1:2" x14ac:dyDescent="0.2">
      <c r="A41" s="4">
        <v>44299</v>
      </c>
      <c r="B41" s="2">
        <v>60.2</v>
      </c>
    </row>
    <row r="42" spans="1:2" x14ac:dyDescent="0.2">
      <c r="A42" s="4">
        <v>44300</v>
      </c>
      <c r="B42" s="2">
        <v>63.15</v>
      </c>
    </row>
    <row r="43" spans="1:2" x14ac:dyDescent="0.2">
      <c r="A43" s="4">
        <v>44301</v>
      </c>
      <c r="B43" s="2">
        <v>63.42</v>
      </c>
    </row>
    <row r="44" spans="1:2" x14ac:dyDescent="0.2">
      <c r="A44" s="4">
        <v>44302</v>
      </c>
      <c r="B44" s="2">
        <v>63.16</v>
      </c>
    </row>
    <row r="45" spans="1:2" x14ac:dyDescent="0.2">
      <c r="A45" s="4">
        <v>44305</v>
      </c>
      <c r="B45" s="2">
        <v>63.33</v>
      </c>
    </row>
    <row r="46" spans="1:2" x14ac:dyDescent="0.2">
      <c r="A46" s="4">
        <v>44306</v>
      </c>
      <c r="B46" s="2">
        <v>62.61</v>
      </c>
    </row>
    <row r="47" spans="1:2" x14ac:dyDescent="0.2">
      <c r="A47" s="4">
        <v>44307</v>
      </c>
      <c r="B47" s="2">
        <v>61.34</v>
      </c>
    </row>
    <row r="48" spans="1:2" x14ac:dyDescent="0.2">
      <c r="A48" s="4">
        <v>44308</v>
      </c>
      <c r="B48" s="2">
        <v>61.45</v>
      </c>
    </row>
    <row r="49" spans="1:2" x14ac:dyDescent="0.2">
      <c r="A49" s="4">
        <v>44309</v>
      </c>
      <c r="B49" s="2">
        <v>62.18</v>
      </c>
    </row>
    <row r="50" spans="1:2" x14ac:dyDescent="0.2">
      <c r="A50" s="4">
        <v>44312</v>
      </c>
      <c r="B50" s="2">
        <v>62.02</v>
      </c>
    </row>
    <row r="51" spans="1:2" x14ac:dyDescent="0.2">
      <c r="A51" s="4">
        <v>44313</v>
      </c>
      <c r="B51" s="2">
        <v>63.03</v>
      </c>
    </row>
    <row r="52" spans="1:2" x14ac:dyDescent="0.2">
      <c r="A52" s="4">
        <v>44314</v>
      </c>
      <c r="B52" s="2">
        <v>63.81</v>
      </c>
    </row>
    <row r="53" spans="1:2" x14ac:dyDescent="0.2">
      <c r="A53" s="4">
        <v>44315</v>
      </c>
      <c r="B53" s="2">
        <v>65</v>
      </c>
    </row>
    <row r="54" spans="1:2" x14ac:dyDescent="0.2">
      <c r="A54" s="4">
        <v>44316</v>
      </c>
      <c r="B54" s="2">
        <v>63.5</v>
      </c>
    </row>
    <row r="55" spans="1:2" x14ac:dyDescent="0.2">
      <c r="A55" s="4">
        <v>44319</v>
      </c>
      <c r="B55" s="2">
        <v>64.459999999999994</v>
      </c>
    </row>
    <row r="56" spans="1:2" x14ac:dyDescent="0.2">
      <c r="A56" s="4">
        <v>44320</v>
      </c>
      <c r="B56" s="2">
        <v>65.72</v>
      </c>
    </row>
    <row r="57" spans="1:2" x14ac:dyDescent="0.2">
      <c r="A57" s="4">
        <v>44321</v>
      </c>
      <c r="B57" s="2">
        <v>65.63</v>
      </c>
    </row>
    <row r="58" spans="1:2" x14ac:dyDescent="0.2">
      <c r="A58" s="4">
        <v>44322</v>
      </c>
      <c r="B58" s="2">
        <v>64.73</v>
      </c>
    </row>
    <row r="59" spans="1:2" x14ac:dyDescent="0.2">
      <c r="A59" s="4">
        <v>44323</v>
      </c>
      <c r="B59" s="2">
        <v>64.959999999999994</v>
      </c>
    </row>
    <row r="60" spans="1:2" x14ac:dyDescent="0.2">
      <c r="A60" s="4">
        <v>44326</v>
      </c>
      <c r="B60" s="2">
        <v>64.92</v>
      </c>
    </row>
    <row r="61" spans="1:2" x14ac:dyDescent="0.2">
      <c r="A61" s="4">
        <v>44327</v>
      </c>
      <c r="B61" s="2">
        <v>65.31</v>
      </c>
    </row>
    <row r="62" spans="1:2" x14ac:dyDescent="0.2">
      <c r="A62" s="4">
        <v>44328</v>
      </c>
      <c r="B62" s="2">
        <v>65.959999999999994</v>
      </c>
    </row>
    <row r="63" spans="1:2" x14ac:dyDescent="0.2">
      <c r="A63" s="4">
        <v>44329</v>
      </c>
      <c r="B63" s="2">
        <v>63.82</v>
      </c>
    </row>
    <row r="64" spans="1:2" x14ac:dyDescent="0.2">
      <c r="A64" s="4">
        <v>44330</v>
      </c>
      <c r="B64" s="2">
        <v>65.319999999999993</v>
      </c>
    </row>
    <row r="65" spans="1:2" x14ac:dyDescent="0.2">
      <c r="A65" s="4">
        <v>44333</v>
      </c>
      <c r="B65" s="2">
        <v>66.239999999999995</v>
      </c>
    </row>
    <row r="66" spans="1:2" x14ac:dyDescent="0.2">
      <c r="A66" s="4">
        <v>44334</v>
      </c>
      <c r="B66" s="2">
        <v>65.489999999999995</v>
      </c>
    </row>
    <row r="67" spans="1:2" x14ac:dyDescent="0.2">
      <c r="A67" s="4">
        <v>44335</v>
      </c>
      <c r="B67" s="2">
        <v>63.28</v>
      </c>
    </row>
    <row r="68" spans="1:2" x14ac:dyDescent="0.2">
      <c r="A68" s="4">
        <v>44336</v>
      </c>
      <c r="B68" s="2">
        <v>61.95</v>
      </c>
    </row>
    <row r="69" spans="1:2" x14ac:dyDescent="0.2">
      <c r="A69" s="4">
        <v>44337</v>
      </c>
      <c r="B69" s="2">
        <v>63.61</v>
      </c>
    </row>
    <row r="70" spans="1:2" x14ac:dyDescent="0.2">
      <c r="A70" s="4">
        <v>44340</v>
      </c>
      <c r="B70" s="2">
        <v>66.13</v>
      </c>
    </row>
    <row r="71" spans="1:2" x14ac:dyDescent="0.2">
      <c r="A71" s="4">
        <v>44341</v>
      </c>
      <c r="B71" s="2">
        <v>66.27</v>
      </c>
    </row>
    <row r="72" spans="1:2" x14ac:dyDescent="0.2">
      <c r="A72" s="4">
        <v>44342</v>
      </c>
      <c r="B72" s="2">
        <v>66.41</v>
      </c>
    </row>
    <row r="73" spans="1:2" x14ac:dyDescent="0.2">
      <c r="A73" s="4">
        <v>44343</v>
      </c>
      <c r="B73" s="2">
        <v>66.87</v>
      </c>
    </row>
    <row r="74" spans="1:2" x14ac:dyDescent="0.2">
      <c r="A74" s="4">
        <v>44344</v>
      </c>
      <c r="B74" s="2">
        <v>66.31</v>
      </c>
    </row>
    <row r="75" spans="1:2" x14ac:dyDescent="0.2">
      <c r="A75" s="4">
        <v>44347</v>
      </c>
    </row>
    <row r="76" spans="1:2" x14ac:dyDescent="0.2">
      <c r="A76" s="4">
        <v>44348</v>
      </c>
      <c r="B76" s="2">
        <v>67.8</v>
      </c>
    </row>
    <row r="77" spans="1:2" x14ac:dyDescent="0.2">
      <c r="A77" s="4">
        <v>44349</v>
      </c>
      <c r="B77" s="2">
        <v>68.790000000000006</v>
      </c>
    </row>
    <row r="78" spans="1:2" x14ac:dyDescent="0.2">
      <c r="A78" s="4">
        <v>44350</v>
      </c>
      <c r="B78" s="2">
        <v>68.81</v>
      </c>
    </row>
    <row r="79" spans="1:2" x14ac:dyDescent="0.2">
      <c r="A79" s="4">
        <v>44351</v>
      </c>
      <c r="B79" s="2">
        <v>69.569999999999993</v>
      </c>
    </row>
    <row r="80" spans="1:2" x14ac:dyDescent="0.2">
      <c r="A80" s="4">
        <v>44354</v>
      </c>
      <c r="B80" s="2">
        <v>69.209999999999994</v>
      </c>
    </row>
    <row r="81" spans="1:2" x14ac:dyDescent="0.2">
      <c r="A81" s="4">
        <v>44355</v>
      </c>
      <c r="B81" s="2">
        <v>70.11</v>
      </c>
    </row>
    <row r="82" spans="1:2" x14ac:dyDescent="0.2">
      <c r="A82" s="4">
        <v>44356</v>
      </c>
      <c r="B82" s="2">
        <v>69.900000000000006</v>
      </c>
    </row>
    <row r="83" spans="1:2" x14ac:dyDescent="0.2">
      <c r="A83" s="4">
        <v>44357</v>
      </c>
      <c r="B83" s="2">
        <v>70.34</v>
      </c>
    </row>
    <row r="84" spans="1:2" x14ac:dyDescent="0.2">
      <c r="A84" s="4">
        <v>44358</v>
      </c>
      <c r="B84" s="2">
        <v>71</v>
      </c>
    </row>
    <row r="85" spans="1:2" x14ac:dyDescent="0.2">
      <c r="A85" s="4">
        <v>44361</v>
      </c>
      <c r="B85" s="2">
        <v>70.94</v>
      </c>
    </row>
    <row r="86" spans="1:2" x14ac:dyDescent="0.2">
      <c r="A86" s="4">
        <v>44362</v>
      </c>
      <c r="B86" s="2">
        <v>72.06</v>
      </c>
    </row>
    <row r="87" spans="1:2" x14ac:dyDescent="0.2">
      <c r="A87" s="4">
        <v>44363</v>
      </c>
      <c r="B87" s="2">
        <v>72.03</v>
      </c>
    </row>
    <row r="88" spans="1:2" x14ac:dyDescent="0.2">
      <c r="A88" s="4">
        <v>44364</v>
      </c>
      <c r="B88" s="2">
        <v>71.06</v>
      </c>
    </row>
    <row r="89" spans="1:2" x14ac:dyDescent="0.2">
      <c r="A89" s="4">
        <v>44365</v>
      </c>
      <c r="B89" s="2">
        <v>71.64</v>
      </c>
    </row>
    <row r="90" spans="1:2" x14ac:dyDescent="0.2">
      <c r="A90" s="4">
        <v>44368</v>
      </c>
      <c r="B90" s="2">
        <v>73.64</v>
      </c>
    </row>
    <row r="91" spans="1:2" x14ac:dyDescent="0.2">
      <c r="A91" s="4">
        <v>44369</v>
      </c>
      <c r="B91" s="2">
        <v>73.150000000000006</v>
      </c>
    </row>
    <row r="92" spans="1:2" x14ac:dyDescent="0.2">
      <c r="A92" s="4">
        <v>44370</v>
      </c>
      <c r="B92" s="2">
        <v>73.11</v>
      </c>
    </row>
    <row r="93" spans="1:2" x14ac:dyDescent="0.2">
      <c r="A93" s="4">
        <v>44371</v>
      </c>
      <c r="B93" s="2">
        <v>73.31</v>
      </c>
    </row>
    <row r="94" spans="1:2" x14ac:dyDescent="0.2">
      <c r="A94" s="4">
        <v>44372</v>
      </c>
      <c r="B94" s="2">
        <v>74.209999999999994</v>
      </c>
    </row>
    <row r="95" spans="1:2" x14ac:dyDescent="0.2">
      <c r="A95" s="4">
        <v>44375</v>
      </c>
      <c r="B95" s="2">
        <v>72.98</v>
      </c>
    </row>
    <row r="96" spans="1:2" x14ac:dyDescent="0.2">
      <c r="A96" s="4">
        <v>44376</v>
      </c>
      <c r="B96" s="2">
        <v>73.14</v>
      </c>
    </row>
    <row r="97" spans="1:2" x14ac:dyDescent="0.2">
      <c r="A97" s="4">
        <v>44377</v>
      </c>
      <c r="B97" s="2">
        <v>73.52</v>
      </c>
    </row>
    <row r="98" spans="1:2" x14ac:dyDescent="0.2">
      <c r="A98" s="4">
        <v>44378</v>
      </c>
      <c r="B98" s="2">
        <v>75.33</v>
      </c>
    </row>
    <row r="99" spans="1:2" x14ac:dyDescent="0.2">
      <c r="A99" s="4">
        <v>44379</v>
      </c>
      <c r="B99" s="2">
        <v>75.37</v>
      </c>
    </row>
    <row r="100" spans="1:2" x14ac:dyDescent="0.2">
      <c r="A100" s="4">
        <v>44382</v>
      </c>
    </row>
    <row r="101" spans="1:2" x14ac:dyDescent="0.2">
      <c r="A101" s="4">
        <v>44383</v>
      </c>
      <c r="B101" s="2">
        <v>73.62</v>
      </c>
    </row>
    <row r="102" spans="1:2" x14ac:dyDescent="0.2">
      <c r="A102" s="4">
        <v>44384</v>
      </c>
      <c r="B102" s="2">
        <v>72.22</v>
      </c>
    </row>
    <row r="103" spans="1:2" x14ac:dyDescent="0.2">
      <c r="A103" s="4">
        <v>44385</v>
      </c>
      <c r="B103" s="2">
        <v>72.98</v>
      </c>
    </row>
    <row r="104" spans="1:2" x14ac:dyDescent="0.2">
      <c r="A104" s="4">
        <v>44386</v>
      </c>
      <c r="B104" s="2">
        <v>74.56</v>
      </c>
    </row>
    <row r="105" spans="1:2" x14ac:dyDescent="0.2">
      <c r="A105" s="4">
        <v>44389</v>
      </c>
      <c r="B105" s="2">
        <v>74.209999999999994</v>
      </c>
    </row>
    <row r="106" spans="1:2" x14ac:dyDescent="0.2">
      <c r="A106" s="4">
        <v>44390</v>
      </c>
      <c r="B106" s="2">
        <v>75.239999999999995</v>
      </c>
    </row>
    <row r="107" spans="1:2" x14ac:dyDescent="0.2">
      <c r="A107" s="4">
        <v>44391</v>
      </c>
      <c r="B107" s="2">
        <v>73.06</v>
      </c>
    </row>
    <row r="108" spans="1:2" x14ac:dyDescent="0.2">
      <c r="A108" s="4">
        <v>44392</v>
      </c>
      <c r="B108" s="2">
        <v>71.67</v>
      </c>
    </row>
    <row r="109" spans="1:2" x14ac:dyDescent="0.2">
      <c r="A109" s="4">
        <v>44393</v>
      </c>
      <c r="B109" s="2">
        <v>71.760000000000005</v>
      </c>
    </row>
    <row r="110" spans="1:2" x14ac:dyDescent="0.2">
      <c r="A110" s="4">
        <v>44396</v>
      </c>
      <c r="B110" s="2">
        <v>66.45</v>
      </c>
    </row>
    <row r="111" spans="1:2" x14ac:dyDescent="0.2">
      <c r="A111" s="4">
        <v>44397</v>
      </c>
      <c r="B111" s="2">
        <v>67.319999999999993</v>
      </c>
    </row>
    <row r="112" spans="1:2" x14ac:dyDescent="0.2">
      <c r="A112" s="4">
        <v>44398</v>
      </c>
      <c r="B112" s="2">
        <v>70.260000000000005</v>
      </c>
    </row>
    <row r="113" spans="1:2" x14ac:dyDescent="0.2">
      <c r="A113" s="4">
        <v>44399</v>
      </c>
      <c r="B113" s="2">
        <v>72.150000000000006</v>
      </c>
    </row>
    <row r="114" spans="1:2" x14ac:dyDescent="0.2">
      <c r="A114" s="4">
        <v>44400</v>
      </c>
      <c r="B114" s="2">
        <v>72.239999999999995</v>
      </c>
    </row>
    <row r="115" spans="1:2" x14ac:dyDescent="0.2">
      <c r="A115" s="4">
        <v>44403</v>
      </c>
      <c r="B115" s="2">
        <v>72.150000000000006</v>
      </c>
    </row>
    <row r="116" spans="1:2" x14ac:dyDescent="0.2">
      <c r="A116" s="4">
        <v>44404</v>
      </c>
      <c r="B116" s="2">
        <v>71.680000000000007</v>
      </c>
    </row>
    <row r="117" spans="1:2" x14ac:dyDescent="0.2">
      <c r="A117" s="4">
        <v>44405</v>
      </c>
      <c r="B117" s="2">
        <v>72.37</v>
      </c>
    </row>
    <row r="118" spans="1:2" x14ac:dyDescent="0.2">
      <c r="A118" s="4">
        <v>44406</v>
      </c>
      <c r="B118" s="2">
        <v>73.62</v>
      </c>
    </row>
    <row r="119" spans="1:2" x14ac:dyDescent="0.2">
      <c r="A119" s="4">
        <v>44407</v>
      </c>
      <c r="B119" s="2">
        <v>73.930000000000007</v>
      </c>
    </row>
    <row r="120" spans="1:2" x14ac:dyDescent="0.2">
      <c r="A120" s="4">
        <v>44410</v>
      </c>
      <c r="B120" s="2">
        <v>71.31</v>
      </c>
    </row>
    <row r="121" spans="1:2" x14ac:dyDescent="0.2">
      <c r="A121" s="4">
        <v>44411</v>
      </c>
      <c r="B121" s="2">
        <v>70.64</v>
      </c>
    </row>
    <row r="122" spans="1:2" x14ac:dyDescent="0.2">
      <c r="A122" s="4">
        <v>44412</v>
      </c>
      <c r="B122" s="2">
        <v>68.19</v>
      </c>
    </row>
    <row r="123" spans="1:2" x14ac:dyDescent="0.2">
      <c r="A123" s="4">
        <v>44413</v>
      </c>
      <c r="B123" s="2">
        <v>69.099999999999994</v>
      </c>
    </row>
    <row r="124" spans="1:2" x14ac:dyDescent="0.2">
      <c r="A124" s="4">
        <v>44414</v>
      </c>
      <c r="B124" s="2">
        <v>68.260000000000005</v>
      </c>
    </row>
    <row r="125" spans="1:2" x14ac:dyDescent="0.2">
      <c r="A125" s="4">
        <v>44417</v>
      </c>
      <c r="B125" s="2">
        <v>66.56</v>
      </c>
    </row>
    <row r="126" spans="1:2" x14ac:dyDescent="0.2">
      <c r="A126" s="4">
        <v>44418</v>
      </c>
      <c r="B126" s="2">
        <v>68.33</v>
      </c>
    </row>
    <row r="127" spans="1:2" x14ac:dyDescent="0.2">
      <c r="A127" s="4">
        <v>44419</v>
      </c>
      <c r="B127" s="2">
        <v>69.3</v>
      </c>
    </row>
    <row r="128" spans="1:2" x14ac:dyDescent="0.2">
      <c r="A128" s="4">
        <v>44420</v>
      </c>
      <c r="B128" s="2">
        <v>69.12</v>
      </c>
    </row>
    <row r="129" spans="1:2" x14ac:dyDescent="0.2">
      <c r="A129" s="4">
        <v>44421</v>
      </c>
      <c r="B129" s="2">
        <v>68.36</v>
      </c>
    </row>
    <row r="130" spans="1:2" x14ac:dyDescent="0.2">
      <c r="A130" s="4">
        <v>44424</v>
      </c>
      <c r="B130" s="2">
        <v>67.44</v>
      </c>
    </row>
    <row r="131" spans="1:2" x14ac:dyDescent="0.2">
      <c r="A131" s="4">
        <v>44425</v>
      </c>
      <c r="B131" s="2">
        <v>66.5</v>
      </c>
    </row>
    <row r="132" spans="1:2" x14ac:dyDescent="0.2">
      <c r="A132" s="4">
        <v>44426</v>
      </c>
      <c r="B132" s="2">
        <v>65.36</v>
      </c>
    </row>
    <row r="133" spans="1:2" x14ac:dyDescent="0.2">
      <c r="A133" s="4">
        <v>44427</v>
      </c>
      <c r="B133" s="2">
        <v>63.69</v>
      </c>
    </row>
    <row r="134" spans="1:2" x14ac:dyDescent="0.2">
      <c r="A134" s="4">
        <v>44428</v>
      </c>
      <c r="B134" s="2">
        <v>62.25</v>
      </c>
    </row>
    <row r="135" spans="1:2" x14ac:dyDescent="0.2">
      <c r="A135" s="4">
        <v>44431</v>
      </c>
      <c r="B135" s="2">
        <v>65.650000000000006</v>
      </c>
    </row>
    <row r="136" spans="1:2" x14ac:dyDescent="0.2">
      <c r="A136" s="4">
        <v>44432</v>
      </c>
      <c r="B136" s="2">
        <v>67.5</v>
      </c>
    </row>
    <row r="137" spans="1:2" x14ac:dyDescent="0.2">
      <c r="A137" s="4">
        <v>44433</v>
      </c>
      <c r="B137" s="2">
        <v>68.540000000000006</v>
      </c>
    </row>
    <row r="138" spans="1:2" x14ac:dyDescent="0.2">
      <c r="A138" s="4">
        <v>44434</v>
      </c>
      <c r="B138" s="2">
        <v>67.42</v>
      </c>
    </row>
    <row r="139" spans="1:2" x14ac:dyDescent="0.2">
      <c r="A139" s="4">
        <v>44435</v>
      </c>
      <c r="B139" s="2">
        <v>68.84</v>
      </c>
    </row>
    <row r="140" spans="1:2" x14ac:dyDescent="0.2">
      <c r="A140" s="4">
        <v>44438</v>
      </c>
      <c r="B140" s="2">
        <v>69.28</v>
      </c>
    </row>
    <row r="141" spans="1:2" x14ac:dyDescent="0.2">
      <c r="A141" s="4">
        <v>44439</v>
      </c>
      <c r="B141" s="2">
        <v>68.430000000000007</v>
      </c>
    </row>
    <row r="142" spans="1:2" x14ac:dyDescent="0.2">
      <c r="A142" s="4">
        <v>44440</v>
      </c>
      <c r="B142" s="2">
        <v>68.63</v>
      </c>
    </row>
    <row r="143" spans="1:2" x14ac:dyDescent="0.2">
      <c r="A143" s="4">
        <v>44441</v>
      </c>
      <c r="B143" s="2">
        <v>70.069999999999993</v>
      </c>
    </row>
    <row r="144" spans="1:2" x14ac:dyDescent="0.2">
      <c r="A144" s="4">
        <v>44442</v>
      </c>
      <c r="B144" s="2">
        <v>69.34</v>
      </c>
    </row>
    <row r="145" spans="1:2" x14ac:dyDescent="0.2">
      <c r="A145" s="4">
        <v>44445</v>
      </c>
    </row>
    <row r="146" spans="1:2" x14ac:dyDescent="0.2">
      <c r="A146" s="4">
        <v>44446</v>
      </c>
      <c r="B146" s="2">
        <v>68.489999999999995</v>
      </c>
    </row>
    <row r="147" spans="1:2" x14ac:dyDescent="0.2">
      <c r="A147" s="4">
        <v>44447</v>
      </c>
      <c r="B147" s="2">
        <v>69.36</v>
      </c>
    </row>
    <row r="148" spans="1:2" x14ac:dyDescent="0.2">
      <c r="A148" s="4">
        <v>44448</v>
      </c>
      <c r="B148" s="2">
        <v>68.260000000000005</v>
      </c>
    </row>
    <row r="149" spans="1:2" x14ac:dyDescent="0.2">
      <c r="A149" s="4">
        <v>44449</v>
      </c>
      <c r="B149" s="2">
        <v>69.819999999999993</v>
      </c>
    </row>
    <row r="150" spans="1:2" x14ac:dyDescent="0.2">
      <c r="A150" s="4">
        <v>44452</v>
      </c>
      <c r="B150" s="2">
        <v>70.540000000000006</v>
      </c>
    </row>
    <row r="151" spans="1:2" x14ac:dyDescent="0.2">
      <c r="A151" s="4">
        <v>44453</v>
      </c>
      <c r="B151" s="2">
        <v>70.53</v>
      </c>
    </row>
    <row r="152" spans="1:2" x14ac:dyDescent="0.2">
      <c r="A152" s="4">
        <v>44454</v>
      </c>
      <c r="B152" s="2">
        <v>72.59</v>
      </c>
    </row>
    <row r="153" spans="1:2" x14ac:dyDescent="0.2">
      <c r="A153" s="4">
        <v>44455</v>
      </c>
      <c r="B153" s="2">
        <v>72.69</v>
      </c>
    </row>
    <row r="154" spans="1:2" x14ac:dyDescent="0.2">
      <c r="A154" s="4">
        <v>44456</v>
      </c>
      <c r="B154" s="2">
        <v>72.09</v>
      </c>
    </row>
    <row r="155" spans="1:2" x14ac:dyDescent="0.2">
      <c r="A155" s="4">
        <v>44459</v>
      </c>
      <c r="B155" s="2">
        <v>70.41</v>
      </c>
    </row>
    <row r="156" spans="1:2" x14ac:dyDescent="0.2">
      <c r="A156" s="4">
        <v>44460</v>
      </c>
      <c r="B156" s="2">
        <v>70.510000000000005</v>
      </c>
    </row>
    <row r="157" spans="1:2" x14ac:dyDescent="0.2">
      <c r="A157" s="4">
        <v>44461</v>
      </c>
      <c r="B157" s="2">
        <v>72.37</v>
      </c>
    </row>
    <row r="158" spans="1:2" x14ac:dyDescent="0.2">
      <c r="A158" s="4">
        <v>44462</v>
      </c>
      <c r="B158" s="2">
        <v>73.430000000000007</v>
      </c>
    </row>
    <row r="159" spans="1:2" x14ac:dyDescent="0.2">
      <c r="A159" s="4">
        <v>44463</v>
      </c>
      <c r="B159" s="2">
        <v>74.180000000000007</v>
      </c>
    </row>
    <row r="160" spans="1:2" x14ac:dyDescent="0.2">
      <c r="A160" s="4">
        <v>44466</v>
      </c>
      <c r="B160" s="2">
        <v>75.540000000000006</v>
      </c>
    </row>
    <row r="161" spans="1:2" x14ac:dyDescent="0.2">
      <c r="A161" s="4">
        <v>44467</v>
      </c>
      <c r="B161" s="2">
        <v>75.44</v>
      </c>
    </row>
    <row r="162" spans="1:2" x14ac:dyDescent="0.2">
      <c r="A162" s="4">
        <v>44468</v>
      </c>
      <c r="B162" s="2">
        <v>75.06</v>
      </c>
    </row>
    <row r="163" spans="1:2" x14ac:dyDescent="0.2">
      <c r="A163" s="4">
        <v>44469</v>
      </c>
      <c r="B163" s="2">
        <v>75.22</v>
      </c>
    </row>
    <row r="164" spans="1:2" x14ac:dyDescent="0.2">
      <c r="A164" s="4">
        <v>44470</v>
      </c>
      <c r="B164" s="2">
        <v>76.010000000000005</v>
      </c>
    </row>
    <row r="165" spans="1:2" x14ac:dyDescent="0.2">
      <c r="A165" s="4">
        <v>44473</v>
      </c>
      <c r="B165" s="2">
        <v>77.680000000000007</v>
      </c>
    </row>
    <row r="166" spans="1:2" x14ac:dyDescent="0.2">
      <c r="A166" s="4">
        <v>44474</v>
      </c>
      <c r="B166" s="2">
        <v>79.17</v>
      </c>
    </row>
    <row r="167" spans="1:2" x14ac:dyDescent="0.2">
      <c r="A167" s="4">
        <v>44475</v>
      </c>
      <c r="B167" s="2">
        <v>77.66</v>
      </c>
    </row>
    <row r="168" spans="1:2" x14ac:dyDescent="0.2">
      <c r="A168" s="4">
        <v>44476</v>
      </c>
      <c r="B168" s="2">
        <v>78.459999999999994</v>
      </c>
    </row>
    <row r="169" spans="1:2" x14ac:dyDescent="0.2">
      <c r="A169" s="4">
        <v>44477</v>
      </c>
      <c r="B169" s="2">
        <v>79.55</v>
      </c>
    </row>
    <row r="170" spans="1:2" x14ac:dyDescent="0.2">
      <c r="A170" s="4">
        <v>44480</v>
      </c>
      <c r="B170" s="2">
        <v>80.64</v>
      </c>
    </row>
    <row r="171" spans="1:2" x14ac:dyDescent="0.2">
      <c r="A171" s="4">
        <v>44481</v>
      </c>
      <c r="B171" s="2">
        <v>80.75</v>
      </c>
    </row>
    <row r="172" spans="1:2" x14ac:dyDescent="0.2">
      <c r="A172" s="4">
        <v>44482</v>
      </c>
      <c r="B172" s="2">
        <v>80.67</v>
      </c>
    </row>
    <row r="173" spans="1:2" x14ac:dyDescent="0.2">
      <c r="A173" s="4">
        <v>44483</v>
      </c>
      <c r="B173" s="2">
        <v>81.430000000000007</v>
      </c>
    </row>
    <row r="174" spans="1:2" x14ac:dyDescent="0.2">
      <c r="A174" s="4">
        <v>44484</v>
      </c>
      <c r="B174" s="2">
        <v>82.39</v>
      </c>
    </row>
    <row r="175" spans="1:2" x14ac:dyDescent="0.2">
      <c r="A175" s="4">
        <v>44487</v>
      </c>
      <c r="B175" s="2">
        <v>82.62</v>
      </c>
    </row>
    <row r="176" spans="1:2" x14ac:dyDescent="0.2">
      <c r="A176" s="4">
        <v>44488</v>
      </c>
      <c r="B176" s="2">
        <v>83.19</v>
      </c>
    </row>
    <row r="177" spans="1:2" x14ac:dyDescent="0.2">
      <c r="A177" s="4">
        <v>44489</v>
      </c>
      <c r="B177" s="2">
        <v>84.4</v>
      </c>
    </row>
    <row r="178" spans="1:2" x14ac:dyDescent="0.2">
      <c r="A178" s="4">
        <v>44490</v>
      </c>
      <c r="B178" s="2">
        <v>82.64</v>
      </c>
    </row>
    <row r="179" spans="1:2" x14ac:dyDescent="0.2">
      <c r="A179" s="4">
        <v>44491</v>
      </c>
      <c r="B179" s="2">
        <v>84.53</v>
      </c>
    </row>
    <row r="180" spans="1:2" x14ac:dyDescent="0.2">
      <c r="A180" s="4">
        <v>44494</v>
      </c>
      <c r="B180" s="2">
        <v>84.64</v>
      </c>
    </row>
    <row r="181" spans="1:2" x14ac:dyDescent="0.2">
      <c r="A181" s="4">
        <v>44495</v>
      </c>
      <c r="B181" s="2">
        <v>85.64</v>
      </c>
    </row>
    <row r="182" spans="1:2" x14ac:dyDescent="0.2">
      <c r="A182" s="4">
        <v>44496</v>
      </c>
      <c r="B182" s="2">
        <v>82.66</v>
      </c>
    </row>
    <row r="183" spans="1:2" x14ac:dyDescent="0.2">
      <c r="A183" s="4">
        <v>44497</v>
      </c>
      <c r="B183" s="2">
        <v>82.78</v>
      </c>
    </row>
    <row r="184" spans="1:2" x14ac:dyDescent="0.2">
      <c r="A184" s="4">
        <v>44498</v>
      </c>
      <c r="B184" s="2">
        <v>83.5</v>
      </c>
    </row>
    <row r="185" spans="1:2" x14ac:dyDescent="0.2">
      <c r="A185" s="4">
        <v>44501</v>
      </c>
      <c r="B185" s="2">
        <v>84.08</v>
      </c>
    </row>
    <row r="186" spans="1:2" x14ac:dyDescent="0.2">
      <c r="A186" s="4">
        <v>44502</v>
      </c>
      <c r="B186" s="2">
        <v>83.91</v>
      </c>
    </row>
    <row r="187" spans="1:2" x14ac:dyDescent="0.2">
      <c r="A187" s="4">
        <v>44503</v>
      </c>
      <c r="B187" s="2">
        <v>80.819999999999993</v>
      </c>
    </row>
    <row r="188" spans="1:2" x14ac:dyDescent="0.2">
      <c r="A188" s="4">
        <v>44504</v>
      </c>
      <c r="B188" s="2">
        <v>78.88</v>
      </c>
    </row>
    <row r="189" spans="1:2" x14ac:dyDescent="0.2">
      <c r="A189" s="4">
        <v>44505</v>
      </c>
      <c r="B189" s="2">
        <v>81.25</v>
      </c>
    </row>
    <row r="190" spans="1:2" x14ac:dyDescent="0.2">
      <c r="A190" s="4">
        <v>44508</v>
      </c>
      <c r="B190" s="2">
        <v>81.96</v>
      </c>
    </row>
    <row r="191" spans="1:2" x14ac:dyDescent="0.2">
      <c r="A191" s="4">
        <v>44509</v>
      </c>
      <c r="B191" s="2">
        <v>84.12</v>
      </c>
    </row>
    <row r="192" spans="1:2" x14ac:dyDescent="0.2">
      <c r="A192" s="4">
        <v>44510</v>
      </c>
      <c r="B192" s="2">
        <v>81.23</v>
      </c>
    </row>
    <row r="193" spans="1:2" x14ac:dyDescent="0.2">
      <c r="A193" s="4">
        <v>44511</v>
      </c>
      <c r="B193" s="2">
        <v>81.47</v>
      </c>
    </row>
    <row r="194" spans="1:2" x14ac:dyDescent="0.2">
      <c r="A194" s="4">
        <v>44512</v>
      </c>
      <c r="B194" s="2">
        <v>80.87</v>
      </c>
    </row>
    <row r="195" spans="1:2" x14ac:dyDescent="0.2">
      <c r="A195" s="4">
        <v>44515</v>
      </c>
      <c r="B195" s="2">
        <v>80.849999999999994</v>
      </c>
    </row>
    <row r="196" spans="1:2" x14ac:dyDescent="0.2">
      <c r="A196" s="4">
        <v>44516</v>
      </c>
      <c r="B196" s="2">
        <v>80.760000000000005</v>
      </c>
    </row>
    <row r="197" spans="1:2" x14ac:dyDescent="0.2">
      <c r="A197" s="4">
        <v>44517</v>
      </c>
      <c r="B197" s="2">
        <v>78.319999999999993</v>
      </c>
    </row>
    <row r="198" spans="1:2" x14ac:dyDescent="0.2">
      <c r="A198" s="4">
        <v>44518</v>
      </c>
      <c r="B198" s="2">
        <v>78.92</v>
      </c>
    </row>
    <row r="199" spans="1:2" x14ac:dyDescent="0.2">
      <c r="A199" s="4">
        <v>44519</v>
      </c>
      <c r="B199" s="2">
        <v>76.11</v>
      </c>
    </row>
    <row r="200" spans="1:2" x14ac:dyDescent="0.2">
      <c r="A200" s="4">
        <v>44522</v>
      </c>
      <c r="B200" s="2">
        <v>76.739999999999995</v>
      </c>
    </row>
    <row r="201" spans="1:2" x14ac:dyDescent="0.2">
      <c r="A201" s="4">
        <v>44523</v>
      </c>
      <c r="B201" s="2">
        <v>78.319999999999993</v>
      </c>
    </row>
    <row r="202" spans="1:2" x14ac:dyDescent="0.2">
      <c r="A202" s="4">
        <v>44524</v>
      </c>
      <c r="B202" s="2">
        <v>78.319999999999993</v>
      </c>
    </row>
    <row r="203" spans="1:2" x14ac:dyDescent="0.2">
      <c r="A203" s="4">
        <v>44525</v>
      </c>
    </row>
    <row r="204" spans="1:2" x14ac:dyDescent="0.2">
      <c r="A204" s="4">
        <v>44526</v>
      </c>
    </row>
    <row r="205" spans="1:2" x14ac:dyDescent="0.2">
      <c r="A205" s="4">
        <v>44529</v>
      </c>
      <c r="B205" s="2">
        <v>69.88</v>
      </c>
    </row>
    <row r="206" spans="1:2" x14ac:dyDescent="0.2">
      <c r="A206" s="4">
        <v>44530</v>
      </c>
      <c r="B206" s="2">
        <v>66.14</v>
      </c>
    </row>
    <row r="207" spans="1:2" x14ac:dyDescent="0.2">
      <c r="A207" s="4">
        <v>44531</v>
      </c>
      <c r="B207" s="2">
        <v>65.44</v>
      </c>
    </row>
    <row r="208" spans="1:2" x14ac:dyDescent="0.2">
      <c r="A208" s="4">
        <v>44532</v>
      </c>
      <c r="B208" s="2">
        <v>66.599999999999994</v>
      </c>
    </row>
    <row r="209" spans="1:2" x14ac:dyDescent="0.2">
      <c r="A209" s="4">
        <v>44533</v>
      </c>
      <c r="B209" s="2">
        <v>66.39</v>
      </c>
    </row>
    <row r="210" spans="1:2" x14ac:dyDescent="0.2">
      <c r="A210" s="4">
        <v>44536</v>
      </c>
      <c r="B210" s="2">
        <v>69.62</v>
      </c>
    </row>
    <row r="211" spans="1:2" x14ac:dyDescent="0.2">
      <c r="A211" s="4">
        <v>44537</v>
      </c>
      <c r="B211" s="2">
        <v>71.94</v>
      </c>
    </row>
    <row r="212" spans="1:2" x14ac:dyDescent="0.2">
      <c r="A212" s="4">
        <v>44538</v>
      </c>
      <c r="B212" s="2">
        <v>72.430000000000007</v>
      </c>
    </row>
    <row r="213" spans="1:2" x14ac:dyDescent="0.2">
      <c r="A213" s="4">
        <v>44539</v>
      </c>
      <c r="B213" s="2">
        <v>70.87</v>
      </c>
    </row>
    <row r="214" spans="1:2" x14ac:dyDescent="0.2">
      <c r="A214" s="4">
        <v>44540</v>
      </c>
      <c r="B214" s="2">
        <v>71.709999999999994</v>
      </c>
    </row>
    <row r="215" spans="1:2" x14ac:dyDescent="0.2">
      <c r="A215" s="4">
        <v>44543</v>
      </c>
      <c r="B215" s="2">
        <v>71.19</v>
      </c>
    </row>
    <row r="216" spans="1:2" x14ac:dyDescent="0.2">
      <c r="A216" s="4">
        <v>44544</v>
      </c>
      <c r="B216" s="2">
        <v>70.569999999999993</v>
      </c>
    </row>
    <row r="217" spans="1:2" x14ac:dyDescent="0.2">
      <c r="A217" s="4">
        <v>44545</v>
      </c>
      <c r="B217" s="2">
        <v>70.89</v>
      </c>
    </row>
    <row r="218" spans="1:2" x14ac:dyDescent="0.2">
      <c r="A218" s="4">
        <v>44546</v>
      </c>
      <c r="B218" s="2">
        <v>72.34</v>
      </c>
    </row>
    <row r="219" spans="1:2" x14ac:dyDescent="0.2">
      <c r="A219" s="4">
        <v>44547</v>
      </c>
      <c r="B219" s="2">
        <v>70.930000000000007</v>
      </c>
    </row>
    <row r="220" spans="1:2" x14ac:dyDescent="0.2">
      <c r="A220" s="4">
        <v>44550</v>
      </c>
      <c r="B220" s="2">
        <v>68.69</v>
      </c>
    </row>
    <row r="221" spans="1:2" x14ac:dyDescent="0.2">
      <c r="A221" s="4">
        <v>44551</v>
      </c>
      <c r="B221" s="2">
        <v>71.099999999999994</v>
      </c>
    </row>
    <row r="222" spans="1:2" x14ac:dyDescent="0.2">
      <c r="A222" s="4">
        <v>44552</v>
      </c>
      <c r="B222" s="2">
        <v>72.819999999999993</v>
      </c>
    </row>
    <row r="223" spans="1:2" x14ac:dyDescent="0.2">
      <c r="A223" s="4">
        <v>44553</v>
      </c>
      <c r="B223" s="2">
        <v>73.89</v>
      </c>
    </row>
    <row r="224" spans="1:2" x14ac:dyDescent="0.2">
      <c r="A224" s="4">
        <v>44554</v>
      </c>
    </row>
    <row r="225" spans="1:2" x14ac:dyDescent="0.2">
      <c r="A225" s="4">
        <v>44557</v>
      </c>
      <c r="B225" s="2">
        <v>75.489999999999995</v>
      </c>
    </row>
    <row r="226" spans="1:2" x14ac:dyDescent="0.2">
      <c r="A226" s="4">
        <v>44558</v>
      </c>
      <c r="B226" s="2">
        <v>76.010000000000005</v>
      </c>
    </row>
    <row r="227" spans="1:2" x14ac:dyDescent="0.2">
      <c r="A227" s="4">
        <v>44559</v>
      </c>
      <c r="B227" s="2">
        <v>76.58</v>
      </c>
    </row>
    <row r="228" spans="1:2" x14ac:dyDescent="0.2">
      <c r="A228" s="4">
        <v>44560</v>
      </c>
      <c r="B228" s="2">
        <v>76.83</v>
      </c>
    </row>
    <row r="229" spans="1:2" x14ac:dyDescent="0.2">
      <c r="A229" s="4">
        <v>44561</v>
      </c>
      <c r="B229" s="2">
        <v>75.33</v>
      </c>
    </row>
    <row r="230" spans="1:2" x14ac:dyDescent="0.2">
      <c r="A230" s="4">
        <v>44564</v>
      </c>
      <c r="B230" s="2">
        <v>75.989999999999995</v>
      </c>
    </row>
    <row r="231" spans="1:2" x14ac:dyDescent="0.2">
      <c r="A231" s="4">
        <v>44565</v>
      </c>
      <c r="B231" s="2">
        <v>77</v>
      </c>
    </row>
    <row r="232" spans="1:2" x14ac:dyDescent="0.2">
      <c r="A232" s="4">
        <v>44566</v>
      </c>
      <c r="B232" s="2">
        <v>77.83</v>
      </c>
    </row>
    <row r="233" spans="1:2" x14ac:dyDescent="0.2">
      <c r="A233" s="4">
        <v>44567</v>
      </c>
      <c r="B233" s="2">
        <v>79.47</v>
      </c>
    </row>
    <row r="234" spans="1:2" x14ac:dyDescent="0.2">
      <c r="A234" s="4">
        <v>44568</v>
      </c>
      <c r="B234" s="2">
        <v>79</v>
      </c>
    </row>
    <row r="235" spans="1:2" x14ac:dyDescent="0.2">
      <c r="A235" s="4">
        <v>44571</v>
      </c>
      <c r="B235" s="2">
        <v>78.11</v>
      </c>
    </row>
    <row r="236" spans="1:2" x14ac:dyDescent="0.2">
      <c r="A236" s="4">
        <v>44572</v>
      </c>
      <c r="B236" s="2">
        <v>81.17</v>
      </c>
    </row>
    <row r="237" spans="1:2" x14ac:dyDescent="0.2">
      <c r="A237" s="4">
        <v>44573</v>
      </c>
      <c r="B237" s="2">
        <v>82.51</v>
      </c>
    </row>
    <row r="238" spans="1:2" x14ac:dyDescent="0.2">
      <c r="A238" s="4">
        <v>44574</v>
      </c>
      <c r="B238" s="2">
        <v>81.97</v>
      </c>
    </row>
    <row r="239" spans="1:2" x14ac:dyDescent="0.2">
      <c r="A239" s="4">
        <v>44575</v>
      </c>
      <c r="B239" s="2">
        <v>83.82</v>
      </c>
    </row>
    <row r="240" spans="1:2" x14ac:dyDescent="0.2">
      <c r="A240" s="4">
        <v>44578</v>
      </c>
    </row>
    <row r="241" spans="1:2" x14ac:dyDescent="0.2">
      <c r="A241" s="4">
        <v>44579</v>
      </c>
      <c r="B241" s="2">
        <v>85.42</v>
      </c>
    </row>
    <row r="242" spans="1:2" x14ac:dyDescent="0.2">
      <c r="A242" s="4">
        <v>44580</v>
      </c>
      <c r="B242" s="2">
        <v>86.84</v>
      </c>
    </row>
    <row r="243" spans="1:2" x14ac:dyDescent="0.2">
      <c r="A243" s="4">
        <v>44581</v>
      </c>
      <c r="B243" s="2">
        <v>86.29</v>
      </c>
    </row>
    <row r="244" spans="1:2" x14ac:dyDescent="0.2">
      <c r="A244" s="4">
        <v>44582</v>
      </c>
      <c r="B244" s="2">
        <v>85.16</v>
      </c>
    </row>
    <row r="245" spans="1:2" x14ac:dyDescent="0.2">
      <c r="A245" s="4">
        <v>44585</v>
      </c>
      <c r="B245" s="2">
        <v>84.48</v>
      </c>
    </row>
    <row r="246" spans="1:2" x14ac:dyDescent="0.2">
      <c r="A246" s="4">
        <v>44586</v>
      </c>
      <c r="B246" s="2">
        <v>86.61</v>
      </c>
    </row>
    <row r="247" spans="1:2" x14ac:dyDescent="0.2">
      <c r="A247" s="4">
        <v>44587</v>
      </c>
      <c r="B247" s="2">
        <v>88.33</v>
      </c>
    </row>
    <row r="248" spans="1:2" x14ac:dyDescent="0.2">
      <c r="A248" s="4">
        <v>44588</v>
      </c>
      <c r="B248" s="2">
        <v>87.61</v>
      </c>
    </row>
    <row r="249" spans="1:2" x14ac:dyDescent="0.2">
      <c r="A249" s="4">
        <v>44589</v>
      </c>
      <c r="B249" s="2">
        <v>87.67</v>
      </c>
    </row>
    <row r="250" spans="1:2" x14ac:dyDescent="0.2">
      <c r="A250" s="4">
        <v>44592</v>
      </c>
      <c r="B250" s="2">
        <v>89.16</v>
      </c>
    </row>
    <row r="251" spans="1:2" x14ac:dyDescent="0.2">
      <c r="A251" s="4">
        <v>44593</v>
      </c>
      <c r="B251" s="2">
        <v>88.22</v>
      </c>
    </row>
    <row r="252" spans="1:2" x14ac:dyDescent="0.2">
      <c r="A252" s="4">
        <v>44594</v>
      </c>
      <c r="B252" s="2">
        <v>88.16</v>
      </c>
    </row>
    <row r="253" spans="1:2" x14ac:dyDescent="0.2">
      <c r="A253" s="4">
        <v>44595</v>
      </c>
      <c r="B253" s="2">
        <v>90.17</v>
      </c>
    </row>
    <row r="254" spans="1:2" x14ac:dyDescent="0.2">
      <c r="A254" s="4">
        <v>44596</v>
      </c>
      <c r="B254" s="2">
        <v>92.27</v>
      </c>
    </row>
    <row r="255" spans="1:2" x14ac:dyDescent="0.2">
      <c r="A255" s="4">
        <v>44599</v>
      </c>
      <c r="B255" s="2">
        <v>91.25</v>
      </c>
    </row>
    <row r="256" spans="1:2" x14ac:dyDescent="0.2">
      <c r="A256" s="4">
        <v>44600</v>
      </c>
      <c r="B256" s="2">
        <v>89.32</v>
      </c>
    </row>
    <row r="257" spans="1:2" x14ac:dyDescent="0.2">
      <c r="A257" s="4">
        <v>44601</v>
      </c>
      <c r="B257" s="2">
        <v>89.57</v>
      </c>
    </row>
    <row r="258" spans="1:2" x14ac:dyDescent="0.2">
      <c r="A258" s="4">
        <v>44602</v>
      </c>
      <c r="B258" s="2">
        <v>89.83</v>
      </c>
    </row>
    <row r="259" spans="1:2" x14ac:dyDescent="0.2">
      <c r="A259" s="4">
        <v>44603</v>
      </c>
      <c r="B259" s="2">
        <v>93.1</v>
      </c>
    </row>
    <row r="260" spans="1:2" x14ac:dyDescent="0.2">
      <c r="A260" s="4">
        <v>44606</v>
      </c>
      <c r="B260" s="2">
        <v>95.52</v>
      </c>
    </row>
    <row r="261" spans="1:2" x14ac:dyDescent="0.2">
      <c r="A261" s="4">
        <v>44607</v>
      </c>
      <c r="B261" s="2">
        <v>92.07</v>
      </c>
    </row>
    <row r="262" spans="1:2" x14ac:dyDescent="0.2">
      <c r="A262" s="4">
        <v>44608</v>
      </c>
      <c r="B262" s="2">
        <v>93.83</v>
      </c>
    </row>
    <row r="263" spans="1:2" x14ac:dyDescent="0.2">
      <c r="A263" s="4">
        <v>44609</v>
      </c>
      <c r="B263" s="2">
        <v>91.78</v>
      </c>
    </row>
    <row r="264" spans="1:2" x14ac:dyDescent="0.2">
      <c r="A264" s="4">
        <v>44610</v>
      </c>
      <c r="B264" s="2">
        <v>91.26</v>
      </c>
    </row>
    <row r="265" spans="1:2" x14ac:dyDescent="0.2">
      <c r="A265" s="4">
        <v>44613</v>
      </c>
    </row>
    <row r="266" spans="1:2" x14ac:dyDescent="0.2">
      <c r="A266" s="4">
        <v>44614</v>
      </c>
      <c r="B266" s="2">
        <v>92.11</v>
      </c>
    </row>
    <row r="267" spans="1:2" x14ac:dyDescent="0.2">
      <c r="A267" s="4">
        <v>44615</v>
      </c>
      <c r="B267" s="2">
        <v>92.14</v>
      </c>
    </row>
    <row r="268" spans="1:2" x14ac:dyDescent="0.2">
      <c r="A268" s="4">
        <v>44616</v>
      </c>
      <c r="B268" s="2">
        <v>92.77</v>
      </c>
    </row>
    <row r="269" spans="1:2" x14ac:dyDescent="0.2">
      <c r="A269" s="4">
        <v>44617</v>
      </c>
      <c r="B269" s="2">
        <v>91.68</v>
      </c>
    </row>
    <row r="270" spans="1:2" x14ac:dyDescent="0.2">
      <c r="A270" s="4">
        <v>44620</v>
      </c>
      <c r="B270" s="2">
        <v>96.13</v>
      </c>
    </row>
    <row r="271" spans="1:2" x14ac:dyDescent="0.2">
      <c r="A271" s="4">
        <v>44621</v>
      </c>
      <c r="B271" s="2">
        <v>103.66</v>
      </c>
    </row>
    <row r="272" spans="1:2" x14ac:dyDescent="0.2">
      <c r="A272" s="4">
        <v>44622</v>
      </c>
      <c r="B272" s="2">
        <v>110.74</v>
      </c>
    </row>
    <row r="273" spans="1:2" x14ac:dyDescent="0.2">
      <c r="A273" s="4">
        <v>44623</v>
      </c>
      <c r="B273" s="2">
        <v>107.69</v>
      </c>
    </row>
    <row r="274" spans="1:2" x14ac:dyDescent="0.2">
      <c r="A274" s="4">
        <v>44624</v>
      </c>
      <c r="B274" s="2">
        <v>115.77</v>
      </c>
    </row>
    <row r="275" spans="1:2" x14ac:dyDescent="0.2">
      <c r="A275" s="4">
        <v>44627</v>
      </c>
      <c r="B275" s="2">
        <v>119.26</v>
      </c>
    </row>
    <row r="276" spans="1:2" x14ac:dyDescent="0.2">
      <c r="A276" s="4">
        <v>44628</v>
      </c>
      <c r="B276" s="2">
        <v>123.64</v>
      </c>
    </row>
    <row r="277" spans="1:2" x14ac:dyDescent="0.2">
      <c r="A277" s="4">
        <v>44629</v>
      </c>
      <c r="B277" s="2">
        <v>108.81</v>
      </c>
    </row>
    <row r="278" spans="1:2" x14ac:dyDescent="0.2">
      <c r="A278" s="4">
        <v>44630</v>
      </c>
      <c r="B278" s="2">
        <v>105.93</v>
      </c>
    </row>
    <row r="279" spans="1:2" x14ac:dyDescent="0.2">
      <c r="A279" s="4">
        <v>44631</v>
      </c>
      <c r="B279" s="2">
        <v>109.31</v>
      </c>
    </row>
    <row r="280" spans="1:2" x14ac:dyDescent="0.2">
      <c r="A280" s="4">
        <v>44634</v>
      </c>
      <c r="B280" s="2">
        <v>103.22</v>
      </c>
    </row>
    <row r="281" spans="1:2" x14ac:dyDescent="0.2">
      <c r="A281" s="4">
        <v>44635</v>
      </c>
      <c r="B281" s="2">
        <v>96.42</v>
      </c>
    </row>
    <row r="282" spans="1:2" x14ac:dyDescent="0.2">
      <c r="A282" s="4">
        <v>44636</v>
      </c>
      <c r="B282" s="2">
        <v>94.85</v>
      </c>
    </row>
    <row r="283" spans="1:2" x14ac:dyDescent="0.2">
      <c r="A283" s="4">
        <v>44637</v>
      </c>
      <c r="B283" s="2">
        <v>102.97</v>
      </c>
    </row>
    <row r="284" spans="1:2" x14ac:dyDescent="0.2">
      <c r="A284" s="4">
        <v>44638</v>
      </c>
      <c r="B284" s="2">
        <v>104.69</v>
      </c>
    </row>
    <row r="285" spans="1:2" x14ac:dyDescent="0.2">
      <c r="A285" s="4">
        <v>44641</v>
      </c>
      <c r="B285" s="2">
        <v>112.14</v>
      </c>
    </row>
    <row r="286" spans="1:2" x14ac:dyDescent="0.2">
      <c r="A286" s="4">
        <v>44642</v>
      </c>
      <c r="B286" s="2">
        <v>111.03</v>
      </c>
    </row>
    <row r="287" spans="1:2" x14ac:dyDescent="0.2">
      <c r="A287" s="4">
        <v>44643</v>
      </c>
      <c r="B287" s="2">
        <v>114.89</v>
      </c>
    </row>
    <row r="288" spans="1:2" x14ac:dyDescent="0.2">
      <c r="A288" s="4">
        <v>44644</v>
      </c>
      <c r="B288" s="2">
        <v>114.2</v>
      </c>
    </row>
    <row r="289" spans="1:2" x14ac:dyDescent="0.2">
      <c r="A289" s="4">
        <v>44645</v>
      </c>
      <c r="B289" s="2">
        <v>116.2</v>
      </c>
    </row>
    <row r="290" spans="1:2" x14ac:dyDescent="0.2">
      <c r="A290" s="4">
        <v>44648</v>
      </c>
      <c r="B290" s="2">
        <v>107.55</v>
      </c>
    </row>
    <row r="291" spans="1:2" x14ac:dyDescent="0.2">
      <c r="A291" s="4">
        <v>44649</v>
      </c>
      <c r="B291" s="2">
        <v>104.25</v>
      </c>
    </row>
    <row r="292" spans="1:2" x14ac:dyDescent="0.2">
      <c r="A292" s="4">
        <v>44650</v>
      </c>
      <c r="B292" s="2">
        <v>107.81</v>
      </c>
    </row>
    <row r="293" spans="1:2" x14ac:dyDescent="0.2">
      <c r="A293" s="4">
        <v>44651</v>
      </c>
      <c r="B293" s="2">
        <v>100.53</v>
      </c>
    </row>
    <row r="294" spans="1:2" x14ac:dyDescent="0.2">
      <c r="A294" s="4">
        <v>44652</v>
      </c>
      <c r="B294" s="2">
        <v>99.32</v>
      </c>
    </row>
    <row r="295" spans="1:2" x14ac:dyDescent="0.2">
      <c r="A295" s="4">
        <v>44655</v>
      </c>
      <c r="B295" s="2">
        <v>103.29</v>
      </c>
    </row>
    <row r="296" spans="1:2" x14ac:dyDescent="0.2">
      <c r="A296" s="4">
        <v>44656</v>
      </c>
      <c r="B296" s="2">
        <v>101.98</v>
      </c>
    </row>
    <row r="297" spans="1:2" x14ac:dyDescent="0.2">
      <c r="A297" s="4">
        <v>44657</v>
      </c>
      <c r="B297" s="2">
        <v>96.39</v>
      </c>
    </row>
    <row r="298" spans="1:2" x14ac:dyDescent="0.2">
      <c r="A298" s="4">
        <v>44658</v>
      </c>
      <c r="B298" s="2">
        <v>96.05</v>
      </c>
    </row>
    <row r="299" spans="1:2" x14ac:dyDescent="0.2">
      <c r="A299" s="4">
        <v>44659</v>
      </c>
      <c r="B299" s="2">
        <v>98.35</v>
      </c>
    </row>
    <row r="300" spans="1:2" x14ac:dyDescent="0.2">
      <c r="A300" s="4">
        <v>44662</v>
      </c>
      <c r="B300" s="2">
        <v>94.22</v>
      </c>
    </row>
    <row r="301" spans="1:2" x14ac:dyDescent="0.2">
      <c r="A301" s="4">
        <v>44663</v>
      </c>
      <c r="B301" s="2">
        <v>100.52</v>
      </c>
    </row>
    <row r="302" spans="1:2" x14ac:dyDescent="0.2">
      <c r="A302" s="4">
        <v>44664</v>
      </c>
      <c r="B302" s="2">
        <v>104.26</v>
      </c>
    </row>
    <row r="303" spans="1:2" x14ac:dyDescent="0.2">
      <c r="A303" s="4">
        <v>44665</v>
      </c>
      <c r="B303" s="2">
        <v>106.84</v>
      </c>
    </row>
    <row r="304" spans="1:2" x14ac:dyDescent="0.2">
      <c r="A304" s="4">
        <v>44666</v>
      </c>
    </row>
    <row r="305" spans="1:2" x14ac:dyDescent="0.2">
      <c r="A305" s="4">
        <v>44669</v>
      </c>
      <c r="B305" s="2">
        <v>108.24</v>
      </c>
    </row>
    <row r="306" spans="1:2" x14ac:dyDescent="0.2">
      <c r="A306" s="4">
        <v>44670</v>
      </c>
      <c r="B306" s="2">
        <v>102.54</v>
      </c>
    </row>
    <row r="307" spans="1:2" x14ac:dyDescent="0.2">
      <c r="A307" s="4">
        <v>44671</v>
      </c>
      <c r="B307" s="2">
        <v>102.56</v>
      </c>
    </row>
    <row r="308" spans="1:2" x14ac:dyDescent="0.2">
      <c r="A308" s="4">
        <v>44672</v>
      </c>
      <c r="B308" s="2">
        <v>103.89</v>
      </c>
    </row>
    <row r="309" spans="1:2" x14ac:dyDescent="0.2">
      <c r="A309" s="4">
        <v>44673</v>
      </c>
      <c r="B309" s="2">
        <v>102.86</v>
      </c>
    </row>
    <row r="310" spans="1:2" x14ac:dyDescent="0.2">
      <c r="A310" s="4">
        <v>44676</v>
      </c>
      <c r="B310" s="2">
        <v>99.6</v>
      </c>
    </row>
    <row r="311" spans="1:2" x14ac:dyDescent="0.2">
      <c r="A311" s="4">
        <v>44677</v>
      </c>
      <c r="B311" s="2">
        <v>102.62</v>
      </c>
    </row>
    <row r="312" spans="1:2" x14ac:dyDescent="0.2">
      <c r="A312" s="4">
        <v>44678</v>
      </c>
      <c r="B312" s="2">
        <v>101.96</v>
      </c>
    </row>
    <row r="313" spans="1:2" x14ac:dyDescent="0.2">
      <c r="A313" s="4">
        <v>44679</v>
      </c>
      <c r="B313" s="2">
        <v>105.47</v>
      </c>
    </row>
    <row r="314" spans="1:2" x14ac:dyDescent="0.2">
      <c r="A314" s="4">
        <v>44680</v>
      </c>
      <c r="B314" s="2">
        <v>104.59</v>
      </c>
    </row>
    <row r="315" spans="1:2" x14ac:dyDescent="0.2">
      <c r="A315" s="4">
        <v>44683</v>
      </c>
      <c r="B315" s="2">
        <v>105.18</v>
      </c>
    </row>
    <row r="316" spans="1:2" x14ac:dyDescent="0.2">
      <c r="A316" s="4">
        <v>44684</v>
      </c>
      <c r="B316" s="2">
        <v>102.53</v>
      </c>
    </row>
    <row r="317" spans="1:2" x14ac:dyDescent="0.2">
      <c r="A317" s="4">
        <v>44685</v>
      </c>
      <c r="B317" s="2">
        <v>107.84</v>
      </c>
    </row>
    <row r="318" spans="1:2" x14ac:dyDescent="0.2">
      <c r="A318" s="4">
        <v>44686</v>
      </c>
      <c r="B318" s="2">
        <v>108.17</v>
      </c>
    </row>
    <row r="319" spans="1:2" x14ac:dyDescent="0.2">
      <c r="A319" s="4">
        <v>44687</v>
      </c>
      <c r="B319" s="2">
        <v>109.72</v>
      </c>
    </row>
    <row r="320" spans="1:2" x14ac:dyDescent="0.2">
      <c r="A320" s="4">
        <v>44690</v>
      </c>
      <c r="B320" s="2">
        <v>103.08</v>
      </c>
    </row>
    <row r="321" spans="1:2" x14ac:dyDescent="0.2">
      <c r="A321" s="4">
        <v>44691</v>
      </c>
      <c r="B321" s="2">
        <v>99.74</v>
      </c>
    </row>
    <row r="322" spans="1:2" x14ac:dyDescent="0.2">
      <c r="A322" s="4">
        <v>44692</v>
      </c>
      <c r="B322" s="2">
        <v>105.5</v>
      </c>
    </row>
    <row r="323" spans="1:2" x14ac:dyDescent="0.2">
      <c r="A323" s="4">
        <v>44693</v>
      </c>
      <c r="B323" s="2">
        <v>106.15</v>
      </c>
    </row>
    <row r="324" spans="1:2" x14ac:dyDescent="0.2">
      <c r="A324" s="4">
        <v>44694</v>
      </c>
      <c r="B324" s="2">
        <v>110.52</v>
      </c>
    </row>
    <row r="325" spans="1:2" x14ac:dyDescent="0.2">
      <c r="A325" s="4">
        <v>44697</v>
      </c>
      <c r="B325" s="2">
        <v>114.07</v>
      </c>
    </row>
    <row r="326" spans="1:2" x14ac:dyDescent="0.2">
      <c r="A326" s="4">
        <v>44698</v>
      </c>
      <c r="B326" s="2">
        <v>112.31</v>
      </c>
    </row>
    <row r="327" spans="1:2" x14ac:dyDescent="0.2">
      <c r="A327" s="4">
        <v>44699</v>
      </c>
      <c r="B327" s="2">
        <v>109.67</v>
      </c>
    </row>
    <row r="328" spans="1:2" x14ac:dyDescent="0.2">
      <c r="A328" s="4">
        <v>44700</v>
      </c>
      <c r="B328" s="2">
        <v>112.21</v>
      </c>
    </row>
    <row r="329" spans="1:2" x14ac:dyDescent="0.2">
      <c r="A329" s="4">
        <v>44701</v>
      </c>
      <c r="B329" s="2">
        <v>112.63</v>
      </c>
    </row>
    <row r="330" spans="1:2" x14ac:dyDescent="0.2">
      <c r="A330" s="4">
        <v>44704</v>
      </c>
      <c r="B330" s="2">
        <v>110.32</v>
      </c>
    </row>
    <row r="331" spans="1:2" x14ac:dyDescent="0.2">
      <c r="A331" s="4">
        <v>44705</v>
      </c>
      <c r="B331" s="2">
        <v>112.55</v>
      </c>
    </row>
    <row r="332" spans="1:2" x14ac:dyDescent="0.2">
      <c r="A332" s="4">
        <v>44706</v>
      </c>
      <c r="B332" s="2">
        <v>112.88</v>
      </c>
    </row>
    <row r="333" spans="1:2" x14ac:dyDescent="0.2">
      <c r="A333" s="4">
        <v>44707</v>
      </c>
      <c r="B333" s="2">
        <v>116.19</v>
      </c>
    </row>
    <row r="334" spans="1:2" x14ac:dyDescent="0.2">
      <c r="A334" s="4">
        <v>44708</v>
      </c>
      <c r="B334" s="2">
        <v>114.96</v>
      </c>
    </row>
    <row r="335" spans="1:2" x14ac:dyDescent="0.2">
      <c r="A335" s="4">
        <v>44711</v>
      </c>
    </row>
    <row r="336" spans="1:2" x14ac:dyDescent="0.2">
      <c r="A336" s="4">
        <v>44712</v>
      </c>
      <c r="B336" s="2">
        <v>114.38</v>
      </c>
    </row>
    <row r="337" spans="1:2" x14ac:dyDescent="0.2">
      <c r="A337" s="4">
        <v>44713</v>
      </c>
      <c r="B337" s="2">
        <v>115.26</v>
      </c>
    </row>
    <row r="338" spans="1:2" x14ac:dyDescent="0.2">
      <c r="A338" s="4">
        <v>44714</v>
      </c>
      <c r="B338" s="2">
        <v>116.88</v>
      </c>
    </row>
    <row r="339" spans="1:2" x14ac:dyDescent="0.2">
      <c r="A339" s="4">
        <v>44715</v>
      </c>
      <c r="B339" s="2">
        <v>118.97</v>
      </c>
    </row>
    <row r="340" spans="1:2" x14ac:dyDescent="0.2">
      <c r="A340" s="4">
        <v>44718</v>
      </c>
      <c r="B340" s="2">
        <v>118.41</v>
      </c>
    </row>
    <row r="341" spans="1:2" x14ac:dyDescent="0.2">
      <c r="A341" s="4">
        <v>44719</v>
      </c>
      <c r="B341" s="2">
        <v>119.55</v>
      </c>
    </row>
    <row r="342" spans="1:2" x14ac:dyDescent="0.2">
      <c r="A342" s="4">
        <v>44720</v>
      </c>
      <c r="B342" s="2">
        <v>121.94</v>
      </c>
    </row>
    <row r="343" spans="1:2" x14ac:dyDescent="0.2">
      <c r="A343" s="4">
        <v>44721</v>
      </c>
      <c r="B343" s="2">
        <v>121.52</v>
      </c>
    </row>
    <row r="344" spans="1:2" x14ac:dyDescent="0.2">
      <c r="A344" s="4">
        <v>44722</v>
      </c>
      <c r="B344" s="2">
        <v>120.73</v>
      </c>
    </row>
    <row r="345" spans="1:2" x14ac:dyDescent="0.2">
      <c r="A345" s="4">
        <v>44725</v>
      </c>
      <c r="B345" s="2">
        <v>120.92</v>
      </c>
    </row>
    <row r="346" spans="1:2" x14ac:dyDescent="0.2">
      <c r="A346" s="4">
        <v>44726</v>
      </c>
      <c r="B346" s="2">
        <v>118.92</v>
      </c>
    </row>
    <row r="347" spans="1:2" x14ac:dyDescent="0.2">
      <c r="A347" s="4">
        <v>44727</v>
      </c>
      <c r="B347" s="2">
        <v>115.32</v>
      </c>
    </row>
    <row r="348" spans="1:2" x14ac:dyDescent="0.2">
      <c r="A348" s="4">
        <v>44728</v>
      </c>
      <c r="B348" s="2">
        <v>117.56</v>
      </c>
    </row>
    <row r="349" spans="1:2" x14ac:dyDescent="0.2">
      <c r="A349" s="4">
        <v>44729</v>
      </c>
      <c r="B349" s="2">
        <v>109.56</v>
      </c>
    </row>
    <row r="350" spans="1:2" x14ac:dyDescent="0.2">
      <c r="A350" s="4">
        <v>44732</v>
      </c>
    </row>
    <row r="351" spans="1:2" x14ac:dyDescent="0.2">
      <c r="A351" s="4">
        <v>44733</v>
      </c>
      <c r="B351" s="2">
        <v>110.49</v>
      </c>
    </row>
    <row r="352" spans="1:2" x14ac:dyDescent="0.2">
      <c r="A352" s="4">
        <v>44734</v>
      </c>
      <c r="B352" s="2">
        <v>106.22</v>
      </c>
    </row>
    <row r="353" spans="1:2" x14ac:dyDescent="0.2">
      <c r="A353" s="4">
        <v>44735</v>
      </c>
      <c r="B353" s="2">
        <v>105.75</v>
      </c>
    </row>
    <row r="354" spans="1:2" x14ac:dyDescent="0.2">
      <c r="A354" s="4">
        <v>44736</v>
      </c>
      <c r="B354" s="2">
        <v>109.07</v>
      </c>
    </row>
    <row r="355" spans="1:2" x14ac:dyDescent="0.2">
      <c r="A355" s="4">
        <v>44739</v>
      </c>
      <c r="B355" s="2">
        <v>111.44</v>
      </c>
    </row>
    <row r="356" spans="1:2" x14ac:dyDescent="0.2">
      <c r="A356" s="4">
        <v>44740</v>
      </c>
      <c r="B356" s="2">
        <v>113.66</v>
      </c>
    </row>
    <row r="357" spans="1:2" x14ac:dyDescent="0.2">
      <c r="A357" s="4">
        <v>44741</v>
      </c>
      <c r="B357" s="2">
        <v>111.65</v>
      </c>
    </row>
    <row r="358" spans="1:2" x14ac:dyDescent="0.2">
      <c r="A358" s="4">
        <v>44742</v>
      </c>
      <c r="B358" s="2">
        <v>107.76</v>
      </c>
    </row>
    <row r="359" spans="1:2" x14ac:dyDescent="0.2">
      <c r="A359" s="4">
        <v>44743</v>
      </c>
      <c r="B359" s="2">
        <v>110.3</v>
      </c>
    </row>
    <row r="360" spans="1:2" x14ac:dyDescent="0.2">
      <c r="A360" s="4">
        <v>44746</v>
      </c>
    </row>
    <row r="361" spans="1:2" x14ac:dyDescent="0.2">
      <c r="A361" s="4">
        <v>44747</v>
      </c>
      <c r="B361" s="2">
        <v>101.55</v>
      </c>
    </row>
    <row r="362" spans="1:2" x14ac:dyDescent="0.2">
      <c r="A362" s="4">
        <v>44748</v>
      </c>
      <c r="B362" s="2">
        <v>100.31</v>
      </c>
    </row>
    <row r="363" spans="1:2" x14ac:dyDescent="0.2">
      <c r="A363" s="4">
        <v>44749</v>
      </c>
      <c r="B363" s="2">
        <v>104.62</v>
      </c>
    </row>
    <row r="364" spans="1:2" x14ac:dyDescent="0.2">
      <c r="A364" s="4">
        <v>44750</v>
      </c>
      <c r="B364" s="2">
        <v>106.78</v>
      </c>
    </row>
    <row r="365" spans="1:2" x14ac:dyDescent="0.2">
      <c r="A365" s="4">
        <v>44753</v>
      </c>
      <c r="B365" s="2">
        <v>106.09</v>
      </c>
    </row>
    <row r="366" spans="1:2" x14ac:dyDescent="0.2">
      <c r="A366" s="4">
        <v>44754</v>
      </c>
      <c r="B366" s="2">
        <v>97.69</v>
      </c>
    </row>
    <row r="367" spans="1:2" x14ac:dyDescent="0.2">
      <c r="A367" s="4">
        <v>44755</v>
      </c>
      <c r="B367" s="2">
        <v>98.44</v>
      </c>
    </row>
    <row r="368" spans="1:2" x14ac:dyDescent="0.2">
      <c r="A368" s="4">
        <v>44756</v>
      </c>
      <c r="B368" s="2">
        <v>97.79</v>
      </c>
    </row>
    <row r="369" spans="1:2" x14ac:dyDescent="0.2">
      <c r="A369" s="4">
        <v>44757</v>
      </c>
      <c r="B369" s="2">
        <v>99.59</v>
      </c>
    </row>
    <row r="370" spans="1:2" x14ac:dyDescent="0.2">
      <c r="A370" s="4">
        <v>44760</v>
      </c>
      <c r="B370" s="2">
        <v>104.48</v>
      </c>
    </row>
    <row r="371" spans="1:2" x14ac:dyDescent="0.2">
      <c r="A371" s="4">
        <v>44761</v>
      </c>
      <c r="B371" s="2">
        <v>106.12</v>
      </c>
    </row>
    <row r="372" spans="1:2" x14ac:dyDescent="0.2">
      <c r="A372" s="4">
        <v>44762</v>
      </c>
      <c r="B372" s="2">
        <v>104.45</v>
      </c>
    </row>
    <row r="373" spans="1:2" x14ac:dyDescent="0.2">
      <c r="A373" s="4">
        <v>44763</v>
      </c>
      <c r="B373" s="2">
        <v>98.44</v>
      </c>
    </row>
    <row r="374" spans="1:2" x14ac:dyDescent="0.2">
      <c r="A374" s="4">
        <v>44764</v>
      </c>
      <c r="B374" s="2">
        <v>97.71</v>
      </c>
    </row>
    <row r="375" spans="1:2" x14ac:dyDescent="0.2">
      <c r="A375" s="4">
        <v>44767</v>
      </c>
      <c r="B375" s="2">
        <v>99.83</v>
      </c>
    </row>
    <row r="376" spans="1:2" x14ac:dyDescent="0.2">
      <c r="A376" s="4">
        <v>44768</v>
      </c>
      <c r="B376" s="2">
        <v>97.74</v>
      </c>
    </row>
    <row r="377" spans="1:2" x14ac:dyDescent="0.2">
      <c r="A377" s="4">
        <v>44769</v>
      </c>
      <c r="B377" s="2">
        <v>100.03</v>
      </c>
    </row>
    <row r="378" spans="1:2" x14ac:dyDescent="0.2">
      <c r="A378" s="4">
        <v>44770</v>
      </c>
      <c r="B378" s="2">
        <v>99.11</v>
      </c>
    </row>
    <row r="379" spans="1:2" x14ac:dyDescent="0.2">
      <c r="A379" s="4">
        <v>44771</v>
      </c>
      <c r="B379" s="2">
        <v>101.31</v>
      </c>
    </row>
    <row r="380" spans="1:2" x14ac:dyDescent="0.2">
      <c r="A380" s="4">
        <v>44774</v>
      </c>
      <c r="B380" s="2">
        <v>96.59</v>
      </c>
    </row>
    <row r="381" spans="1:2" x14ac:dyDescent="0.2">
      <c r="A381" s="4">
        <v>44775</v>
      </c>
      <c r="B381" s="2">
        <v>97.14</v>
      </c>
    </row>
    <row r="382" spans="1:2" x14ac:dyDescent="0.2">
      <c r="A382" s="4">
        <v>44776</v>
      </c>
      <c r="B382" s="2">
        <v>93.25</v>
      </c>
    </row>
    <row r="383" spans="1:2" x14ac:dyDescent="0.2">
      <c r="A383" s="4">
        <v>44777</v>
      </c>
      <c r="B383" s="2">
        <v>91.29</v>
      </c>
    </row>
    <row r="384" spans="1:2" x14ac:dyDescent="0.2">
      <c r="A384" s="4">
        <v>44778</v>
      </c>
      <c r="B384" s="2">
        <v>91.77</v>
      </c>
    </row>
    <row r="385" spans="1:2" x14ac:dyDescent="0.2">
      <c r="A385" s="4">
        <v>44781</v>
      </c>
      <c r="B385" s="2">
        <v>93.52</v>
      </c>
    </row>
    <row r="386" spans="1:2" x14ac:dyDescent="0.2">
      <c r="A386" s="4">
        <v>44782</v>
      </c>
      <c r="B386" s="2">
        <v>93.18</v>
      </c>
    </row>
    <row r="387" spans="1:2" x14ac:dyDescent="0.2">
      <c r="A387" s="4">
        <v>44783</v>
      </c>
      <c r="B387" s="2">
        <v>94.68</v>
      </c>
    </row>
    <row r="388" spans="1:2" x14ac:dyDescent="0.2">
      <c r="A388" s="4">
        <v>44784</v>
      </c>
      <c r="B388" s="2">
        <v>97.02</v>
      </c>
    </row>
    <row r="389" spans="1:2" x14ac:dyDescent="0.2">
      <c r="A389" s="4">
        <v>44785</v>
      </c>
      <c r="B389" s="2">
        <v>94.86</v>
      </c>
    </row>
    <row r="390" spans="1:2" x14ac:dyDescent="0.2">
      <c r="A390" s="4">
        <v>44788</v>
      </c>
      <c r="B390" s="2">
        <v>92.24</v>
      </c>
    </row>
    <row r="391" spans="1:2" x14ac:dyDescent="0.2">
      <c r="A391" s="4">
        <v>44789</v>
      </c>
      <c r="B391" s="2">
        <v>89.23</v>
      </c>
    </row>
    <row r="392" spans="1:2" x14ac:dyDescent="0.2">
      <c r="A392" s="4">
        <v>44790</v>
      </c>
      <c r="B392" s="2">
        <v>90.85</v>
      </c>
    </row>
    <row r="393" spans="1:2" x14ac:dyDescent="0.2">
      <c r="A393" s="4">
        <v>44791</v>
      </c>
      <c r="B393" s="2">
        <v>93.2</v>
      </c>
    </row>
    <row r="394" spans="1:2" x14ac:dyDescent="0.2">
      <c r="A394" s="4">
        <v>44792</v>
      </c>
      <c r="B394" s="2">
        <v>93.55</v>
      </c>
    </row>
    <row r="395" spans="1:2" x14ac:dyDescent="0.2">
      <c r="A395" s="4">
        <v>44795</v>
      </c>
      <c r="B395" s="2">
        <v>93.42</v>
      </c>
    </row>
    <row r="396" spans="1:2" x14ac:dyDescent="0.2">
      <c r="A396" s="4">
        <v>44796</v>
      </c>
      <c r="B396" s="2">
        <v>96.46</v>
      </c>
    </row>
    <row r="397" spans="1:2" x14ac:dyDescent="0.2">
      <c r="A397" s="4">
        <v>44797</v>
      </c>
      <c r="B397" s="2">
        <v>95.52</v>
      </c>
    </row>
    <row r="398" spans="1:2" x14ac:dyDescent="0.2">
      <c r="A398" s="4">
        <v>44798</v>
      </c>
      <c r="B398" s="2">
        <v>93.33</v>
      </c>
    </row>
    <row r="399" spans="1:2" x14ac:dyDescent="0.2">
      <c r="A399" s="4">
        <v>44799</v>
      </c>
      <c r="B399" s="2">
        <v>93.63</v>
      </c>
    </row>
    <row r="400" spans="1:2" x14ac:dyDescent="0.2">
      <c r="A400" s="4">
        <v>44802</v>
      </c>
      <c r="B400" s="2">
        <v>97.4</v>
      </c>
    </row>
    <row r="401" spans="1:2" x14ac:dyDescent="0.2">
      <c r="A401" s="4">
        <v>44803</v>
      </c>
      <c r="B401" s="2">
        <v>92.08</v>
      </c>
    </row>
    <row r="402" spans="1:2" x14ac:dyDescent="0.2">
      <c r="A402" s="4">
        <v>44804</v>
      </c>
      <c r="B402" s="2">
        <v>90.09</v>
      </c>
    </row>
    <row r="403" spans="1:2" x14ac:dyDescent="0.2">
      <c r="A403" s="4">
        <v>44805</v>
      </c>
      <c r="B403" s="2">
        <v>87.09</v>
      </c>
    </row>
    <row r="404" spans="1:2" x14ac:dyDescent="0.2">
      <c r="A404" s="4">
        <v>44806</v>
      </c>
      <c r="B404" s="2">
        <v>87.29</v>
      </c>
    </row>
    <row r="405" spans="1:2" x14ac:dyDescent="0.2">
      <c r="A405" s="4">
        <v>44809</v>
      </c>
    </row>
    <row r="406" spans="1:2" x14ac:dyDescent="0.2">
      <c r="A406" s="4">
        <v>44810</v>
      </c>
      <c r="B406" s="2">
        <v>87.35</v>
      </c>
    </row>
    <row r="407" spans="1:2" x14ac:dyDescent="0.2">
      <c r="A407" s="4">
        <v>44811</v>
      </c>
      <c r="B407" s="2">
        <v>82.5</v>
      </c>
    </row>
    <row r="408" spans="1:2" x14ac:dyDescent="0.2">
      <c r="A408" s="4">
        <v>44812</v>
      </c>
      <c r="B408" s="2">
        <v>84.04</v>
      </c>
    </row>
    <row r="409" spans="1:2" x14ac:dyDescent="0.2">
      <c r="A409" s="4">
        <v>44813</v>
      </c>
      <c r="B409" s="2">
        <v>87.27</v>
      </c>
    </row>
    <row r="410" spans="1:2" x14ac:dyDescent="0.2">
      <c r="A410" s="4">
        <v>44816</v>
      </c>
      <c r="B410" s="2">
        <v>88.18</v>
      </c>
    </row>
    <row r="411" spans="1:2" x14ac:dyDescent="0.2">
      <c r="A411" s="4">
        <v>44817</v>
      </c>
      <c r="B411" s="2">
        <v>87.84</v>
      </c>
    </row>
    <row r="412" spans="1:2" x14ac:dyDescent="0.2">
      <c r="A412" s="4">
        <v>44818</v>
      </c>
      <c r="B412" s="2">
        <v>88.88</v>
      </c>
    </row>
    <row r="413" spans="1:2" x14ac:dyDescent="0.2">
      <c r="A413" s="4">
        <v>44819</v>
      </c>
      <c r="B413" s="2">
        <v>85.72</v>
      </c>
    </row>
    <row r="414" spans="1:2" x14ac:dyDescent="0.2">
      <c r="A414" s="4">
        <v>44820</v>
      </c>
      <c r="B414" s="2">
        <v>85.57</v>
      </c>
    </row>
    <row r="415" spans="1:2" x14ac:dyDescent="0.2">
      <c r="A415" s="4">
        <v>44823</v>
      </c>
      <c r="B415" s="2">
        <v>86.15</v>
      </c>
    </row>
    <row r="416" spans="1:2" x14ac:dyDescent="0.2">
      <c r="A416" s="4">
        <v>44824</v>
      </c>
      <c r="B416" s="2">
        <v>84.69</v>
      </c>
    </row>
    <row r="417" spans="1:2" x14ac:dyDescent="0.2">
      <c r="A417" s="4">
        <v>44825</v>
      </c>
      <c r="B417" s="2">
        <v>83.38</v>
      </c>
    </row>
    <row r="418" spans="1:2" x14ac:dyDescent="0.2">
      <c r="A418" s="4">
        <v>44826</v>
      </c>
      <c r="B418" s="2">
        <v>84.02</v>
      </c>
    </row>
    <row r="419" spans="1:2" x14ac:dyDescent="0.2">
      <c r="A419" s="4">
        <v>44827</v>
      </c>
      <c r="B419" s="2">
        <v>79.069999999999993</v>
      </c>
    </row>
    <row r="420" spans="1:2" x14ac:dyDescent="0.2">
      <c r="A420" s="4">
        <v>44830</v>
      </c>
      <c r="B420" s="2">
        <v>77.17</v>
      </c>
    </row>
    <row r="421" spans="1:2" x14ac:dyDescent="0.2">
      <c r="A421" s="4">
        <v>44831</v>
      </c>
      <c r="B421" s="2">
        <v>78.91</v>
      </c>
    </row>
    <row r="422" spans="1:2" x14ac:dyDescent="0.2">
      <c r="A422" s="4">
        <v>44832</v>
      </c>
      <c r="B422" s="2">
        <v>82.61</v>
      </c>
    </row>
    <row r="423" spans="1:2" x14ac:dyDescent="0.2">
      <c r="A423" s="4">
        <v>44833</v>
      </c>
      <c r="B423" s="2">
        <v>81.78</v>
      </c>
    </row>
    <row r="424" spans="1:2" x14ac:dyDescent="0.2">
      <c r="A424" s="4">
        <v>44834</v>
      </c>
      <c r="B424" s="2">
        <v>79.91</v>
      </c>
    </row>
    <row r="425" spans="1:2" x14ac:dyDescent="0.2">
      <c r="A425" s="4">
        <v>44837</v>
      </c>
      <c r="B425" s="2">
        <v>84.05</v>
      </c>
    </row>
    <row r="426" spans="1:2" x14ac:dyDescent="0.2">
      <c r="A426" s="4">
        <v>44838</v>
      </c>
      <c r="B426" s="2">
        <v>86.87</v>
      </c>
    </row>
    <row r="427" spans="1:2" x14ac:dyDescent="0.2">
      <c r="A427" s="4">
        <v>44839</v>
      </c>
      <c r="B427" s="2">
        <v>88.22</v>
      </c>
    </row>
    <row r="428" spans="1:2" x14ac:dyDescent="0.2">
      <c r="A428" s="4">
        <v>44840</v>
      </c>
      <c r="B428" s="2">
        <v>88.9</v>
      </c>
    </row>
    <row r="429" spans="1:2" x14ac:dyDescent="0.2">
      <c r="A429" s="4">
        <v>44841</v>
      </c>
      <c r="B429" s="2">
        <v>93.07</v>
      </c>
    </row>
    <row r="430" spans="1:2" x14ac:dyDescent="0.2">
      <c r="A430" s="4">
        <v>44844</v>
      </c>
      <c r="B430" s="2">
        <v>91.6</v>
      </c>
    </row>
    <row r="431" spans="1:2" x14ac:dyDescent="0.2">
      <c r="A431" s="4">
        <v>44845</v>
      </c>
      <c r="B431" s="2">
        <v>89.75</v>
      </c>
    </row>
    <row r="432" spans="1:2" x14ac:dyDescent="0.2">
      <c r="A432" s="4">
        <v>44846</v>
      </c>
      <c r="B432" s="2">
        <v>87.83</v>
      </c>
    </row>
    <row r="433" spans="1:2" x14ac:dyDescent="0.2">
      <c r="A433" s="4">
        <v>44847</v>
      </c>
      <c r="B433" s="2">
        <v>89.59</v>
      </c>
    </row>
    <row r="434" spans="1:2" x14ac:dyDescent="0.2">
      <c r="A434" s="4">
        <v>44848</v>
      </c>
      <c r="B434" s="2">
        <v>86.1</v>
      </c>
    </row>
    <row r="435" spans="1:2" x14ac:dyDescent="0.2">
      <c r="A435" s="4">
        <v>44851</v>
      </c>
      <c r="B435" s="2">
        <v>86</v>
      </c>
    </row>
    <row r="436" spans="1:2" x14ac:dyDescent="0.2">
      <c r="A436" s="4">
        <v>44852</v>
      </c>
      <c r="B436" s="2">
        <v>83.29</v>
      </c>
    </row>
    <row r="437" spans="1:2" x14ac:dyDescent="0.2">
      <c r="A437" s="4">
        <v>44853</v>
      </c>
      <c r="B437" s="2">
        <v>86</v>
      </c>
    </row>
    <row r="438" spans="1:2" x14ac:dyDescent="0.2">
      <c r="A438" s="4">
        <v>44854</v>
      </c>
      <c r="B438" s="2">
        <v>86.02</v>
      </c>
    </row>
    <row r="439" spans="1:2" x14ac:dyDescent="0.2">
      <c r="A439" s="4">
        <v>44855</v>
      </c>
      <c r="B439" s="2">
        <v>85.47</v>
      </c>
    </row>
    <row r="440" spans="1:2" x14ac:dyDescent="0.2">
      <c r="A440" s="4">
        <v>44858</v>
      </c>
      <c r="B440" s="2">
        <v>86.12</v>
      </c>
    </row>
    <row r="441" spans="1:2" x14ac:dyDescent="0.2">
      <c r="A441" s="4">
        <v>44859</v>
      </c>
      <c r="B441" s="2">
        <v>86.93</v>
      </c>
    </row>
    <row r="442" spans="1:2" x14ac:dyDescent="0.2">
      <c r="A442" s="4">
        <v>44860</v>
      </c>
      <c r="B442" s="2">
        <v>89.39</v>
      </c>
    </row>
    <row r="443" spans="1:2" x14ac:dyDescent="0.2">
      <c r="A443" s="4">
        <v>44861</v>
      </c>
      <c r="B443" s="2">
        <v>89.06</v>
      </c>
    </row>
    <row r="444" spans="1:2" x14ac:dyDescent="0.2">
      <c r="A444" s="4">
        <v>44862</v>
      </c>
      <c r="B444" s="2">
        <v>87.85</v>
      </c>
    </row>
    <row r="445" spans="1:2" x14ac:dyDescent="0.2">
      <c r="A445" s="4">
        <v>44865</v>
      </c>
      <c r="B445" s="2">
        <v>86.54</v>
      </c>
    </row>
    <row r="446" spans="1:2" x14ac:dyDescent="0.2">
      <c r="A446" s="4">
        <v>44866</v>
      </c>
      <c r="B446" s="2">
        <v>88.36</v>
      </c>
    </row>
    <row r="447" spans="1:2" x14ac:dyDescent="0.2">
      <c r="A447" s="4">
        <v>44867</v>
      </c>
      <c r="B447" s="2">
        <v>90.06</v>
      </c>
    </row>
    <row r="448" spans="1:2" x14ac:dyDescent="0.2">
      <c r="A448" s="4">
        <v>44868</v>
      </c>
      <c r="B448" s="2">
        <v>88.14</v>
      </c>
    </row>
    <row r="449" spans="1:2" x14ac:dyDescent="0.2">
      <c r="A449" s="4">
        <v>44869</v>
      </c>
      <c r="B449" s="2">
        <v>92.58</v>
      </c>
    </row>
    <row r="450" spans="1:2" x14ac:dyDescent="0.2">
      <c r="A450" s="4">
        <v>44872</v>
      </c>
      <c r="B450" s="2">
        <v>91.8</v>
      </c>
    </row>
    <row r="451" spans="1:2" x14ac:dyDescent="0.2">
      <c r="A451" s="4">
        <v>44873</v>
      </c>
      <c r="B451" s="2">
        <v>88.8</v>
      </c>
    </row>
    <row r="452" spans="1:2" x14ac:dyDescent="0.2">
      <c r="A452" s="4">
        <v>44874</v>
      </c>
      <c r="B452" s="2">
        <v>85.79</v>
      </c>
    </row>
    <row r="453" spans="1:2" x14ac:dyDescent="0.2">
      <c r="A453" s="4">
        <v>44875</v>
      </c>
      <c r="B453" s="2">
        <v>86.52</v>
      </c>
    </row>
    <row r="454" spans="1:2" x14ac:dyDescent="0.2">
      <c r="A454" s="4">
        <v>44876</v>
      </c>
      <c r="B454" s="2">
        <v>89.14</v>
      </c>
    </row>
    <row r="455" spans="1:2" x14ac:dyDescent="0.2">
      <c r="A455" s="4">
        <v>44879</v>
      </c>
      <c r="B455" s="2">
        <v>85.85</v>
      </c>
    </row>
    <row r="456" spans="1:2" x14ac:dyDescent="0.2">
      <c r="A456" s="4">
        <v>44880</v>
      </c>
      <c r="B456" s="2">
        <v>86.87</v>
      </c>
    </row>
    <row r="457" spans="1:2" x14ac:dyDescent="0.2">
      <c r="A457" s="4">
        <v>44881</v>
      </c>
      <c r="B457" s="2">
        <v>85.62</v>
      </c>
    </row>
    <row r="458" spans="1:2" x14ac:dyDescent="0.2">
      <c r="A458" s="4">
        <v>44882</v>
      </c>
      <c r="B458" s="2">
        <v>81.69</v>
      </c>
    </row>
    <row r="459" spans="1:2" x14ac:dyDescent="0.2">
      <c r="A459" s="4">
        <v>44883</v>
      </c>
      <c r="B459" s="2">
        <v>80.069999999999993</v>
      </c>
    </row>
    <row r="460" spans="1:2" x14ac:dyDescent="0.2">
      <c r="A460" s="4">
        <v>44886</v>
      </c>
      <c r="B460" s="2">
        <v>79.739999999999995</v>
      </c>
    </row>
    <row r="461" spans="1:2" x14ac:dyDescent="0.2">
      <c r="A461" s="4">
        <v>44887</v>
      </c>
      <c r="B461" s="2">
        <v>80.83</v>
      </c>
    </row>
    <row r="462" spans="1:2" x14ac:dyDescent="0.2">
      <c r="A462" s="4">
        <v>44888</v>
      </c>
      <c r="B462" s="2">
        <v>77.930000000000007</v>
      </c>
    </row>
    <row r="463" spans="1:2" x14ac:dyDescent="0.2">
      <c r="A463" s="4">
        <v>44889</v>
      </c>
    </row>
    <row r="464" spans="1:2" x14ac:dyDescent="0.2">
      <c r="A464" s="4">
        <v>44890</v>
      </c>
      <c r="B464" s="2">
        <v>76.45</v>
      </c>
    </row>
    <row r="465" spans="1:2" x14ac:dyDescent="0.2">
      <c r="A465" s="4">
        <v>44893</v>
      </c>
      <c r="B465" s="2">
        <v>77.099999999999994</v>
      </c>
    </row>
    <row r="466" spans="1:2" x14ac:dyDescent="0.2">
      <c r="A466" s="4">
        <v>44894</v>
      </c>
      <c r="B466" s="2">
        <v>77.959999999999994</v>
      </c>
    </row>
    <row r="467" spans="1:2" x14ac:dyDescent="0.2">
      <c r="A467" s="4">
        <v>44895</v>
      </c>
      <c r="B467" s="2">
        <v>80.48</v>
      </c>
    </row>
    <row r="468" spans="1:2" x14ac:dyDescent="0.2">
      <c r="A468" s="4">
        <v>44896</v>
      </c>
      <c r="B468" s="2">
        <v>81.06</v>
      </c>
    </row>
    <row r="469" spans="1:2" x14ac:dyDescent="0.2">
      <c r="A469" s="4">
        <v>44897</v>
      </c>
      <c r="B469" s="2">
        <v>79.86</v>
      </c>
    </row>
    <row r="470" spans="1:2" x14ac:dyDescent="0.2">
      <c r="A470" s="4">
        <v>44900</v>
      </c>
      <c r="B470" s="2">
        <v>76.83</v>
      </c>
    </row>
    <row r="471" spans="1:2" x14ac:dyDescent="0.2">
      <c r="A471" s="4">
        <v>44901</v>
      </c>
      <c r="B471" s="2">
        <v>74.209999999999994</v>
      </c>
    </row>
    <row r="472" spans="1:2" x14ac:dyDescent="0.2">
      <c r="A472" s="4">
        <v>44902</v>
      </c>
      <c r="B472" s="2">
        <v>71.930000000000007</v>
      </c>
    </row>
    <row r="473" spans="1:2" x14ac:dyDescent="0.2">
      <c r="A473" s="4">
        <v>44903</v>
      </c>
      <c r="B473" s="2">
        <v>71.3</v>
      </c>
    </row>
    <row r="474" spans="1:2" x14ac:dyDescent="0.2">
      <c r="A474" s="4">
        <v>44904</v>
      </c>
      <c r="B474" s="2">
        <v>71.05</v>
      </c>
    </row>
    <row r="475" spans="1:2" x14ac:dyDescent="0.2">
      <c r="A475" s="4">
        <v>44907</v>
      </c>
      <c r="B475" s="2">
        <v>72.959999999999994</v>
      </c>
    </row>
    <row r="476" spans="1:2" x14ac:dyDescent="0.2">
      <c r="A476" s="4">
        <v>44908</v>
      </c>
      <c r="B476" s="2">
        <v>75.44</v>
      </c>
    </row>
    <row r="477" spans="1:2" x14ac:dyDescent="0.2">
      <c r="A477" s="4">
        <v>44909</v>
      </c>
      <c r="B477" s="2">
        <v>77.14</v>
      </c>
    </row>
    <row r="478" spans="1:2" x14ac:dyDescent="0.2">
      <c r="A478" s="4">
        <v>44910</v>
      </c>
      <c r="B478" s="2">
        <v>75.89</v>
      </c>
    </row>
    <row r="479" spans="1:2" x14ac:dyDescent="0.2">
      <c r="A479" s="4">
        <v>44911</v>
      </c>
      <c r="B479" s="2">
        <v>74.19</v>
      </c>
    </row>
    <row r="480" spans="1:2" x14ac:dyDescent="0.2">
      <c r="A480" s="4">
        <v>44914</v>
      </c>
      <c r="B480" s="2">
        <v>75.05</v>
      </c>
    </row>
    <row r="481" spans="1:2" x14ac:dyDescent="0.2">
      <c r="A481" s="4">
        <v>44915</v>
      </c>
      <c r="B481" s="2">
        <v>75.92</v>
      </c>
    </row>
    <row r="482" spans="1:2" x14ac:dyDescent="0.2">
      <c r="A482" s="4">
        <v>44916</v>
      </c>
      <c r="B482" s="2">
        <v>78.17</v>
      </c>
    </row>
    <row r="483" spans="1:2" x14ac:dyDescent="0.2">
      <c r="A483" s="4">
        <v>44917</v>
      </c>
      <c r="B483" s="2">
        <v>77.680000000000007</v>
      </c>
    </row>
    <row r="484" spans="1:2" x14ac:dyDescent="0.2">
      <c r="A484" s="4">
        <v>44918</v>
      </c>
      <c r="B484" s="2">
        <v>79.569999999999993</v>
      </c>
    </row>
    <row r="485" spans="1:2" x14ac:dyDescent="0.2">
      <c r="A485" s="4">
        <v>44921</v>
      </c>
    </row>
    <row r="486" spans="1:2" x14ac:dyDescent="0.2">
      <c r="A486" s="4">
        <v>44922</v>
      </c>
      <c r="B486" s="2">
        <v>79.45</v>
      </c>
    </row>
    <row r="487" spans="1:2" x14ac:dyDescent="0.2">
      <c r="A487" s="4">
        <v>44923</v>
      </c>
      <c r="B487" s="2">
        <v>78.89</v>
      </c>
    </row>
    <row r="488" spans="1:2" x14ac:dyDescent="0.2">
      <c r="A488" s="4">
        <v>44924</v>
      </c>
      <c r="B488" s="2">
        <v>78.430000000000007</v>
      </c>
    </row>
    <row r="489" spans="1:2" x14ac:dyDescent="0.2">
      <c r="A489" s="4">
        <v>44925</v>
      </c>
      <c r="B489" s="2">
        <v>80.16</v>
      </c>
    </row>
    <row r="490" spans="1:2" x14ac:dyDescent="0.2">
      <c r="A490" s="4">
        <v>44928</v>
      </c>
    </row>
    <row r="491" spans="1:2" x14ac:dyDescent="0.2">
      <c r="A491" s="4">
        <v>44929</v>
      </c>
      <c r="B491" s="2">
        <v>76.87</v>
      </c>
    </row>
    <row r="492" spans="1:2" x14ac:dyDescent="0.2">
      <c r="A492" s="4">
        <v>44930</v>
      </c>
      <c r="B492" s="2">
        <v>72.819999999999993</v>
      </c>
    </row>
    <row r="493" spans="1:2" x14ac:dyDescent="0.2">
      <c r="A493" s="4">
        <v>44931</v>
      </c>
      <c r="B493" s="2">
        <v>73.61</v>
      </c>
    </row>
    <row r="494" spans="1:2" x14ac:dyDescent="0.2">
      <c r="A494" s="4">
        <v>44932</v>
      </c>
      <c r="B494" s="2">
        <v>73.77</v>
      </c>
    </row>
    <row r="495" spans="1:2" x14ac:dyDescent="0.2">
      <c r="A495" s="4">
        <v>44935</v>
      </c>
      <c r="B495" s="2">
        <v>74.69</v>
      </c>
    </row>
    <row r="496" spans="1:2" x14ac:dyDescent="0.2">
      <c r="A496" s="4">
        <v>44936</v>
      </c>
      <c r="B496" s="2">
        <v>75.11</v>
      </c>
    </row>
    <row r="497" spans="1:2" x14ac:dyDescent="0.2">
      <c r="A497" s="4">
        <v>44937</v>
      </c>
      <c r="B497" s="2">
        <v>77.459999999999994</v>
      </c>
    </row>
    <row r="498" spans="1:2" x14ac:dyDescent="0.2">
      <c r="A498" s="4">
        <v>44938</v>
      </c>
      <c r="B498" s="2">
        <v>78.319999999999993</v>
      </c>
    </row>
    <row r="499" spans="1:2" x14ac:dyDescent="0.2">
      <c r="A499" s="4">
        <v>44939</v>
      </c>
      <c r="B499" s="2">
        <v>79.900000000000006</v>
      </c>
    </row>
    <row r="500" spans="1:2" x14ac:dyDescent="0.2">
      <c r="A500" s="4">
        <v>44942</v>
      </c>
    </row>
    <row r="501" spans="1:2" x14ac:dyDescent="0.2">
      <c r="A501" s="4">
        <v>44943</v>
      </c>
      <c r="B501" s="2">
        <v>80.25</v>
      </c>
    </row>
    <row r="502" spans="1:2" x14ac:dyDescent="0.2">
      <c r="A502" s="4">
        <v>44944</v>
      </c>
      <c r="B502" s="2">
        <v>79.53</v>
      </c>
    </row>
    <row r="503" spans="1:2" x14ac:dyDescent="0.2">
      <c r="A503" s="4">
        <v>44945</v>
      </c>
      <c r="B503" s="2">
        <v>80.31</v>
      </c>
    </row>
    <row r="504" spans="1:2" x14ac:dyDescent="0.2">
      <c r="A504" s="4">
        <v>44946</v>
      </c>
      <c r="B504" s="2">
        <v>81.27</v>
      </c>
    </row>
    <row r="505" spans="1:2" x14ac:dyDescent="0.2">
      <c r="A505" s="4">
        <v>44949</v>
      </c>
      <c r="B505" s="2">
        <v>81.62</v>
      </c>
    </row>
    <row r="506" spans="1:2" x14ac:dyDescent="0.2">
      <c r="A506" s="4">
        <v>44950</v>
      </c>
      <c r="B506" s="2">
        <v>79.86</v>
      </c>
    </row>
    <row r="507" spans="1:2" x14ac:dyDescent="0.2">
      <c r="A507" s="4">
        <v>44951</v>
      </c>
      <c r="B507" s="2">
        <v>79.78</v>
      </c>
    </row>
    <row r="508" spans="1:2" x14ac:dyDescent="0.2">
      <c r="A508" s="4">
        <v>44952</v>
      </c>
      <c r="B508" s="2">
        <v>80.64</v>
      </c>
    </row>
    <row r="509" spans="1:2" x14ac:dyDescent="0.2">
      <c r="A509" s="4">
        <v>44953</v>
      </c>
      <c r="B509" s="2">
        <v>79.73</v>
      </c>
    </row>
    <row r="510" spans="1:2" x14ac:dyDescent="0.2">
      <c r="A510" s="4">
        <v>44956</v>
      </c>
      <c r="B510" s="2">
        <v>77.97</v>
      </c>
    </row>
    <row r="511" spans="1:2" x14ac:dyDescent="0.2">
      <c r="A511" s="4">
        <v>44957</v>
      </c>
      <c r="B511" s="2">
        <v>78.95</v>
      </c>
    </row>
    <row r="512" spans="1:2" x14ac:dyDescent="0.2">
      <c r="A512" s="4">
        <v>44958</v>
      </c>
      <c r="B512" s="2">
        <v>76.34</v>
      </c>
    </row>
    <row r="513" spans="1:2" x14ac:dyDescent="0.2">
      <c r="A513" s="4">
        <v>44959</v>
      </c>
      <c r="B513" s="2">
        <v>75.87</v>
      </c>
    </row>
    <row r="514" spans="1:2" x14ac:dyDescent="0.2">
      <c r="A514" s="4">
        <v>44960</v>
      </c>
      <c r="B514" s="2">
        <v>73.400000000000006</v>
      </c>
    </row>
    <row r="515" spans="1:2" x14ac:dyDescent="0.2">
      <c r="A515" s="4">
        <v>44963</v>
      </c>
      <c r="B515" s="2">
        <v>74.11</v>
      </c>
    </row>
    <row r="516" spans="1:2" x14ac:dyDescent="0.2">
      <c r="A516" s="4">
        <v>44964</v>
      </c>
      <c r="B516" s="2">
        <v>77.17</v>
      </c>
    </row>
    <row r="517" spans="1:2" x14ac:dyDescent="0.2">
      <c r="A517" s="4">
        <v>44965</v>
      </c>
      <c r="B517" s="2">
        <v>78.47</v>
      </c>
    </row>
    <row r="518" spans="1:2" x14ac:dyDescent="0.2">
      <c r="A518" s="4">
        <v>44966</v>
      </c>
      <c r="B518" s="2">
        <v>78.040000000000006</v>
      </c>
    </row>
    <row r="519" spans="1:2" x14ac:dyDescent="0.2">
      <c r="A519" s="4">
        <v>44967</v>
      </c>
      <c r="B519" s="2">
        <v>79.739999999999995</v>
      </c>
    </row>
    <row r="520" spans="1:2" x14ac:dyDescent="0.2">
      <c r="A520" s="4">
        <v>44970</v>
      </c>
      <c r="B520" s="2">
        <v>80.14</v>
      </c>
    </row>
    <row r="521" spans="1:2" x14ac:dyDescent="0.2">
      <c r="A521" s="4">
        <v>44971</v>
      </c>
      <c r="B521" s="2">
        <v>79.08</v>
      </c>
    </row>
    <row r="522" spans="1:2" x14ac:dyDescent="0.2">
      <c r="A522" s="4">
        <v>44972</v>
      </c>
      <c r="B522" s="2">
        <v>78.569999999999993</v>
      </c>
    </row>
    <row r="523" spans="1:2" x14ac:dyDescent="0.2">
      <c r="A523" s="4">
        <v>44973</v>
      </c>
      <c r="B523" s="2">
        <v>78.45</v>
      </c>
    </row>
    <row r="524" spans="1:2" x14ac:dyDescent="0.2">
      <c r="A524" s="4">
        <v>44974</v>
      </c>
      <c r="B524" s="2">
        <v>76.31</v>
      </c>
    </row>
    <row r="525" spans="1:2" x14ac:dyDescent="0.2">
      <c r="A525" s="4">
        <v>44977</v>
      </c>
    </row>
    <row r="526" spans="1:2" x14ac:dyDescent="0.2">
      <c r="A526" s="4">
        <v>44978</v>
      </c>
      <c r="B526" s="2">
        <v>76.28</v>
      </c>
    </row>
    <row r="527" spans="1:2" x14ac:dyDescent="0.2">
      <c r="A527" s="4">
        <v>44979</v>
      </c>
      <c r="B527" s="2">
        <v>73.95</v>
      </c>
    </row>
    <row r="528" spans="1:2" x14ac:dyDescent="0.2">
      <c r="A528" s="4">
        <v>44980</v>
      </c>
      <c r="B528" s="2">
        <v>75.260000000000005</v>
      </c>
    </row>
    <row r="529" spans="1:2" x14ac:dyDescent="0.2">
      <c r="A529" s="4">
        <v>44981</v>
      </c>
      <c r="B529" s="2">
        <v>76.19</v>
      </c>
    </row>
    <row r="530" spans="1:2" x14ac:dyDescent="0.2">
      <c r="A530" s="4">
        <v>44984</v>
      </c>
      <c r="B530" s="2">
        <v>75.569999999999993</v>
      </c>
    </row>
    <row r="531" spans="1:2" x14ac:dyDescent="0.2">
      <c r="A531" s="4">
        <v>44985</v>
      </c>
      <c r="B531" s="2">
        <v>76.88</v>
      </c>
    </row>
    <row r="532" spans="1:2" x14ac:dyDescent="0.2">
      <c r="A532" s="4">
        <v>44986</v>
      </c>
      <c r="B532" s="2">
        <v>77.569999999999993</v>
      </c>
    </row>
    <row r="533" spans="1:2" x14ac:dyDescent="0.2">
      <c r="A533" s="4">
        <v>44987</v>
      </c>
      <c r="B533" s="2">
        <v>78.05</v>
      </c>
    </row>
    <row r="534" spans="1:2" x14ac:dyDescent="0.2">
      <c r="A534" s="4">
        <v>44988</v>
      </c>
      <c r="B534" s="2">
        <v>79.62</v>
      </c>
    </row>
    <row r="535" spans="1:2" x14ac:dyDescent="0.2">
      <c r="A535" s="4">
        <v>44991</v>
      </c>
      <c r="B535" s="2">
        <v>80.39</v>
      </c>
    </row>
    <row r="536" spans="1:2" x14ac:dyDescent="0.2">
      <c r="A536" s="4">
        <v>44992</v>
      </c>
      <c r="B536" s="2">
        <v>77.45</v>
      </c>
    </row>
    <row r="537" spans="1:2" x14ac:dyDescent="0.2">
      <c r="A537" s="4">
        <v>44993</v>
      </c>
      <c r="B537" s="2">
        <v>76.56</v>
      </c>
    </row>
    <row r="538" spans="1:2" x14ac:dyDescent="0.2">
      <c r="A538" s="4">
        <v>44994</v>
      </c>
      <c r="B538" s="2">
        <v>75.599999999999994</v>
      </c>
    </row>
    <row r="539" spans="1:2" x14ac:dyDescent="0.2">
      <c r="A539" s="4">
        <v>44995</v>
      </c>
      <c r="B539" s="2">
        <v>76.55</v>
      </c>
    </row>
    <row r="540" spans="1:2" x14ac:dyDescent="0.2">
      <c r="A540" s="4">
        <v>44998</v>
      </c>
      <c r="B540" s="2">
        <v>74.680000000000007</v>
      </c>
    </row>
    <row r="541" spans="1:2" x14ac:dyDescent="0.2">
      <c r="A541" s="4">
        <v>44999</v>
      </c>
      <c r="B541" s="2">
        <v>71.180000000000007</v>
      </c>
    </row>
    <row r="542" spans="1:2" x14ac:dyDescent="0.2">
      <c r="A542" s="4">
        <v>45000</v>
      </c>
      <c r="B542" s="2">
        <v>67.38</v>
      </c>
    </row>
    <row r="543" spans="1:2" x14ac:dyDescent="0.2">
      <c r="A543" s="4">
        <v>45001</v>
      </c>
      <c r="B543" s="2">
        <v>68.150000000000006</v>
      </c>
    </row>
    <row r="544" spans="1:2" x14ac:dyDescent="0.2">
      <c r="A544" s="4">
        <v>45002</v>
      </c>
      <c r="B544" s="2">
        <v>66.61</v>
      </c>
    </row>
    <row r="545" spans="1:2" x14ac:dyDescent="0.2">
      <c r="A545" s="4">
        <v>45005</v>
      </c>
      <c r="B545" s="2">
        <v>67.56</v>
      </c>
    </row>
    <row r="546" spans="1:2" x14ac:dyDescent="0.2">
      <c r="A546" s="4">
        <v>45006</v>
      </c>
      <c r="B546" s="2">
        <v>69.400000000000006</v>
      </c>
    </row>
    <row r="547" spans="1:2" x14ac:dyDescent="0.2">
      <c r="A547" s="4">
        <v>45007</v>
      </c>
      <c r="B547" s="2">
        <v>70.709999999999994</v>
      </c>
    </row>
    <row r="548" spans="1:2" x14ac:dyDescent="0.2">
      <c r="A548" s="4">
        <v>45008</v>
      </c>
      <c r="B548" s="2">
        <v>69.77</v>
      </c>
    </row>
    <row r="549" spans="1:2" x14ac:dyDescent="0.2">
      <c r="A549" s="4">
        <v>45009</v>
      </c>
      <c r="B549" s="2">
        <v>69.22</v>
      </c>
    </row>
    <row r="550" spans="1:2" x14ac:dyDescent="0.2">
      <c r="A550" s="4">
        <v>45012</v>
      </c>
      <c r="B550" s="2">
        <v>72.87</v>
      </c>
    </row>
    <row r="551" spans="1:2" x14ac:dyDescent="0.2">
      <c r="A551" s="4">
        <v>45013</v>
      </c>
      <c r="B551" s="2">
        <v>73.12</v>
      </c>
    </row>
    <row r="552" spans="1:2" x14ac:dyDescent="0.2">
      <c r="A552" s="4">
        <v>45014</v>
      </c>
      <c r="B552" s="2">
        <v>72.95</v>
      </c>
    </row>
    <row r="553" spans="1:2" x14ac:dyDescent="0.2">
      <c r="A553" s="4">
        <v>45015</v>
      </c>
      <c r="B553" s="2">
        <v>74.319999999999993</v>
      </c>
    </row>
    <row r="554" spans="1:2" x14ac:dyDescent="0.2">
      <c r="A554" s="4">
        <v>45016</v>
      </c>
      <c r="B554" s="2">
        <v>75.680000000000007</v>
      </c>
    </row>
    <row r="555" spans="1:2" x14ac:dyDescent="0.2">
      <c r="A555" s="4">
        <v>45019</v>
      </c>
      <c r="B555" s="2">
        <v>80.400000000000006</v>
      </c>
    </row>
    <row r="556" spans="1:2" x14ac:dyDescent="0.2">
      <c r="A556" s="4">
        <v>45020</v>
      </c>
      <c r="B556" s="2">
        <v>80.7</v>
      </c>
    </row>
    <row r="557" spans="1:2" x14ac:dyDescent="0.2">
      <c r="A557" s="4">
        <v>45021</v>
      </c>
      <c r="B557" s="2">
        <v>80.69</v>
      </c>
    </row>
    <row r="558" spans="1:2" x14ac:dyDescent="0.2">
      <c r="A558" s="4">
        <v>45022</v>
      </c>
      <c r="B558" s="2">
        <v>80.7</v>
      </c>
    </row>
    <row r="559" spans="1:2" x14ac:dyDescent="0.2">
      <c r="A559" s="4">
        <v>45023</v>
      </c>
    </row>
    <row r="560" spans="1:2" x14ac:dyDescent="0.2">
      <c r="A560" s="4">
        <v>45026</v>
      </c>
      <c r="B560" s="2">
        <v>79.790000000000006</v>
      </c>
    </row>
    <row r="561" spans="1:2" x14ac:dyDescent="0.2">
      <c r="A561" s="4">
        <v>45027</v>
      </c>
      <c r="B561" s="2">
        <v>81.540000000000006</v>
      </c>
    </row>
    <row r="562" spans="1:2" x14ac:dyDescent="0.2">
      <c r="A562" s="4">
        <v>45028</v>
      </c>
      <c r="B562" s="2">
        <v>83.26</v>
      </c>
    </row>
    <row r="563" spans="1:2" x14ac:dyDescent="0.2">
      <c r="A563" s="4">
        <v>45029</v>
      </c>
      <c r="B563" s="2">
        <v>82.16</v>
      </c>
    </row>
    <row r="564" spans="1:2" x14ac:dyDescent="0.2">
      <c r="A564" s="4">
        <v>45030</v>
      </c>
      <c r="B564" s="2">
        <v>82.58</v>
      </c>
    </row>
    <row r="565" spans="1:2" x14ac:dyDescent="0.2">
      <c r="A565" s="4">
        <v>45033</v>
      </c>
      <c r="B565" s="2">
        <v>80.930000000000007</v>
      </c>
    </row>
    <row r="566" spans="1:2" x14ac:dyDescent="0.2">
      <c r="A566" s="4">
        <v>45034</v>
      </c>
      <c r="B566" s="2">
        <v>80.849999999999994</v>
      </c>
    </row>
    <row r="567" spans="1:2" x14ac:dyDescent="0.2">
      <c r="A567" s="4">
        <v>45035</v>
      </c>
      <c r="B567" s="2">
        <v>79.180000000000007</v>
      </c>
    </row>
    <row r="568" spans="1:2" x14ac:dyDescent="0.2">
      <c r="A568" s="4">
        <v>45036</v>
      </c>
      <c r="B568" s="2">
        <v>77.27</v>
      </c>
    </row>
    <row r="569" spans="1:2" x14ac:dyDescent="0.2">
      <c r="A569" s="4">
        <v>45037</v>
      </c>
      <c r="B569" s="2">
        <v>77.86</v>
      </c>
    </row>
    <row r="570" spans="1:2" x14ac:dyDescent="0.2">
      <c r="A570" s="4">
        <v>45040</v>
      </c>
      <c r="B570" s="2">
        <v>78.64</v>
      </c>
    </row>
    <row r="571" spans="1:2" x14ac:dyDescent="0.2">
      <c r="A571" s="4">
        <v>45041</v>
      </c>
      <c r="B571" s="2">
        <v>77.05</v>
      </c>
    </row>
    <row r="572" spans="1:2" x14ac:dyDescent="0.2">
      <c r="A572" s="4">
        <v>45042</v>
      </c>
      <c r="B572" s="2">
        <v>74.33</v>
      </c>
    </row>
    <row r="573" spans="1:2" x14ac:dyDescent="0.2">
      <c r="A573" s="4">
        <v>45043</v>
      </c>
      <c r="B573" s="2">
        <v>74.77</v>
      </c>
    </row>
    <row r="574" spans="1:2" x14ac:dyDescent="0.2">
      <c r="A574" s="4">
        <v>45044</v>
      </c>
      <c r="B574" s="2">
        <v>76.78</v>
      </c>
    </row>
    <row r="575" spans="1:2" x14ac:dyDescent="0.2">
      <c r="A575" s="4">
        <v>45047</v>
      </c>
      <c r="B575" s="2">
        <v>75.650000000000006</v>
      </c>
    </row>
    <row r="576" spans="1:2" x14ac:dyDescent="0.2">
      <c r="A576" s="4">
        <v>45048</v>
      </c>
      <c r="B576" s="2">
        <v>71.709999999999994</v>
      </c>
    </row>
    <row r="577" spans="1:2" x14ac:dyDescent="0.2">
      <c r="A577" s="4">
        <v>45049</v>
      </c>
      <c r="B577" s="2">
        <v>68.62</v>
      </c>
    </row>
    <row r="578" spans="1:2" x14ac:dyDescent="0.2">
      <c r="A578" s="4">
        <v>45050</v>
      </c>
      <c r="B578" s="2">
        <v>68.52</v>
      </c>
    </row>
    <row r="579" spans="1:2" x14ac:dyDescent="0.2">
      <c r="A579" s="4">
        <v>45051</v>
      </c>
      <c r="B579" s="2">
        <v>71.319999999999993</v>
      </c>
    </row>
    <row r="580" spans="1:2" x14ac:dyDescent="0.2">
      <c r="A580" s="4">
        <v>45054</v>
      </c>
      <c r="B580" s="2">
        <v>73.13</v>
      </c>
    </row>
    <row r="581" spans="1:2" x14ac:dyDescent="0.2">
      <c r="A581" s="4">
        <v>45055</v>
      </c>
      <c r="B581" s="2">
        <v>73.680000000000007</v>
      </c>
    </row>
    <row r="582" spans="1:2" x14ac:dyDescent="0.2">
      <c r="A582" s="4">
        <v>45056</v>
      </c>
      <c r="B582" s="2">
        <v>72.53</v>
      </c>
    </row>
    <row r="583" spans="1:2" x14ac:dyDescent="0.2">
      <c r="A583" s="4">
        <v>45057</v>
      </c>
      <c r="B583" s="2">
        <v>70.81</v>
      </c>
    </row>
    <row r="584" spans="1:2" x14ac:dyDescent="0.2">
      <c r="A584" s="4">
        <v>45058</v>
      </c>
      <c r="B584" s="2">
        <v>70.02</v>
      </c>
    </row>
    <row r="585" spans="1:2" x14ac:dyDescent="0.2">
      <c r="A585" s="4">
        <v>45061</v>
      </c>
      <c r="B585" s="2">
        <v>71.069999999999993</v>
      </c>
    </row>
    <row r="586" spans="1:2" x14ac:dyDescent="0.2">
      <c r="A586" s="4">
        <v>45062</v>
      </c>
      <c r="B586" s="2">
        <v>70.849999999999994</v>
      </c>
    </row>
    <row r="587" spans="1:2" x14ac:dyDescent="0.2">
      <c r="A587" s="4">
        <v>45063</v>
      </c>
      <c r="B587" s="2">
        <v>72.78</v>
      </c>
    </row>
    <row r="588" spans="1:2" x14ac:dyDescent="0.2">
      <c r="A588" s="4">
        <v>45064</v>
      </c>
      <c r="B588" s="2">
        <v>71.819999999999993</v>
      </c>
    </row>
    <row r="589" spans="1:2" x14ac:dyDescent="0.2">
      <c r="A589" s="4">
        <v>45065</v>
      </c>
      <c r="B589" s="2">
        <v>71.569999999999993</v>
      </c>
    </row>
    <row r="590" spans="1:2" x14ac:dyDescent="0.2">
      <c r="A590" s="4">
        <v>45068</v>
      </c>
      <c r="B590" s="2">
        <v>71.81</v>
      </c>
    </row>
    <row r="591" spans="1:2" x14ac:dyDescent="0.2">
      <c r="A591" s="4">
        <v>45069</v>
      </c>
      <c r="B591" s="2">
        <v>72.87</v>
      </c>
    </row>
    <row r="592" spans="1:2" x14ac:dyDescent="0.2">
      <c r="A592" s="4">
        <v>45070</v>
      </c>
      <c r="B592" s="2">
        <v>74.37</v>
      </c>
    </row>
    <row r="593" spans="1:2" x14ac:dyDescent="0.2">
      <c r="A593" s="4">
        <v>45071</v>
      </c>
      <c r="B593" s="2">
        <v>71.680000000000007</v>
      </c>
    </row>
    <row r="594" spans="1:2" x14ac:dyDescent="0.2">
      <c r="A594" s="4">
        <v>45072</v>
      </c>
      <c r="B594" s="2">
        <v>72.349999999999994</v>
      </c>
    </row>
    <row r="595" spans="1:2" x14ac:dyDescent="0.2">
      <c r="A595" s="4">
        <v>45075</v>
      </c>
    </row>
    <row r="596" spans="1:2" x14ac:dyDescent="0.2">
      <c r="A596" s="4">
        <v>45076</v>
      </c>
      <c r="B596" s="2">
        <v>69.45</v>
      </c>
    </row>
    <row r="597" spans="1:2" x14ac:dyDescent="0.2">
      <c r="A597" s="4">
        <v>45077</v>
      </c>
      <c r="B597" s="2">
        <v>68.11</v>
      </c>
    </row>
    <row r="598" spans="1:2" x14ac:dyDescent="0.2">
      <c r="A598" s="4">
        <v>45078</v>
      </c>
      <c r="B598" s="2">
        <v>70.09</v>
      </c>
    </row>
    <row r="599" spans="1:2" x14ac:dyDescent="0.2">
      <c r="A599" s="4">
        <v>45079</v>
      </c>
      <c r="B599" s="2">
        <v>71.760000000000005</v>
      </c>
    </row>
    <row r="600" spans="1:2" x14ac:dyDescent="0.2">
      <c r="A600" s="4">
        <v>45082</v>
      </c>
      <c r="B600" s="2">
        <v>72.14</v>
      </c>
    </row>
    <row r="601" spans="1:2" x14ac:dyDescent="0.2">
      <c r="A601" s="4">
        <v>45083</v>
      </c>
      <c r="B601" s="2">
        <v>71.709999999999994</v>
      </c>
    </row>
    <row r="602" spans="1:2" x14ac:dyDescent="0.2">
      <c r="A602" s="4">
        <v>45084</v>
      </c>
      <c r="B602" s="2">
        <v>72.52</v>
      </c>
    </row>
    <row r="603" spans="1:2" x14ac:dyDescent="0.2">
      <c r="A603" s="4">
        <v>45085</v>
      </c>
      <c r="B603" s="2">
        <v>71.28</v>
      </c>
    </row>
    <row r="604" spans="1:2" x14ac:dyDescent="0.2">
      <c r="A604" s="4">
        <v>45086</v>
      </c>
      <c r="B604" s="2">
        <v>70.16</v>
      </c>
    </row>
    <row r="605" spans="1:2" x14ac:dyDescent="0.2">
      <c r="A605" s="4">
        <v>45089</v>
      </c>
      <c r="B605" s="2">
        <v>67.08</v>
      </c>
    </row>
    <row r="606" spans="1:2" x14ac:dyDescent="0.2">
      <c r="A606" s="4">
        <v>45090</v>
      </c>
      <c r="B606" s="2">
        <v>69.39</v>
      </c>
    </row>
    <row r="607" spans="1:2" x14ac:dyDescent="0.2">
      <c r="A607" s="4">
        <v>45091</v>
      </c>
      <c r="B607" s="2">
        <v>68.22</v>
      </c>
    </row>
    <row r="608" spans="1:2" x14ac:dyDescent="0.2">
      <c r="A608" s="4">
        <v>45092</v>
      </c>
      <c r="B608" s="2">
        <v>70.61</v>
      </c>
    </row>
    <row r="609" spans="1:2" x14ac:dyDescent="0.2">
      <c r="A609" s="4">
        <v>45093</v>
      </c>
      <c r="B609" s="2">
        <v>71.81</v>
      </c>
    </row>
    <row r="610" spans="1:2" x14ac:dyDescent="0.2">
      <c r="A610" s="4">
        <v>45096</v>
      </c>
    </row>
    <row r="611" spans="1:2" x14ac:dyDescent="0.2">
      <c r="A611" s="4">
        <v>45097</v>
      </c>
      <c r="B611" s="2">
        <v>70.94</v>
      </c>
    </row>
    <row r="612" spans="1:2" x14ac:dyDescent="0.2">
      <c r="A612" s="4">
        <v>45098</v>
      </c>
      <c r="B612" s="2">
        <v>72.55</v>
      </c>
    </row>
    <row r="613" spans="1:2" x14ac:dyDescent="0.2">
      <c r="A613" s="4">
        <v>45099</v>
      </c>
      <c r="B613" s="2">
        <v>69.22</v>
      </c>
    </row>
    <row r="614" spans="1:2" x14ac:dyDescent="0.2">
      <c r="A614" s="4">
        <v>45100</v>
      </c>
      <c r="B614" s="2">
        <v>68.91</v>
      </c>
    </row>
    <row r="615" spans="1:2" x14ac:dyDescent="0.2">
      <c r="A615" s="4">
        <v>45103</v>
      </c>
      <c r="B615" s="2">
        <v>69.09</v>
      </c>
    </row>
    <row r="616" spans="1:2" x14ac:dyDescent="0.2">
      <c r="A616" s="4">
        <v>45104</v>
      </c>
      <c r="B616" s="2">
        <v>67.680000000000007</v>
      </c>
    </row>
    <row r="617" spans="1:2" x14ac:dyDescent="0.2">
      <c r="A617" s="4">
        <v>45105</v>
      </c>
      <c r="B617" s="2">
        <v>69.540000000000006</v>
      </c>
    </row>
    <row r="618" spans="1:2" x14ac:dyDescent="0.2">
      <c r="A618" s="4">
        <v>45106</v>
      </c>
      <c r="B618" s="2">
        <v>69.849999999999994</v>
      </c>
    </row>
    <row r="619" spans="1:2" x14ac:dyDescent="0.2">
      <c r="A619" s="4">
        <v>45107</v>
      </c>
      <c r="B619" s="2">
        <v>70.66</v>
      </c>
    </row>
    <row r="620" spans="1:2" x14ac:dyDescent="0.2">
      <c r="A620" s="4">
        <v>45110</v>
      </c>
      <c r="B620" s="2">
        <v>69.709999999999994</v>
      </c>
    </row>
    <row r="621" spans="1:2" x14ac:dyDescent="0.2">
      <c r="A621" s="4">
        <v>45111</v>
      </c>
    </row>
    <row r="622" spans="1:2" x14ac:dyDescent="0.2">
      <c r="A622" s="4">
        <v>45112</v>
      </c>
      <c r="B622" s="2">
        <v>71.78</v>
      </c>
    </row>
    <row r="623" spans="1:2" x14ac:dyDescent="0.2">
      <c r="A623" s="4">
        <v>45113</v>
      </c>
      <c r="B623" s="2">
        <v>71.760000000000005</v>
      </c>
    </row>
    <row r="624" spans="1:2" x14ac:dyDescent="0.2">
      <c r="A624" s="4">
        <v>45114</v>
      </c>
      <c r="B624" s="2">
        <v>73.91</v>
      </c>
    </row>
    <row r="625" spans="1:2" x14ac:dyDescent="0.2">
      <c r="A625" s="4">
        <v>45117</v>
      </c>
      <c r="B625" s="2">
        <v>73.05</v>
      </c>
    </row>
    <row r="626" spans="1:2" x14ac:dyDescent="0.2">
      <c r="A626" s="4">
        <v>45118</v>
      </c>
      <c r="B626" s="2">
        <v>74.87</v>
      </c>
    </row>
    <row r="627" spans="1:2" x14ac:dyDescent="0.2">
      <c r="A627" s="4">
        <v>45119</v>
      </c>
      <c r="B627" s="2">
        <v>75.77</v>
      </c>
    </row>
    <row r="628" spans="1:2" x14ac:dyDescent="0.2">
      <c r="A628" s="4">
        <v>45120</v>
      </c>
      <c r="B628" s="2">
        <v>76.86</v>
      </c>
    </row>
    <row r="629" spans="1:2" x14ac:dyDescent="0.2">
      <c r="A629" s="4">
        <v>45121</v>
      </c>
      <c r="B629" s="2">
        <v>75.44</v>
      </c>
    </row>
    <row r="630" spans="1:2" x14ac:dyDescent="0.2">
      <c r="A630" s="4">
        <v>45124</v>
      </c>
      <c r="B630" s="2">
        <v>74.17</v>
      </c>
    </row>
    <row r="631" spans="1:2" x14ac:dyDescent="0.2">
      <c r="A631" s="4">
        <v>45125</v>
      </c>
      <c r="B631" s="2">
        <v>75.760000000000005</v>
      </c>
    </row>
    <row r="632" spans="1:2" x14ac:dyDescent="0.2">
      <c r="A632" s="4">
        <v>45126</v>
      </c>
      <c r="B632" s="2">
        <v>75.400000000000006</v>
      </c>
    </row>
    <row r="633" spans="1:2" x14ac:dyDescent="0.2">
      <c r="A633" s="4">
        <v>45127</v>
      </c>
      <c r="B633" s="2">
        <v>75.650000000000006</v>
      </c>
    </row>
    <row r="634" spans="1:2" x14ac:dyDescent="0.2">
      <c r="A634" s="4">
        <v>45128</v>
      </c>
      <c r="B634" s="2">
        <v>77.06</v>
      </c>
    </row>
    <row r="635" spans="1:2" x14ac:dyDescent="0.2">
      <c r="A635" s="4">
        <v>45131</v>
      </c>
      <c r="B635" s="2">
        <v>78.81</v>
      </c>
    </row>
    <row r="636" spans="1:2" x14ac:dyDescent="0.2">
      <c r="A636" s="4">
        <v>45132</v>
      </c>
      <c r="B636" s="2">
        <v>79.760000000000005</v>
      </c>
    </row>
    <row r="637" spans="1:2" x14ac:dyDescent="0.2">
      <c r="A637" s="4">
        <v>45133</v>
      </c>
      <c r="B637" s="2">
        <v>79.11</v>
      </c>
    </row>
    <row r="638" spans="1:2" x14ac:dyDescent="0.2">
      <c r="A638" s="4">
        <v>45134</v>
      </c>
      <c r="B638" s="2">
        <v>80.17</v>
      </c>
    </row>
    <row r="639" spans="1:2" x14ac:dyDescent="0.2">
      <c r="A639" s="4">
        <v>45135</v>
      </c>
      <c r="B639" s="2">
        <v>80.55</v>
      </c>
    </row>
    <row r="640" spans="1:2" x14ac:dyDescent="0.2">
      <c r="A640" s="4">
        <v>45138</v>
      </c>
      <c r="B640" s="2">
        <v>81.8</v>
      </c>
    </row>
    <row r="641" spans="1:2" x14ac:dyDescent="0.2">
      <c r="A641" s="4">
        <v>45139</v>
      </c>
      <c r="B641" s="2">
        <v>81.37</v>
      </c>
    </row>
    <row r="642" spans="1:2" x14ac:dyDescent="0.2">
      <c r="A642" s="4">
        <v>45140</v>
      </c>
      <c r="B642" s="2">
        <v>79.5</v>
      </c>
    </row>
    <row r="643" spans="1:2" x14ac:dyDescent="0.2">
      <c r="A643" s="4">
        <v>45141</v>
      </c>
      <c r="B643" s="2">
        <v>81.56</v>
      </c>
    </row>
    <row r="644" spans="1:2" x14ac:dyDescent="0.2">
      <c r="A644" s="4">
        <v>45142</v>
      </c>
      <c r="B644" s="2">
        <v>82.76</v>
      </c>
    </row>
    <row r="645" spans="1:2" x14ac:dyDescent="0.2">
      <c r="A645" s="4">
        <v>45145</v>
      </c>
      <c r="B645" s="2">
        <v>81.94</v>
      </c>
    </row>
    <row r="646" spans="1:2" x14ac:dyDescent="0.2">
      <c r="A646" s="4">
        <v>45146</v>
      </c>
      <c r="B646" s="2">
        <v>82.94</v>
      </c>
    </row>
    <row r="647" spans="1:2" x14ac:dyDescent="0.2">
      <c r="A647" s="4">
        <v>45147</v>
      </c>
      <c r="B647" s="2">
        <v>84.35</v>
      </c>
    </row>
    <row r="648" spans="1:2" x14ac:dyDescent="0.2">
      <c r="A648" s="4">
        <v>45148</v>
      </c>
      <c r="B648" s="2">
        <v>82.81</v>
      </c>
    </row>
    <row r="649" spans="1:2" x14ac:dyDescent="0.2">
      <c r="A649" s="4">
        <v>45149</v>
      </c>
      <c r="B649" s="2">
        <v>83.17</v>
      </c>
    </row>
    <row r="650" spans="1:2" x14ac:dyDescent="0.2">
      <c r="A650" s="4">
        <v>45152</v>
      </c>
      <c r="B650" s="2">
        <v>82.5</v>
      </c>
    </row>
    <row r="651" spans="1:2" x14ac:dyDescent="0.2">
      <c r="A651" s="4">
        <v>45153</v>
      </c>
      <c r="B651" s="2">
        <v>81.06</v>
      </c>
    </row>
    <row r="652" spans="1:2" x14ac:dyDescent="0.2">
      <c r="A652" s="4">
        <v>45154</v>
      </c>
      <c r="B652" s="2">
        <v>79.400000000000006</v>
      </c>
    </row>
    <row r="653" spans="1:2" x14ac:dyDescent="0.2">
      <c r="A653" s="4">
        <v>45155</v>
      </c>
      <c r="B653" s="2">
        <v>80.430000000000007</v>
      </c>
    </row>
    <row r="654" spans="1:2" x14ac:dyDescent="0.2">
      <c r="A654" s="4">
        <v>45156</v>
      </c>
      <c r="B654" s="2">
        <v>81.25</v>
      </c>
    </row>
    <row r="655" spans="1:2" x14ac:dyDescent="0.2">
      <c r="A655" s="4">
        <v>45159</v>
      </c>
      <c r="B655" s="2">
        <v>80.709999999999994</v>
      </c>
    </row>
    <row r="656" spans="1:2" x14ac:dyDescent="0.2">
      <c r="A656" s="4">
        <v>45160</v>
      </c>
      <c r="B656" s="2">
        <v>80.25</v>
      </c>
    </row>
    <row r="657" spans="1:2" x14ac:dyDescent="0.2">
      <c r="A657" s="4">
        <v>45161</v>
      </c>
      <c r="B657" s="2">
        <v>78.91</v>
      </c>
    </row>
    <row r="658" spans="1:2" x14ac:dyDescent="0.2">
      <c r="A658" s="4">
        <v>45162</v>
      </c>
      <c r="B658" s="2">
        <v>79.52</v>
      </c>
    </row>
    <row r="659" spans="1:2" x14ac:dyDescent="0.2">
      <c r="A659" s="4">
        <v>45163</v>
      </c>
      <c r="B659" s="2">
        <v>80.47</v>
      </c>
    </row>
    <row r="660" spans="1:2" x14ac:dyDescent="0.2">
      <c r="A660" s="4">
        <v>45166</v>
      </c>
      <c r="B660" s="2">
        <v>80.650000000000006</v>
      </c>
    </row>
    <row r="661" spans="1:2" x14ac:dyDescent="0.2">
      <c r="A661" s="4">
        <v>45167</v>
      </c>
      <c r="B661" s="2">
        <v>81.14</v>
      </c>
    </row>
    <row r="662" spans="1:2" x14ac:dyDescent="0.2">
      <c r="A662" s="4">
        <v>45168</v>
      </c>
      <c r="B662" s="2">
        <v>81.64</v>
      </c>
    </row>
    <row r="663" spans="1:2" x14ac:dyDescent="0.2">
      <c r="A663" s="4">
        <v>45169</v>
      </c>
      <c r="B663" s="2">
        <v>83.55</v>
      </c>
    </row>
    <row r="664" spans="1:2" x14ac:dyDescent="0.2">
      <c r="A664" s="4">
        <v>45170</v>
      </c>
      <c r="B664" s="2">
        <v>85.52</v>
      </c>
    </row>
    <row r="665" spans="1:2" x14ac:dyDescent="0.2">
      <c r="A665" s="4">
        <v>45173</v>
      </c>
    </row>
    <row r="666" spans="1:2" x14ac:dyDescent="0.2">
      <c r="A666" s="4">
        <v>45174</v>
      </c>
      <c r="B666" s="2">
        <v>86.74</v>
      </c>
    </row>
    <row r="667" spans="1:2" x14ac:dyDescent="0.2">
      <c r="A667" s="4">
        <v>45175</v>
      </c>
      <c r="B667" s="2">
        <v>87.55</v>
      </c>
    </row>
    <row r="668" spans="1:2" x14ac:dyDescent="0.2">
      <c r="A668" s="4">
        <v>45176</v>
      </c>
      <c r="B668" s="2">
        <v>86.87</v>
      </c>
    </row>
    <row r="669" spans="1:2" x14ac:dyDescent="0.2">
      <c r="A669" s="4">
        <v>45177</v>
      </c>
      <c r="B669" s="2">
        <v>87.51</v>
      </c>
    </row>
    <row r="670" spans="1:2" x14ac:dyDescent="0.2">
      <c r="A670" s="4">
        <v>45180</v>
      </c>
      <c r="B670" s="2">
        <v>87.3</v>
      </c>
    </row>
    <row r="671" spans="1:2" x14ac:dyDescent="0.2">
      <c r="A671" s="4">
        <v>45181</v>
      </c>
      <c r="B671" s="2">
        <v>88.87</v>
      </c>
    </row>
    <row r="672" spans="1:2" x14ac:dyDescent="0.2">
      <c r="A672" s="4">
        <v>45182</v>
      </c>
      <c r="B672" s="2">
        <v>88.59</v>
      </c>
    </row>
    <row r="673" spans="1:2" x14ac:dyDescent="0.2">
      <c r="A673" s="4">
        <v>45183</v>
      </c>
      <c r="B673" s="2">
        <v>90.13</v>
      </c>
    </row>
    <row r="674" spans="1:2" x14ac:dyDescent="0.2">
      <c r="A674" s="4">
        <v>45184</v>
      </c>
      <c r="B674" s="2">
        <v>90.83</v>
      </c>
    </row>
    <row r="675" spans="1:2" x14ac:dyDescent="0.2">
      <c r="A675" s="4">
        <v>45187</v>
      </c>
      <c r="B675" s="2">
        <v>91.47</v>
      </c>
    </row>
    <row r="676" spans="1:2" x14ac:dyDescent="0.2">
      <c r="A676" s="4">
        <v>45188</v>
      </c>
      <c r="B676" s="2">
        <v>91.16</v>
      </c>
    </row>
    <row r="677" spans="1:2" x14ac:dyDescent="0.2">
      <c r="A677" s="4">
        <v>45189</v>
      </c>
      <c r="B677" s="2">
        <v>89.2</v>
      </c>
    </row>
    <row r="678" spans="1:2" x14ac:dyDescent="0.2">
      <c r="A678" s="4">
        <v>45190</v>
      </c>
      <c r="B678" s="2">
        <v>89.56</v>
      </c>
    </row>
    <row r="679" spans="1:2" x14ac:dyDescent="0.2">
      <c r="A679" s="4">
        <v>45191</v>
      </c>
      <c r="B679" s="2">
        <v>90</v>
      </c>
    </row>
    <row r="680" spans="1:2" x14ac:dyDescent="0.2">
      <c r="A680" s="4">
        <v>45194</v>
      </c>
      <c r="B680" s="2">
        <v>89.68</v>
      </c>
    </row>
    <row r="681" spans="1:2" x14ac:dyDescent="0.2">
      <c r="A681" s="4">
        <v>45195</v>
      </c>
      <c r="B681" s="2">
        <v>91.43</v>
      </c>
    </row>
    <row r="682" spans="1:2" x14ac:dyDescent="0.2">
      <c r="A682" s="4">
        <v>45196</v>
      </c>
      <c r="B682" s="2">
        <v>93.67</v>
      </c>
    </row>
    <row r="683" spans="1:2" x14ac:dyDescent="0.2">
      <c r="A683" s="4">
        <v>45197</v>
      </c>
      <c r="B683" s="2">
        <v>91.65</v>
      </c>
    </row>
    <row r="684" spans="1:2" x14ac:dyDescent="0.2">
      <c r="A684" s="4">
        <v>45198</v>
      </c>
      <c r="B684" s="2">
        <v>90.77</v>
      </c>
    </row>
    <row r="685" spans="1:2" x14ac:dyDescent="0.2">
      <c r="A685" s="4">
        <v>45201</v>
      </c>
      <c r="B685" s="2">
        <v>88.81</v>
      </c>
    </row>
    <row r="686" spans="1:2" x14ac:dyDescent="0.2">
      <c r="A686" s="4">
        <v>45202</v>
      </c>
      <c r="B686" s="2">
        <v>89.26</v>
      </c>
    </row>
    <row r="687" spans="1:2" x14ac:dyDescent="0.2">
      <c r="A687" s="4">
        <v>45203</v>
      </c>
      <c r="B687" s="2">
        <v>84.32</v>
      </c>
    </row>
    <row r="688" spans="1:2" x14ac:dyDescent="0.2">
      <c r="A688" s="4">
        <v>45204</v>
      </c>
      <c r="B688" s="2">
        <v>82.3</v>
      </c>
    </row>
    <row r="689" spans="1:2" x14ac:dyDescent="0.2">
      <c r="A689" s="4">
        <v>45205</v>
      </c>
      <c r="B689" s="2">
        <v>82.83</v>
      </c>
    </row>
    <row r="690" spans="1:2" x14ac:dyDescent="0.2">
      <c r="A690" s="4">
        <v>45208</v>
      </c>
    </row>
    <row r="691" spans="1:2" x14ac:dyDescent="0.2">
      <c r="A691" s="4">
        <v>45209</v>
      </c>
      <c r="B691" s="2">
        <v>85.89</v>
      </c>
    </row>
    <row r="692" spans="1:2" x14ac:dyDescent="0.2">
      <c r="A692" s="4">
        <v>45210</v>
      </c>
      <c r="B692" s="2">
        <v>83.7</v>
      </c>
    </row>
    <row r="693" spans="1:2" x14ac:dyDescent="0.2">
      <c r="A693" s="4">
        <v>45211</v>
      </c>
      <c r="B693" s="2">
        <v>82.87</v>
      </c>
    </row>
    <row r="694" spans="1:2" x14ac:dyDescent="0.2">
      <c r="A694" s="4">
        <v>45212</v>
      </c>
      <c r="B694" s="2">
        <v>87.67</v>
      </c>
    </row>
    <row r="695" spans="1:2" x14ac:dyDescent="0.2">
      <c r="A695" s="4">
        <v>45215</v>
      </c>
      <c r="B695" s="2">
        <v>86.65</v>
      </c>
    </row>
    <row r="696" spans="1:2" x14ac:dyDescent="0.2">
      <c r="A696" s="4">
        <v>45216</v>
      </c>
      <c r="B696" s="2">
        <v>86.66</v>
      </c>
    </row>
    <row r="697" spans="1:2" x14ac:dyDescent="0.2">
      <c r="A697" s="4">
        <v>45217</v>
      </c>
      <c r="B697" s="2">
        <v>88.35</v>
      </c>
    </row>
    <row r="698" spans="1:2" x14ac:dyDescent="0.2">
      <c r="A698" s="4">
        <v>45218</v>
      </c>
      <c r="B698" s="2">
        <v>89.35</v>
      </c>
    </row>
    <row r="699" spans="1:2" x14ac:dyDescent="0.2">
      <c r="A699" s="4">
        <v>45219</v>
      </c>
      <c r="B699" s="2">
        <v>89.12</v>
      </c>
    </row>
    <row r="700" spans="1:2" x14ac:dyDescent="0.2">
      <c r="A700" s="4">
        <v>45222</v>
      </c>
      <c r="B700" s="2">
        <v>85.49</v>
      </c>
    </row>
    <row r="701" spans="1:2" x14ac:dyDescent="0.2">
      <c r="A701" s="4">
        <v>45223</v>
      </c>
      <c r="B701" s="2">
        <v>84.58</v>
      </c>
    </row>
    <row r="702" spans="1:2" x14ac:dyDescent="0.2">
      <c r="A702" s="4">
        <v>45224</v>
      </c>
      <c r="B702" s="2">
        <v>86.07</v>
      </c>
    </row>
    <row r="703" spans="1:2" x14ac:dyDescent="0.2">
      <c r="A703" s="4">
        <v>45225</v>
      </c>
      <c r="B703" s="2">
        <v>83.8</v>
      </c>
    </row>
    <row r="704" spans="1:2" x14ac:dyDescent="0.2">
      <c r="A704" s="4">
        <v>45226</v>
      </c>
      <c r="B704" s="2">
        <v>86.04</v>
      </c>
    </row>
    <row r="705" spans="1:2" x14ac:dyDescent="0.2">
      <c r="A705" s="4">
        <v>45229</v>
      </c>
      <c r="B705" s="2">
        <v>83.03</v>
      </c>
    </row>
    <row r="706" spans="1:2" x14ac:dyDescent="0.2">
      <c r="A706" s="4">
        <v>45230</v>
      </c>
      <c r="B706" s="2">
        <v>81.64</v>
      </c>
    </row>
    <row r="707" spans="1:2" x14ac:dyDescent="0.2">
      <c r="A707" s="4">
        <v>45231</v>
      </c>
      <c r="B707" s="2">
        <v>81.05</v>
      </c>
    </row>
    <row r="708" spans="1:2" x14ac:dyDescent="0.2">
      <c r="A708" s="4">
        <v>45232</v>
      </c>
      <c r="B708" s="2">
        <v>83.04</v>
      </c>
    </row>
    <row r="709" spans="1:2" x14ac:dyDescent="0.2">
      <c r="A709" s="4">
        <v>45233</v>
      </c>
      <c r="B709" s="2">
        <v>81.19</v>
      </c>
    </row>
    <row r="710" spans="1:2" x14ac:dyDescent="0.2">
      <c r="A710" s="4">
        <v>45236</v>
      </c>
      <c r="B710" s="2">
        <v>81.540000000000006</v>
      </c>
    </row>
    <row r="711" spans="1:2" x14ac:dyDescent="0.2">
      <c r="A711" s="4">
        <v>45237</v>
      </c>
      <c r="B711" s="2">
        <v>77.959999999999994</v>
      </c>
    </row>
    <row r="712" spans="1:2" x14ac:dyDescent="0.2">
      <c r="A712" s="4">
        <v>45238</v>
      </c>
      <c r="B712" s="2">
        <v>75.849999999999994</v>
      </c>
    </row>
    <row r="713" spans="1:2" x14ac:dyDescent="0.2">
      <c r="A713" s="4">
        <v>45239</v>
      </c>
      <c r="B713" s="2">
        <v>76.34</v>
      </c>
    </row>
    <row r="714" spans="1:2" x14ac:dyDescent="0.2">
      <c r="A714" s="4">
        <v>45240</v>
      </c>
    </row>
    <row r="715" spans="1:2" x14ac:dyDescent="0.2">
      <c r="A715" s="4">
        <v>45243</v>
      </c>
      <c r="B715" s="2">
        <v>78.86</v>
      </c>
    </row>
    <row r="716" spans="1:2" x14ac:dyDescent="0.2">
      <c r="A716" s="4">
        <v>45244</v>
      </c>
      <c r="B716" s="2">
        <v>78.900000000000006</v>
      </c>
    </row>
    <row r="717" spans="1:2" x14ac:dyDescent="0.2">
      <c r="A717" s="4">
        <v>45245</v>
      </c>
      <c r="B717" s="2">
        <v>77.150000000000006</v>
      </c>
    </row>
    <row r="718" spans="1:2" x14ac:dyDescent="0.2">
      <c r="A718" s="4">
        <v>45246</v>
      </c>
      <c r="B718" s="2">
        <v>73.5</v>
      </c>
    </row>
    <row r="719" spans="1:2" x14ac:dyDescent="0.2">
      <c r="A719" s="4">
        <v>45247</v>
      </c>
      <c r="B719" s="2">
        <v>76.47</v>
      </c>
    </row>
    <row r="720" spans="1:2" x14ac:dyDescent="0.2">
      <c r="A720" s="4">
        <v>45250</v>
      </c>
      <c r="B720" s="2">
        <v>78.099999999999994</v>
      </c>
    </row>
    <row r="721" spans="1:2" x14ac:dyDescent="0.2">
      <c r="A721" s="4">
        <v>45251</v>
      </c>
      <c r="B721" s="2">
        <v>78.349999999999994</v>
      </c>
    </row>
    <row r="722" spans="1:2" x14ac:dyDescent="0.2">
      <c r="A722" s="4">
        <v>45252</v>
      </c>
      <c r="B722" s="2">
        <v>76.8</v>
      </c>
    </row>
    <row r="723" spans="1:2" x14ac:dyDescent="0.2">
      <c r="A723" s="4">
        <v>45253</v>
      </c>
    </row>
    <row r="724" spans="1:2" x14ac:dyDescent="0.2">
      <c r="A724" s="4">
        <v>45254</v>
      </c>
      <c r="B724" s="2">
        <v>74.83</v>
      </c>
    </row>
    <row r="725" spans="1:2" x14ac:dyDescent="0.2">
      <c r="A725" s="4">
        <v>45257</v>
      </c>
      <c r="B725" s="2">
        <v>74.459999999999994</v>
      </c>
    </row>
    <row r="726" spans="1:2" x14ac:dyDescent="0.2">
      <c r="A726" s="4">
        <v>45258</v>
      </c>
      <c r="B726" s="2">
        <v>76.09</v>
      </c>
    </row>
    <row r="727" spans="1:2" x14ac:dyDescent="0.2">
      <c r="A727" s="4">
        <v>45259</v>
      </c>
      <c r="B727" s="2">
        <v>77.56</v>
      </c>
    </row>
    <row r="728" spans="1:2" x14ac:dyDescent="0.2">
      <c r="A728" s="4">
        <v>45260</v>
      </c>
      <c r="B728" s="2">
        <v>75.66</v>
      </c>
    </row>
    <row r="729" spans="1:2" x14ac:dyDescent="0.2">
      <c r="A729" s="4">
        <v>45261</v>
      </c>
      <c r="B729" s="2">
        <v>73.7</v>
      </c>
    </row>
    <row r="730" spans="1:2" x14ac:dyDescent="0.2">
      <c r="A730" s="4">
        <v>45264</v>
      </c>
      <c r="B730" s="2">
        <v>72.73</v>
      </c>
    </row>
    <row r="731" spans="1:2" x14ac:dyDescent="0.2">
      <c r="A731" s="4">
        <v>45265</v>
      </c>
      <c r="B731" s="2">
        <v>71.95</v>
      </c>
    </row>
    <row r="732" spans="1:2" x14ac:dyDescent="0.2">
      <c r="A732" s="4">
        <v>45266</v>
      </c>
      <c r="B732" s="2">
        <v>68.98</v>
      </c>
    </row>
    <row r="733" spans="1:2" x14ac:dyDescent="0.2">
      <c r="A733" s="4">
        <v>45267</v>
      </c>
      <c r="B733" s="2">
        <v>69</v>
      </c>
    </row>
    <row r="734" spans="1:2" x14ac:dyDescent="0.2">
      <c r="A734" s="4">
        <v>45268</v>
      </c>
      <c r="B734" s="2">
        <v>70.87</v>
      </c>
    </row>
    <row r="735" spans="1:2" x14ac:dyDescent="0.2">
      <c r="A735" s="4">
        <v>45271</v>
      </c>
      <c r="B735" s="2">
        <v>70.95</v>
      </c>
    </row>
    <row r="736" spans="1:2" x14ac:dyDescent="0.2">
      <c r="A736" s="4">
        <v>45272</v>
      </c>
      <c r="B736" s="2">
        <v>68.27</v>
      </c>
    </row>
    <row r="737" spans="1:2" x14ac:dyDescent="0.2">
      <c r="A737" s="4">
        <v>45273</v>
      </c>
      <c r="B737" s="2">
        <v>69.09</v>
      </c>
    </row>
    <row r="738" spans="1:2" x14ac:dyDescent="0.2">
      <c r="A738" s="4">
        <v>45274</v>
      </c>
      <c r="B738" s="2">
        <v>71.209999999999994</v>
      </c>
    </row>
    <row r="739" spans="1:2" x14ac:dyDescent="0.2">
      <c r="A739" s="4">
        <v>45275</v>
      </c>
      <c r="B739" s="2">
        <v>71.05</v>
      </c>
    </row>
    <row r="740" spans="1:2" x14ac:dyDescent="0.2">
      <c r="A740" s="4">
        <v>45278</v>
      </c>
      <c r="B740" s="2">
        <v>72.16</v>
      </c>
    </row>
    <row r="741" spans="1:2" x14ac:dyDescent="0.2">
      <c r="A741" s="4">
        <v>45279</v>
      </c>
      <c r="B741" s="2">
        <v>73.23</v>
      </c>
    </row>
    <row r="742" spans="1:2" x14ac:dyDescent="0.2">
      <c r="A742" s="4">
        <v>45280</v>
      </c>
      <c r="B742" s="2">
        <v>73.87</v>
      </c>
    </row>
    <row r="743" spans="1:2" x14ac:dyDescent="0.2">
      <c r="A743" s="4">
        <v>45281</v>
      </c>
      <c r="B743" s="2">
        <v>73.59</v>
      </c>
    </row>
    <row r="744" spans="1:2" x14ac:dyDescent="0.2">
      <c r="A744" s="4">
        <v>45282</v>
      </c>
      <c r="B744" s="2">
        <v>73.290000000000006</v>
      </c>
    </row>
    <row r="745" spans="1:2" x14ac:dyDescent="0.2">
      <c r="A745" s="4">
        <v>45285</v>
      </c>
    </row>
    <row r="746" spans="1:2" x14ac:dyDescent="0.2">
      <c r="A746" s="4">
        <v>45286</v>
      </c>
      <c r="B746" s="2">
        <v>75.84</v>
      </c>
    </row>
    <row r="747" spans="1:2" x14ac:dyDescent="0.2">
      <c r="A747" s="4">
        <v>45287</v>
      </c>
      <c r="B747" s="2">
        <v>74.31</v>
      </c>
    </row>
    <row r="748" spans="1:2" x14ac:dyDescent="0.2">
      <c r="A748" s="4">
        <v>45288</v>
      </c>
      <c r="B748" s="2">
        <v>72.02</v>
      </c>
    </row>
    <row r="749" spans="1:2" x14ac:dyDescent="0.2">
      <c r="A749" s="4">
        <v>45289</v>
      </c>
      <c r="B749" s="2">
        <v>71.89</v>
      </c>
    </row>
    <row r="750" spans="1:2" x14ac:dyDescent="0.2">
      <c r="A750" s="4">
        <v>45292</v>
      </c>
    </row>
    <row r="751" spans="1:2" x14ac:dyDescent="0.2">
      <c r="A751" s="4">
        <v>45293</v>
      </c>
      <c r="B751" s="2">
        <v>70.62</v>
      </c>
    </row>
    <row r="752" spans="1:2" x14ac:dyDescent="0.2">
      <c r="A752" s="4">
        <v>45294</v>
      </c>
      <c r="B752" s="2">
        <v>72.97</v>
      </c>
    </row>
    <row r="753" spans="1:2" x14ac:dyDescent="0.2">
      <c r="A753" s="4">
        <v>45295</v>
      </c>
      <c r="B753" s="2">
        <v>72.38</v>
      </c>
    </row>
    <row r="754" spans="1:2" x14ac:dyDescent="0.2">
      <c r="A754" s="4">
        <v>45296</v>
      </c>
      <c r="B754" s="2">
        <v>74</v>
      </c>
    </row>
    <row r="755" spans="1:2" x14ac:dyDescent="0.2">
      <c r="A755" s="4">
        <v>45299</v>
      </c>
      <c r="B755" s="2">
        <v>71.06</v>
      </c>
    </row>
    <row r="756" spans="1:2" x14ac:dyDescent="0.2">
      <c r="A756" s="4">
        <v>45300</v>
      </c>
      <c r="B756" s="2">
        <v>72.430000000000007</v>
      </c>
    </row>
    <row r="757" spans="1:2" x14ac:dyDescent="0.2">
      <c r="A757" s="4">
        <v>45301</v>
      </c>
      <c r="B757" s="2">
        <v>71.569999999999993</v>
      </c>
    </row>
    <row r="758" spans="1:2" x14ac:dyDescent="0.2">
      <c r="A758" s="4">
        <v>45302</v>
      </c>
      <c r="B758" s="2">
        <v>72.150000000000006</v>
      </c>
    </row>
    <row r="759" spans="1:2" x14ac:dyDescent="0.2">
      <c r="A759" s="4">
        <v>45303</v>
      </c>
      <c r="B759" s="2">
        <v>72.94</v>
      </c>
    </row>
    <row r="760" spans="1:2" x14ac:dyDescent="0.2">
      <c r="A760" s="4">
        <v>45306</v>
      </c>
    </row>
    <row r="761" spans="1:2" x14ac:dyDescent="0.2">
      <c r="A761" s="4">
        <v>45307</v>
      </c>
      <c r="B761" s="2">
        <v>72.63</v>
      </c>
    </row>
    <row r="762" spans="1:2" x14ac:dyDescent="0.2">
      <c r="A762" s="4">
        <v>45308</v>
      </c>
      <c r="B762" s="2">
        <v>72.790000000000006</v>
      </c>
    </row>
    <row r="763" spans="1:2" x14ac:dyDescent="0.2">
      <c r="A763" s="4">
        <v>45309</v>
      </c>
      <c r="B763" s="2">
        <v>74.319999999999993</v>
      </c>
    </row>
    <row r="764" spans="1:2" x14ac:dyDescent="0.2">
      <c r="A764" s="4">
        <v>45310</v>
      </c>
      <c r="B764" s="2">
        <v>73.69</v>
      </c>
    </row>
    <row r="765" spans="1:2" x14ac:dyDescent="0.2">
      <c r="A765" s="4">
        <v>45313</v>
      </c>
      <c r="B765" s="2">
        <v>75.260000000000005</v>
      </c>
    </row>
    <row r="766" spans="1:2" x14ac:dyDescent="0.2">
      <c r="A766" s="4">
        <v>45314</v>
      </c>
      <c r="B766" s="2">
        <v>74.72</v>
      </c>
    </row>
    <row r="767" spans="1:2" x14ac:dyDescent="0.2">
      <c r="A767" s="4">
        <v>45315</v>
      </c>
      <c r="B767" s="2">
        <v>75.48</v>
      </c>
    </row>
    <row r="768" spans="1:2" x14ac:dyDescent="0.2">
      <c r="A768" s="4">
        <v>45316</v>
      </c>
      <c r="B768" s="2">
        <v>77.91</v>
      </c>
    </row>
    <row r="769" spans="1:2" x14ac:dyDescent="0.2">
      <c r="A769" s="4">
        <v>45317</v>
      </c>
      <c r="B769" s="2">
        <v>78.45</v>
      </c>
    </row>
    <row r="770" spans="1:2" x14ac:dyDescent="0.2">
      <c r="A770" s="4">
        <v>45320</v>
      </c>
      <c r="B770" s="2">
        <v>77.25</v>
      </c>
    </row>
    <row r="771" spans="1:2" x14ac:dyDescent="0.2">
      <c r="A771" s="4">
        <v>45321</v>
      </c>
      <c r="B771" s="2">
        <v>78.3</v>
      </c>
    </row>
    <row r="772" spans="1:2" x14ac:dyDescent="0.2">
      <c r="A772" s="4">
        <v>45322</v>
      </c>
      <c r="B772" s="2">
        <v>76.28</v>
      </c>
    </row>
    <row r="773" spans="1:2" x14ac:dyDescent="0.2">
      <c r="A773" s="4">
        <v>45323</v>
      </c>
      <c r="B773" s="2">
        <v>74.36</v>
      </c>
    </row>
    <row r="774" spans="1:2" x14ac:dyDescent="0.2">
      <c r="A774" s="4">
        <v>45324</v>
      </c>
      <c r="B774" s="2">
        <v>72.72</v>
      </c>
    </row>
    <row r="775" spans="1:2" x14ac:dyDescent="0.2">
      <c r="A775" s="4">
        <v>45327</v>
      </c>
      <c r="B775" s="2">
        <v>73.209999999999994</v>
      </c>
    </row>
    <row r="776" spans="1:2" x14ac:dyDescent="0.2">
      <c r="A776" s="4">
        <v>45328</v>
      </c>
      <c r="B776" s="2">
        <v>73.83</v>
      </c>
    </row>
    <row r="777" spans="1:2" x14ac:dyDescent="0.2">
      <c r="A777" s="4">
        <v>45329</v>
      </c>
      <c r="B777" s="2">
        <v>74.260000000000005</v>
      </c>
    </row>
    <row r="778" spans="1:2" x14ac:dyDescent="0.2">
      <c r="A778" s="4">
        <v>45330</v>
      </c>
      <c r="B778" s="2">
        <v>76.67</v>
      </c>
    </row>
    <row r="779" spans="1:2" x14ac:dyDescent="0.2">
      <c r="A779" s="4">
        <v>45331</v>
      </c>
      <c r="B779" s="2">
        <v>77.260000000000005</v>
      </c>
    </row>
    <row r="780" spans="1:2" x14ac:dyDescent="0.2">
      <c r="A780" s="4">
        <v>45334</v>
      </c>
      <c r="B780" s="2">
        <v>77.34</v>
      </c>
    </row>
    <row r="781" spans="1:2" x14ac:dyDescent="0.2">
      <c r="A781" s="4">
        <v>45335</v>
      </c>
      <c r="B781" s="2">
        <v>78.28</v>
      </c>
    </row>
    <row r="782" spans="1:2" x14ac:dyDescent="0.2">
      <c r="A782" s="4">
        <v>45336</v>
      </c>
      <c r="B782" s="2">
        <v>77.09</v>
      </c>
    </row>
    <row r="783" spans="1:2" x14ac:dyDescent="0.2">
      <c r="A783" s="4">
        <v>45337</v>
      </c>
      <c r="B783" s="2">
        <v>78.47</v>
      </c>
    </row>
    <row r="784" spans="1:2" x14ac:dyDescent="0.2">
      <c r="A784" s="4">
        <v>45338</v>
      </c>
      <c r="B784" s="2">
        <v>79.650000000000006</v>
      </c>
    </row>
    <row r="785" spans="1:2" x14ac:dyDescent="0.2">
      <c r="A785" s="4">
        <v>45341</v>
      </c>
    </row>
    <row r="786" spans="1:2" x14ac:dyDescent="0.2">
      <c r="A786" s="4">
        <v>45342</v>
      </c>
      <c r="B786" s="2">
        <v>78.72</v>
      </c>
    </row>
    <row r="787" spans="1:2" x14ac:dyDescent="0.2">
      <c r="A787" s="4">
        <v>45343</v>
      </c>
      <c r="B787" s="2">
        <v>78.89</v>
      </c>
    </row>
    <row r="788" spans="1:2" x14ac:dyDescent="0.2">
      <c r="A788" s="4">
        <v>45344</v>
      </c>
      <c r="B788" s="2">
        <v>79.64</v>
      </c>
    </row>
    <row r="789" spans="1:2" x14ac:dyDescent="0.2">
      <c r="A789" s="4">
        <v>45345</v>
      </c>
      <c r="B789" s="2">
        <v>77.599999999999994</v>
      </c>
    </row>
    <row r="790" spans="1:2" x14ac:dyDescent="0.2">
      <c r="A790" s="4">
        <v>45348</v>
      </c>
      <c r="B790" s="2">
        <v>78.53</v>
      </c>
    </row>
    <row r="791" spans="1:2" x14ac:dyDescent="0.2">
      <c r="A791" s="4">
        <v>45349</v>
      </c>
      <c r="B791" s="2">
        <v>79.8</v>
      </c>
    </row>
    <row r="792" spans="1:2" x14ac:dyDescent="0.2">
      <c r="A792" s="4">
        <v>45350</v>
      </c>
      <c r="B792" s="2">
        <v>79.44</v>
      </c>
    </row>
    <row r="793" spans="1:2" x14ac:dyDescent="0.2">
      <c r="A793" s="4">
        <v>45351</v>
      </c>
      <c r="B793" s="2">
        <v>79.22</v>
      </c>
    </row>
    <row r="794" spans="1:2" x14ac:dyDescent="0.2">
      <c r="A794" s="4">
        <v>45352</v>
      </c>
      <c r="B794" s="2">
        <v>80.900000000000006</v>
      </c>
    </row>
    <row r="795" spans="1:2" x14ac:dyDescent="0.2">
      <c r="A795" s="4">
        <v>45355</v>
      </c>
      <c r="B795" s="2">
        <v>79.67</v>
      </c>
    </row>
    <row r="796" spans="1:2" x14ac:dyDescent="0.2">
      <c r="A796" s="4">
        <v>45356</v>
      </c>
      <c r="B796" s="2">
        <v>79.11</v>
      </c>
    </row>
    <row r="797" spans="1:2" x14ac:dyDescent="0.2">
      <c r="A797" s="4">
        <v>45357</v>
      </c>
      <c r="B797" s="2">
        <v>80.08</v>
      </c>
    </row>
    <row r="798" spans="1:2" x14ac:dyDescent="0.2">
      <c r="A798" s="4">
        <v>45358</v>
      </c>
      <c r="B798" s="2">
        <v>79.81</v>
      </c>
    </row>
    <row r="799" spans="1:2" x14ac:dyDescent="0.2">
      <c r="A799" s="4">
        <v>45359</v>
      </c>
      <c r="B799" s="2">
        <v>78.959999999999994</v>
      </c>
    </row>
    <row r="800" spans="1:2" x14ac:dyDescent="0.2">
      <c r="A800" s="4">
        <v>45362</v>
      </c>
      <c r="B800" s="2">
        <v>78.87</v>
      </c>
    </row>
    <row r="801" spans="1:2" x14ac:dyDescent="0.2">
      <c r="A801" s="4">
        <v>45363</v>
      </c>
      <c r="B801" s="2">
        <v>78.510000000000005</v>
      </c>
    </row>
    <row r="802" spans="1:2" x14ac:dyDescent="0.2">
      <c r="A802" s="4">
        <v>45364</v>
      </c>
      <c r="B802" s="2">
        <v>80.67</v>
      </c>
    </row>
    <row r="803" spans="1:2" x14ac:dyDescent="0.2">
      <c r="A803" s="4">
        <v>45365</v>
      </c>
      <c r="B803" s="2">
        <v>82.16</v>
      </c>
    </row>
    <row r="804" spans="1:2" x14ac:dyDescent="0.2">
      <c r="A804" s="4">
        <v>45366</v>
      </c>
      <c r="B804" s="2">
        <v>81.94</v>
      </c>
    </row>
    <row r="805" spans="1:2" x14ac:dyDescent="0.2">
      <c r="A805" s="4">
        <v>45369</v>
      </c>
      <c r="B805" s="2">
        <v>83.68</v>
      </c>
    </row>
    <row r="806" spans="1:2" x14ac:dyDescent="0.2">
      <c r="A806" s="4">
        <v>45370</v>
      </c>
      <c r="B806" s="2">
        <v>84.39</v>
      </c>
    </row>
    <row r="807" spans="1:2" x14ac:dyDescent="0.2">
      <c r="A807" s="4">
        <v>45371</v>
      </c>
      <c r="B807" s="2">
        <v>82.79</v>
      </c>
    </row>
    <row r="808" spans="1:2" x14ac:dyDescent="0.2">
      <c r="A808" s="4">
        <v>45372</v>
      </c>
      <c r="B808" s="2">
        <v>81.99</v>
      </c>
    </row>
    <row r="809" spans="1:2" x14ac:dyDescent="0.2">
      <c r="A809" s="4">
        <v>45373</v>
      </c>
      <c r="B809" s="2">
        <v>81.099999999999994</v>
      </c>
    </row>
    <row r="810" spans="1:2" x14ac:dyDescent="0.2">
      <c r="A810" s="4">
        <v>45376</v>
      </c>
      <c r="B810" s="2">
        <v>82.41</v>
      </c>
    </row>
    <row r="811" spans="1:2" x14ac:dyDescent="0.2">
      <c r="A811" s="4">
        <v>45377</v>
      </c>
      <c r="B811" s="2">
        <v>82.41</v>
      </c>
    </row>
    <row r="812" spans="1:2" x14ac:dyDescent="0.2">
      <c r="A812" s="4">
        <v>45378</v>
      </c>
      <c r="B812" s="2">
        <v>82.15</v>
      </c>
    </row>
    <row r="813" spans="1:2" x14ac:dyDescent="0.2">
      <c r="A813" s="4">
        <v>45379</v>
      </c>
      <c r="B813" s="2">
        <v>83.96</v>
      </c>
    </row>
    <row r="814" spans="1:2" x14ac:dyDescent="0.2">
      <c r="A814" s="4">
        <v>45380</v>
      </c>
    </row>
    <row r="815" spans="1:2" x14ac:dyDescent="0.2">
      <c r="A815" s="4">
        <v>45383</v>
      </c>
      <c r="B815" s="2">
        <v>84.54</v>
      </c>
    </row>
    <row r="816" spans="1:2" x14ac:dyDescent="0.2">
      <c r="A816" s="4">
        <v>45384</v>
      </c>
      <c r="B816" s="2">
        <v>85.95</v>
      </c>
    </row>
    <row r="817" spans="1:2" x14ac:dyDescent="0.2">
      <c r="A817" s="4">
        <v>45385</v>
      </c>
      <c r="B817" s="2">
        <v>86.22</v>
      </c>
    </row>
    <row r="818" spans="1:2" x14ac:dyDescent="0.2">
      <c r="A818" s="4">
        <v>45386</v>
      </c>
      <c r="B818" s="2">
        <v>87.37</v>
      </c>
    </row>
    <row r="819" spans="1:2" x14ac:dyDescent="0.2">
      <c r="A819" s="4">
        <v>45387</v>
      </c>
      <c r="B819" s="2">
        <v>87.69</v>
      </c>
    </row>
    <row r="820" spans="1:2" x14ac:dyDescent="0.2">
      <c r="A820" s="4">
        <v>45390</v>
      </c>
      <c r="B820" s="2">
        <v>87.24</v>
      </c>
    </row>
    <row r="821" spans="1:2" x14ac:dyDescent="0.2">
      <c r="A821" s="4">
        <v>45391</v>
      </c>
      <c r="B821" s="2">
        <v>86.04</v>
      </c>
    </row>
    <row r="822" spans="1:2" x14ac:dyDescent="0.2">
      <c r="A822" s="4">
        <v>45392</v>
      </c>
      <c r="B822" s="2">
        <v>86.98</v>
      </c>
    </row>
    <row r="823" spans="1:2" x14ac:dyDescent="0.2">
      <c r="A823" s="4">
        <v>45393</v>
      </c>
      <c r="B823" s="2">
        <v>85.79</v>
      </c>
    </row>
    <row r="824" spans="1:2" x14ac:dyDescent="0.2">
      <c r="A824" s="4">
        <v>45394</v>
      </c>
      <c r="B824" s="2">
        <v>86.46</v>
      </c>
    </row>
    <row r="825" spans="1:2" x14ac:dyDescent="0.2">
      <c r="A825" s="4">
        <v>45397</v>
      </c>
      <c r="B825" s="2">
        <v>86.21</v>
      </c>
    </row>
    <row r="826" spans="1:2" x14ac:dyDescent="0.2">
      <c r="A826" s="4">
        <v>45398</v>
      </c>
      <c r="B826" s="2">
        <v>86.15</v>
      </c>
    </row>
    <row r="827" spans="1:2" x14ac:dyDescent="0.2">
      <c r="A827" s="4">
        <v>45399</v>
      </c>
      <c r="B827" s="2">
        <v>83.58</v>
      </c>
    </row>
    <row r="828" spans="1:2" x14ac:dyDescent="0.2">
      <c r="A828" s="4">
        <v>45400</v>
      </c>
      <c r="B828" s="2">
        <v>83.5</v>
      </c>
    </row>
    <row r="829" spans="1:2" x14ac:dyDescent="0.2">
      <c r="A829" s="4">
        <v>45401</v>
      </c>
      <c r="B829" s="2">
        <v>83.79</v>
      </c>
    </row>
    <row r="830" spans="1:2" x14ac:dyDescent="0.2">
      <c r="A830" s="4">
        <v>45404</v>
      </c>
      <c r="B830" s="2">
        <v>83.82</v>
      </c>
    </row>
    <row r="831" spans="1:2" x14ac:dyDescent="0.2">
      <c r="A831" s="4">
        <v>45405</v>
      </c>
      <c r="B831" s="2">
        <v>84.17</v>
      </c>
    </row>
    <row r="832" spans="1:2" x14ac:dyDescent="0.2">
      <c r="A832" s="4">
        <v>45406</v>
      </c>
      <c r="B832" s="2">
        <v>84.09</v>
      </c>
    </row>
    <row r="833" spans="1:2" x14ac:dyDescent="0.2">
      <c r="A833" s="4">
        <v>45407</v>
      </c>
      <c r="B833" s="2">
        <v>84.92</v>
      </c>
    </row>
    <row r="834" spans="1:2" x14ac:dyDescent="0.2">
      <c r="A834" s="4">
        <v>45408</v>
      </c>
      <c r="B834" s="2">
        <v>85.38</v>
      </c>
    </row>
    <row r="835" spans="1:2" x14ac:dyDescent="0.2">
      <c r="A835" s="4">
        <v>45411</v>
      </c>
      <c r="B835" s="2">
        <v>84.26</v>
      </c>
    </row>
    <row r="836" spans="1:2" x14ac:dyDescent="0.2">
      <c r="A836" s="4">
        <v>45412</v>
      </c>
      <c r="B836" s="2">
        <v>83.49</v>
      </c>
    </row>
    <row r="837" spans="1:2" x14ac:dyDescent="0.2">
      <c r="A837" s="4">
        <v>45413</v>
      </c>
      <c r="B837" s="2">
        <v>80.7</v>
      </c>
    </row>
    <row r="838" spans="1:2" x14ac:dyDescent="0.2">
      <c r="A838" s="4">
        <v>45414</v>
      </c>
      <c r="B838" s="2">
        <v>80.59</v>
      </c>
    </row>
    <row r="839" spans="1:2" x14ac:dyDescent="0.2">
      <c r="A839" s="4">
        <v>45415</v>
      </c>
      <c r="B839" s="2">
        <v>79.650000000000006</v>
      </c>
    </row>
    <row r="840" spans="1:2" x14ac:dyDescent="0.2">
      <c r="A840" s="4">
        <v>45418</v>
      </c>
      <c r="B840" s="2">
        <v>80.099999999999994</v>
      </c>
    </row>
    <row r="841" spans="1:2" x14ac:dyDescent="0.2">
      <c r="A841" s="4">
        <v>45419</v>
      </c>
      <c r="B841" s="2">
        <v>79.97</v>
      </c>
    </row>
    <row r="842" spans="1:2" x14ac:dyDescent="0.2">
      <c r="A842" s="4">
        <v>45420</v>
      </c>
      <c r="B842" s="2">
        <v>80.569999999999993</v>
      </c>
    </row>
    <row r="843" spans="1:2" x14ac:dyDescent="0.2">
      <c r="A843" s="4">
        <v>45421</v>
      </c>
      <c r="B843" s="2">
        <v>80.86</v>
      </c>
    </row>
    <row r="844" spans="1:2" x14ac:dyDescent="0.2">
      <c r="A844" s="4">
        <v>45422</v>
      </c>
      <c r="B844" s="2">
        <v>79.81</v>
      </c>
    </row>
    <row r="845" spans="1:2" x14ac:dyDescent="0.2">
      <c r="A845" s="4">
        <v>45425</v>
      </c>
      <c r="B845" s="2">
        <v>80.709999999999994</v>
      </c>
    </row>
    <row r="846" spans="1:2" x14ac:dyDescent="0.2">
      <c r="A846" s="4">
        <v>45426</v>
      </c>
      <c r="B846" s="2">
        <v>79.62</v>
      </c>
    </row>
    <row r="847" spans="1:2" x14ac:dyDescent="0.2">
      <c r="A847" s="4">
        <v>45427</v>
      </c>
      <c r="B847" s="2">
        <v>80.23</v>
      </c>
    </row>
    <row r="848" spans="1:2" x14ac:dyDescent="0.2">
      <c r="A848" s="4">
        <v>45428</v>
      </c>
      <c r="B848" s="2">
        <v>80.849999999999994</v>
      </c>
    </row>
    <row r="849" spans="1:2" x14ac:dyDescent="0.2">
      <c r="A849" s="4">
        <v>45429</v>
      </c>
      <c r="B849" s="2">
        <v>81.66</v>
      </c>
    </row>
    <row r="850" spans="1:2" x14ac:dyDescent="0.2">
      <c r="A850" s="4">
        <v>45432</v>
      </c>
      <c r="B850" s="2">
        <v>81.39</v>
      </c>
    </row>
    <row r="851" spans="1:2" x14ac:dyDescent="0.2">
      <c r="A851" s="4">
        <v>45433</v>
      </c>
      <c r="B851" s="2">
        <v>80.66</v>
      </c>
    </row>
    <row r="852" spans="1:2" x14ac:dyDescent="0.2">
      <c r="A852" s="4">
        <v>45434</v>
      </c>
      <c r="B852" s="2">
        <v>79.150000000000006</v>
      </c>
    </row>
    <row r="853" spans="1:2" x14ac:dyDescent="0.2">
      <c r="A853" s="4">
        <v>45435</v>
      </c>
      <c r="B853" s="2">
        <v>77.47</v>
      </c>
    </row>
    <row r="854" spans="1:2" x14ac:dyDescent="0.2">
      <c r="A854" s="4">
        <v>45436</v>
      </c>
      <c r="B854" s="2">
        <v>78.48</v>
      </c>
    </row>
    <row r="855" spans="1:2" x14ac:dyDescent="0.2">
      <c r="A855" s="4">
        <v>45439</v>
      </c>
    </row>
    <row r="856" spans="1:2" x14ac:dyDescent="0.2">
      <c r="A856" s="4">
        <v>45440</v>
      </c>
      <c r="B856" s="2">
        <v>80.900000000000006</v>
      </c>
    </row>
    <row r="857" spans="1:2" x14ac:dyDescent="0.2">
      <c r="A857" s="4">
        <v>45441</v>
      </c>
      <c r="B857" s="2">
        <v>80.239999999999995</v>
      </c>
    </row>
    <row r="858" spans="1:2" x14ac:dyDescent="0.2">
      <c r="A858" s="4">
        <v>45442</v>
      </c>
      <c r="B858" s="2">
        <v>78.959999999999994</v>
      </c>
    </row>
    <row r="859" spans="1:2" x14ac:dyDescent="0.2">
      <c r="A859" s="4">
        <v>45443</v>
      </c>
      <c r="B859" s="2">
        <v>77.97</v>
      </c>
    </row>
    <row r="860" spans="1:2" x14ac:dyDescent="0.2">
      <c r="A860" s="4">
        <v>45446</v>
      </c>
      <c r="B860" s="2">
        <v>75.260000000000005</v>
      </c>
    </row>
    <row r="861" spans="1:2" x14ac:dyDescent="0.2">
      <c r="A861" s="4">
        <v>45447</v>
      </c>
      <c r="B861" s="2">
        <v>74.27</v>
      </c>
    </row>
    <row r="862" spans="1:2" x14ac:dyDescent="0.2">
      <c r="A862" s="4">
        <v>45448</v>
      </c>
      <c r="B862" s="2">
        <v>75.08</v>
      </c>
    </row>
    <row r="863" spans="1:2" x14ac:dyDescent="0.2">
      <c r="A863" s="4">
        <v>45449</v>
      </c>
      <c r="B863" s="2">
        <v>76.52</v>
      </c>
    </row>
    <row r="864" spans="1:2" x14ac:dyDescent="0.2">
      <c r="A864" s="4">
        <v>45450</v>
      </c>
      <c r="B864" s="2">
        <v>76.53</v>
      </c>
    </row>
    <row r="865" spans="1:2" x14ac:dyDescent="0.2">
      <c r="A865" s="4">
        <v>45453</v>
      </c>
      <c r="B865" s="2">
        <v>78.75</v>
      </c>
    </row>
    <row r="866" spans="1:2" x14ac:dyDescent="0.2">
      <c r="A866" s="4">
        <v>45454</v>
      </c>
      <c r="B866" s="2">
        <v>78.88</v>
      </c>
    </row>
    <row r="867" spans="1:2" x14ac:dyDescent="0.2">
      <c r="A867" s="4">
        <v>45455</v>
      </c>
      <c r="B867" s="2">
        <v>79.56</v>
      </c>
    </row>
    <row r="868" spans="1:2" x14ac:dyDescent="0.2">
      <c r="A868" s="4">
        <v>45456</v>
      </c>
      <c r="B868" s="2">
        <v>79.61</v>
      </c>
    </row>
    <row r="869" spans="1:2" x14ac:dyDescent="0.2">
      <c r="A869" s="4">
        <v>45457</v>
      </c>
      <c r="B869" s="2">
        <v>79.41</v>
      </c>
    </row>
    <row r="870" spans="1:2" x14ac:dyDescent="0.2">
      <c r="A870" s="4">
        <v>45460</v>
      </c>
      <c r="B870" s="2">
        <v>81.33</v>
      </c>
    </row>
    <row r="871" spans="1:2" x14ac:dyDescent="0.2">
      <c r="A871" s="4">
        <v>45461</v>
      </c>
      <c r="B871" s="2">
        <v>82.67</v>
      </c>
    </row>
    <row r="872" spans="1:2" x14ac:dyDescent="0.2">
      <c r="A872" s="4">
        <v>45462</v>
      </c>
    </row>
    <row r="873" spans="1:2" x14ac:dyDescent="0.2">
      <c r="A873" s="4">
        <v>45463</v>
      </c>
      <c r="B873" s="2">
        <v>83.34</v>
      </c>
    </row>
    <row r="874" spans="1:2" x14ac:dyDescent="0.2">
      <c r="A874" s="4">
        <v>45464</v>
      </c>
      <c r="B874" s="2">
        <v>81.709999999999994</v>
      </c>
    </row>
    <row r="875" spans="1:2" x14ac:dyDescent="0.2">
      <c r="A875" s="4">
        <v>45467</v>
      </c>
      <c r="B875" s="2">
        <v>82.63</v>
      </c>
    </row>
    <row r="876" spans="1:2" x14ac:dyDescent="0.2">
      <c r="A876" s="4">
        <v>45468</v>
      </c>
      <c r="B876" s="2">
        <v>81.97</v>
      </c>
    </row>
    <row r="877" spans="1:2" x14ac:dyDescent="0.2">
      <c r="A877" s="4">
        <v>45469</v>
      </c>
      <c r="B877" s="2">
        <v>82.19</v>
      </c>
    </row>
    <row r="878" spans="1:2" x14ac:dyDescent="0.2">
      <c r="A878" s="4">
        <v>45470</v>
      </c>
      <c r="B878" s="2">
        <v>83.04</v>
      </c>
    </row>
    <row r="879" spans="1:2" x14ac:dyDescent="0.2">
      <c r="A879" s="4">
        <v>45471</v>
      </c>
      <c r="B879" s="2">
        <v>82.83</v>
      </c>
    </row>
    <row r="880" spans="1:2" x14ac:dyDescent="0.2">
      <c r="A880" s="4">
        <v>45474</v>
      </c>
      <c r="B880" s="2">
        <v>84.7</v>
      </c>
    </row>
    <row r="881" spans="1:2" x14ac:dyDescent="0.2">
      <c r="A881" s="4">
        <v>45475</v>
      </c>
      <c r="B881" s="2">
        <v>84.09</v>
      </c>
    </row>
    <row r="882" spans="1:2" x14ac:dyDescent="0.2">
      <c r="A882" s="4">
        <v>45476</v>
      </c>
      <c r="B882" s="2">
        <v>85.19</v>
      </c>
    </row>
    <row r="883" spans="1:2" x14ac:dyDescent="0.2">
      <c r="A883" s="4">
        <v>45477</v>
      </c>
    </row>
    <row r="884" spans="1:2" x14ac:dyDescent="0.2">
      <c r="A884" s="4">
        <v>45478</v>
      </c>
      <c r="B884" s="2">
        <v>84.44</v>
      </c>
    </row>
    <row r="885" spans="1:2" x14ac:dyDescent="0.2">
      <c r="A885" s="4">
        <v>45481</v>
      </c>
      <c r="B885" s="2">
        <v>83.63</v>
      </c>
    </row>
    <row r="886" spans="1:2" x14ac:dyDescent="0.2">
      <c r="A886" s="4">
        <v>45482</v>
      </c>
      <c r="B886" s="2">
        <v>82.78</v>
      </c>
    </row>
    <row r="887" spans="1:2" x14ac:dyDescent="0.2">
      <c r="A887" s="4">
        <v>45483</v>
      </c>
      <c r="B887" s="2">
        <v>83.39</v>
      </c>
    </row>
    <row r="888" spans="1:2" x14ac:dyDescent="0.2">
      <c r="A888" s="4">
        <v>45484</v>
      </c>
      <c r="B888" s="2">
        <v>83.92</v>
      </c>
    </row>
    <row r="889" spans="1:2" x14ac:dyDescent="0.2">
      <c r="A889" s="4">
        <v>45485</v>
      </c>
      <c r="B889" s="2">
        <v>83.49</v>
      </c>
    </row>
    <row r="890" spans="1:2" x14ac:dyDescent="0.2">
      <c r="A890" s="4">
        <v>45488</v>
      </c>
      <c r="B890" s="2">
        <v>83.22</v>
      </c>
    </row>
    <row r="891" spans="1:2" x14ac:dyDescent="0.2">
      <c r="A891" s="4">
        <v>45489</v>
      </c>
      <c r="B891" s="2">
        <v>81.92</v>
      </c>
    </row>
    <row r="892" spans="1:2" x14ac:dyDescent="0.2">
      <c r="A892" s="4">
        <v>45490</v>
      </c>
      <c r="B892" s="2">
        <v>84.16</v>
      </c>
    </row>
    <row r="893" spans="1:2" x14ac:dyDescent="0.2">
      <c r="A893" s="4">
        <v>45491</v>
      </c>
      <c r="B893" s="2">
        <v>84.17</v>
      </c>
    </row>
    <row r="894" spans="1:2" x14ac:dyDescent="0.2">
      <c r="A894" s="4">
        <v>45492</v>
      </c>
      <c r="B894" s="2">
        <v>81.430000000000007</v>
      </c>
    </row>
    <row r="895" spans="1:2" x14ac:dyDescent="0.2">
      <c r="A895" s="4">
        <v>45495</v>
      </c>
      <c r="B895" s="2">
        <v>81.25</v>
      </c>
    </row>
    <row r="896" spans="1:2" x14ac:dyDescent="0.2">
      <c r="A896" s="4">
        <v>45496</v>
      </c>
      <c r="B896" s="2">
        <v>78.239999999999995</v>
      </c>
    </row>
    <row r="897" spans="1:2" x14ac:dyDescent="0.2">
      <c r="A897" s="4">
        <v>45497</v>
      </c>
      <c r="B897" s="2">
        <v>78.78</v>
      </c>
    </row>
    <row r="898" spans="1:2" x14ac:dyDescent="0.2">
      <c r="A898" s="4">
        <v>45498</v>
      </c>
      <c r="B898" s="2">
        <v>79.430000000000007</v>
      </c>
    </row>
    <row r="899" spans="1:2" x14ac:dyDescent="0.2">
      <c r="A899" s="4">
        <v>45499</v>
      </c>
      <c r="B899" s="2">
        <v>78.58</v>
      </c>
    </row>
    <row r="900" spans="1:2" x14ac:dyDescent="0.2">
      <c r="A900" s="4">
        <v>45502</v>
      </c>
      <c r="B900" s="2">
        <v>77.27</v>
      </c>
    </row>
    <row r="901" spans="1:2" x14ac:dyDescent="0.2">
      <c r="A901" s="4">
        <v>45503</v>
      </c>
      <c r="B901" s="2">
        <v>76.17</v>
      </c>
    </row>
    <row r="902" spans="1:2" x14ac:dyDescent="0.2">
      <c r="A902" s="4">
        <v>45504</v>
      </c>
      <c r="B902" s="2">
        <v>79.36</v>
      </c>
    </row>
    <row r="903" spans="1:2" x14ac:dyDescent="0.2">
      <c r="A903" s="4">
        <v>45505</v>
      </c>
      <c r="B903" s="2">
        <v>77.739999999999995</v>
      </c>
    </row>
    <row r="904" spans="1:2" x14ac:dyDescent="0.2">
      <c r="A904" s="4">
        <v>45506</v>
      </c>
      <c r="B904" s="2">
        <v>74.989999999999995</v>
      </c>
    </row>
    <row r="905" spans="1:2" x14ac:dyDescent="0.2">
      <c r="A905" s="4">
        <v>45509</v>
      </c>
      <c r="B905" s="2">
        <v>74.459999999999994</v>
      </c>
    </row>
    <row r="906" spans="1:2" x14ac:dyDescent="0.2">
      <c r="A906" s="4">
        <v>45510</v>
      </c>
      <c r="B906" s="2">
        <v>74.599999999999994</v>
      </c>
    </row>
    <row r="907" spans="1:2" x14ac:dyDescent="0.2">
      <c r="A907" s="4">
        <v>45511</v>
      </c>
      <c r="B907" s="2">
        <v>76.680000000000007</v>
      </c>
    </row>
    <row r="908" spans="1:2" x14ac:dyDescent="0.2">
      <c r="A908" s="4">
        <v>45512</v>
      </c>
      <c r="B908" s="2">
        <v>77.64</v>
      </c>
    </row>
    <row r="909" spans="1:2" x14ac:dyDescent="0.2">
      <c r="A909" s="4">
        <v>45513</v>
      </c>
      <c r="B909" s="2">
        <v>78.28</v>
      </c>
    </row>
    <row r="910" spans="1:2" x14ac:dyDescent="0.2">
      <c r="A910" s="4">
        <v>45516</v>
      </c>
      <c r="B910" s="2">
        <v>81.45</v>
      </c>
    </row>
    <row r="911" spans="1:2" x14ac:dyDescent="0.2">
      <c r="A911" s="4">
        <v>45517</v>
      </c>
      <c r="B911" s="2">
        <v>79.81</v>
      </c>
    </row>
    <row r="912" spans="1:2" x14ac:dyDescent="0.2">
      <c r="A912" s="4">
        <v>45518</v>
      </c>
      <c r="B912" s="2">
        <v>78.47</v>
      </c>
    </row>
    <row r="913" spans="1:2" x14ac:dyDescent="0.2">
      <c r="A913" s="4">
        <v>45519</v>
      </c>
      <c r="B913" s="2">
        <v>79.66</v>
      </c>
    </row>
    <row r="914" spans="1:2" x14ac:dyDescent="0.2">
      <c r="A914" s="4">
        <v>45520</v>
      </c>
      <c r="B914" s="2">
        <v>78.05</v>
      </c>
    </row>
    <row r="915" spans="1:2" x14ac:dyDescent="0.2">
      <c r="A915" s="4">
        <v>45523</v>
      </c>
      <c r="B915" s="2">
        <v>75.819999999999993</v>
      </c>
    </row>
    <row r="916" spans="1:2" x14ac:dyDescent="0.2">
      <c r="A916" s="4">
        <v>45524</v>
      </c>
      <c r="B916" s="2">
        <v>75.27</v>
      </c>
    </row>
    <row r="917" spans="1:2" x14ac:dyDescent="0.2">
      <c r="A917" s="4">
        <v>45525</v>
      </c>
      <c r="B917" s="2">
        <v>72.760000000000005</v>
      </c>
    </row>
    <row r="918" spans="1:2" x14ac:dyDescent="0.2">
      <c r="A918" s="4">
        <v>45526</v>
      </c>
      <c r="B918" s="2">
        <v>73.72</v>
      </c>
    </row>
    <row r="919" spans="1:2" x14ac:dyDescent="0.2">
      <c r="A919" s="4">
        <v>45527</v>
      </c>
      <c r="B919" s="2">
        <v>75.819999999999993</v>
      </c>
    </row>
    <row r="920" spans="1:2" x14ac:dyDescent="0.2">
      <c r="A920" s="4">
        <v>45530</v>
      </c>
      <c r="B920" s="2">
        <v>78.400000000000006</v>
      </c>
    </row>
    <row r="921" spans="1:2" x14ac:dyDescent="0.2">
      <c r="A921" s="4">
        <v>45531</v>
      </c>
      <c r="B921" s="2">
        <v>76.5</v>
      </c>
    </row>
    <row r="922" spans="1:2" x14ac:dyDescent="0.2">
      <c r="A922" s="4">
        <v>45532</v>
      </c>
      <c r="B922" s="2">
        <v>75.489999999999995</v>
      </c>
    </row>
    <row r="923" spans="1:2" x14ac:dyDescent="0.2">
      <c r="A923" s="4">
        <v>45533</v>
      </c>
      <c r="B923" s="2">
        <v>76.900000000000006</v>
      </c>
    </row>
    <row r="924" spans="1:2" x14ac:dyDescent="0.2">
      <c r="A924" s="4">
        <v>45534</v>
      </c>
      <c r="B924" s="2">
        <v>74.52</v>
      </c>
    </row>
    <row r="925" spans="1:2" x14ac:dyDescent="0.2">
      <c r="A925" s="4">
        <v>45537</v>
      </c>
    </row>
    <row r="926" spans="1:2" x14ac:dyDescent="0.2">
      <c r="A926" s="4">
        <v>45538</v>
      </c>
      <c r="B926" s="2">
        <v>71.28</v>
      </c>
    </row>
    <row r="927" spans="1:2" x14ac:dyDescent="0.2">
      <c r="A927" s="4">
        <v>45539</v>
      </c>
      <c r="B927" s="2">
        <v>70.11</v>
      </c>
    </row>
    <row r="928" spans="1:2" x14ac:dyDescent="0.2">
      <c r="A928" s="4">
        <v>45540</v>
      </c>
      <c r="B928" s="2">
        <v>70.09</v>
      </c>
    </row>
    <row r="929" spans="1:2" x14ac:dyDescent="0.2">
      <c r="A929" s="4">
        <v>45541</v>
      </c>
      <c r="B929" s="2">
        <v>68.58</v>
      </c>
    </row>
    <row r="930" spans="1:2" x14ac:dyDescent="0.2">
      <c r="A930" s="4">
        <v>45544</v>
      </c>
      <c r="B930" s="2">
        <v>69.650000000000006</v>
      </c>
    </row>
    <row r="931" spans="1:2" x14ac:dyDescent="0.2">
      <c r="A931" s="4">
        <v>45545</v>
      </c>
      <c r="B931" s="2">
        <v>66.73</v>
      </c>
    </row>
    <row r="932" spans="1:2" x14ac:dyDescent="0.2">
      <c r="A932" s="4">
        <v>45546</v>
      </c>
      <c r="B932" s="2">
        <v>68.25</v>
      </c>
    </row>
    <row r="933" spans="1:2" x14ac:dyDescent="0.2">
      <c r="A933" s="4">
        <v>45547</v>
      </c>
      <c r="B933" s="2">
        <v>69.89</v>
      </c>
    </row>
    <row r="934" spans="1:2" x14ac:dyDescent="0.2">
      <c r="A934" s="4">
        <v>45548</v>
      </c>
      <c r="B934" s="2">
        <v>69.59</v>
      </c>
    </row>
    <row r="935" spans="1:2" x14ac:dyDescent="0.2">
      <c r="A935" s="4">
        <v>45551</v>
      </c>
      <c r="B935" s="2">
        <v>71.099999999999994</v>
      </c>
    </row>
    <row r="936" spans="1:2" x14ac:dyDescent="0.2">
      <c r="A936" s="4">
        <v>45552</v>
      </c>
      <c r="B936" s="2">
        <v>72.16</v>
      </c>
    </row>
    <row r="937" spans="1:2" x14ac:dyDescent="0.2">
      <c r="A937" s="4">
        <v>45553</v>
      </c>
      <c r="B937" s="2">
        <v>71.87</v>
      </c>
    </row>
    <row r="938" spans="1:2" x14ac:dyDescent="0.2">
      <c r="A938" s="4">
        <v>45554</v>
      </c>
      <c r="B938" s="2">
        <v>72.86</v>
      </c>
    </row>
    <row r="939" spans="1:2" x14ac:dyDescent="0.2">
      <c r="A939" s="4">
        <v>45555</v>
      </c>
      <c r="B939" s="2">
        <v>72.72</v>
      </c>
    </row>
    <row r="940" spans="1:2" x14ac:dyDescent="0.2">
      <c r="A940" s="4">
        <v>45558</v>
      </c>
      <c r="B940" s="2">
        <v>71.33</v>
      </c>
    </row>
    <row r="941" spans="1:2" x14ac:dyDescent="0.2">
      <c r="A941" s="4">
        <v>45559</v>
      </c>
      <c r="B941" s="2">
        <v>72.34</v>
      </c>
    </row>
    <row r="942" spans="1:2" x14ac:dyDescent="0.2">
      <c r="A942" s="4">
        <v>45560</v>
      </c>
      <c r="B942" s="2">
        <v>70.42</v>
      </c>
    </row>
    <row r="943" spans="1:2" x14ac:dyDescent="0.2">
      <c r="A943" s="4">
        <v>45561</v>
      </c>
      <c r="B943" s="2">
        <v>68.28</v>
      </c>
    </row>
    <row r="944" spans="1:2" x14ac:dyDescent="0.2">
      <c r="A944" s="4">
        <v>45562</v>
      </c>
      <c r="B944" s="2">
        <v>68.72</v>
      </c>
    </row>
    <row r="945" spans="1:2" x14ac:dyDescent="0.2">
      <c r="A945" s="4">
        <v>45565</v>
      </c>
      <c r="B945" s="2">
        <v>68.75</v>
      </c>
    </row>
    <row r="946" spans="1:2" x14ac:dyDescent="0.2">
      <c r="A946" s="4">
        <v>45566</v>
      </c>
      <c r="B946" s="2">
        <v>70.41</v>
      </c>
    </row>
    <row r="947" spans="1:2" x14ac:dyDescent="0.2">
      <c r="A947" s="4">
        <v>45567</v>
      </c>
      <c r="B947" s="2">
        <v>70.739999999999995</v>
      </c>
    </row>
    <row r="948" spans="1:2" x14ac:dyDescent="0.2">
      <c r="A948" s="4">
        <v>45568</v>
      </c>
      <c r="B948" s="2">
        <v>74.33</v>
      </c>
    </row>
    <row r="949" spans="1:2" x14ac:dyDescent="0.2">
      <c r="A949" s="4">
        <v>45569</v>
      </c>
      <c r="B949" s="2">
        <v>74.930000000000007</v>
      </c>
    </row>
    <row r="950" spans="1:2" x14ac:dyDescent="0.2">
      <c r="A950" s="4">
        <v>45572</v>
      </c>
      <c r="B950" s="2">
        <v>77.760000000000005</v>
      </c>
    </row>
    <row r="951" spans="1:2" x14ac:dyDescent="0.2">
      <c r="A951" s="4">
        <v>45573</v>
      </c>
      <c r="B951" s="2">
        <v>74.260000000000005</v>
      </c>
    </row>
    <row r="952" spans="1:2" x14ac:dyDescent="0.2">
      <c r="A952" s="4">
        <v>45574</v>
      </c>
      <c r="B952" s="2">
        <v>73.849999999999994</v>
      </c>
    </row>
    <row r="953" spans="1:2" x14ac:dyDescent="0.2">
      <c r="A953" s="4">
        <v>45575</v>
      </c>
      <c r="B953" s="2">
        <v>76.459999999999994</v>
      </c>
    </row>
    <row r="954" spans="1:2" x14ac:dyDescent="0.2">
      <c r="A954" s="4">
        <v>45576</v>
      </c>
      <c r="B954" s="2">
        <v>76.11</v>
      </c>
    </row>
    <row r="955" spans="1:2" x14ac:dyDescent="0.2">
      <c r="A955" s="4">
        <v>45579</v>
      </c>
    </row>
    <row r="956" spans="1:2" x14ac:dyDescent="0.2">
      <c r="A956" s="4">
        <v>45580</v>
      </c>
      <c r="B956" s="2">
        <v>71.22</v>
      </c>
    </row>
    <row r="957" spans="1:2" x14ac:dyDescent="0.2">
      <c r="A957" s="4">
        <v>45581</v>
      </c>
      <c r="B957" s="2">
        <v>70.97</v>
      </c>
    </row>
    <row r="958" spans="1:2" x14ac:dyDescent="0.2">
      <c r="A958" s="4">
        <v>45582</v>
      </c>
      <c r="B958" s="2">
        <v>71.260000000000005</v>
      </c>
    </row>
    <row r="959" spans="1:2" x14ac:dyDescent="0.2">
      <c r="A959" s="4">
        <v>45583</v>
      </c>
      <c r="B959" s="2">
        <v>69.78</v>
      </c>
    </row>
    <row r="960" spans="1:2" x14ac:dyDescent="0.2">
      <c r="A960" s="4">
        <v>45586</v>
      </c>
      <c r="B960" s="2">
        <v>71.16</v>
      </c>
    </row>
    <row r="961" spans="1:2" x14ac:dyDescent="0.2">
      <c r="A961" s="4">
        <v>45587</v>
      </c>
      <c r="B961" s="2">
        <v>72.84</v>
      </c>
    </row>
    <row r="962" spans="1:2" x14ac:dyDescent="0.2">
      <c r="A962" s="4">
        <v>45588</v>
      </c>
      <c r="B962" s="2">
        <v>71.37</v>
      </c>
    </row>
    <row r="963" spans="1:2" x14ac:dyDescent="0.2">
      <c r="A963" s="4">
        <v>45589</v>
      </c>
      <c r="B963" s="2">
        <v>70.58</v>
      </c>
    </row>
    <row r="964" spans="1:2" x14ac:dyDescent="0.2">
      <c r="A964" s="4">
        <v>45590</v>
      </c>
      <c r="B964" s="2">
        <v>72.02</v>
      </c>
    </row>
    <row r="965" spans="1:2" x14ac:dyDescent="0.2">
      <c r="A965" s="4">
        <v>45593</v>
      </c>
      <c r="B965" s="2">
        <v>67.650000000000006</v>
      </c>
    </row>
    <row r="966" spans="1:2" x14ac:dyDescent="0.2">
      <c r="A966" s="4">
        <v>45594</v>
      </c>
      <c r="B966" s="2">
        <v>67.48</v>
      </c>
    </row>
    <row r="967" spans="1:2" x14ac:dyDescent="0.2">
      <c r="A967" s="4">
        <v>45595</v>
      </c>
      <c r="B967" s="2">
        <v>68.91</v>
      </c>
    </row>
    <row r="968" spans="1:2" x14ac:dyDescent="0.2">
      <c r="A968" s="4">
        <v>45596</v>
      </c>
      <c r="B968" s="2">
        <v>69.58</v>
      </c>
    </row>
    <row r="969" spans="1:2" x14ac:dyDescent="0.2">
      <c r="A969" s="4">
        <v>45597</v>
      </c>
      <c r="B969" s="2">
        <v>69.81</v>
      </c>
    </row>
    <row r="970" spans="1:2" x14ac:dyDescent="0.2">
      <c r="A970" s="4">
        <v>45600</v>
      </c>
      <c r="B970" s="2">
        <v>71.83</v>
      </c>
    </row>
    <row r="971" spans="1:2" x14ac:dyDescent="0.2">
      <c r="A971" s="4">
        <v>45601</v>
      </c>
      <c r="B971" s="2">
        <v>72.260000000000005</v>
      </c>
    </row>
    <row r="972" spans="1:2" x14ac:dyDescent="0.2">
      <c r="A972" s="4">
        <v>45602</v>
      </c>
      <c r="B972" s="2">
        <v>71.98</v>
      </c>
    </row>
    <row r="973" spans="1:2" x14ac:dyDescent="0.2">
      <c r="A973" s="4">
        <v>45603</v>
      </c>
      <c r="B973" s="2">
        <v>72.69</v>
      </c>
    </row>
    <row r="974" spans="1:2" x14ac:dyDescent="0.2">
      <c r="A974" s="4">
        <v>45604</v>
      </c>
      <c r="B974" s="2">
        <v>70.69</v>
      </c>
    </row>
    <row r="975" spans="1:2" x14ac:dyDescent="0.2">
      <c r="A975" s="4">
        <v>45607</v>
      </c>
    </row>
    <row r="976" spans="1:2" x14ac:dyDescent="0.2">
      <c r="A976" s="4">
        <v>45608</v>
      </c>
      <c r="B976" s="2">
        <v>68.430000000000007</v>
      </c>
    </row>
    <row r="977" spans="1:2" x14ac:dyDescent="0.2">
      <c r="A977" s="4">
        <v>45609</v>
      </c>
      <c r="B977" s="2">
        <v>68.760000000000005</v>
      </c>
    </row>
    <row r="978" spans="1:2" x14ac:dyDescent="0.2">
      <c r="A978" s="4">
        <v>45610</v>
      </c>
      <c r="B978" s="2">
        <v>68.989999999999995</v>
      </c>
    </row>
    <row r="979" spans="1:2" x14ac:dyDescent="0.2">
      <c r="A979" s="4">
        <v>45611</v>
      </c>
      <c r="B979" s="2">
        <v>67.33</v>
      </c>
    </row>
    <row r="980" spans="1:2" x14ac:dyDescent="0.2">
      <c r="A980" s="4">
        <v>45614</v>
      </c>
      <c r="B980" s="2">
        <v>69.459999999999994</v>
      </c>
    </row>
    <row r="981" spans="1:2" x14ac:dyDescent="0.2">
      <c r="A981" s="4">
        <v>45615</v>
      </c>
      <c r="B981" s="2">
        <v>69.75</v>
      </c>
    </row>
    <row r="982" spans="1:2" x14ac:dyDescent="0.2">
      <c r="A982" s="4">
        <v>45616</v>
      </c>
      <c r="B982" s="2">
        <v>69.25</v>
      </c>
    </row>
    <row r="983" spans="1:2" x14ac:dyDescent="0.2">
      <c r="A983" s="4">
        <v>45617</v>
      </c>
      <c r="B983" s="2">
        <v>70.39</v>
      </c>
    </row>
    <row r="984" spans="1:2" x14ac:dyDescent="0.2">
      <c r="A984" s="4">
        <v>45618</v>
      </c>
      <c r="B984" s="2">
        <v>71.680000000000007</v>
      </c>
    </row>
    <row r="985" spans="1:2" x14ac:dyDescent="0.2">
      <c r="A985" s="4">
        <v>45621</v>
      </c>
      <c r="B985" s="2">
        <v>69.41</v>
      </c>
    </row>
    <row r="986" spans="1:2" x14ac:dyDescent="0.2">
      <c r="A986" s="4">
        <v>45622</v>
      </c>
      <c r="B986" s="2">
        <v>69.05</v>
      </c>
    </row>
    <row r="987" spans="1:2" x14ac:dyDescent="0.2">
      <c r="A987" s="4">
        <v>45623</v>
      </c>
      <c r="B987" s="2">
        <v>69.03</v>
      </c>
    </row>
    <row r="988" spans="1:2" x14ac:dyDescent="0.2">
      <c r="A988" s="4">
        <v>45624</v>
      </c>
    </row>
    <row r="989" spans="1:2" x14ac:dyDescent="0.2">
      <c r="A989" s="4">
        <v>45625</v>
      </c>
      <c r="B989" s="2">
        <v>68.260000000000005</v>
      </c>
    </row>
    <row r="990" spans="1:2" x14ac:dyDescent="0.2">
      <c r="A990" s="4">
        <v>45628</v>
      </c>
      <c r="B990" s="2">
        <v>68.349999999999994</v>
      </c>
    </row>
    <row r="991" spans="1:2" x14ac:dyDescent="0.2">
      <c r="A991" s="4">
        <v>45629</v>
      </c>
      <c r="B991" s="2">
        <v>70.150000000000006</v>
      </c>
    </row>
    <row r="992" spans="1:2" x14ac:dyDescent="0.2">
      <c r="A992" s="4">
        <v>45630</v>
      </c>
      <c r="B992" s="2">
        <v>68.81</v>
      </c>
    </row>
    <row r="993" spans="1:2" x14ac:dyDescent="0.2">
      <c r="A993" s="4">
        <v>45631</v>
      </c>
      <c r="B993" s="2">
        <v>68.58</v>
      </c>
    </row>
    <row r="994" spans="1:2" x14ac:dyDescent="0.2">
      <c r="A994" s="4">
        <v>45632</v>
      </c>
      <c r="B994" s="2">
        <v>68.58</v>
      </c>
    </row>
    <row r="995" spans="1:2" x14ac:dyDescent="0.2">
      <c r="A995" s="4">
        <v>45635</v>
      </c>
      <c r="B995" s="2">
        <v>68.650000000000006</v>
      </c>
    </row>
    <row r="996" spans="1:2" x14ac:dyDescent="0.2">
      <c r="A996" s="4">
        <v>45636</v>
      </c>
      <c r="B996" s="2">
        <v>68.849999999999994</v>
      </c>
    </row>
    <row r="997" spans="1:2" x14ac:dyDescent="0.2">
      <c r="A997" s="4">
        <v>45637</v>
      </c>
      <c r="B997" s="2">
        <v>70.569999999999993</v>
      </c>
    </row>
    <row r="998" spans="1:2" x14ac:dyDescent="0.2">
      <c r="A998" s="4">
        <v>45638</v>
      </c>
      <c r="B998" s="2">
        <v>70.25</v>
      </c>
    </row>
    <row r="999" spans="1:2" x14ac:dyDescent="0.2">
      <c r="A999" s="4">
        <v>45639</v>
      </c>
      <c r="B999" s="2">
        <v>71.540000000000006</v>
      </c>
    </row>
    <row r="1000" spans="1:2" x14ac:dyDescent="0.2">
      <c r="A1000" s="4">
        <v>45642</v>
      </c>
      <c r="B1000" s="2">
        <v>71.03</v>
      </c>
    </row>
    <row r="1001" spans="1:2" x14ac:dyDescent="0.2">
      <c r="A1001" s="4">
        <v>45643</v>
      </c>
      <c r="B1001" s="2">
        <v>70.31</v>
      </c>
    </row>
    <row r="1002" spans="1:2" x14ac:dyDescent="0.2">
      <c r="A1002" s="4">
        <v>45644</v>
      </c>
      <c r="B1002" s="2">
        <v>70.8</v>
      </c>
    </row>
    <row r="1003" spans="1:2" x14ac:dyDescent="0.2">
      <c r="A1003" s="4">
        <v>45645</v>
      </c>
      <c r="B1003" s="2">
        <v>70.099999999999994</v>
      </c>
    </row>
    <row r="1004" spans="1:2" x14ac:dyDescent="0.2">
      <c r="A1004" s="4">
        <v>45646</v>
      </c>
      <c r="B1004" s="2">
        <v>69.709999999999994</v>
      </c>
    </row>
    <row r="1005" spans="1:2" x14ac:dyDescent="0.2">
      <c r="A1005" s="4">
        <v>45649</v>
      </c>
      <c r="B1005" s="2">
        <v>69.5</v>
      </c>
    </row>
    <row r="1006" spans="1:2" x14ac:dyDescent="0.2">
      <c r="A1006" s="4">
        <v>45650</v>
      </c>
      <c r="B1006" s="2">
        <v>70.87</v>
      </c>
    </row>
    <row r="1007" spans="1:2" x14ac:dyDescent="0.2">
      <c r="A1007" s="4">
        <v>45651</v>
      </c>
    </row>
    <row r="1008" spans="1:2" x14ac:dyDescent="0.2">
      <c r="A1008" s="4">
        <v>45652</v>
      </c>
      <c r="B1008" s="2">
        <v>70.38</v>
      </c>
    </row>
    <row r="1009" spans="1:2" x14ac:dyDescent="0.2">
      <c r="A1009" s="4">
        <v>45653</v>
      </c>
      <c r="B1009" s="2">
        <v>71.28</v>
      </c>
    </row>
    <row r="1010" spans="1:2" x14ac:dyDescent="0.2">
      <c r="A1010" s="4">
        <v>45656</v>
      </c>
      <c r="B1010" s="2">
        <v>71.73</v>
      </c>
    </row>
    <row r="1011" spans="1:2" x14ac:dyDescent="0.2">
      <c r="A1011" s="4">
        <v>45657</v>
      </c>
      <c r="B1011" s="2">
        <v>72.44</v>
      </c>
    </row>
    <row r="1012" spans="1:2" x14ac:dyDescent="0.2">
      <c r="A1012" s="4">
        <v>45658</v>
      </c>
    </row>
    <row r="1013" spans="1:2" x14ac:dyDescent="0.2">
      <c r="A1013" s="4">
        <v>45659</v>
      </c>
      <c r="B1013" s="2">
        <v>73.790000000000006</v>
      </c>
    </row>
    <row r="1014" spans="1:2" x14ac:dyDescent="0.2">
      <c r="A1014" s="4">
        <v>45660</v>
      </c>
      <c r="B1014" s="2">
        <v>74.64</v>
      </c>
    </row>
    <row r="1015" spans="1:2" x14ac:dyDescent="0.2">
      <c r="A1015" s="4">
        <v>45663</v>
      </c>
      <c r="B1015" s="2">
        <v>74.31</v>
      </c>
    </row>
    <row r="1016" spans="1:2" x14ac:dyDescent="0.2">
      <c r="A1016" s="4">
        <v>45664</v>
      </c>
      <c r="B1016" s="2">
        <v>74.989999999999995</v>
      </c>
    </row>
    <row r="1017" spans="1:2" x14ac:dyDescent="0.2">
      <c r="A1017" s="4">
        <v>45665</v>
      </c>
      <c r="B1017" s="2">
        <v>73.989999999999995</v>
      </c>
    </row>
    <row r="1018" spans="1:2" x14ac:dyDescent="0.2">
      <c r="A1018" s="4">
        <v>45666</v>
      </c>
    </row>
    <row r="1019" spans="1:2" x14ac:dyDescent="0.2">
      <c r="A1019" s="4">
        <v>45667</v>
      </c>
      <c r="B1019" s="2">
        <v>77.27</v>
      </c>
    </row>
    <row r="1020" spans="1:2" x14ac:dyDescent="0.2">
      <c r="A1020" s="4">
        <v>45670</v>
      </c>
      <c r="B1020" s="2">
        <v>79.569999999999993</v>
      </c>
    </row>
    <row r="1021" spans="1:2" x14ac:dyDescent="0.2">
      <c r="A1021" s="4">
        <v>45671</v>
      </c>
      <c r="B1021" s="2">
        <v>78.2</v>
      </c>
    </row>
    <row r="1022" spans="1:2" x14ac:dyDescent="0.2">
      <c r="A1022" s="4">
        <v>45672</v>
      </c>
      <c r="B1022" s="2">
        <v>80.73</v>
      </c>
    </row>
    <row r="1023" spans="1:2" x14ac:dyDescent="0.2">
      <c r="A1023" s="4">
        <v>45673</v>
      </c>
      <c r="B1023" s="2">
        <v>79.349999999999994</v>
      </c>
    </row>
    <row r="1024" spans="1:2" x14ac:dyDescent="0.2">
      <c r="A1024" s="4">
        <v>45674</v>
      </c>
      <c r="B1024" s="2">
        <v>78.56</v>
      </c>
    </row>
    <row r="1025" spans="1:2" x14ac:dyDescent="0.2">
      <c r="A1025" s="4">
        <v>45677</v>
      </c>
    </row>
    <row r="1026" spans="1:2" x14ac:dyDescent="0.2">
      <c r="A1026" s="4">
        <v>45678</v>
      </c>
      <c r="B1026" s="2">
        <v>76.790000000000006</v>
      </c>
    </row>
    <row r="1027" spans="1:2" x14ac:dyDescent="0.2">
      <c r="A1027" s="4">
        <v>45679</v>
      </c>
      <c r="B1027" s="2">
        <v>76.12</v>
      </c>
    </row>
    <row r="1028" spans="1:2" x14ac:dyDescent="0.2">
      <c r="A1028" s="4">
        <v>45680</v>
      </c>
      <c r="B1028" s="2">
        <v>75.03</v>
      </c>
    </row>
    <row r="1029" spans="1:2" x14ac:dyDescent="0.2">
      <c r="A1029" s="4">
        <v>45681</v>
      </c>
      <c r="B1029" s="2">
        <v>74.97</v>
      </c>
    </row>
    <row r="1030" spans="1:2" x14ac:dyDescent="0.2">
      <c r="A1030" s="4">
        <v>45684</v>
      </c>
      <c r="B1030" s="2">
        <v>73.510000000000005</v>
      </c>
    </row>
    <row r="1031" spans="1:2" x14ac:dyDescent="0.2">
      <c r="A1031" s="4">
        <v>45685</v>
      </c>
      <c r="B1031" s="2">
        <v>74.150000000000006</v>
      </c>
    </row>
    <row r="1032" spans="1:2" x14ac:dyDescent="0.2">
      <c r="A1032" s="4">
        <v>45686</v>
      </c>
      <c r="B1032" s="2">
        <v>72.94</v>
      </c>
    </row>
    <row r="1033" spans="1:2" x14ac:dyDescent="0.2">
      <c r="A1033" s="4">
        <v>45687</v>
      </c>
      <c r="B1033" s="2">
        <v>73.099999999999994</v>
      </c>
    </row>
    <row r="1034" spans="1:2" x14ac:dyDescent="0.2">
      <c r="A1034" s="4">
        <v>45688</v>
      </c>
      <c r="B1034" s="2">
        <v>72.84</v>
      </c>
    </row>
    <row r="1035" spans="1:2" x14ac:dyDescent="0.2">
      <c r="A1035" s="4">
        <v>45691</v>
      </c>
      <c r="B1035" s="2">
        <v>73.52</v>
      </c>
    </row>
    <row r="1036" spans="1:2" x14ac:dyDescent="0.2">
      <c r="A1036" s="4">
        <v>45692</v>
      </c>
      <c r="B1036" s="2">
        <v>73.040000000000006</v>
      </c>
    </row>
    <row r="1037" spans="1:2" x14ac:dyDescent="0.2">
      <c r="A1037" s="4">
        <v>45693</v>
      </c>
      <c r="B1037" s="2">
        <v>71.39</v>
      </c>
    </row>
    <row r="1038" spans="1:2" x14ac:dyDescent="0.2">
      <c r="A1038" s="4">
        <v>45694</v>
      </c>
      <c r="B1038" s="2">
        <v>70.97</v>
      </c>
    </row>
    <row r="1039" spans="1:2" x14ac:dyDescent="0.2">
      <c r="A1039" s="4">
        <v>45695</v>
      </c>
      <c r="B1039" s="2">
        <v>71.319999999999993</v>
      </c>
    </row>
    <row r="1040" spans="1:2" x14ac:dyDescent="0.2">
      <c r="A1040" s="4">
        <v>45698</v>
      </c>
      <c r="B1040" s="2">
        <v>72.73</v>
      </c>
    </row>
    <row r="1041" spans="1:2" x14ac:dyDescent="0.2">
      <c r="A1041" s="4">
        <v>45699</v>
      </c>
      <c r="B1041" s="2">
        <v>73.67</v>
      </c>
    </row>
    <row r="1042" spans="1:2" x14ac:dyDescent="0.2">
      <c r="A1042" s="4">
        <v>45700</v>
      </c>
      <c r="B1042" s="2">
        <v>71.72</v>
      </c>
    </row>
    <row r="1043" spans="1:2" x14ac:dyDescent="0.2">
      <c r="A1043" s="4">
        <v>45701</v>
      </c>
      <c r="B1043" s="2">
        <v>71.66</v>
      </c>
    </row>
    <row r="1044" spans="1:2" x14ac:dyDescent="0.2">
      <c r="A1044" s="4">
        <v>45702</v>
      </c>
      <c r="B1044" s="2">
        <v>71.05</v>
      </c>
    </row>
    <row r="1045" spans="1:2" x14ac:dyDescent="0.2">
      <c r="A1045" s="4">
        <v>45705</v>
      </c>
    </row>
    <row r="1046" spans="1:2" x14ac:dyDescent="0.2">
      <c r="A1046" s="4">
        <v>45706</v>
      </c>
      <c r="B1046" s="2">
        <v>72.209999999999994</v>
      </c>
    </row>
    <row r="1047" spans="1:2" x14ac:dyDescent="0.2">
      <c r="A1047" s="4">
        <v>45707</v>
      </c>
      <c r="B1047" s="2">
        <v>72.58</v>
      </c>
    </row>
    <row r="1048" spans="1:2" x14ac:dyDescent="0.2">
      <c r="A1048" s="4">
        <v>45708</v>
      </c>
      <c r="B1048" s="2">
        <v>72.88</v>
      </c>
    </row>
    <row r="1049" spans="1:2" x14ac:dyDescent="0.2">
      <c r="A1049" s="4">
        <v>45709</v>
      </c>
      <c r="B1049" s="2">
        <v>70.72</v>
      </c>
    </row>
    <row r="1050" spans="1:2" x14ac:dyDescent="0.2">
      <c r="A1050" s="4">
        <v>45712</v>
      </c>
      <c r="B1050" s="2">
        <v>71.06</v>
      </c>
    </row>
    <row r="1051" spans="1:2" x14ac:dyDescent="0.2">
      <c r="A1051" s="4">
        <v>45713</v>
      </c>
      <c r="B1051" s="2">
        <v>69.150000000000006</v>
      </c>
    </row>
    <row r="1052" spans="1:2" x14ac:dyDescent="0.2">
      <c r="A1052" s="4">
        <v>45714</v>
      </c>
      <c r="B1052" s="2">
        <v>68.87</v>
      </c>
    </row>
    <row r="1053" spans="1:2" x14ac:dyDescent="0.2">
      <c r="A1053" s="4">
        <v>45715</v>
      </c>
      <c r="B1053" s="2">
        <v>70.62</v>
      </c>
    </row>
    <row r="1054" spans="1:2" x14ac:dyDescent="0.2">
      <c r="A1054" s="4">
        <v>45716</v>
      </c>
      <c r="B1054" s="2">
        <v>69.97</v>
      </c>
    </row>
    <row r="1055" spans="1:2" x14ac:dyDescent="0.2">
      <c r="A1055" s="4">
        <v>45719</v>
      </c>
      <c r="B1055" s="2">
        <v>68.63</v>
      </c>
    </row>
    <row r="1056" spans="1:2" x14ac:dyDescent="0.2">
      <c r="A1056" s="4">
        <v>45720</v>
      </c>
      <c r="B1056" s="2">
        <v>68.47</v>
      </c>
    </row>
    <row r="1057" spans="1:2" x14ac:dyDescent="0.2">
      <c r="A1057" s="4">
        <v>45721</v>
      </c>
      <c r="B1057" s="2">
        <v>66.58</v>
      </c>
    </row>
    <row r="1058" spans="1:2" x14ac:dyDescent="0.2">
      <c r="A1058" s="4">
        <v>45722</v>
      </c>
      <c r="B1058" s="2">
        <v>66.62</v>
      </c>
    </row>
    <row r="1059" spans="1:2" x14ac:dyDescent="0.2">
      <c r="A1059" s="4">
        <v>45723</v>
      </c>
      <c r="B1059" s="2">
        <v>67.290000000000006</v>
      </c>
    </row>
    <row r="1060" spans="1:2" x14ac:dyDescent="0.2">
      <c r="A1060" s="4">
        <v>45726</v>
      </c>
      <c r="B1060" s="2">
        <v>66.31</v>
      </c>
    </row>
    <row r="1061" spans="1:2" x14ac:dyDescent="0.2">
      <c r="A1061" s="4">
        <v>45727</v>
      </c>
      <c r="B1061" s="2">
        <v>66.52</v>
      </c>
    </row>
    <row r="1062" spans="1:2" x14ac:dyDescent="0.2">
      <c r="A1062" s="4">
        <v>45728</v>
      </c>
      <c r="B1062" s="2">
        <v>67.650000000000006</v>
      </c>
    </row>
    <row r="1063" spans="1:2" x14ac:dyDescent="0.2">
      <c r="A1063" s="4">
        <v>45729</v>
      </c>
      <c r="B1063" s="2">
        <v>66.819999999999993</v>
      </c>
    </row>
    <row r="1064" spans="1:2" x14ac:dyDescent="0.2">
      <c r="A1064" s="4">
        <v>45730</v>
      </c>
      <c r="B1064" s="2">
        <v>67.430000000000007</v>
      </c>
    </row>
    <row r="1065" spans="1:2" x14ac:dyDescent="0.2">
      <c r="A1065" s="4">
        <v>45733</v>
      </c>
      <c r="B1065" s="2">
        <v>67.84</v>
      </c>
    </row>
    <row r="1066" spans="1:2" x14ac:dyDescent="0.2">
      <c r="A1066" s="4">
        <v>45734</v>
      </c>
      <c r="B1066" s="2">
        <v>67.489999999999995</v>
      </c>
    </row>
    <row r="1067" spans="1:2" x14ac:dyDescent="0.2">
      <c r="A1067" s="4">
        <v>45735</v>
      </c>
      <c r="B1067" s="2">
        <v>67.400000000000006</v>
      </c>
    </row>
    <row r="1068" spans="1:2" x14ac:dyDescent="0.2">
      <c r="A1068" s="4">
        <v>45736</v>
      </c>
      <c r="B1068" s="2">
        <v>68.55</v>
      </c>
    </row>
    <row r="1069" spans="1:2" x14ac:dyDescent="0.2">
      <c r="A1069" s="4">
        <v>45737</v>
      </c>
      <c r="B1069" s="2">
        <v>68.52</v>
      </c>
    </row>
    <row r="1070" spans="1:2" x14ac:dyDescent="0.2">
      <c r="A1070" s="4">
        <v>45740</v>
      </c>
      <c r="B1070" s="2">
        <v>69.459999999999994</v>
      </c>
    </row>
    <row r="1071" spans="1:2" x14ac:dyDescent="0.2">
      <c r="A1071" s="4">
        <v>45741</v>
      </c>
      <c r="B1071" s="2">
        <v>69.48</v>
      </c>
    </row>
    <row r="1072" spans="1:2" x14ac:dyDescent="0.2">
      <c r="A1072" s="4">
        <v>45742</v>
      </c>
      <c r="B1072" s="2">
        <v>70.05</v>
      </c>
    </row>
    <row r="1073" spans="1:2" x14ac:dyDescent="0.2">
      <c r="A1073" s="4">
        <v>45743</v>
      </c>
      <c r="B1073" s="2">
        <v>70.3</v>
      </c>
    </row>
    <row r="1074" spans="1:2" x14ac:dyDescent="0.2">
      <c r="A1074" s="4">
        <v>45744</v>
      </c>
      <c r="B1074" s="2">
        <v>69.739999999999995</v>
      </c>
    </row>
    <row r="1075" spans="1:2" x14ac:dyDescent="0.2">
      <c r="A1075" s="4">
        <v>45747</v>
      </c>
      <c r="B1075" s="2">
        <v>71.87</v>
      </c>
    </row>
    <row r="1076" spans="1:2" x14ac:dyDescent="0.2">
      <c r="A1076" s="4">
        <v>45748</v>
      </c>
      <c r="B1076" s="2">
        <v>71.61</v>
      </c>
    </row>
    <row r="1077" spans="1:2" x14ac:dyDescent="0.2">
      <c r="A1077" s="4">
        <v>45749</v>
      </c>
      <c r="B1077" s="2">
        <v>72.12</v>
      </c>
    </row>
    <row r="1078" spans="1:2" x14ac:dyDescent="0.2">
      <c r="A1078" s="4">
        <v>45750</v>
      </c>
      <c r="B1078" s="2">
        <v>67.430000000000007</v>
      </c>
    </row>
    <row r="1079" spans="1:2" x14ac:dyDescent="0.2">
      <c r="A1079" s="4">
        <v>45751</v>
      </c>
      <c r="B1079" s="2">
        <v>62.42</v>
      </c>
    </row>
    <row r="1080" spans="1:2" x14ac:dyDescent="0.2">
      <c r="A1080" s="4">
        <v>45754</v>
      </c>
      <c r="B1080" s="2">
        <v>61.05</v>
      </c>
    </row>
    <row r="1081" spans="1:2" x14ac:dyDescent="0.2">
      <c r="A1081" s="4">
        <v>45755</v>
      </c>
      <c r="B1081" s="2">
        <v>60.04</v>
      </c>
    </row>
    <row r="1082" spans="1:2" x14ac:dyDescent="0.2">
      <c r="A1082" s="4">
        <v>45756</v>
      </c>
      <c r="B1082" s="2">
        <v>62.63</v>
      </c>
    </row>
    <row r="1083" spans="1:2" x14ac:dyDescent="0.2">
      <c r="A1083" s="4">
        <v>45757</v>
      </c>
      <c r="B1083" s="2">
        <v>60.57</v>
      </c>
    </row>
    <row r="1084" spans="1:2" x14ac:dyDescent="0.2">
      <c r="A1084" s="4">
        <v>45758</v>
      </c>
      <c r="B1084" s="2">
        <v>61.91</v>
      </c>
    </row>
    <row r="1085" spans="1:2" x14ac:dyDescent="0.2">
      <c r="A1085" s="4">
        <v>45761</v>
      </c>
      <c r="B1085" s="2">
        <v>61.99</v>
      </c>
    </row>
    <row r="1086" spans="1:2" x14ac:dyDescent="0.2">
      <c r="A1086" s="4">
        <v>45762</v>
      </c>
      <c r="B1086" s="2">
        <v>61.74</v>
      </c>
    </row>
    <row r="1087" spans="1:2" x14ac:dyDescent="0.2">
      <c r="A1087" s="4">
        <v>45763</v>
      </c>
      <c r="B1087" s="2">
        <v>62.88</v>
      </c>
    </row>
    <row r="1088" spans="1:2" x14ac:dyDescent="0.2">
      <c r="A1088" s="4">
        <v>45764</v>
      </c>
      <c r="B1088" s="2">
        <v>65.069999999999993</v>
      </c>
    </row>
    <row r="1089" spans="1:2" x14ac:dyDescent="0.2">
      <c r="A1089" s="4">
        <v>45765</v>
      </c>
    </row>
    <row r="1090" spans="1:2" x14ac:dyDescent="0.2">
      <c r="A1090" s="4">
        <v>45768</v>
      </c>
      <c r="B1090" s="2">
        <v>63.48</v>
      </c>
    </row>
    <row r="1091" spans="1:2" x14ac:dyDescent="0.2">
      <c r="A1091" s="4">
        <v>45769</v>
      </c>
      <c r="B1091" s="2">
        <v>64.599999999999994</v>
      </c>
    </row>
    <row r="1092" spans="1:2" x14ac:dyDescent="0.2">
      <c r="A1092" s="4">
        <v>45770</v>
      </c>
      <c r="B1092" s="2">
        <v>62.64</v>
      </c>
    </row>
    <row r="1093" spans="1:2" x14ac:dyDescent="0.2">
      <c r="A1093" s="4">
        <v>45771</v>
      </c>
      <c r="B1093" s="2">
        <v>63.55</v>
      </c>
    </row>
    <row r="1094" spans="1:2" x14ac:dyDescent="0.2">
      <c r="A1094" s="4">
        <v>45772</v>
      </c>
      <c r="B1094" s="2">
        <v>63.85</v>
      </c>
    </row>
    <row r="1095" spans="1:2" x14ac:dyDescent="0.2">
      <c r="A1095" s="4">
        <v>45775</v>
      </c>
      <c r="B1095" s="2">
        <v>63.3</v>
      </c>
    </row>
    <row r="1096" spans="1:2" x14ac:dyDescent="0.2">
      <c r="A1096" s="4">
        <v>45776</v>
      </c>
      <c r="B1096" s="2">
        <v>61.84</v>
      </c>
    </row>
    <row r="1097" spans="1:2" x14ac:dyDescent="0.2">
      <c r="A1097" s="4">
        <v>45777</v>
      </c>
      <c r="B1097" s="2">
        <v>59.55</v>
      </c>
    </row>
    <row r="1098" spans="1:2" x14ac:dyDescent="0.2">
      <c r="A1098" s="4">
        <v>45778</v>
      </c>
      <c r="B1098" s="2">
        <v>60.59</v>
      </c>
    </row>
    <row r="1099" spans="1:2" x14ac:dyDescent="0.2">
      <c r="A1099" s="4">
        <v>45779</v>
      </c>
      <c r="B1099" s="2">
        <v>59.67</v>
      </c>
    </row>
    <row r="1100" spans="1:2" x14ac:dyDescent="0.2">
      <c r="A1100" s="4">
        <v>45782</v>
      </c>
      <c r="B1100" s="2">
        <v>58.5</v>
      </c>
    </row>
    <row r="1101" spans="1:2" x14ac:dyDescent="0.2">
      <c r="A1101" s="4">
        <v>45783</v>
      </c>
      <c r="B1101" s="2">
        <v>60.42</v>
      </c>
    </row>
    <row r="1102" spans="1:2" x14ac:dyDescent="0.2">
      <c r="A1102" s="4">
        <v>45784</v>
      </c>
      <c r="B1102" s="2">
        <v>59.42</v>
      </c>
    </row>
    <row r="1103" spans="1:2" x14ac:dyDescent="0.2">
      <c r="A1103" s="4">
        <v>45785</v>
      </c>
      <c r="B1103" s="2">
        <v>61.25</v>
      </c>
    </row>
    <row r="1104" spans="1:2" x14ac:dyDescent="0.2">
      <c r="A1104" s="4">
        <v>45786</v>
      </c>
      <c r="B1104" s="2">
        <v>62.37</v>
      </c>
    </row>
    <row r="1105" spans="1:2" x14ac:dyDescent="0.2">
      <c r="A1105" s="4">
        <v>45789</v>
      </c>
      <c r="B1105" s="2">
        <v>63.32</v>
      </c>
    </row>
    <row r="1106" spans="1:2" x14ac:dyDescent="0.2">
      <c r="A1106" s="4">
        <v>45790</v>
      </c>
      <c r="B1106" s="2">
        <v>65.040000000000006</v>
      </c>
    </row>
    <row r="1107" spans="1:2" x14ac:dyDescent="0.2">
      <c r="A1107" s="4">
        <v>45791</v>
      </c>
      <c r="B1107" s="2">
        <v>64.48</v>
      </c>
    </row>
    <row r="1108" spans="1:2" x14ac:dyDescent="0.2">
      <c r="A1108" s="4">
        <v>45792</v>
      </c>
      <c r="B1108" s="2">
        <v>63.03</v>
      </c>
    </row>
    <row r="1109" spans="1:2" x14ac:dyDescent="0.2">
      <c r="A1109" s="4">
        <v>45793</v>
      </c>
      <c r="B1109" s="2">
        <v>63.84</v>
      </c>
    </row>
    <row r="1110" spans="1:2" x14ac:dyDescent="0.2">
      <c r="A1110" s="4">
        <v>45796</v>
      </c>
      <c r="B1110" s="2">
        <v>63.98</v>
      </c>
    </row>
    <row r="1111" spans="1:2" x14ac:dyDescent="0.2">
      <c r="A1111" s="4">
        <v>45797</v>
      </c>
      <c r="B1111" s="2">
        <v>63.97</v>
      </c>
    </row>
    <row r="1112" spans="1:2" x14ac:dyDescent="0.2">
      <c r="A1112" s="4">
        <v>45798</v>
      </c>
      <c r="B1112" s="2">
        <v>62.93</v>
      </c>
    </row>
    <row r="1113" spans="1:2" x14ac:dyDescent="0.2">
      <c r="A1113" s="4">
        <v>45799</v>
      </c>
      <c r="B1113" s="2">
        <v>62.55</v>
      </c>
    </row>
    <row r="1114" spans="1:2" x14ac:dyDescent="0.2">
      <c r="A1114" s="4">
        <v>45800</v>
      </c>
      <c r="B1114" s="2">
        <v>62.89</v>
      </c>
    </row>
    <row r="1115" spans="1:2" x14ac:dyDescent="0.2">
      <c r="A1115" s="4">
        <v>45803</v>
      </c>
    </row>
    <row r="1116" spans="1:2" x14ac:dyDescent="0.2">
      <c r="A1116" s="4">
        <v>45804</v>
      </c>
      <c r="B1116" s="2">
        <v>61.61</v>
      </c>
    </row>
    <row r="1117" spans="1:2" x14ac:dyDescent="0.2">
      <c r="A1117" s="4">
        <v>45805</v>
      </c>
      <c r="B1117" s="2">
        <v>62.54</v>
      </c>
    </row>
    <row r="1118" spans="1:2" x14ac:dyDescent="0.2">
      <c r="A1118" s="4">
        <v>45806</v>
      </c>
      <c r="B1118" s="2">
        <v>61.66</v>
      </c>
    </row>
    <row r="1119" spans="1:2" x14ac:dyDescent="0.2">
      <c r="A1119" s="4">
        <v>45807</v>
      </c>
      <c r="B1119" s="2">
        <v>61.46</v>
      </c>
    </row>
    <row r="1120" spans="1:2" x14ac:dyDescent="0.2">
      <c r="A1120" s="4">
        <v>45810</v>
      </c>
      <c r="B1120" s="2">
        <v>63.27</v>
      </c>
    </row>
    <row r="1121" spans="1:2" x14ac:dyDescent="0.2">
      <c r="A1121" s="4">
        <v>45811</v>
      </c>
      <c r="B1121" s="2">
        <v>64.099999999999994</v>
      </c>
    </row>
    <row r="1122" spans="1:2" x14ac:dyDescent="0.2">
      <c r="A1122" s="4">
        <v>45812</v>
      </c>
      <c r="B1122" s="2">
        <v>63.57</v>
      </c>
    </row>
    <row r="1123" spans="1:2" x14ac:dyDescent="0.2">
      <c r="A1123" s="4">
        <v>45813</v>
      </c>
      <c r="B1123" s="2">
        <v>64.06</v>
      </c>
    </row>
    <row r="1124" spans="1:2" x14ac:dyDescent="0.2">
      <c r="A1124" s="4">
        <v>45814</v>
      </c>
      <c r="B1124" s="2">
        <v>65.3</v>
      </c>
    </row>
    <row r="1125" spans="1:2" x14ac:dyDescent="0.2">
      <c r="A1125" s="4">
        <v>45817</v>
      </c>
      <c r="B1125" s="2">
        <v>65.989999999999995</v>
      </c>
    </row>
    <row r="1126" spans="1:2" x14ac:dyDescent="0.2">
      <c r="A1126" s="4">
        <v>45818</v>
      </c>
      <c r="B1126" s="2">
        <v>65.66</v>
      </c>
    </row>
    <row r="1127" spans="1:2" x14ac:dyDescent="0.2">
      <c r="A1127" s="4">
        <v>45819</v>
      </c>
      <c r="B1127" s="2">
        <v>68.91</v>
      </c>
    </row>
    <row r="1128" spans="1:2" x14ac:dyDescent="0.2">
      <c r="A1128" s="4">
        <v>45820</v>
      </c>
      <c r="B1128" s="2">
        <v>68.73</v>
      </c>
    </row>
    <row r="1129" spans="1:2" x14ac:dyDescent="0.2">
      <c r="A1129" s="4">
        <v>45821</v>
      </c>
      <c r="B1129" s="2">
        <v>73.84</v>
      </c>
    </row>
    <row r="1130" spans="1:2" x14ac:dyDescent="0.2">
      <c r="A1130" s="4">
        <v>45824</v>
      </c>
      <c r="B1130" s="2">
        <v>72.53</v>
      </c>
    </row>
    <row r="1131" spans="1:2" x14ac:dyDescent="0.2">
      <c r="A1131" s="4">
        <v>45825</v>
      </c>
      <c r="B1131" s="2">
        <v>75.62</v>
      </c>
    </row>
    <row r="1132" spans="1:2" x14ac:dyDescent="0.2">
      <c r="A1132" s="4">
        <v>45826</v>
      </c>
      <c r="B1132" s="2">
        <v>75.89</v>
      </c>
    </row>
    <row r="1133" spans="1:2" x14ac:dyDescent="0.2">
      <c r="A1133" s="4">
        <v>45827</v>
      </c>
    </row>
    <row r="1134" spans="1:2" x14ac:dyDescent="0.2">
      <c r="A1134" s="4">
        <v>45828</v>
      </c>
      <c r="B1134" s="2">
        <v>75.72</v>
      </c>
    </row>
    <row r="1135" spans="1:2" x14ac:dyDescent="0.2">
      <c r="A1135" s="4">
        <v>45831</v>
      </c>
      <c r="B1135" s="2">
        <v>69.36</v>
      </c>
    </row>
    <row r="1136" spans="1:2" x14ac:dyDescent="0.2">
      <c r="A1136" s="4">
        <v>45832</v>
      </c>
      <c r="B1136" s="2">
        <v>65.45</v>
      </c>
    </row>
    <row r="1137" spans="1:2" x14ac:dyDescent="0.2">
      <c r="A1137" s="4">
        <v>45833</v>
      </c>
      <c r="B1137" s="2">
        <v>65.98</v>
      </c>
    </row>
    <row r="1138" spans="1:2" x14ac:dyDescent="0.2">
      <c r="A1138" s="4">
        <v>45834</v>
      </c>
      <c r="B1138" s="2">
        <v>66.44</v>
      </c>
    </row>
    <row r="1139" spans="1:2" x14ac:dyDescent="0.2">
      <c r="A1139" s="4">
        <v>45835</v>
      </c>
      <c r="B1139" s="2">
        <v>66.66</v>
      </c>
    </row>
    <row r="1140" spans="1:2" x14ac:dyDescent="0.2">
      <c r="A1140" s="4">
        <v>45838</v>
      </c>
      <c r="B1140" s="2">
        <v>66.3</v>
      </c>
    </row>
    <row r="1141" spans="1:2" x14ac:dyDescent="0.2">
      <c r="A1141" s="4">
        <v>45839</v>
      </c>
      <c r="B1141" s="2">
        <v>66.64</v>
      </c>
    </row>
    <row r="1142" spans="1:2" x14ac:dyDescent="0.2">
      <c r="A1142" s="4">
        <v>45840</v>
      </c>
      <c r="B1142" s="2">
        <v>68.66</v>
      </c>
    </row>
    <row r="1143" spans="1:2" x14ac:dyDescent="0.2">
      <c r="A1143" s="4">
        <v>45841</v>
      </c>
      <c r="B1143" s="2">
        <v>68.13</v>
      </c>
    </row>
    <row r="1144" spans="1:2" x14ac:dyDescent="0.2">
      <c r="A1144" s="4">
        <v>45842</v>
      </c>
    </row>
    <row r="1145" spans="1:2" x14ac:dyDescent="0.2">
      <c r="A1145" s="4">
        <v>45845</v>
      </c>
      <c r="B1145" s="2">
        <v>69.16</v>
      </c>
    </row>
    <row r="1146" spans="1:2" x14ac:dyDescent="0.2">
      <c r="A1146" s="4">
        <v>45846</v>
      </c>
      <c r="B1146" s="2">
        <v>69.55</v>
      </c>
    </row>
    <row r="1147" spans="1:2" x14ac:dyDescent="0.2">
      <c r="A1147" s="4">
        <v>45847</v>
      </c>
      <c r="B1147" s="2">
        <v>69.61</v>
      </c>
    </row>
    <row r="1148" spans="1:2" x14ac:dyDescent="0.2">
      <c r="A1148" s="4">
        <v>45848</v>
      </c>
      <c r="B1148" s="2">
        <v>67.78</v>
      </c>
    </row>
    <row r="1149" spans="1:2" x14ac:dyDescent="0.2">
      <c r="A1149" s="4">
        <v>45849</v>
      </c>
      <c r="B1149" s="2">
        <v>69.63</v>
      </c>
    </row>
    <row r="1150" spans="1:2" x14ac:dyDescent="0.2">
      <c r="A1150" s="4">
        <v>45852</v>
      </c>
      <c r="B1150" s="2">
        <v>68.19</v>
      </c>
    </row>
    <row r="1151" spans="1:2" x14ac:dyDescent="0.2">
      <c r="A1151" s="4">
        <v>45853</v>
      </c>
      <c r="B1151" s="2">
        <v>67.760000000000005</v>
      </c>
    </row>
    <row r="1152" spans="1:2" x14ac:dyDescent="0.2">
      <c r="A1152" s="4">
        <v>45854</v>
      </c>
      <c r="B1152" s="2">
        <v>67.13</v>
      </c>
    </row>
    <row r="1153" spans="1:2" x14ac:dyDescent="0.2">
      <c r="A1153" s="4">
        <v>45855</v>
      </c>
      <c r="B1153" s="2">
        <v>68.760000000000005</v>
      </c>
    </row>
    <row r="1154" spans="1:2" x14ac:dyDescent="0.2">
      <c r="A1154" s="4">
        <v>45856</v>
      </c>
      <c r="B1154" s="2">
        <v>68.53</v>
      </c>
    </row>
    <row r="1155" spans="1:2" x14ac:dyDescent="0.2">
      <c r="A1155" s="4">
        <v>45859</v>
      </c>
      <c r="B1155" s="2">
        <v>68.39</v>
      </c>
    </row>
    <row r="1156" spans="1:2" x14ac:dyDescent="0.2">
      <c r="A1156" s="4">
        <v>45860</v>
      </c>
      <c r="B1156" s="2">
        <v>67.56</v>
      </c>
    </row>
    <row r="1157" spans="1:2" x14ac:dyDescent="0.2">
      <c r="A1157" s="4">
        <v>45861</v>
      </c>
      <c r="B1157" s="2">
        <v>66.05</v>
      </c>
    </row>
    <row r="1158" spans="1:2" x14ac:dyDescent="0.2">
      <c r="A1158" s="4">
        <v>45862</v>
      </c>
      <c r="B1158" s="2">
        <v>67.16</v>
      </c>
    </row>
    <row r="1159" spans="1:2" x14ac:dyDescent="0.2">
      <c r="A1159" s="4">
        <v>45863</v>
      </c>
      <c r="B1159" s="2">
        <v>66.38</v>
      </c>
    </row>
    <row r="1160" spans="1:2" x14ac:dyDescent="0.2">
      <c r="A1160" s="4">
        <v>45866</v>
      </c>
      <c r="B1160" s="2">
        <v>67.81</v>
      </c>
    </row>
    <row r="1161" spans="1:2" x14ac:dyDescent="0.2">
      <c r="A1161" s="4">
        <v>45867</v>
      </c>
      <c r="B1161" s="2">
        <v>70.27</v>
      </c>
    </row>
    <row r="1162" spans="1:2" x14ac:dyDescent="0.2">
      <c r="A1162" s="4">
        <v>45868</v>
      </c>
      <c r="B1162" s="2">
        <v>71.09</v>
      </c>
    </row>
    <row r="1163" spans="1:2" x14ac:dyDescent="0.2">
      <c r="A1163" s="4">
        <v>45869</v>
      </c>
      <c r="B1163" s="2">
        <v>70.36</v>
      </c>
    </row>
    <row r="1164" spans="1:2" x14ac:dyDescent="0.2">
      <c r="A1164" s="4">
        <v>45870</v>
      </c>
      <c r="B1164" s="2">
        <v>68.39</v>
      </c>
    </row>
    <row r="1165" spans="1:2" x14ac:dyDescent="0.2">
      <c r="A1165" s="4">
        <v>45873</v>
      </c>
      <c r="B1165" s="2">
        <v>67.33</v>
      </c>
    </row>
    <row r="1166" spans="1:2" x14ac:dyDescent="0.2">
      <c r="A1166" s="4">
        <v>45874</v>
      </c>
      <c r="B1166" s="2">
        <v>66.2</v>
      </c>
    </row>
    <row r="1167" spans="1:2" x14ac:dyDescent="0.2">
      <c r="A1167" s="4">
        <v>45875</v>
      </c>
      <c r="B1167" s="2">
        <v>65.38</v>
      </c>
    </row>
    <row r="1168" spans="1:2" x14ac:dyDescent="0.2">
      <c r="A1168" s="4">
        <v>45876</v>
      </c>
      <c r="B1168" s="2">
        <v>64.900000000000006</v>
      </c>
    </row>
    <row r="1169" spans="1:2" x14ac:dyDescent="0.2">
      <c r="A1169" s="4">
        <v>45877</v>
      </c>
      <c r="B1169" s="2">
        <v>64.94</v>
      </c>
    </row>
    <row r="1170" spans="1:2" x14ac:dyDescent="0.2">
      <c r="A1170" s="4">
        <v>45880</v>
      </c>
      <c r="B1170" s="2">
        <v>65.03</v>
      </c>
    </row>
    <row r="1171" spans="1:2" x14ac:dyDescent="0.2">
      <c r="A1171" s="4">
        <v>45881</v>
      </c>
      <c r="B1171" s="2">
        <v>64.22</v>
      </c>
    </row>
    <row r="1172" spans="1:2" x14ac:dyDescent="0.2">
      <c r="A1172" s="4">
        <v>45882</v>
      </c>
      <c r="B1172" s="2">
        <v>63.68</v>
      </c>
    </row>
    <row r="1173" spans="1:2" x14ac:dyDescent="0.2">
      <c r="A1173" s="4">
        <v>45883</v>
      </c>
      <c r="B1173" s="2">
        <v>64.989999999999995</v>
      </c>
    </row>
    <row r="1174" spans="1:2" x14ac:dyDescent="0.2">
      <c r="A1174" s="4">
        <v>45884</v>
      </c>
      <c r="B1174" s="2">
        <v>63.78</v>
      </c>
    </row>
    <row r="1175" spans="1:2" x14ac:dyDescent="0.2">
      <c r="A1175" s="4">
        <v>45887</v>
      </c>
      <c r="B1175" s="2">
        <v>64.510000000000005</v>
      </c>
    </row>
    <row r="1176" spans="1:2" x14ac:dyDescent="0.2">
      <c r="A1176" s="4">
        <v>45888</v>
      </c>
      <c r="B1176" s="2">
        <v>63.38</v>
      </c>
    </row>
    <row r="1177" spans="1:2" x14ac:dyDescent="0.2">
      <c r="A1177" s="4">
        <v>45889</v>
      </c>
      <c r="B1177" s="2">
        <v>64.19</v>
      </c>
    </row>
    <row r="1178" spans="1:2" x14ac:dyDescent="0.2">
      <c r="A1178" s="4">
        <v>45890</v>
      </c>
      <c r="B1178" s="2">
        <v>64.56</v>
      </c>
    </row>
    <row r="1179" spans="1:2" x14ac:dyDescent="0.2">
      <c r="A1179" s="4">
        <v>45891</v>
      </c>
      <c r="B1179" s="2">
        <v>64.08</v>
      </c>
    </row>
    <row r="1180" spans="1:2" x14ac:dyDescent="0.2">
      <c r="A1180" s="4">
        <v>45894</v>
      </c>
      <c r="B1180" s="2">
        <v>65.180000000000007</v>
      </c>
    </row>
    <row r="1181" spans="1:2" x14ac:dyDescent="0.2">
      <c r="A1181" s="4">
        <v>45895</v>
      </c>
      <c r="B1181" s="2">
        <v>63.6</v>
      </c>
    </row>
    <row r="1182" spans="1:2" x14ac:dyDescent="0.2">
      <c r="A1182" s="4">
        <v>45896</v>
      </c>
      <c r="B1182" s="2">
        <v>64.489999999999995</v>
      </c>
    </row>
    <row r="1183" spans="1:2" x14ac:dyDescent="0.2">
      <c r="A1183" s="4">
        <v>45897</v>
      </c>
      <c r="B1183" s="2">
        <v>64.959999999999994</v>
      </c>
    </row>
    <row r="1184" spans="1:2" x14ac:dyDescent="0.2">
      <c r="A1184" s="4">
        <v>45898</v>
      </c>
      <c r="B1184" s="2">
        <v>64.36</v>
      </c>
    </row>
    <row r="1185" spans="1:2" x14ac:dyDescent="0.2">
      <c r="A1185" s="4">
        <v>45901</v>
      </c>
    </row>
    <row r="1186" spans="1:2" x14ac:dyDescent="0.2">
      <c r="A1186" s="4">
        <v>45902</v>
      </c>
      <c r="B1186" s="2">
        <v>65.95</v>
      </c>
    </row>
    <row r="1187" spans="1:2" x14ac:dyDescent="0.2">
      <c r="A1187" s="4">
        <v>45903</v>
      </c>
      <c r="B1187" s="2">
        <v>64.36</v>
      </c>
    </row>
    <row r="1188" spans="1:2" x14ac:dyDescent="0.2">
      <c r="A1188" s="4">
        <v>45904</v>
      </c>
      <c r="B1188" s="2">
        <v>63.81</v>
      </c>
    </row>
    <row r="1189" spans="1:2" x14ac:dyDescent="0.2">
      <c r="A1189" s="4">
        <v>45905</v>
      </c>
      <c r="B1189" s="2">
        <v>62.22</v>
      </c>
    </row>
    <row r="1190" spans="1:2" x14ac:dyDescent="0.2">
      <c r="A1190" s="4">
        <v>45908</v>
      </c>
      <c r="B1190" s="2">
        <v>62.6</v>
      </c>
    </row>
    <row r="1191" spans="1:2" x14ac:dyDescent="0.2">
      <c r="A1191" s="4">
        <v>45909</v>
      </c>
      <c r="B1191" s="2">
        <v>62.97</v>
      </c>
    </row>
    <row r="1192" spans="1:2" x14ac:dyDescent="0.2">
      <c r="A1192" s="4">
        <v>45910</v>
      </c>
      <c r="B1192" s="2">
        <v>64.010000000000005</v>
      </c>
    </row>
    <row r="1193" spans="1:2" x14ac:dyDescent="0.2">
      <c r="A1193" s="4">
        <v>45911</v>
      </c>
      <c r="B1193" s="2">
        <v>62.71</v>
      </c>
    </row>
    <row r="1194" spans="1:2" x14ac:dyDescent="0.2">
      <c r="A1194" s="4">
        <v>45912</v>
      </c>
      <c r="B1194" s="2">
        <v>63.02</v>
      </c>
    </row>
    <row r="1195" spans="1:2" x14ac:dyDescent="0.2">
      <c r="A1195" s="4">
        <v>45915</v>
      </c>
      <c r="B1195" s="2">
        <v>63.66</v>
      </c>
    </row>
    <row r="1196" spans="1:2" x14ac:dyDescent="0.2">
      <c r="A1196" s="4">
        <v>45916</v>
      </c>
      <c r="B1196" s="2">
        <v>64.89</v>
      </c>
    </row>
    <row r="1197" spans="1:2" x14ac:dyDescent="0.2">
      <c r="A1197" s="4">
        <v>45917</v>
      </c>
      <c r="B1197" s="2">
        <v>64.41</v>
      </c>
    </row>
    <row r="1198" spans="1:2" x14ac:dyDescent="0.2">
      <c r="A1198" s="4">
        <v>45918</v>
      </c>
      <c r="B1198" s="2">
        <v>63.91</v>
      </c>
    </row>
    <row r="1199" spans="1:2" x14ac:dyDescent="0.2">
      <c r="A1199" s="4">
        <v>45919</v>
      </c>
      <c r="B1199" s="2">
        <v>63.02</v>
      </c>
    </row>
    <row r="1200" spans="1:2" x14ac:dyDescent="0.2">
      <c r="A1200" s="4">
        <v>45922</v>
      </c>
      <c r="B1200" s="2">
        <v>62.99</v>
      </c>
    </row>
    <row r="1201" spans="1:2" x14ac:dyDescent="0.2">
      <c r="A1201" s="4">
        <v>45923</v>
      </c>
      <c r="B1201" s="2">
        <v>63.76</v>
      </c>
    </row>
    <row r="1202" spans="1:2" x14ac:dyDescent="0.2">
      <c r="A1202" s="4">
        <v>45924</v>
      </c>
      <c r="B1202" s="2">
        <v>65.400000000000006</v>
      </c>
    </row>
    <row r="1203" spans="1:2" x14ac:dyDescent="0.2">
      <c r="A1203" s="4">
        <v>45925</v>
      </c>
      <c r="B1203" s="2">
        <v>65.510000000000005</v>
      </c>
    </row>
    <row r="1204" spans="1:2" x14ac:dyDescent="0.2">
      <c r="A1204" s="4">
        <v>45926</v>
      </c>
      <c r="B1204" s="2">
        <v>66.5</v>
      </c>
    </row>
    <row r="1205" spans="1:2" x14ac:dyDescent="0.2">
      <c r="A1205" s="4">
        <v>45929</v>
      </c>
      <c r="B1205" s="2">
        <v>64.27</v>
      </c>
    </row>
    <row r="1206" spans="1:2" x14ac:dyDescent="0.2">
      <c r="A1206" s="4">
        <v>45930</v>
      </c>
      <c r="B1206" s="2">
        <v>63.17</v>
      </c>
    </row>
    <row r="1207" spans="1:2" x14ac:dyDescent="0.2">
      <c r="A1207" s="4">
        <v>45931</v>
      </c>
      <c r="B1207" s="2">
        <v>62.59</v>
      </c>
    </row>
    <row r="1208" spans="1:2" x14ac:dyDescent="0.2">
      <c r="A1208" s="4">
        <v>45932</v>
      </c>
      <c r="B1208" s="2">
        <v>61.28</v>
      </c>
    </row>
    <row r="1209" spans="1:2" x14ac:dyDescent="0.2">
      <c r="A1209" s="4">
        <v>45933</v>
      </c>
      <c r="B1209" s="2">
        <v>61.65</v>
      </c>
    </row>
    <row r="1210" spans="1:2" x14ac:dyDescent="0.2">
      <c r="A1210" s="4">
        <v>45936</v>
      </c>
      <c r="B1210" s="2">
        <v>62.49</v>
      </c>
    </row>
    <row r="1211" spans="1:2" x14ac:dyDescent="0.2">
      <c r="A1211" s="4">
        <v>45937</v>
      </c>
      <c r="B1211" s="2">
        <v>62.52</v>
      </c>
    </row>
    <row r="1212" spans="1:2" x14ac:dyDescent="0.2">
      <c r="A1212" s="4">
        <v>45938</v>
      </c>
      <c r="B1212" s="2">
        <v>63.37</v>
      </c>
    </row>
    <row r="1213" spans="1:2" x14ac:dyDescent="0.2">
      <c r="A1213" s="4">
        <v>45939</v>
      </c>
      <c r="B1213" s="2">
        <v>62.36</v>
      </c>
    </row>
    <row r="1214" spans="1:2" x14ac:dyDescent="0.2">
      <c r="A1214" s="4">
        <v>45940</v>
      </c>
      <c r="B1214" s="2">
        <v>59.75</v>
      </c>
    </row>
    <row r="1215" spans="1:2" x14ac:dyDescent="0.2">
      <c r="A1215" s="4">
        <v>45943</v>
      </c>
    </row>
    <row r="1216" spans="1:2" x14ac:dyDescent="0.2">
      <c r="A1216" s="4">
        <v>45944</v>
      </c>
      <c r="B1216" s="2">
        <v>59.52</v>
      </c>
    </row>
    <row r="1217" spans="1:2" x14ac:dyDescent="0.2">
      <c r="A1217" s="4">
        <v>45945</v>
      </c>
      <c r="B1217" s="2">
        <v>59.08</v>
      </c>
    </row>
    <row r="1218" spans="1:2" x14ac:dyDescent="0.2">
      <c r="A1218" s="4">
        <v>45946</v>
      </c>
      <c r="B1218" s="2">
        <v>58.29</v>
      </c>
    </row>
    <row r="1219" spans="1:2" x14ac:dyDescent="0.2">
      <c r="A1219" s="4">
        <v>45947</v>
      </c>
      <c r="B1219" s="2">
        <v>58.3</v>
      </c>
    </row>
    <row r="1220" spans="1:2" x14ac:dyDescent="0.2">
      <c r="A1220" s="4">
        <v>45950</v>
      </c>
      <c r="B1220" s="2">
        <v>58.34</v>
      </c>
    </row>
    <row r="1221" spans="1:2" x14ac:dyDescent="0.2">
      <c r="A1221" s="4">
        <v>45951</v>
      </c>
      <c r="B1221" s="2">
        <v>58.66</v>
      </c>
    </row>
    <row r="1222" spans="1:2" x14ac:dyDescent="0.2">
      <c r="A1222" s="4">
        <v>45952</v>
      </c>
      <c r="B1222" s="2">
        <v>59.3</v>
      </c>
    </row>
    <row r="1223" spans="1:2" x14ac:dyDescent="0.2">
      <c r="A1223" s="4">
        <v>45953</v>
      </c>
      <c r="B1223" s="2">
        <v>62.44</v>
      </c>
    </row>
    <row r="1224" spans="1:2" x14ac:dyDescent="0.2">
      <c r="A1224" s="4">
        <v>45954</v>
      </c>
      <c r="B1224" s="2">
        <v>62.27</v>
      </c>
    </row>
    <row r="1225" spans="1:2" x14ac:dyDescent="0.2">
      <c r="A1225" s="4">
        <v>45957</v>
      </c>
      <c r="B1225" s="2">
        <v>62.13</v>
      </c>
    </row>
    <row r="1226" spans="1:2" x14ac:dyDescent="0.2">
      <c r="A1226" s="4">
        <v>45958</v>
      </c>
      <c r="B1226" s="2">
        <v>60.97</v>
      </c>
    </row>
    <row r="1227" spans="1:2" x14ac:dyDescent="0.2">
      <c r="A1227" s="4">
        <v>45959</v>
      </c>
      <c r="B1227" s="2">
        <v>61.26</v>
      </c>
    </row>
    <row r="1228" spans="1:2" x14ac:dyDescent="0.2">
      <c r="A1228" s="4">
        <v>45960</v>
      </c>
      <c r="B1228" s="2">
        <v>61.36</v>
      </c>
    </row>
    <row r="1229" spans="1:2" x14ac:dyDescent="0.2">
      <c r="A1229" s="4">
        <v>45961</v>
      </c>
      <c r="B1229" s="2">
        <v>61.75</v>
      </c>
    </row>
    <row r="1230" spans="1:2" x14ac:dyDescent="0.2">
      <c r="A1230" s="4">
        <v>45964</v>
      </c>
      <c r="B1230" s="2">
        <v>61.79</v>
      </c>
    </row>
    <row r="1231" spans="1:2" x14ac:dyDescent="0.2">
      <c r="A1231" s="4">
        <v>45965</v>
      </c>
      <c r="B1231" s="2">
        <v>61.38</v>
      </c>
    </row>
    <row r="1232" spans="1:2" x14ac:dyDescent="0.2">
      <c r="A1232" s="4">
        <v>45966</v>
      </c>
      <c r="B1232" s="2">
        <v>60.4</v>
      </c>
    </row>
    <row r="1233" spans="1:2" x14ac:dyDescent="0.2">
      <c r="A1233" s="4">
        <v>45967</v>
      </c>
      <c r="B1233" s="2">
        <v>60.24</v>
      </c>
    </row>
    <row r="1234" spans="1:2" x14ac:dyDescent="0.2">
      <c r="A1234" s="4">
        <v>45968</v>
      </c>
      <c r="B1234" s="2">
        <v>60.54</v>
      </c>
    </row>
    <row r="1235" spans="1:2" x14ac:dyDescent="0.2">
      <c r="A1235" s="4">
        <v>45971</v>
      </c>
      <c r="B1235" s="2">
        <v>60.94</v>
      </c>
    </row>
    <row r="1236" spans="1:2" x14ac:dyDescent="0.2">
      <c r="A1236" s="4">
        <v>45972</v>
      </c>
    </row>
    <row r="1237" spans="1:2" x14ac:dyDescent="0.2">
      <c r="A1237" s="4">
        <v>45973</v>
      </c>
      <c r="B1237" s="2">
        <v>59.3</v>
      </c>
    </row>
    <row r="1238" spans="1:2" x14ac:dyDescent="0.2">
      <c r="A1238" s="4">
        <v>45974</v>
      </c>
      <c r="B1238" s="2">
        <v>59.54</v>
      </c>
    </row>
    <row r="1239" spans="1:2" x14ac:dyDescent="0.2">
      <c r="A1239" s="4">
        <v>45975</v>
      </c>
      <c r="B1239" s="2">
        <v>60.87</v>
      </c>
    </row>
    <row r="1240" spans="1:2" x14ac:dyDescent="0.2">
      <c r="A1240" s="4">
        <v>45978</v>
      </c>
      <c r="B1240" s="2">
        <v>60.66</v>
      </c>
    </row>
    <row r="1241" spans="1:2" x14ac:dyDescent="0.2">
      <c r="A1241" s="4">
        <v>45979</v>
      </c>
      <c r="B1241" s="2">
        <v>61.51</v>
      </c>
    </row>
    <row r="1242" spans="1:2" x14ac:dyDescent="0.2">
      <c r="A1242" s="4">
        <v>45980</v>
      </c>
      <c r="B1242" s="2">
        <v>60.27</v>
      </c>
    </row>
    <row r="1243" spans="1:2" x14ac:dyDescent="0.2">
      <c r="A1243" s="4">
        <v>45981</v>
      </c>
      <c r="B1243" s="2">
        <v>60.07</v>
      </c>
    </row>
    <row r="1244" spans="1:2" x14ac:dyDescent="0.2">
      <c r="A1244" s="4">
        <v>45982</v>
      </c>
      <c r="B1244" s="2">
        <v>58.86</v>
      </c>
    </row>
    <row r="1245" spans="1:2" x14ac:dyDescent="0.2">
      <c r="A1245" s="4">
        <v>45985</v>
      </c>
      <c r="B1245" s="2">
        <v>59.11</v>
      </c>
    </row>
    <row r="1246" spans="1:2" x14ac:dyDescent="0.2">
      <c r="A1246" s="4">
        <v>45986</v>
      </c>
      <c r="B1246" s="2">
        <v>58.25</v>
      </c>
    </row>
    <row r="1247" spans="1:2" x14ac:dyDescent="0.2">
      <c r="A1247" s="4">
        <v>45987</v>
      </c>
      <c r="B1247" s="2">
        <v>58.81</v>
      </c>
    </row>
    <row r="1248" spans="1:2" x14ac:dyDescent="0.2">
      <c r="A1248" s="4">
        <v>45988</v>
      </c>
    </row>
    <row r="1249" spans="1:2" x14ac:dyDescent="0.2">
      <c r="A1249" s="4">
        <v>45989</v>
      </c>
      <c r="B1249" s="2">
        <v>58.58</v>
      </c>
    </row>
    <row r="1250" spans="1:2" x14ac:dyDescent="0.2">
      <c r="A1250" s="4">
        <v>45992</v>
      </c>
      <c r="B1250" s="2">
        <v>59.47</v>
      </c>
    </row>
    <row r="1251" spans="1:2" x14ac:dyDescent="0.2">
      <c r="A1251" s="4">
        <v>45993</v>
      </c>
      <c r="B1251" s="2">
        <v>58.81</v>
      </c>
    </row>
    <row r="1252" spans="1:2" x14ac:dyDescent="0.2">
      <c r="A1252" s="4">
        <v>45994</v>
      </c>
      <c r="B1252" s="2">
        <v>59.09</v>
      </c>
    </row>
    <row r="1253" spans="1:2" x14ac:dyDescent="0.2">
      <c r="A1253" s="4">
        <v>45995</v>
      </c>
      <c r="B1253" s="2">
        <v>59.82</v>
      </c>
    </row>
    <row r="1254" spans="1:2" x14ac:dyDescent="0.2">
      <c r="A1254" s="4">
        <v>45996</v>
      </c>
      <c r="B1254" s="2">
        <v>60.23</v>
      </c>
    </row>
    <row r="1255" spans="1:2" x14ac:dyDescent="0.2">
      <c r="A1255" s="4">
        <v>45999</v>
      </c>
      <c r="B1255" s="2">
        <v>59.04</v>
      </c>
    </row>
    <row r="1256" spans="1:2" x14ac:dyDescent="0.2">
      <c r="A1256" s="4">
        <v>46000</v>
      </c>
      <c r="B1256" s="2">
        <v>58.4</v>
      </c>
    </row>
    <row r="1257" spans="1:2" x14ac:dyDescent="0.2">
      <c r="A1257" s="4">
        <v>46001</v>
      </c>
      <c r="B1257" s="2">
        <v>58.67</v>
      </c>
    </row>
    <row r="1258" spans="1:2" x14ac:dyDescent="0.2">
      <c r="A1258" s="4">
        <v>46002</v>
      </c>
      <c r="B1258" s="2">
        <v>57.76</v>
      </c>
    </row>
    <row r="1259" spans="1:2" x14ac:dyDescent="0.2">
      <c r="A1259" s="4">
        <v>46003</v>
      </c>
      <c r="B1259" s="2">
        <v>57.61</v>
      </c>
    </row>
    <row r="1260" spans="1:2" x14ac:dyDescent="0.2">
      <c r="A1260" s="4">
        <v>46006</v>
      </c>
      <c r="B1260" s="2">
        <v>56.97</v>
      </c>
    </row>
    <row r="1261" spans="1:2" x14ac:dyDescent="0.2">
      <c r="A1261" s="4">
        <v>46007</v>
      </c>
      <c r="B1261" s="2">
        <v>55.44</v>
      </c>
    </row>
    <row r="1262" spans="1:2" x14ac:dyDescent="0.2">
      <c r="A1262" s="4">
        <v>46008</v>
      </c>
      <c r="B1262" s="2">
        <v>56.07</v>
      </c>
    </row>
    <row r="1263" spans="1:2" x14ac:dyDescent="0.2">
      <c r="A1263" s="4">
        <v>46009</v>
      </c>
      <c r="B1263" s="2">
        <v>56.22</v>
      </c>
    </row>
    <row r="1264" spans="1:2" x14ac:dyDescent="0.2">
      <c r="A1264" s="4">
        <v>46010</v>
      </c>
      <c r="B1264" s="2">
        <v>56.8</v>
      </c>
    </row>
    <row r="1265" spans="1:2" x14ac:dyDescent="0.2">
      <c r="A1265" s="4">
        <v>46013</v>
      </c>
      <c r="B1265" s="2">
        <v>58.18</v>
      </c>
    </row>
    <row r="1266" spans="1:2" x14ac:dyDescent="0.2">
      <c r="A1266" s="4">
        <v>46014</v>
      </c>
      <c r="B1266" s="2">
        <v>58.55</v>
      </c>
    </row>
    <row r="1267" spans="1:2" x14ac:dyDescent="0.2">
      <c r="A1267" s="4">
        <v>46015</v>
      </c>
      <c r="B1267" s="2">
        <v>58.72</v>
      </c>
    </row>
    <row r="1268" spans="1:2" x14ac:dyDescent="0.2">
      <c r="A1268" s="4">
        <v>46016</v>
      </c>
    </row>
    <row r="1269" spans="1:2" x14ac:dyDescent="0.2">
      <c r="A1269" s="4">
        <v>46017</v>
      </c>
      <c r="B1269" s="2">
        <v>56.6</v>
      </c>
    </row>
    <row r="1270" spans="1:2" x14ac:dyDescent="0.2">
      <c r="A1270" s="4">
        <v>46020</v>
      </c>
      <c r="B1270" s="2">
        <v>57.89</v>
      </c>
    </row>
    <row r="1271" spans="1:2" x14ac:dyDescent="0.2">
      <c r="A1271" s="4">
        <v>46021</v>
      </c>
      <c r="B1271" s="2">
        <v>57.79</v>
      </c>
    </row>
    <row r="1272" spans="1:2" x14ac:dyDescent="0.2">
      <c r="A1272" s="4">
        <v>46022</v>
      </c>
      <c r="B1272" s="2">
        <v>57.26</v>
      </c>
    </row>
    <row r="1273" spans="1:2" x14ac:dyDescent="0.2">
      <c r="A1273" s="4">
        <v>46023</v>
      </c>
    </row>
    <row r="1274" spans="1:2" x14ac:dyDescent="0.2">
      <c r="A1274" s="4">
        <v>46024</v>
      </c>
      <c r="B1274" s="2">
        <v>57.21</v>
      </c>
    </row>
    <row r="1275" spans="1:2" x14ac:dyDescent="0.2">
      <c r="A1275" s="4">
        <v>46027</v>
      </c>
      <c r="B1275" s="2">
        <v>58.1</v>
      </c>
    </row>
    <row r="1276" spans="1:2" x14ac:dyDescent="0.2">
      <c r="A1276" s="4">
        <v>46028</v>
      </c>
      <c r="B1276" s="2">
        <v>56.97</v>
      </c>
    </row>
    <row r="1277" spans="1:2" x14ac:dyDescent="0.2">
      <c r="A1277" s="4">
        <v>46029</v>
      </c>
      <c r="B1277" s="2">
        <v>56.01</v>
      </c>
    </row>
    <row r="1278" spans="1:2" x14ac:dyDescent="0.2">
      <c r="A1278" s="4">
        <v>46030</v>
      </c>
      <c r="B1278" s="2">
        <v>57.74</v>
      </c>
    </row>
    <row r="1279" spans="1:2" x14ac:dyDescent="0.2">
      <c r="A1279" s="4">
        <v>46031</v>
      </c>
      <c r="B1279" s="2">
        <v>58.96</v>
      </c>
    </row>
    <row r="1280" spans="1:2" x14ac:dyDescent="0.2">
      <c r="A1280" s="4">
        <v>46034</v>
      </c>
      <c r="B1280" s="2">
        <v>59.39</v>
      </c>
    </row>
    <row r="1281" spans="1:2" x14ac:dyDescent="0.2">
      <c r="A1281" s="4">
        <v>46035</v>
      </c>
      <c r="B1281" s="2">
        <v>60.85</v>
      </c>
    </row>
    <row r="1282" spans="1:2" x14ac:dyDescent="0.2">
      <c r="A1282" s="4">
        <v>46036</v>
      </c>
      <c r="B1282" s="2">
        <v>61.84</v>
      </c>
    </row>
    <row r="1283" spans="1:2" x14ac:dyDescent="0.2">
      <c r="A1283" s="4">
        <v>46037</v>
      </c>
      <c r="B1283" s="2">
        <v>59.13</v>
      </c>
    </row>
    <row r="1284" spans="1:2" x14ac:dyDescent="0.2">
      <c r="A1284" s="4">
        <v>46038</v>
      </c>
      <c r="B1284" s="2">
        <v>59.4</v>
      </c>
    </row>
    <row r="1285" spans="1:2" x14ac:dyDescent="0.2">
      <c r="A1285" s="4">
        <v>46041</v>
      </c>
    </row>
    <row r="1286" spans="1:2" x14ac:dyDescent="0.2">
      <c r="A1286" s="4">
        <v>46042</v>
      </c>
      <c r="B1286" s="2">
        <v>60.3</v>
      </c>
    </row>
    <row r="1287" spans="1:2" x14ac:dyDescent="0.2">
      <c r="A1287" s="4">
        <v>46043</v>
      </c>
      <c r="B1287" s="2">
        <v>60.38</v>
      </c>
    </row>
    <row r="1288" spans="1:2" x14ac:dyDescent="0.2">
      <c r="A1288" s="4">
        <v>46044</v>
      </c>
      <c r="B1288" s="2">
        <v>59.24</v>
      </c>
    </row>
    <row r="1289" spans="1:2" x14ac:dyDescent="0.2">
      <c r="A1289" s="4">
        <v>46045</v>
      </c>
      <c r="B1289" s="2">
        <v>60.7</v>
      </c>
    </row>
    <row r="1290" spans="1:2" x14ac:dyDescent="0.2">
      <c r="A1290" s="4">
        <v>46048</v>
      </c>
      <c r="B1290" s="2">
        <v>60.46</v>
      </c>
    </row>
    <row r="1291" spans="1:2" x14ac:dyDescent="0.2">
      <c r="A1291" s="4">
        <v>46049</v>
      </c>
      <c r="B1291" s="2">
        <v>62.04</v>
      </c>
    </row>
    <row r="1292" spans="1:2" x14ac:dyDescent="0.2">
      <c r="A1292" s="4">
        <v>46050</v>
      </c>
      <c r="B1292" s="2">
        <v>62.75</v>
      </c>
    </row>
    <row r="1293" spans="1:2" x14ac:dyDescent="0.2">
      <c r="A1293" s="4">
        <v>46051</v>
      </c>
      <c r="B1293" s="2">
        <v>64.77</v>
      </c>
    </row>
    <row r="1294" spans="1:2" x14ac:dyDescent="0.2">
      <c r="A1294" s="4">
        <v>46052</v>
      </c>
      <c r="B1294" s="2">
        <v>64.5</v>
      </c>
    </row>
    <row r="1295" spans="1:2" x14ac:dyDescent="0.2">
      <c r="A1295" s="4">
        <v>46055</v>
      </c>
      <c r="B1295" s="2">
        <v>61.6</v>
      </c>
    </row>
    <row r="1296" spans="1:2" x14ac:dyDescent="0.2">
      <c r="A1296" s="4">
        <v>46056</v>
      </c>
      <c r="B1296" s="2">
        <v>62.62</v>
      </c>
    </row>
    <row r="1297" spans="1:2" x14ac:dyDescent="0.2">
      <c r="A1297" s="4">
        <v>46057</v>
      </c>
      <c r="B1297" s="2">
        <v>64.56</v>
      </c>
    </row>
    <row r="1298" spans="1:2" x14ac:dyDescent="0.2">
      <c r="A1298" s="4">
        <v>46058</v>
      </c>
      <c r="B1298" s="2">
        <v>62.9</v>
      </c>
    </row>
    <row r="1299" spans="1:2" x14ac:dyDescent="0.2">
      <c r="A1299" s="4">
        <v>46059</v>
      </c>
      <c r="B1299" s="2">
        <v>63.77</v>
      </c>
    </row>
    <row r="1300" spans="1:2" x14ac:dyDescent="0.2">
      <c r="A1300" s="4">
        <v>46062</v>
      </c>
      <c r="B1300" s="2">
        <v>64.53</v>
      </c>
    </row>
    <row r="1301" spans="1:2" x14ac:dyDescent="0.2">
      <c r="A1301" s="4">
        <v>46063</v>
      </c>
      <c r="B1301" s="2">
        <v>64.2</v>
      </c>
    </row>
    <row r="1302" spans="1:2" x14ac:dyDescent="0.2">
      <c r="A1302" s="4">
        <v>46064</v>
      </c>
      <c r="B1302" s="2">
        <v>64.8</v>
      </c>
    </row>
    <row r="1303" spans="1:2" x14ac:dyDescent="0.2">
      <c r="A1303" s="4">
        <v>46065</v>
      </c>
      <c r="B1303" s="2">
        <v>63.08</v>
      </c>
    </row>
    <row r="1304" spans="1:2" x14ac:dyDescent="0.2">
      <c r="A1304" s="4">
        <v>46066</v>
      </c>
      <c r="B1304" s="2">
        <v>63.05</v>
      </c>
    </row>
    <row r="1305" spans="1:2" x14ac:dyDescent="0.2">
      <c r="A1305" s="4">
        <v>46069</v>
      </c>
    </row>
    <row r="1306" spans="1:2" x14ac:dyDescent="0.2">
      <c r="A1306" s="4">
        <v>46070</v>
      </c>
      <c r="B1306" s="2">
        <v>62.53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3A93-51E4-4A40-86F5-B2C66DDF3E5F}">
  <dimension ref="A1:AJ1889"/>
  <sheetViews>
    <sheetView topLeftCell="J3" zoomScale="76" zoomScaleNormal="70" workbookViewId="0">
      <selection activeCell="M13" sqref="M13"/>
    </sheetView>
  </sheetViews>
  <sheetFormatPr baseColWidth="10" defaultColWidth="11.5" defaultRowHeight="15" x14ac:dyDescent="0.2"/>
  <cols>
    <col min="1" max="1" width="24.1640625" customWidth="1"/>
    <col min="3" max="3" width="12.33203125" style="2" bestFit="1" customWidth="1"/>
    <col min="5" max="5" width="12.33203125" customWidth="1"/>
    <col min="6" max="6" width="20.5" customWidth="1"/>
    <col min="8" max="8" width="8.6640625" customWidth="1"/>
    <col min="9" max="9" width="18.6640625" customWidth="1"/>
    <col min="10" max="10" width="20" customWidth="1"/>
    <col min="11" max="11" width="21" customWidth="1"/>
    <col min="12" max="12" width="15.6640625" customWidth="1"/>
    <col min="14" max="14" width="47" customWidth="1"/>
    <col min="15" max="15" width="59.5" bestFit="1" customWidth="1"/>
    <col min="16" max="16" width="19" customWidth="1"/>
    <col min="18" max="18" width="23.6640625" customWidth="1"/>
    <col min="19" max="19" width="21.83203125" customWidth="1"/>
    <col min="32" max="36" width="10.83203125" customWidth="1"/>
  </cols>
  <sheetData>
    <row r="1" spans="1:36" ht="16" x14ac:dyDescent="0.2">
      <c r="A1" s="3" t="s">
        <v>9</v>
      </c>
      <c r="B1" s="5" t="s">
        <v>10</v>
      </c>
      <c r="C1" s="3" t="s">
        <v>6</v>
      </c>
      <c r="D1" t="s">
        <v>6</v>
      </c>
      <c r="E1" t="s">
        <v>11</v>
      </c>
      <c r="F1" t="s">
        <v>13</v>
      </c>
      <c r="G1" t="s">
        <v>12</v>
      </c>
      <c r="H1" t="s">
        <v>14</v>
      </c>
      <c r="I1" t="s">
        <v>15</v>
      </c>
      <c r="J1" t="s">
        <v>16</v>
      </c>
      <c r="K1" t="s">
        <v>20</v>
      </c>
      <c r="L1" t="s">
        <v>21</v>
      </c>
      <c r="AE1" s="6" t="s">
        <v>22</v>
      </c>
      <c r="AF1" s="6" t="s">
        <v>11</v>
      </c>
      <c r="AG1" s="6" t="s">
        <v>23</v>
      </c>
      <c r="AH1" s="6" t="s">
        <v>14</v>
      </c>
      <c r="AI1" s="6" t="s">
        <v>24</v>
      </c>
      <c r="AJ1" s="6" t="s">
        <v>25</v>
      </c>
    </row>
    <row r="2" spans="1:36" ht="16" thickBot="1" x14ac:dyDescent="0.25">
      <c r="A2" s="4">
        <v>44244</v>
      </c>
      <c r="B2">
        <v>1</v>
      </c>
      <c r="C2" s="2">
        <f>VLOOKUP(A2,Daily!$A:$B,2,0)</f>
        <v>61.09</v>
      </c>
      <c r="D2">
        <v>61.09</v>
      </c>
      <c r="E2" s="2">
        <f>D2</f>
        <v>61.09</v>
      </c>
      <c r="J2">
        <v>100</v>
      </c>
      <c r="L2">
        <v>0</v>
      </c>
      <c r="AE2" s="6">
        <v>1</v>
      </c>
      <c r="AF2" s="7">
        <f t="shared" ref="AF2:AF13" si="0">E2</f>
        <v>61.09</v>
      </c>
      <c r="AG2" s="6"/>
      <c r="AH2" s="6"/>
      <c r="AI2" s="6"/>
      <c r="AJ2" s="6">
        <v>100</v>
      </c>
    </row>
    <row r="3" spans="1:36" x14ac:dyDescent="0.2">
      <c r="A3" s="4">
        <f>A2+1</f>
        <v>44245</v>
      </c>
      <c r="B3">
        <v>2</v>
      </c>
      <c r="C3" s="2">
        <f>VLOOKUP(A3, Daily!$A:$B, 2, 0)</f>
        <v>60.4</v>
      </c>
      <c r="D3">
        <v>60.4</v>
      </c>
      <c r="E3" s="2">
        <f>D3</f>
        <v>60.4</v>
      </c>
      <c r="F3">
        <f>D3-D2</f>
        <v>-0.69000000000000483</v>
      </c>
      <c r="G3">
        <f>D3-$D$2</f>
        <v>-0.69000000000000483</v>
      </c>
      <c r="I3">
        <f>(D3/D2)*100</f>
        <v>98.870518906531331</v>
      </c>
      <c r="J3">
        <f>(D3/$D$2)*100</f>
        <v>98.870518906531331</v>
      </c>
      <c r="K3">
        <f>((D3/D2)-1)*100</f>
        <v>-1.129481093468665</v>
      </c>
      <c r="L3">
        <f>((D3/$D$2)-1)*100</f>
        <v>-1.129481093468665</v>
      </c>
      <c r="V3" s="10" t="s">
        <v>81</v>
      </c>
      <c r="W3" s="10" t="s">
        <v>83</v>
      </c>
      <c r="AE3" s="6">
        <v>2</v>
      </c>
      <c r="AF3" s="7">
        <f t="shared" si="0"/>
        <v>60.4</v>
      </c>
      <c r="AG3" s="6">
        <f t="shared" ref="AG3:AG13" si="1">F3</f>
        <v>-0.69000000000000483</v>
      </c>
      <c r="AH3" s="6"/>
      <c r="AI3" s="6">
        <f t="shared" ref="AI3:AI13" si="2">I3</f>
        <v>98.870518906531331</v>
      </c>
      <c r="AJ3" s="6">
        <f t="shared" ref="AJ3:AJ13" si="3">J3</f>
        <v>98.870518906531331</v>
      </c>
    </row>
    <row r="4" spans="1:36" x14ac:dyDescent="0.2">
      <c r="A4" s="4">
        <f t="shared" ref="A4:A67" si="4">A3+1</f>
        <v>44246</v>
      </c>
      <c r="B4">
        <v>3</v>
      </c>
      <c r="C4" s="2">
        <f>VLOOKUP(A4, Daily!$A:$B, 2, 0)</f>
        <v>59.12</v>
      </c>
      <c r="D4">
        <v>59.12</v>
      </c>
      <c r="E4" s="2">
        <f>D4</f>
        <v>59.12</v>
      </c>
      <c r="F4">
        <f>D4-D3</f>
        <v>-1.2800000000000011</v>
      </c>
      <c r="G4">
        <f>D4-$D$2</f>
        <v>-1.970000000000006</v>
      </c>
      <c r="H4">
        <f>F4-F3</f>
        <v>-0.58999999999999631</v>
      </c>
      <c r="I4">
        <f>(D4/D3)*100</f>
        <v>97.880794701986744</v>
      </c>
      <c r="J4">
        <f>(D4/$D$2)*100</f>
        <v>96.77524963169094</v>
      </c>
      <c r="K4">
        <f>((D4/D3)-1)*100</f>
        <v>-2.1192052980132492</v>
      </c>
      <c r="L4">
        <f>((D4/$D$2)-1)*100</f>
        <v>-3.2247503683090595</v>
      </c>
      <c r="V4">
        <v>55.44</v>
      </c>
      <c r="W4">
        <v>1</v>
      </c>
      <c r="AE4" s="6">
        <v>3</v>
      </c>
      <c r="AF4" s="7">
        <f t="shared" si="0"/>
        <v>59.12</v>
      </c>
      <c r="AG4" s="6">
        <f t="shared" si="1"/>
        <v>-1.2800000000000011</v>
      </c>
      <c r="AH4" s="6">
        <f t="shared" ref="AH4:AH13" si="5">H4</f>
        <v>-0.58999999999999631</v>
      </c>
      <c r="AI4" s="6">
        <f t="shared" si="2"/>
        <v>97.880794701986744</v>
      </c>
      <c r="AJ4" s="6">
        <f t="shared" si="3"/>
        <v>96.77524963169094</v>
      </c>
    </row>
    <row r="5" spans="1:36" x14ac:dyDescent="0.2">
      <c r="A5" s="4">
        <f t="shared" si="4"/>
        <v>44247</v>
      </c>
      <c r="B5">
        <v>4</v>
      </c>
      <c r="C5" s="2" t="e">
        <f>VLOOKUP(A5, Daily!$A:$B, 2, 0)</f>
        <v>#N/A</v>
      </c>
      <c r="D5">
        <v>59.12</v>
      </c>
      <c r="E5" s="2">
        <f t="shared" ref="E5:E68" si="6">D5</f>
        <v>59.12</v>
      </c>
      <c r="F5">
        <f t="shared" ref="F5:F68" si="7">D5-D4</f>
        <v>0</v>
      </c>
      <c r="G5">
        <f t="shared" ref="G5:G68" si="8">D5-$D$2</f>
        <v>-1.970000000000006</v>
      </c>
      <c r="H5">
        <f>F5-F4</f>
        <v>1.2800000000000011</v>
      </c>
      <c r="I5">
        <f t="shared" ref="I5:I68" si="9">(D5/D4)*100</f>
        <v>100</v>
      </c>
      <c r="J5">
        <f t="shared" ref="J5:J68" si="10">(D5/$D$2)*100</f>
        <v>96.77524963169094</v>
      </c>
      <c r="K5">
        <f t="shared" ref="K5:K68" si="11">((D5/D4)-1)*100</f>
        <v>0</v>
      </c>
      <c r="L5">
        <f t="shared" ref="L5:L68" si="12">((D5/$D$2)-1)*100</f>
        <v>-3.2247503683090595</v>
      </c>
      <c r="V5">
        <v>57.063809523809525</v>
      </c>
      <c r="W5">
        <v>10</v>
      </c>
      <c r="AE5" s="6">
        <v>4</v>
      </c>
      <c r="AF5" s="7">
        <f t="shared" si="0"/>
        <v>59.12</v>
      </c>
      <c r="AG5" s="6">
        <f t="shared" si="1"/>
        <v>0</v>
      </c>
      <c r="AH5" s="6">
        <f t="shared" si="5"/>
        <v>1.2800000000000011</v>
      </c>
      <c r="AI5" s="6">
        <f t="shared" si="2"/>
        <v>100</v>
      </c>
      <c r="AJ5" s="6">
        <f t="shared" si="3"/>
        <v>96.77524963169094</v>
      </c>
    </row>
    <row r="6" spans="1:36" x14ac:dyDescent="0.2">
      <c r="A6" s="4">
        <f t="shared" si="4"/>
        <v>44248</v>
      </c>
      <c r="B6">
        <v>5</v>
      </c>
      <c r="C6" s="2" t="e">
        <f>VLOOKUP(A6, Daily!$A:$B, 2, 0)</f>
        <v>#N/A</v>
      </c>
      <c r="D6">
        <v>61.67</v>
      </c>
      <c r="E6" s="2">
        <f t="shared" si="6"/>
        <v>61.67</v>
      </c>
      <c r="F6">
        <f t="shared" si="7"/>
        <v>2.5500000000000043</v>
      </c>
      <c r="G6">
        <f t="shared" si="8"/>
        <v>0.57999999999999829</v>
      </c>
      <c r="H6">
        <f t="shared" ref="H6:H69" si="13">F6-F5</f>
        <v>2.5500000000000043</v>
      </c>
      <c r="I6">
        <f t="shared" si="9"/>
        <v>104.31326116373478</v>
      </c>
      <c r="J6">
        <f t="shared" si="10"/>
        <v>100.94941889016205</v>
      </c>
      <c r="K6">
        <f t="shared" si="11"/>
        <v>4.3132611637347829</v>
      </c>
      <c r="L6">
        <f t="shared" si="12"/>
        <v>0.94941889016204595</v>
      </c>
      <c r="V6">
        <v>58.687619047619044</v>
      </c>
      <c r="W6">
        <v>31</v>
      </c>
      <c r="AE6" s="6">
        <v>5</v>
      </c>
      <c r="AF6" s="7">
        <f t="shared" si="0"/>
        <v>61.67</v>
      </c>
      <c r="AG6" s="6">
        <f t="shared" si="1"/>
        <v>2.5500000000000043</v>
      </c>
      <c r="AH6" s="6">
        <f t="shared" si="5"/>
        <v>2.5500000000000043</v>
      </c>
      <c r="AI6" s="6">
        <f t="shared" si="2"/>
        <v>104.31326116373478</v>
      </c>
      <c r="AJ6" s="6">
        <f t="shared" si="3"/>
        <v>100.94941889016205</v>
      </c>
    </row>
    <row r="7" spans="1:36" x14ac:dyDescent="0.2">
      <c r="A7" s="4">
        <f t="shared" si="4"/>
        <v>44249</v>
      </c>
      <c r="B7">
        <v>6</v>
      </c>
      <c r="C7" s="2">
        <f>VLOOKUP(A7, Daily!$A:$B, 2, 0)</f>
        <v>61.67</v>
      </c>
      <c r="D7">
        <v>61.67</v>
      </c>
      <c r="E7" s="2">
        <f t="shared" si="6"/>
        <v>61.67</v>
      </c>
      <c r="F7">
        <f t="shared" si="7"/>
        <v>0</v>
      </c>
      <c r="G7">
        <f t="shared" si="8"/>
        <v>0.57999999999999829</v>
      </c>
      <c r="H7">
        <f t="shared" si="13"/>
        <v>-2.5500000000000043</v>
      </c>
      <c r="I7">
        <f t="shared" si="9"/>
        <v>100</v>
      </c>
      <c r="J7">
        <f t="shared" si="10"/>
        <v>100.94941889016205</v>
      </c>
      <c r="K7">
        <f t="shared" si="11"/>
        <v>0</v>
      </c>
      <c r="L7">
        <f t="shared" si="12"/>
        <v>0.94941889016204595</v>
      </c>
      <c r="V7">
        <v>60.311428571428571</v>
      </c>
      <c r="W7">
        <v>60</v>
      </c>
      <c r="AE7" s="6">
        <v>6</v>
      </c>
      <c r="AF7" s="7">
        <f t="shared" si="0"/>
        <v>61.67</v>
      </c>
      <c r="AG7" s="6">
        <f t="shared" si="1"/>
        <v>0</v>
      </c>
      <c r="AH7" s="6">
        <f t="shared" si="5"/>
        <v>-2.5500000000000043</v>
      </c>
      <c r="AI7" s="6">
        <f t="shared" si="2"/>
        <v>100</v>
      </c>
      <c r="AJ7" s="6">
        <f t="shared" si="3"/>
        <v>100.94941889016205</v>
      </c>
    </row>
    <row r="8" spans="1:36" x14ac:dyDescent="0.2">
      <c r="A8" s="4">
        <f t="shared" si="4"/>
        <v>44250</v>
      </c>
      <c r="B8">
        <v>7</v>
      </c>
      <c r="C8" s="2">
        <f>VLOOKUP(A8, Daily!$A:$B, 2, 0)</f>
        <v>61.66</v>
      </c>
      <c r="D8">
        <v>61.66</v>
      </c>
      <c r="E8" s="2">
        <f t="shared" si="6"/>
        <v>61.66</v>
      </c>
      <c r="F8">
        <f t="shared" si="7"/>
        <v>-1.0000000000005116E-2</v>
      </c>
      <c r="G8">
        <f t="shared" si="8"/>
        <v>0.56999999999999318</v>
      </c>
      <c r="H8">
        <f t="shared" si="13"/>
        <v>-1.0000000000005116E-2</v>
      </c>
      <c r="I8">
        <f t="shared" si="9"/>
        <v>99.98378466028862</v>
      </c>
      <c r="J8">
        <f t="shared" si="10"/>
        <v>100.93304959895235</v>
      </c>
      <c r="K8">
        <f t="shared" si="11"/>
        <v>-1.6215339711378451E-2</v>
      </c>
      <c r="L8">
        <f t="shared" si="12"/>
        <v>0.93304959895235129</v>
      </c>
      <c r="V8">
        <v>61.935238095238091</v>
      </c>
      <c r="W8">
        <v>72</v>
      </c>
      <c r="AE8" s="6">
        <v>7</v>
      </c>
      <c r="AF8" s="7">
        <f t="shared" si="0"/>
        <v>61.66</v>
      </c>
      <c r="AG8" s="6">
        <f t="shared" si="1"/>
        <v>-1.0000000000005116E-2</v>
      </c>
      <c r="AH8" s="6">
        <f t="shared" si="5"/>
        <v>-1.0000000000005116E-2</v>
      </c>
      <c r="AI8" s="6">
        <f t="shared" si="2"/>
        <v>99.98378466028862</v>
      </c>
      <c r="AJ8" s="6">
        <f t="shared" si="3"/>
        <v>100.93304959895235</v>
      </c>
    </row>
    <row r="9" spans="1:36" x14ac:dyDescent="0.2">
      <c r="A9" s="4">
        <f t="shared" si="4"/>
        <v>44251</v>
      </c>
      <c r="B9">
        <v>8</v>
      </c>
      <c r="C9" s="2">
        <f>VLOOKUP(A9, Daily!$A:$B, 2, 0)</f>
        <v>63.21</v>
      </c>
      <c r="D9">
        <v>63.21</v>
      </c>
      <c r="E9" s="2">
        <f t="shared" si="6"/>
        <v>63.21</v>
      </c>
      <c r="F9">
        <f t="shared" si="7"/>
        <v>1.5500000000000043</v>
      </c>
      <c r="G9">
        <f t="shared" si="8"/>
        <v>2.1199999999999974</v>
      </c>
      <c r="H9">
        <f t="shared" si="13"/>
        <v>1.5600000000000094</v>
      </c>
      <c r="I9">
        <f t="shared" si="9"/>
        <v>102.5137852740837</v>
      </c>
      <c r="J9">
        <f t="shared" si="10"/>
        <v>103.4702897364544</v>
      </c>
      <c r="K9">
        <f t="shared" si="11"/>
        <v>2.5137852740837019</v>
      </c>
      <c r="L9">
        <f t="shared" si="12"/>
        <v>3.4702897364544016</v>
      </c>
      <c r="V9">
        <v>63.559047619047618</v>
      </c>
      <c r="W9">
        <v>79</v>
      </c>
      <c r="AE9" s="6">
        <v>8</v>
      </c>
      <c r="AF9" s="7">
        <f t="shared" si="0"/>
        <v>63.21</v>
      </c>
      <c r="AG9" s="6">
        <f t="shared" si="1"/>
        <v>1.5500000000000043</v>
      </c>
      <c r="AH9" s="6">
        <f t="shared" si="5"/>
        <v>1.5600000000000094</v>
      </c>
      <c r="AI9" s="6">
        <f t="shared" si="2"/>
        <v>102.5137852740837</v>
      </c>
      <c r="AJ9" s="6">
        <f t="shared" si="3"/>
        <v>103.4702897364544</v>
      </c>
    </row>
    <row r="10" spans="1:36" x14ac:dyDescent="0.2">
      <c r="A10" s="4">
        <f t="shared" si="4"/>
        <v>44252</v>
      </c>
      <c r="B10">
        <v>9</v>
      </c>
      <c r="C10" s="2">
        <f>VLOOKUP(A10, Daily!$A:$B, 2, 0)</f>
        <v>63.43</v>
      </c>
      <c r="D10">
        <v>63.43</v>
      </c>
      <c r="E10" s="2">
        <f t="shared" si="6"/>
        <v>63.43</v>
      </c>
      <c r="F10">
        <f t="shared" si="7"/>
        <v>0.21999999999999886</v>
      </c>
      <c r="G10">
        <f t="shared" si="8"/>
        <v>2.3399999999999963</v>
      </c>
      <c r="H10">
        <f t="shared" si="13"/>
        <v>-1.3300000000000054</v>
      </c>
      <c r="I10">
        <f t="shared" si="9"/>
        <v>100.34804619522227</v>
      </c>
      <c r="J10">
        <f t="shared" si="10"/>
        <v>103.8304141430676</v>
      </c>
      <c r="K10">
        <f t="shared" si="11"/>
        <v>0.34804619522226243</v>
      </c>
      <c r="L10">
        <f t="shared" si="12"/>
        <v>3.8304141430675953</v>
      </c>
      <c r="V10">
        <v>65.182857142857145</v>
      </c>
      <c r="W10">
        <v>80</v>
      </c>
      <c r="AE10" s="6">
        <v>9</v>
      </c>
      <c r="AF10" s="7">
        <f t="shared" si="0"/>
        <v>63.43</v>
      </c>
      <c r="AG10" s="6">
        <f t="shared" si="1"/>
        <v>0.21999999999999886</v>
      </c>
      <c r="AH10" s="6">
        <f t="shared" si="5"/>
        <v>-1.3300000000000054</v>
      </c>
      <c r="AI10" s="6">
        <f t="shared" si="2"/>
        <v>100.34804619522227</v>
      </c>
      <c r="AJ10" s="6">
        <f t="shared" si="3"/>
        <v>103.8304141430676</v>
      </c>
    </row>
    <row r="11" spans="1:36" x14ac:dyDescent="0.2">
      <c r="A11" s="4">
        <f t="shared" si="4"/>
        <v>44253</v>
      </c>
      <c r="B11">
        <v>10</v>
      </c>
      <c r="C11" s="2">
        <f>VLOOKUP(A11, Daily!$A:$B, 2, 0)</f>
        <v>61.55</v>
      </c>
      <c r="D11">
        <v>61.55</v>
      </c>
      <c r="E11" s="2">
        <f t="shared" si="6"/>
        <v>61.55</v>
      </c>
      <c r="F11">
        <f t="shared" si="7"/>
        <v>-1.8800000000000026</v>
      </c>
      <c r="G11">
        <f t="shared" si="8"/>
        <v>0.45999999999999375</v>
      </c>
      <c r="H11">
        <f t="shared" si="13"/>
        <v>-2.1000000000000014</v>
      </c>
      <c r="I11">
        <f t="shared" si="9"/>
        <v>97.036102790477685</v>
      </c>
      <c r="J11">
        <f t="shared" si="10"/>
        <v>100.75298739564576</v>
      </c>
      <c r="K11">
        <f t="shared" si="11"/>
        <v>-2.9638972095223148</v>
      </c>
      <c r="L11">
        <f t="shared" si="12"/>
        <v>0.75298739564575445</v>
      </c>
      <c r="V11">
        <v>66.806666666666672</v>
      </c>
      <c r="W11">
        <v>69</v>
      </c>
      <c r="AE11" s="6">
        <v>10</v>
      </c>
      <c r="AF11" s="7">
        <f t="shared" si="0"/>
        <v>61.55</v>
      </c>
      <c r="AG11" s="6">
        <f t="shared" si="1"/>
        <v>-1.8800000000000026</v>
      </c>
      <c r="AH11" s="6">
        <f t="shared" si="5"/>
        <v>-2.1000000000000014</v>
      </c>
      <c r="AI11" s="6">
        <f t="shared" si="2"/>
        <v>97.036102790477685</v>
      </c>
      <c r="AJ11" s="6">
        <f t="shared" si="3"/>
        <v>100.75298739564576</v>
      </c>
    </row>
    <row r="12" spans="1:36" x14ac:dyDescent="0.2">
      <c r="A12" s="4">
        <f t="shared" si="4"/>
        <v>44254</v>
      </c>
      <c r="B12">
        <v>11</v>
      </c>
      <c r="C12" s="2" t="e">
        <f>VLOOKUP(A12, Daily!$A:$B, 2, 0)</f>
        <v>#N/A</v>
      </c>
      <c r="D12">
        <v>61.55</v>
      </c>
      <c r="E12" s="2">
        <f t="shared" si="6"/>
        <v>61.55</v>
      </c>
      <c r="F12">
        <f t="shared" si="7"/>
        <v>0</v>
      </c>
      <c r="G12">
        <f t="shared" si="8"/>
        <v>0.45999999999999375</v>
      </c>
      <c r="H12">
        <f t="shared" si="13"/>
        <v>1.8800000000000026</v>
      </c>
      <c r="I12">
        <f t="shared" si="9"/>
        <v>100</v>
      </c>
      <c r="J12">
        <f t="shared" si="10"/>
        <v>100.75298739564576</v>
      </c>
      <c r="K12">
        <f t="shared" si="11"/>
        <v>0</v>
      </c>
      <c r="L12">
        <f t="shared" si="12"/>
        <v>0.75298739564575445</v>
      </c>
      <c r="V12">
        <v>68.430476190476185</v>
      </c>
      <c r="W12">
        <v>69</v>
      </c>
      <c r="AE12" s="6">
        <v>11</v>
      </c>
      <c r="AF12" s="7">
        <f t="shared" si="0"/>
        <v>61.55</v>
      </c>
      <c r="AG12" s="6">
        <f t="shared" si="1"/>
        <v>0</v>
      </c>
      <c r="AH12" s="6">
        <f t="shared" si="5"/>
        <v>1.8800000000000026</v>
      </c>
      <c r="AI12" s="6">
        <f t="shared" si="2"/>
        <v>100</v>
      </c>
      <c r="AJ12" s="6">
        <f t="shared" si="3"/>
        <v>100.75298739564576</v>
      </c>
    </row>
    <row r="13" spans="1:36" x14ac:dyDescent="0.2">
      <c r="A13" s="4">
        <f t="shared" si="4"/>
        <v>44255</v>
      </c>
      <c r="B13">
        <v>12</v>
      </c>
      <c r="C13" s="2" t="e">
        <f>VLOOKUP(A13, Daily!$A:$B, 2, 0)</f>
        <v>#N/A</v>
      </c>
      <c r="D13">
        <v>60.54</v>
      </c>
      <c r="E13" s="2">
        <f t="shared" si="6"/>
        <v>60.54</v>
      </c>
      <c r="F13">
        <f t="shared" si="7"/>
        <v>-1.009999999999998</v>
      </c>
      <c r="G13">
        <f t="shared" si="8"/>
        <v>-0.55000000000000426</v>
      </c>
      <c r="H13">
        <f t="shared" si="13"/>
        <v>-1.009999999999998</v>
      </c>
      <c r="I13">
        <f t="shared" si="9"/>
        <v>98.359057676685623</v>
      </c>
      <c r="J13">
        <f t="shared" si="10"/>
        <v>99.099688983467004</v>
      </c>
      <c r="K13">
        <f t="shared" si="11"/>
        <v>-1.6409423233143761</v>
      </c>
      <c r="L13">
        <f t="shared" si="12"/>
        <v>-0.90031101653299528</v>
      </c>
      <c r="V13">
        <v>70.054285714285712</v>
      </c>
      <c r="W13">
        <v>124</v>
      </c>
      <c r="AE13" s="6">
        <v>12</v>
      </c>
      <c r="AF13" s="7">
        <f t="shared" si="0"/>
        <v>60.54</v>
      </c>
      <c r="AG13" s="6">
        <f t="shared" si="1"/>
        <v>-1.009999999999998</v>
      </c>
      <c r="AH13" s="6">
        <f t="shared" si="5"/>
        <v>-1.009999999999998</v>
      </c>
      <c r="AI13" s="6">
        <f t="shared" si="2"/>
        <v>98.359057676685623</v>
      </c>
      <c r="AJ13" s="6">
        <f t="shared" si="3"/>
        <v>99.099688983467004</v>
      </c>
    </row>
    <row r="14" spans="1:36" x14ac:dyDescent="0.2">
      <c r="A14" s="4">
        <f t="shared" si="4"/>
        <v>44256</v>
      </c>
      <c r="B14">
        <v>13</v>
      </c>
      <c r="C14" s="2">
        <f>VLOOKUP(A14, Daily!$A:$B, 2, 0)</f>
        <v>60.54</v>
      </c>
      <c r="D14">
        <v>60.54</v>
      </c>
      <c r="E14" s="2">
        <f t="shared" si="6"/>
        <v>60.54</v>
      </c>
      <c r="F14">
        <f t="shared" si="7"/>
        <v>0</v>
      </c>
      <c r="G14">
        <f t="shared" si="8"/>
        <v>-0.55000000000000426</v>
      </c>
      <c r="H14">
        <f t="shared" si="13"/>
        <v>1.009999999999998</v>
      </c>
      <c r="I14">
        <f t="shared" si="9"/>
        <v>100</v>
      </c>
      <c r="J14">
        <f t="shared" si="10"/>
        <v>99.099688983467004</v>
      </c>
      <c r="K14">
        <f t="shared" si="11"/>
        <v>0</v>
      </c>
      <c r="L14">
        <f t="shared" si="12"/>
        <v>-0.90031101653299528</v>
      </c>
      <c r="V14">
        <v>71.678095238095239</v>
      </c>
      <c r="W14">
        <v>121</v>
      </c>
    </row>
    <row r="15" spans="1:36" x14ac:dyDescent="0.2">
      <c r="A15" s="4">
        <f t="shared" si="4"/>
        <v>44257</v>
      </c>
      <c r="B15">
        <v>14</v>
      </c>
      <c r="C15" s="2">
        <f>VLOOKUP(A15, Daily!$A:$B, 2, 0)</f>
        <v>59.7</v>
      </c>
      <c r="D15">
        <v>59.7</v>
      </c>
      <c r="E15" s="2">
        <f t="shared" si="6"/>
        <v>59.7</v>
      </c>
      <c r="F15">
        <f t="shared" si="7"/>
        <v>-0.83999999999999631</v>
      </c>
      <c r="G15">
        <f t="shared" si="8"/>
        <v>-1.3900000000000006</v>
      </c>
      <c r="H15">
        <f t="shared" si="13"/>
        <v>-0.83999999999999631</v>
      </c>
      <c r="I15">
        <f t="shared" si="9"/>
        <v>98.612487611496533</v>
      </c>
      <c r="J15">
        <f t="shared" si="10"/>
        <v>97.724668521853005</v>
      </c>
      <c r="K15">
        <f t="shared" si="11"/>
        <v>-1.3875123885034646</v>
      </c>
      <c r="L15">
        <f t="shared" si="12"/>
        <v>-2.2753314781470024</v>
      </c>
      <c r="N15" t="s">
        <v>26</v>
      </c>
      <c r="O15" t="s">
        <v>27</v>
      </c>
      <c r="V15">
        <v>73.301904761904751</v>
      </c>
      <c r="W15">
        <v>128</v>
      </c>
    </row>
    <row r="16" spans="1:36" ht="16" x14ac:dyDescent="0.2">
      <c r="A16" s="4">
        <f t="shared" si="4"/>
        <v>44258</v>
      </c>
      <c r="B16">
        <v>15</v>
      </c>
      <c r="C16" s="2">
        <f>VLOOKUP(A16, Daily!$A:$B, 2, 0)</f>
        <v>61.33</v>
      </c>
      <c r="D16">
        <v>61.33</v>
      </c>
      <c r="E16" s="2">
        <f t="shared" si="6"/>
        <v>61.33</v>
      </c>
      <c r="F16">
        <f t="shared" si="7"/>
        <v>1.6299999999999955</v>
      </c>
      <c r="G16">
        <f t="shared" si="8"/>
        <v>0.23999999999999488</v>
      </c>
      <c r="H16">
        <f t="shared" si="13"/>
        <v>2.4699999999999918</v>
      </c>
      <c r="I16">
        <f t="shared" si="9"/>
        <v>102.73031825795644</v>
      </c>
      <c r="J16">
        <f t="shared" si="10"/>
        <v>100.39286298903257</v>
      </c>
      <c r="K16">
        <f t="shared" si="11"/>
        <v>2.7303182579564433</v>
      </c>
      <c r="L16">
        <f t="shared" si="12"/>
        <v>0.39286298903256078</v>
      </c>
      <c r="O16" t="s">
        <v>32</v>
      </c>
      <c r="R16" s="11" t="s">
        <v>116</v>
      </c>
      <c r="S16" s="11"/>
      <c r="V16">
        <v>74.925714285714292</v>
      </c>
      <c r="W16">
        <v>90</v>
      </c>
    </row>
    <row r="17" spans="1:23" ht="16" x14ac:dyDescent="0.2">
      <c r="A17" s="4">
        <f t="shared" si="4"/>
        <v>44259</v>
      </c>
      <c r="B17">
        <v>16</v>
      </c>
      <c r="C17" s="2">
        <f>VLOOKUP(A17, Daily!$A:$B, 2, 0)</f>
        <v>63.81</v>
      </c>
      <c r="D17">
        <v>63.81</v>
      </c>
      <c r="E17" s="2">
        <f t="shared" si="6"/>
        <v>63.81</v>
      </c>
      <c r="F17">
        <f t="shared" si="7"/>
        <v>2.480000000000004</v>
      </c>
      <c r="G17">
        <f t="shared" si="8"/>
        <v>2.7199999999999989</v>
      </c>
      <c r="H17">
        <f t="shared" si="13"/>
        <v>0.85000000000000853</v>
      </c>
      <c r="I17">
        <f t="shared" si="9"/>
        <v>104.0436980270667</v>
      </c>
      <c r="J17">
        <f t="shared" si="10"/>
        <v>104.45244720903584</v>
      </c>
      <c r="K17">
        <f t="shared" si="11"/>
        <v>4.0436980270667</v>
      </c>
      <c r="L17">
        <f t="shared" si="12"/>
        <v>4.4524472090358369</v>
      </c>
      <c r="O17" t="s">
        <v>33</v>
      </c>
      <c r="R17" s="11" t="s">
        <v>117</v>
      </c>
      <c r="S17" s="11"/>
      <c r="V17">
        <v>76.549523809523805</v>
      </c>
      <c r="W17">
        <v>97</v>
      </c>
    </row>
    <row r="18" spans="1:23" ht="16" x14ac:dyDescent="0.2">
      <c r="A18" s="4">
        <f t="shared" si="4"/>
        <v>44260</v>
      </c>
      <c r="B18">
        <v>17</v>
      </c>
      <c r="C18" s="2">
        <f>VLOOKUP(A18, Daily!$A:$B, 2, 0)</f>
        <v>66.08</v>
      </c>
      <c r="D18">
        <v>66.08</v>
      </c>
      <c r="E18" s="2">
        <f t="shared" si="6"/>
        <v>66.08</v>
      </c>
      <c r="F18">
        <f t="shared" si="7"/>
        <v>2.269999999999996</v>
      </c>
      <c r="G18">
        <f t="shared" si="8"/>
        <v>4.9899999999999949</v>
      </c>
      <c r="H18">
        <f t="shared" si="13"/>
        <v>-0.21000000000000796</v>
      </c>
      <c r="I18">
        <f t="shared" si="9"/>
        <v>103.55743613853627</v>
      </c>
      <c r="J18">
        <f t="shared" si="10"/>
        <v>108.16827631363562</v>
      </c>
      <c r="K18">
        <f t="shared" si="11"/>
        <v>3.5574361385362741</v>
      </c>
      <c r="L18">
        <f t="shared" si="12"/>
        <v>8.168276313635614</v>
      </c>
      <c r="N18" t="s">
        <v>28</v>
      </c>
      <c r="O18" t="s">
        <v>29</v>
      </c>
      <c r="R18" s="11" t="s">
        <v>118</v>
      </c>
      <c r="S18" s="11"/>
      <c r="V18">
        <v>78.173333333333332</v>
      </c>
      <c r="W18">
        <v>84</v>
      </c>
    </row>
    <row r="19" spans="1:23" ht="16" x14ac:dyDescent="0.2">
      <c r="A19" s="4">
        <f t="shared" si="4"/>
        <v>44261</v>
      </c>
      <c r="B19">
        <v>18</v>
      </c>
      <c r="C19" s="2" t="e">
        <f>VLOOKUP(A19, Daily!$A:$B, 2, 0)</f>
        <v>#N/A</v>
      </c>
      <c r="D19">
        <v>66.08</v>
      </c>
      <c r="E19" s="2">
        <f t="shared" si="6"/>
        <v>66.08</v>
      </c>
      <c r="F19">
        <f t="shared" si="7"/>
        <v>0</v>
      </c>
      <c r="G19">
        <f t="shared" si="8"/>
        <v>4.9899999999999949</v>
      </c>
      <c r="H19">
        <f t="shared" si="13"/>
        <v>-2.269999999999996</v>
      </c>
      <c r="I19">
        <f t="shared" si="9"/>
        <v>100</v>
      </c>
      <c r="J19">
        <f t="shared" si="10"/>
        <v>108.16827631363562</v>
      </c>
      <c r="K19">
        <f t="shared" si="11"/>
        <v>0</v>
      </c>
      <c r="L19">
        <f t="shared" si="12"/>
        <v>8.168276313635614</v>
      </c>
      <c r="O19" t="s">
        <v>30</v>
      </c>
      <c r="R19" s="11" t="s">
        <v>119</v>
      </c>
      <c r="S19" s="11"/>
      <c r="V19">
        <v>79.797142857142859</v>
      </c>
      <c r="W19">
        <v>113</v>
      </c>
    </row>
    <row r="20" spans="1:23" ht="16" x14ac:dyDescent="0.2">
      <c r="A20" s="4">
        <f t="shared" si="4"/>
        <v>44262</v>
      </c>
      <c r="B20">
        <v>19</v>
      </c>
      <c r="C20" s="2" t="e">
        <f>VLOOKUP(A20, Daily!$A:$B, 2, 0)</f>
        <v>#N/A</v>
      </c>
      <c r="D20">
        <v>65.03</v>
      </c>
      <c r="E20" s="2">
        <f t="shared" si="6"/>
        <v>65.03</v>
      </c>
      <c r="F20">
        <f t="shared" si="7"/>
        <v>-1.0499999999999972</v>
      </c>
      <c r="G20">
        <f t="shared" si="8"/>
        <v>3.9399999999999977</v>
      </c>
      <c r="H20">
        <f t="shared" si="13"/>
        <v>-1.0499999999999972</v>
      </c>
      <c r="I20">
        <f t="shared" si="9"/>
        <v>98.411016949152554</v>
      </c>
      <c r="J20">
        <f t="shared" si="10"/>
        <v>106.44950073661809</v>
      </c>
      <c r="K20">
        <f t="shared" si="11"/>
        <v>-1.5889830508474478</v>
      </c>
      <c r="L20">
        <f t="shared" si="12"/>
        <v>6.4495007366180968</v>
      </c>
      <c r="N20" t="s">
        <v>31</v>
      </c>
      <c r="R20" s="11" t="s">
        <v>120</v>
      </c>
      <c r="S20" s="11"/>
      <c r="V20">
        <v>81.420952380952372</v>
      </c>
      <c r="W20">
        <v>102</v>
      </c>
    </row>
    <row r="21" spans="1:23" ht="16" x14ac:dyDescent="0.2">
      <c r="A21" s="4">
        <f t="shared" si="4"/>
        <v>44263</v>
      </c>
      <c r="B21">
        <v>20</v>
      </c>
      <c r="C21" s="2">
        <f>VLOOKUP(A21, Daily!$A:$B, 2, 0)</f>
        <v>65.03</v>
      </c>
      <c r="D21">
        <v>65.03</v>
      </c>
      <c r="E21" s="2">
        <f t="shared" si="6"/>
        <v>65.03</v>
      </c>
      <c r="F21">
        <f t="shared" si="7"/>
        <v>0</v>
      </c>
      <c r="G21">
        <f t="shared" si="8"/>
        <v>3.9399999999999977</v>
      </c>
      <c r="H21">
        <f t="shared" si="13"/>
        <v>1.0499999999999972</v>
      </c>
      <c r="I21">
        <f t="shared" si="9"/>
        <v>100</v>
      </c>
      <c r="J21">
        <f t="shared" si="10"/>
        <v>106.44950073661809</v>
      </c>
      <c r="K21">
        <f t="shared" si="11"/>
        <v>0</v>
      </c>
      <c r="L21">
        <f t="shared" si="12"/>
        <v>6.4495007366180968</v>
      </c>
      <c r="N21" s="11" t="s">
        <v>88</v>
      </c>
      <c r="R21" s="11" t="s">
        <v>121</v>
      </c>
      <c r="S21" s="11"/>
      <c r="V21">
        <v>83.044761904761899</v>
      </c>
      <c r="W21">
        <v>73</v>
      </c>
    </row>
    <row r="22" spans="1:23" ht="16" x14ac:dyDescent="0.2">
      <c r="A22" s="4">
        <f t="shared" si="4"/>
        <v>44264</v>
      </c>
      <c r="B22">
        <v>21</v>
      </c>
      <c r="C22" s="2">
        <f>VLOOKUP(A22, Daily!$A:$B, 2, 0)</f>
        <v>64.02</v>
      </c>
      <c r="D22">
        <v>64.02</v>
      </c>
      <c r="E22" s="2">
        <f t="shared" si="6"/>
        <v>64.02</v>
      </c>
      <c r="F22">
        <f t="shared" si="7"/>
        <v>-1.0100000000000051</v>
      </c>
      <c r="G22">
        <f t="shared" si="8"/>
        <v>2.9299999999999926</v>
      </c>
      <c r="H22">
        <f t="shared" si="13"/>
        <v>-1.0100000000000051</v>
      </c>
      <c r="I22">
        <f t="shared" si="9"/>
        <v>98.446870675073043</v>
      </c>
      <c r="J22">
        <f t="shared" si="10"/>
        <v>104.79620232443934</v>
      </c>
      <c r="K22">
        <f t="shared" si="11"/>
        <v>-1.5531293249269607</v>
      </c>
      <c r="L22">
        <f t="shared" si="12"/>
        <v>4.7962023244393359</v>
      </c>
      <c r="N22" s="11" t="s">
        <v>89</v>
      </c>
      <c r="R22" s="11" t="s">
        <v>122</v>
      </c>
      <c r="S22" s="11"/>
      <c r="V22">
        <v>84.668571428571425</v>
      </c>
      <c r="W22">
        <v>64</v>
      </c>
    </row>
    <row r="23" spans="1:23" ht="16" x14ac:dyDescent="0.2">
      <c r="A23" s="4">
        <f t="shared" si="4"/>
        <v>44265</v>
      </c>
      <c r="B23">
        <v>22</v>
      </c>
      <c r="C23" s="2">
        <f>VLOOKUP(A23, Daily!$A:$B, 2, 0)</f>
        <v>64.45</v>
      </c>
      <c r="D23">
        <v>64.45</v>
      </c>
      <c r="E23" s="2">
        <f t="shared" si="6"/>
        <v>64.45</v>
      </c>
      <c r="F23">
        <f t="shared" si="7"/>
        <v>0.43000000000000682</v>
      </c>
      <c r="G23">
        <f t="shared" si="8"/>
        <v>3.3599999999999994</v>
      </c>
      <c r="H23">
        <f t="shared" si="13"/>
        <v>1.4400000000000119</v>
      </c>
      <c r="I23">
        <f t="shared" si="9"/>
        <v>100.67166510465479</v>
      </c>
      <c r="J23">
        <f t="shared" si="10"/>
        <v>105.50008184645606</v>
      </c>
      <c r="K23">
        <f t="shared" si="11"/>
        <v>0.67166510465479501</v>
      </c>
      <c r="L23">
        <f t="shared" si="12"/>
        <v>5.5000818464560508</v>
      </c>
      <c r="N23" s="11" t="s">
        <v>90</v>
      </c>
      <c r="R23" s="11" t="s">
        <v>123</v>
      </c>
      <c r="S23" s="11"/>
      <c r="V23">
        <v>86.292380952380952</v>
      </c>
      <c r="W23">
        <v>51</v>
      </c>
    </row>
    <row r="24" spans="1:23" ht="16" x14ac:dyDescent="0.2">
      <c r="A24" s="4">
        <f t="shared" si="4"/>
        <v>44266</v>
      </c>
      <c r="B24">
        <v>23</v>
      </c>
      <c r="C24" s="2">
        <f>VLOOKUP(A24, Daily!$A:$B, 2, 0)</f>
        <v>66.02</v>
      </c>
      <c r="D24">
        <v>66.02</v>
      </c>
      <c r="E24" s="2">
        <f t="shared" si="6"/>
        <v>66.02</v>
      </c>
      <c r="F24">
        <f t="shared" si="7"/>
        <v>1.5699999999999932</v>
      </c>
      <c r="G24">
        <f t="shared" si="8"/>
        <v>4.9299999999999926</v>
      </c>
      <c r="H24">
        <f t="shared" si="13"/>
        <v>1.1399999999999864</v>
      </c>
      <c r="I24">
        <f t="shared" si="9"/>
        <v>102.43599689681923</v>
      </c>
      <c r="J24">
        <f t="shared" si="10"/>
        <v>108.07006056637746</v>
      </c>
      <c r="K24">
        <f t="shared" si="11"/>
        <v>2.4359968968192369</v>
      </c>
      <c r="L24">
        <f t="shared" si="12"/>
        <v>8.0700605663774674</v>
      </c>
      <c r="N24" s="11" t="s">
        <v>91</v>
      </c>
      <c r="R24" s="11" t="s">
        <v>124</v>
      </c>
      <c r="S24" s="11"/>
      <c r="V24">
        <v>87.916190476190479</v>
      </c>
      <c r="W24">
        <v>45</v>
      </c>
    </row>
    <row r="25" spans="1:23" ht="16" x14ac:dyDescent="0.2">
      <c r="A25" s="4">
        <f t="shared" si="4"/>
        <v>44267</v>
      </c>
      <c r="B25">
        <v>24</v>
      </c>
      <c r="C25" s="2">
        <f>VLOOKUP(A25, Daily!$A:$B, 2, 0)</f>
        <v>65.59</v>
      </c>
      <c r="D25">
        <v>65.59</v>
      </c>
      <c r="E25" s="2">
        <f t="shared" si="6"/>
        <v>65.59</v>
      </c>
      <c r="F25">
        <f t="shared" si="7"/>
        <v>-0.42999999999999261</v>
      </c>
      <c r="G25">
        <f t="shared" si="8"/>
        <v>4.5</v>
      </c>
      <c r="H25">
        <f t="shared" si="13"/>
        <v>-1.9999999999999858</v>
      </c>
      <c r="I25">
        <f t="shared" si="9"/>
        <v>99.348682217509861</v>
      </c>
      <c r="J25">
        <f t="shared" si="10"/>
        <v>107.36618104436077</v>
      </c>
      <c r="K25">
        <f t="shared" si="11"/>
        <v>-0.65131778249014616</v>
      </c>
      <c r="L25">
        <f t="shared" si="12"/>
        <v>7.3661810443607756</v>
      </c>
      <c r="N25" s="11" t="s">
        <v>92</v>
      </c>
      <c r="R25" s="11" t="s">
        <v>125</v>
      </c>
      <c r="S25" s="11"/>
      <c r="V25">
        <v>89.539999999999992</v>
      </c>
      <c r="W25">
        <v>29</v>
      </c>
    </row>
    <row r="26" spans="1:23" ht="16" x14ac:dyDescent="0.2">
      <c r="A26" s="4">
        <f t="shared" si="4"/>
        <v>44268</v>
      </c>
      <c r="B26">
        <v>25</v>
      </c>
      <c r="C26" s="2" t="e">
        <f>VLOOKUP(A26, Daily!$A:$B, 2, 0)</f>
        <v>#N/A</v>
      </c>
      <c r="D26">
        <v>65.59</v>
      </c>
      <c r="E26" s="2">
        <f t="shared" si="6"/>
        <v>65.59</v>
      </c>
      <c r="F26">
        <f t="shared" si="7"/>
        <v>0</v>
      </c>
      <c r="G26">
        <f t="shared" si="8"/>
        <v>4.5</v>
      </c>
      <c r="H26">
        <f t="shared" si="13"/>
        <v>0.42999999999999261</v>
      </c>
      <c r="I26">
        <f t="shared" si="9"/>
        <v>100</v>
      </c>
      <c r="J26">
        <f t="shared" si="10"/>
        <v>107.36618104436077</v>
      </c>
      <c r="K26">
        <f t="shared" si="11"/>
        <v>0</v>
      </c>
      <c r="L26">
        <f t="shared" si="12"/>
        <v>7.3661810443607756</v>
      </c>
      <c r="N26" s="11" t="s">
        <v>93</v>
      </c>
      <c r="V26">
        <v>91.163809523809519</v>
      </c>
      <c r="W26">
        <v>19</v>
      </c>
    </row>
    <row r="27" spans="1:23" x14ac:dyDescent="0.2">
      <c r="A27" s="4">
        <f t="shared" si="4"/>
        <v>44269</v>
      </c>
      <c r="B27">
        <v>26</v>
      </c>
      <c r="C27" s="2" t="e">
        <f>VLOOKUP(A27, Daily!$A:$B, 2, 0)</f>
        <v>#N/A</v>
      </c>
      <c r="D27">
        <v>65.36</v>
      </c>
      <c r="E27" s="2">
        <f t="shared" si="6"/>
        <v>65.36</v>
      </c>
      <c r="F27">
        <f t="shared" si="7"/>
        <v>-0.23000000000000398</v>
      </c>
      <c r="G27">
        <f t="shared" si="8"/>
        <v>4.269999999999996</v>
      </c>
      <c r="H27">
        <f t="shared" si="13"/>
        <v>-0.23000000000000398</v>
      </c>
      <c r="I27">
        <f t="shared" si="9"/>
        <v>99.649336789144684</v>
      </c>
      <c r="J27">
        <f t="shared" si="10"/>
        <v>106.98968734653789</v>
      </c>
      <c r="K27">
        <f t="shared" si="11"/>
        <v>-0.3506632108553176</v>
      </c>
      <c r="L27">
        <f t="shared" si="12"/>
        <v>6.9896873465378873</v>
      </c>
      <c r="V27">
        <v>92.787619047619046</v>
      </c>
      <c r="W27">
        <v>31</v>
      </c>
    </row>
    <row r="28" spans="1:23" x14ac:dyDescent="0.2">
      <c r="A28" s="4">
        <f t="shared" si="4"/>
        <v>44270</v>
      </c>
      <c r="B28">
        <v>27</v>
      </c>
      <c r="C28" s="2">
        <f>VLOOKUP(A28, Daily!$A:$B, 2, 0)</f>
        <v>65.36</v>
      </c>
      <c r="D28">
        <v>65.36</v>
      </c>
      <c r="E28" s="2">
        <f t="shared" si="6"/>
        <v>65.36</v>
      </c>
      <c r="F28">
        <f t="shared" si="7"/>
        <v>0</v>
      </c>
      <c r="G28">
        <f t="shared" si="8"/>
        <v>4.269999999999996</v>
      </c>
      <c r="H28">
        <f t="shared" si="13"/>
        <v>0.23000000000000398</v>
      </c>
      <c r="I28">
        <f t="shared" si="9"/>
        <v>100</v>
      </c>
      <c r="J28">
        <f t="shared" si="10"/>
        <v>106.98968734653789</v>
      </c>
      <c r="K28">
        <f t="shared" si="11"/>
        <v>0</v>
      </c>
      <c r="L28">
        <f t="shared" si="12"/>
        <v>6.9896873465378873</v>
      </c>
      <c r="V28">
        <v>94.411428571428573</v>
      </c>
      <c r="W28">
        <v>20</v>
      </c>
    </row>
    <row r="29" spans="1:23" x14ac:dyDescent="0.2">
      <c r="A29" s="4">
        <f t="shared" si="4"/>
        <v>44271</v>
      </c>
      <c r="B29">
        <v>28</v>
      </c>
      <c r="C29" s="2">
        <f>VLOOKUP(A29, Daily!$A:$B, 2, 0)</f>
        <v>64.819999999999993</v>
      </c>
      <c r="D29">
        <v>64.819999999999993</v>
      </c>
      <c r="E29" s="2">
        <f t="shared" si="6"/>
        <v>64.819999999999993</v>
      </c>
      <c r="F29">
        <f t="shared" si="7"/>
        <v>-0.54000000000000625</v>
      </c>
      <c r="G29">
        <f t="shared" si="8"/>
        <v>3.7299999999999898</v>
      </c>
      <c r="H29">
        <f t="shared" si="13"/>
        <v>-0.54000000000000625</v>
      </c>
      <c r="I29">
        <f t="shared" si="9"/>
        <v>99.173806609547114</v>
      </c>
      <c r="J29">
        <f t="shared" si="10"/>
        <v>106.10574562121458</v>
      </c>
      <c r="K29">
        <f t="shared" si="11"/>
        <v>-0.82619339045288953</v>
      </c>
      <c r="L29">
        <f t="shared" si="12"/>
        <v>6.1057456212145755</v>
      </c>
      <c r="V29">
        <v>96.0352380952381</v>
      </c>
      <c r="W29">
        <v>7</v>
      </c>
    </row>
    <row r="30" spans="1:23" x14ac:dyDescent="0.2">
      <c r="A30" s="4">
        <f t="shared" si="4"/>
        <v>44272</v>
      </c>
      <c r="B30">
        <v>29</v>
      </c>
      <c r="C30" s="2">
        <f>VLOOKUP(A30, Daily!$A:$B, 2, 0)</f>
        <v>64.55</v>
      </c>
      <c r="D30">
        <v>64.55</v>
      </c>
      <c r="E30" s="2">
        <f t="shared" si="6"/>
        <v>64.55</v>
      </c>
      <c r="F30">
        <f t="shared" si="7"/>
        <v>-0.26999999999999602</v>
      </c>
      <c r="G30">
        <f t="shared" si="8"/>
        <v>3.4599999999999937</v>
      </c>
      <c r="H30">
        <f t="shared" si="13"/>
        <v>0.27000000000001023</v>
      </c>
      <c r="I30">
        <f t="shared" si="9"/>
        <v>99.583461894477026</v>
      </c>
      <c r="J30">
        <f t="shared" si="10"/>
        <v>105.66377475855295</v>
      </c>
      <c r="K30">
        <f t="shared" si="11"/>
        <v>-0.41653810552297887</v>
      </c>
      <c r="L30">
        <f t="shared" si="12"/>
        <v>5.663774758552953</v>
      </c>
      <c r="V30">
        <v>97.659047619047612</v>
      </c>
      <c r="W30">
        <v>12</v>
      </c>
    </row>
    <row r="31" spans="1:23" x14ac:dyDescent="0.2">
      <c r="A31" s="4">
        <f t="shared" si="4"/>
        <v>44273</v>
      </c>
      <c r="B31">
        <v>30</v>
      </c>
      <c r="C31" s="2">
        <f>VLOOKUP(A31, Daily!$A:$B, 2, 0)</f>
        <v>59.95</v>
      </c>
      <c r="D31">
        <v>59.95</v>
      </c>
      <c r="E31" s="2">
        <f t="shared" si="6"/>
        <v>59.95</v>
      </c>
      <c r="F31">
        <f t="shared" si="7"/>
        <v>-4.5999999999999943</v>
      </c>
      <c r="G31">
        <f t="shared" si="8"/>
        <v>-1.1400000000000006</v>
      </c>
      <c r="H31">
        <f t="shared" si="13"/>
        <v>-4.3299999999999983</v>
      </c>
      <c r="I31">
        <f t="shared" si="9"/>
        <v>92.873741285824948</v>
      </c>
      <c r="J31">
        <f t="shared" si="10"/>
        <v>98.133900802095269</v>
      </c>
      <c r="K31">
        <f t="shared" si="11"/>
        <v>-7.1262587141750489</v>
      </c>
      <c r="L31">
        <f t="shared" si="12"/>
        <v>-1.8660991979047359</v>
      </c>
      <c r="V31">
        <v>99.282857142857139</v>
      </c>
      <c r="W31">
        <v>10</v>
      </c>
    </row>
    <row r="32" spans="1:23" x14ac:dyDescent="0.2">
      <c r="A32" s="4">
        <f t="shared" si="4"/>
        <v>44274</v>
      </c>
      <c r="B32">
        <v>31</v>
      </c>
      <c r="C32" s="2">
        <f>VLOOKUP(A32, Daily!$A:$B, 2, 0)</f>
        <v>61.43</v>
      </c>
      <c r="D32">
        <v>61.43</v>
      </c>
      <c r="E32" s="2">
        <f t="shared" si="6"/>
        <v>61.43</v>
      </c>
      <c r="F32">
        <f t="shared" si="7"/>
        <v>1.4799999999999969</v>
      </c>
      <c r="G32">
        <f t="shared" si="8"/>
        <v>0.33999999999999631</v>
      </c>
      <c r="H32">
        <f t="shared" si="13"/>
        <v>6.0799999999999912</v>
      </c>
      <c r="I32">
        <f t="shared" si="9"/>
        <v>102.46872393661384</v>
      </c>
      <c r="J32">
        <f t="shared" si="10"/>
        <v>100.55655590112949</v>
      </c>
      <c r="K32">
        <f t="shared" si="11"/>
        <v>2.4687239366138369</v>
      </c>
      <c r="L32">
        <f t="shared" si="12"/>
        <v>0.55655590112948516</v>
      </c>
      <c r="V32">
        <v>100.90666666666667</v>
      </c>
      <c r="W32">
        <v>13</v>
      </c>
    </row>
    <row r="33" spans="1:23" x14ac:dyDescent="0.2">
      <c r="A33" s="4">
        <f t="shared" si="4"/>
        <v>44275</v>
      </c>
      <c r="B33">
        <v>32</v>
      </c>
      <c r="C33" s="2" t="e">
        <f>VLOOKUP(A33, Daily!$A:$B, 2, 0)</f>
        <v>#N/A</v>
      </c>
      <c r="D33">
        <v>61.43</v>
      </c>
      <c r="E33" s="2">
        <f t="shared" si="6"/>
        <v>61.43</v>
      </c>
      <c r="F33">
        <f t="shared" si="7"/>
        <v>0</v>
      </c>
      <c r="G33">
        <f t="shared" si="8"/>
        <v>0.33999999999999631</v>
      </c>
      <c r="H33">
        <f t="shared" si="13"/>
        <v>-1.4799999999999969</v>
      </c>
      <c r="I33">
        <f t="shared" si="9"/>
        <v>100</v>
      </c>
      <c r="J33">
        <f t="shared" si="10"/>
        <v>100.55655590112949</v>
      </c>
      <c r="K33">
        <f t="shared" si="11"/>
        <v>0</v>
      </c>
      <c r="L33">
        <f t="shared" si="12"/>
        <v>0.55655590112948516</v>
      </c>
      <c r="V33">
        <v>102.53047619047618</v>
      </c>
      <c r="W33">
        <v>8</v>
      </c>
    </row>
    <row r="34" spans="1:23" x14ac:dyDescent="0.2">
      <c r="A34" s="4">
        <f t="shared" si="4"/>
        <v>44276</v>
      </c>
      <c r="B34">
        <v>33</v>
      </c>
      <c r="C34" s="2" t="e">
        <f>VLOOKUP(A34, Daily!$A:$B, 2, 0)</f>
        <v>#N/A</v>
      </c>
      <c r="D34">
        <v>61.48</v>
      </c>
      <c r="E34" s="2">
        <f t="shared" si="6"/>
        <v>61.48</v>
      </c>
      <c r="F34">
        <f t="shared" si="7"/>
        <v>4.9999999999997158E-2</v>
      </c>
      <c r="G34">
        <f t="shared" si="8"/>
        <v>0.38999999999999346</v>
      </c>
      <c r="H34">
        <f t="shared" si="13"/>
        <v>4.9999999999997158E-2</v>
      </c>
      <c r="I34">
        <f t="shared" si="9"/>
        <v>100.08139345596614</v>
      </c>
      <c r="J34">
        <f t="shared" si="10"/>
        <v>100.63840235717791</v>
      </c>
      <c r="K34">
        <f t="shared" si="11"/>
        <v>8.1393455966138895E-2</v>
      </c>
      <c r="L34">
        <f t="shared" si="12"/>
        <v>0.63840235717791405</v>
      </c>
      <c r="V34">
        <v>104.15428571428572</v>
      </c>
      <c r="W34">
        <v>14</v>
      </c>
    </row>
    <row r="35" spans="1:23" x14ac:dyDescent="0.2">
      <c r="A35" s="4">
        <f t="shared" si="4"/>
        <v>44277</v>
      </c>
      <c r="B35">
        <v>34</v>
      </c>
      <c r="C35" s="2">
        <f>VLOOKUP(A35, Daily!$A:$B, 2, 0)</f>
        <v>61.48</v>
      </c>
      <c r="D35">
        <v>61.48</v>
      </c>
      <c r="E35" s="2">
        <f t="shared" si="6"/>
        <v>61.48</v>
      </c>
      <c r="F35">
        <f t="shared" si="7"/>
        <v>0</v>
      </c>
      <c r="G35">
        <f t="shared" si="8"/>
        <v>0.38999999999999346</v>
      </c>
      <c r="H35">
        <f t="shared" si="13"/>
        <v>-4.9999999999997158E-2</v>
      </c>
      <c r="I35">
        <f t="shared" si="9"/>
        <v>100</v>
      </c>
      <c r="J35">
        <f t="shared" si="10"/>
        <v>100.63840235717791</v>
      </c>
      <c r="K35">
        <f t="shared" si="11"/>
        <v>0</v>
      </c>
      <c r="L35">
        <f t="shared" si="12"/>
        <v>0.63840235717791405</v>
      </c>
      <c r="V35">
        <v>105.77809523809523</v>
      </c>
      <c r="W35">
        <v>15</v>
      </c>
    </row>
    <row r="36" spans="1:23" x14ac:dyDescent="0.2">
      <c r="A36" s="4">
        <f t="shared" si="4"/>
        <v>44278</v>
      </c>
      <c r="B36">
        <v>35</v>
      </c>
      <c r="C36" s="2">
        <f>VLOOKUP(A36, Daily!$A:$B, 2, 0)</f>
        <v>57.75</v>
      </c>
      <c r="D36">
        <v>57.75</v>
      </c>
      <c r="E36" s="2">
        <f t="shared" si="6"/>
        <v>57.75</v>
      </c>
      <c r="F36">
        <f t="shared" si="7"/>
        <v>-3.7299999999999969</v>
      </c>
      <c r="G36">
        <f t="shared" si="8"/>
        <v>-3.3400000000000034</v>
      </c>
      <c r="H36">
        <f t="shared" si="13"/>
        <v>-3.7299999999999969</v>
      </c>
      <c r="I36">
        <f t="shared" si="9"/>
        <v>93.932986337020168</v>
      </c>
      <c r="J36">
        <f t="shared" si="10"/>
        <v>94.532656735963329</v>
      </c>
      <c r="K36">
        <f t="shared" si="11"/>
        <v>-6.067013662979825</v>
      </c>
      <c r="L36">
        <f t="shared" si="12"/>
        <v>-5.467343264036673</v>
      </c>
      <c r="V36">
        <v>107.40190476190476</v>
      </c>
      <c r="W36">
        <v>11</v>
      </c>
    </row>
    <row r="37" spans="1:23" x14ac:dyDescent="0.2">
      <c r="A37" s="4">
        <f t="shared" si="4"/>
        <v>44279</v>
      </c>
      <c r="B37">
        <v>36</v>
      </c>
      <c r="C37" s="2">
        <f>VLOOKUP(A37, Daily!$A:$B, 2, 0)</f>
        <v>61.12</v>
      </c>
      <c r="D37">
        <v>61.12</v>
      </c>
      <c r="E37" s="2">
        <f t="shared" si="6"/>
        <v>61.12</v>
      </c>
      <c r="F37">
        <f t="shared" si="7"/>
        <v>3.3699999999999974</v>
      </c>
      <c r="G37">
        <f t="shared" si="8"/>
        <v>2.9999999999994031E-2</v>
      </c>
      <c r="H37">
        <f t="shared" si="13"/>
        <v>7.0999999999999943</v>
      </c>
      <c r="I37">
        <f t="shared" si="9"/>
        <v>105.83549783549783</v>
      </c>
      <c r="J37">
        <f t="shared" si="10"/>
        <v>100.04910787362905</v>
      </c>
      <c r="K37">
        <f t="shared" si="11"/>
        <v>5.8354978354978382</v>
      </c>
      <c r="L37">
        <f t="shared" si="12"/>
        <v>4.9107873629061771E-2</v>
      </c>
      <c r="V37">
        <v>109.02571428571429</v>
      </c>
      <c r="W37">
        <v>10</v>
      </c>
    </row>
    <row r="38" spans="1:23" x14ac:dyDescent="0.2">
      <c r="A38" s="4">
        <f t="shared" si="4"/>
        <v>44280</v>
      </c>
      <c r="B38">
        <v>37</v>
      </c>
      <c r="C38" s="2">
        <f>VLOOKUP(A38, Daily!$A:$B, 2, 0)</f>
        <v>58.47</v>
      </c>
      <c r="D38">
        <v>58.47</v>
      </c>
      <c r="E38" s="2">
        <f t="shared" si="6"/>
        <v>58.47</v>
      </c>
      <c r="F38">
        <f t="shared" si="7"/>
        <v>-2.6499999999999986</v>
      </c>
      <c r="G38">
        <f t="shared" si="8"/>
        <v>-2.6200000000000045</v>
      </c>
      <c r="H38">
        <f t="shared" si="13"/>
        <v>-6.019999999999996</v>
      </c>
      <c r="I38">
        <f t="shared" si="9"/>
        <v>95.664267015706798</v>
      </c>
      <c r="J38">
        <f t="shared" si="10"/>
        <v>95.711245703061053</v>
      </c>
      <c r="K38">
        <f t="shared" si="11"/>
        <v>-4.3357329842931946</v>
      </c>
      <c r="L38">
        <f t="shared" si="12"/>
        <v>-4.2887542969389454</v>
      </c>
      <c r="V38">
        <v>110.6495238095238</v>
      </c>
      <c r="W38">
        <v>18</v>
      </c>
    </row>
    <row r="39" spans="1:23" x14ac:dyDescent="0.2">
      <c r="A39" s="4">
        <f t="shared" si="4"/>
        <v>44281</v>
      </c>
      <c r="B39">
        <v>38</v>
      </c>
      <c r="C39" s="2">
        <f>VLOOKUP(A39, Daily!$A:$B, 2, 0)</f>
        <v>60.93</v>
      </c>
      <c r="D39">
        <v>60.93</v>
      </c>
      <c r="E39" s="2">
        <f t="shared" si="6"/>
        <v>60.93</v>
      </c>
      <c r="F39">
        <f t="shared" si="7"/>
        <v>2.4600000000000009</v>
      </c>
      <c r="G39">
        <f t="shared" si="8"/>
        <v>-0.16000000000000369</v>
      </c>
      <c r="H39">
        <f t="shared" si="13"/>
        <v>5.1099999999999994</v>
      </c>
      <c r="I39">
        <f t="shared" si="9"/>
        <v>104.20728578758339</v>
      </c>
      <c r="J39">
        <f t="shared" si="10"/>
        <v>99.738091340644942</v>
      </c>
      <c r="K39">
        <f t="shared" si="11"/>
        <v>4.2072857875833813</v>
      </c>
      <c r="L39">
        <f t="shared" si="12"/>
        <v>-0.26190865935505903</v>
      </c>
      <c r="V39">
        <v>112.27333333333334</v>
      </c>
      <c r="W39">
        <v>8</v>
      </c>
    </row>
    <row r="40" spans="1:23" x14ac:dyDescent="0.2">
      <c r="A40" s="4">
        <f t="shared" si="4"/>
        <v>44282</v>
      </c>
      <c r="B40">
        <v>39</v>
      </c>
      <c r="C40" s="2" t="e">
        <f>VLOOKUP(A40, Daily!$A:$B, 2, 0)</f>
        <v>#N/A</v>
      </c>
      <c r="D40">
        <v>60.93</v>
      </c>
      <c r="E40" s="2">
        <f t="shared" si="6"/>
        <v>60.93</v>
      </c>
      <c r="F40">
        <f t="shared" si="7"/>
        <v>0</v>
      </c>
      <c r="G40">
        <f t="shared" si="8"/>
        <v>-0.16000000000000369</v>
      </c>
      <c r="H40">
        <f t="shared" si="13"/>
        <v>-2.4600000000000009</v>
      </c>
      <c r="I40">
        <f t="shared" si="9"/>
        <v>100</v>
      </c>
      <c r="J40">
        <f t="shared" si="10"/>
        <v>99.738091340644942</v>
      </c>
      <c r="K40">
        <f t="shared" si="11"/>
        <v>0</v>
      </c>
      <c r="L40">
        <f t="shared" si="12"/>
        <v>-0.26190865935505903</v>
      </c>
      <c r="V40">
        <v>113.89714285714285</v>
      </c>
      <c r="W40">
        <v>6</v>
      </c>
    </row>
    <row r="41" spans="1:23" ht="16" x14ac:dyDescent="0.2">
      <c r="A41" s="4">
        <f t="shared" si="4"/>
        <v>44283</v>
      </c>
      <c r="B41">
        <v>40</v>
      </c>
      <c r="C41" s="2" t="e">
        <f>VLOOKUP(A41, Daily!$A:$B, 2, 0)</f>
        <v>#N/A</v>
      </c>
      <c r="D41">
        <v>61.49</v>
      </c>
      <c r="E41" s="2">
        <f t="shared" si="6"/>
        <v>61.49</v>
      </c>
      <c r="F41">
        <f t="shared" si="7"/>
        <v>0.56000000000000227</v>
      </c>
      <c r="G41">
        <f t="shared" si="8"/>
        <v>0.39999999999999858</v>
      </c>
      <c r="H41">
        <f t="shared" si="13"/>
        <v>0.56000000000000227</v>
      </c>
      <c r="I41">
        <f t="shared" si="9"/>
        <v>100.91908747743312</v>
      </c>
      <c r="J41">
        <f t="shared" si="10"/>
        <v>100.65477164838764</v>
      </c>
      <c r="K41">
        <f t="shared" si="11"/>
        <v>0.91908747743312258</v>
      </c>
      <c r="L41">
        <f t="shared" si="12"/>
        <v>0.65477164838763091</v>
      </c>
      <c r="R41" s="11" t="s">
        <v>126</v>
      </c>
      <c r="V41">
        <v>115.52095238095238</v>
      </c>
      <c r="W41">
        <v>11</v>
      </c>
    </row>
    <row r="42" spans="1:23" ht="16" x14ac:dyDescent="0.2">
      <c r="A42" s="4">
        <f t="shared" si="4"/>
        <v>44284</v>
      </c>
      <c r="B42">
        <v>41</v>
      </c>
      <c r="C42" s="2">
        <f>VLOOKUP(A42, Daily!$A:$B, 2, 0)</f>
        <v>61.49</v>
      </c>
      <c r="D42">
        <v>61.49</v>
      </c>
      <c r="E42" s="2">
        <f t="shared" si="6"/>
        <v>61.49</v>
      </c>
      <c r="F42">
        <f t="shared" si="7"/>
        <v>0</v>
      </c>
      <c r="G42">
        <f t="shared" si="8"/>
        <v>0.39999999999999858</v>
      </c>
      <c r="H42">
        <f t="shared" si="13"/>
        <v>-0.56000000000000227</v>
      </c>
      <c r="I42">
        <f t="shared" si="9"/>
        <v>100</v>
      </c>
      <c r="J42">
        <f t="shared" si="10"/>
        <v>100.65477164838764</v>
      </c>
      <c r="K42">
        <f t="shared" si="11"/>
        <v>0</v>
      </c>
      <c r="L42">
        <f t="shared" si="12"/>
        <v>0.65477164838763091</v>
      </c>
      <c r="R42" s="11" t="s">
        <v>127</v>
      </c>
      <c r="V42">
        <v>117.14476190476191</v>
      </c>
      <c r="W42">
        <v>6</v>
      </c>
    </row>
    <row r="43" spans="1:23" ht="16" x14ac:dyDescent="0.2">
      <c r="A43" s="4">
        <f t="shared" si="4"/>
        <v>44285</v>
      </c>
      <c r="B43">
        <v>42</v>
      </c>
      <c r="C43" s="2">
        <f>VLOOKUP(A43, Daily!$A:$B, 2, 0)</f>
        <v>60.55</v>
      </c>
      <c r="D43">
        <v>60.55</v>
      </c>
      <c r="E43" s="2">
        <f t="shared" si="6"/>
        <v>60.55</v>
      </c>
      <c r="F43">
        <f t="shared" si="7"/>
        <v>-0.94000000000000483</v>
      </c>
      <c r="G43">
        <f t="shared" si="8"/>
        <v>-0.54000000000000625</v>
      </c>
      <c r="H43">
        <f t="shared" si="13"/>
        <v>-0.94000000000000483</v>
      </c>
      <c r="I43">
        <f t="shared" si="9"/>
        <v>98.471296145714732</v>
      </c>
      <c r="J43">
        <f t="shared" si="10"/>
        <v>99.116058274676703</v>
      </c>
      <c r="K43">
        <f t="shared" si="11"/>
        <v>-1.5287038542852627</v>
      </c>
      <c r="L43">
        <f t="shared" si="12"/>
        <v>-0.88394172532330062</v>
      </c>
      <c r="R43" s="11" t="s">
        <v>128</v>
      </c>
      <c r="V43">
        <v>118.76857142857142</v>
      </c>
      <c r="W43">
        <v>3</v>
      </c>
    </row>
    <row r="44" spans="1:23" ht="16" x14ac:dyDescent="0.2">
      <c r="A44" s="4">
        <f t="shared" si="4"/>
        <v>44286</v>
      </c>
      <c r="B44">
        <v>43</v>
      </c>
      <c r="C44" s="2">
        <f>VLOOKUP(A44, Daily!$A:$B, 2, 0)</f>
        <v>59.19</v>
      </c>
      <c r="D44">
        <v>59.19</v>
      </c>
      <c r="E44" s="2">
        <f t="shared" si="6"/>
        <v>59.19</v>
      </c>
      <c r="F44">
        <f t="shared" si="7"/>
        <v>-1.3599999999999994</v>
      </c>
      <c r="G44">
        <f t="shared" si="8"/>
        <v>-1.9000000000000057</v>
      </c>
      <c r="H44">
        <f t="shared" si="13"/>
        <v>-0.4199999999999946</v>
      </c>
      <c r="I44">
        <f t="shared" si="9"/>
        <v>97.753922378199832</v>
      </c>
      <c r="J44">
        <f t="shared" si="10"/>
        <v>96.889834670158763</v>
      </c>
      <c r="K44">
        <f t="shared" si="11"/>
        <v>-2.2460776218001688</v>
      </c>
      <c r="L44">
        <f t="shared" si="12"/>
        <v>-3.1101653298412302</v>
      </c>
      <c r="R44" s="11" t="s">
        <v>129</v>
      </c>
      <c r="V44">
        <v>120.39238095238095</v>
      </c>
      <c r="W44">
        <v>6</v>
      </c>
    </row>
    <row r="45" spans="1:23" ht="16" x14ac:dyDescent="0.2">
      <c r="A45" s="4">
        <f t="shared" si="4"/>
        <v>44287</v>
      </c>
      <c r="B45">
        <v>44</v>
      </c>
      <c r="C45" s="2">
        <f>VLOOKUP(A45, Daily!$A:$B, 2, 0)</f>
        <v>61.41</v>
      </c>
      <c r="D45">
        <v>61.41</v>
      </c>
      <c r="E45" s="2">
        <f t="shared" si="6"/>
        <v>61.41</v>
      </c>
      <c r="F45">
        <f t="shared" si="7"/>
        <v>2.2199999999999989</v>
      </c>
      <c r="G45">
        <f t="shared" si="8"/>
        <v>0.31999999999999318</v>
      </c>
      <c r="H45">
        <f t="shared" si="13"/>
        <v>3.5799999999999983</v>
      </c>
      <c r="I45">
        <f t="shared" si="9"/>
        <v>103.75063355296503</v>
      </c>
      <c r="J45">
        <f t="shared" si="10"/>
        <v>100.5238173187101</v>
      </c>
      <c r="K45">
        <f t="shared" si="11"/>
        <v>3.7506335529650325</v>
      </c>
      <c r="L45">
        <f t="shared" si="12"/>
        <v>0.52381731871009585</v>
      </c>
      <c r="R45" s="11" t="s">
        <v>130</v>
      </c>
      <c r="V45">
        <v>122.01619047619047</v>
      </c>
      <c r="W45">
        <v>6</v>
      </c>
    </row>
    <row r="46" spans="1:23" ht="17" thickBot="1" x14ac:dyDescent="0.25">
      <c r="A46" s="4">
        <f t="shared" si="4"/>
        <v>44288</v>
      </c>
      <c r="B46">
        <v>45</v>
      </c>
      <c r="C46" s="2">
        <f>VLOOKUP(A46, Daily!$A:$B, 2, 0)</f>
        <v>0</v>
      </c>
      <c r="D46">
        <v>61.41</v>
      </c>
      <c r="E46" s="2">
        <f t="shared" si="6"/>
        <v>61.41</v>
      </c>
      <c r="F46">
        <f t="shared" si="7"/>
        <v>0</v>
      </c>
      <c r="G46">
        <f t="shared" si="8"/>
        <v>0.31999999999999318</v>
      </c>
      <c r="H46">
        <f t="shared" si="13"/>
        <v>-2.2199999999999989</v>
      </c>
      <c r="I46">
        <f t="shared" si="9"/>
        <v>100</v>
      </c>
      <c r="J46">
        <f t="shared" si="10"/>
        <v>100.5238173187101</v>
      </c>
      <c r="K46">
        <f t="shared" si="11"/>
        <v>0</v>
      </c>
      <c r="L46">
        <f t="shared" si="12"/>
        <v>0.52381731871009585</v>
      </c>
      <c r="R46" s="11" t="s">
        <v>131</v>
      </c>
      <c r="V46" s="9" t="s">
        <v>82</v>
      </c>
      <c r="W46" s="9">
        <v>1</v>
      </c>
    </row>
    <row r="47" spans="1:23" ht="16" x14ac:dyDescent="0.2">
      <c r="A47" s="4">
        <f t="shared" si="4"/>
        <v>44289</v>
      </c>
      <c r="B47">
        <v>46</v>
      </c>
      <c r="C47" s="2" t="e">
        <f>VLOOKUP(A47, Daily!$A:$B, 2, 0)</f>
        <v>#N/A</v>
      </c>
      <c r="D47">
        <v>61.41</v>
      </c>
      <c r="E47" s="2">
        <f t="shared" si="6"/>
        <v>61.41</v>
      </c>
      <c r="F47">
        <f t="shared" si="7"/>
        <v>0</v>
      </c>
      <c r="G47">
        <f t="shared" si="8"/>
        <v>0.31999999999999318</v>
      </c>
      <c r="H47">
        <f t="shared" si="13"/>
        <v>0</v>
      </c>
      <c r="I47">
        <f t="shared" si="9"/>
        <v>100</v>
      </c>
      <c r="J47">
        <f t="shared" si="10"/>
        <v>100.5238173187101</v>
      </c>
      <c r="K47">
        <f t="shared" si="11"/>
        <v>0</v>
      </c>
      <c r="L47">
        <f t="shared" si="12"/>
        <v>0.52381731871009585</v>
      </c>
      <c r="R47" s="11" t="s">
        <v>132</v>
      </c>
    </row>
    <row r="48" spans="1:23" ht="16" x14ac:dyDescent="0.2">
      <c r="A48" s="4">
        <f t="shared" si="4"/>
        <v>44290</v>
      </c>
      <c r="B48">
        <v>47</v>
      </c>
      <c r="C48" s="2" t="e">
        <f>VLOOKUP(A48, Daily!$A:$B, 2, 0)</f>
        <v>#N/A</v>
      </c>
      <c r="D48">
        <v>58.73</v>
      </c>
      <c r="E48" s="2">
        <f t="shared" si="6"/>
        <v>58.73</v>
      </c>
      <c r="F48">
        <f t="shared" si="7"/>
        <v>-2.6799999999999997</v>
      </c>
      <c r="G48">
        <f t="shared" si="8"/>
        <v>-2.3600000000000065</v>
      </c>
      <c r="H48">
        <f t="shared" si="13"/>
        <v>-2.6799999999999997</v>
      </c>
      <c r="I48">
        <f t="shared" si="9"/>
        <v>95.635889920208442</v>
      </c>
      <c r="J48">
        <f t="shared" si="10"/>
        <v>96.136847274513002</v>
      </c>
      <c r="K48">
        <f t="shared" si="11"/>
        <v>-4.3641100797915611</v>
      </c>
      <c r="L48">
        <f t="shared" si="12"/>
        <v>-3.8631527254869957</v>
      </c>
      <c r="R48" s="11" t="s">
        <v>133</v>
      </c>
    </row>
    <row r="49" spans="1:18" ht="16" x14ac:dyDescent="0.2">
      <c r="A49" s="4">
        <f t="shared" si="4"/>
        <v>44291</v>
      </c>
      <c r="B49">
        <v>48</v>
      </c>
      <c r="C49" s="2">
        <f>VLOOKUP(A49, Daily!$A:$B, 2, 0)</f>
        <v>58.73</v>
      </c>
      <c r="D49">
        <v>58.73</v>
      </c>
      <c r="E49" s="2">
        <f t="shared" si="6"/>
        <v>58.73</v>
      </c>
      <c r="F49">
        <f t="shared" si="7"/>
        <v>0</v>
      </c>
      <c r="G49">
        <f t="shared" si="8"/>
        <v>-2.3600000000000065</v>
      </c>
      <c r="H49">
        <f t="shared" si="13"/>
        <v>2.6799999999999997</v>
      </c>
      <c r="I49">
        <f t="shared" si="9"/>
        <v>100</v>
      </c>
      <c r="J49">
        <f t="shared" si="10"/>
        <v>96.136847274513002</v>
      </c>
      <c r="K49">
        <f t="shared" si="11"/>
        <v>0</v>
      </c>
      <c r="L49">
        <f t="shared" si="12"/>
        <v>-3.8631527254869957</v>
      </c>
      <c r="R49" s="11" t="s">
        <v>134</v>
      </c>
    </row>
    <row r="50" spans="1:18" ht="16" x14ac:dyDescent="0.2">
      <c r="A50" s="4">
        <f t="shared" si="4"/>
        <v>44292</v>
      </c>
      <c r="B50">
        <v>49</v>
      </c>
      <c r="C50" s="2">
        <f>VLOOKUP(A50, Daily!$A:$B, 2, 0)</f>
        <v>59.34</v>
      </c>
      <c r="D50">
        <v>59.34</v>
      </c>
      <c r="E50" s="2">
        <f t="shared" si="6"/>
        <v>59.34</v>
      </c>
      <c r="F50">
        <f t="shared" si="7"/>
        <v>0.61000000000000654</v>
      </c>
      <c r="G50">
        <f t="shared" si="8"/>
        <v>-1.75</v>
      </c>
      <c r="H50">
        <f t="shared" si="13"/>
        <v>0.61000000000000654</v>
      </c>
      <c r="I50">
        <f t="shared" si="9"/>
        <v>101.03865145581477</v>
      </c>
      <c r="J50">
        <f t="shared" si="10"/>
        <v>97.13537403830415</v>
      </c>
      <c r="K50">
        <f t="shared" si="11"/>
        <v>1.0386514558147653</v>
      </c>
      <c r="L50">
        <f t="shared" si="12"/>
        <v>-2.8646259616958547</v>
      </c>
      <c r="N50" s="11" t="s">
        <v>106</v>
      </c>
      <c r="R50" s="11"/>
    </row>
    <row r="51" spans="1:18" ht="16" x14ac:dyDescent="0.2">
      <c r="A51" s="4">
        <f t="shared" si="4"/>
        <v>44293</v>
      </c>
      <c r="B51">
        <v>50</v>
      </c>
      <c r="C51" s="2">
        <f>VLOOKUP(A51, Daily!$A:$B, 2, 0)</f>
        <v>59.77</v>
      </c>
      <c r="D51">
        <v>59.77</v>
      </c>
      <c r="E51" s="2">
        <f t="shared" si="6"/>
        <v>59.77</v>
      </c>
      <c r="F51">
        <f t="shared" si="7"/>
        <v>0.42999999999999972</v>
      </c>
      <c r="G51">
        <f t="shared" si="8"/>
        <v>-1.3200000000000003</v>
      </c>
      <c r="H51">
        <f t="shared" si="13"/>
        <v>-0.18000000000000682</v>
      </c>
      <c r="I51">
        <f t="shared" si="9"/>
        <v>100.72463768115942</v>
      </c>
      <c r="J51">
        <f t="shared" si="10"/>
        <v>97.839253560320842</v>
      </c>
      <c r="K51">
        <f t="shared" si="11"/>
        <v>0.72463768115942351</v>
      </c>
      <c r="L51">
        <f t="shared" si="12"/>
        <v>-2.160746439679162</v>
      </c>
      <c r="N51" s="11" t="s">
        <v>107</v>
      </c>
    </row>
    <row r="52" spans="1:18" ht="16" x14ac:dyDescent="0.2">
      <c r="A52" s="4">
        <f t="shared" si="4"/>
        <v>44294</v>
      </c>
      <c r="B52">
        <v>51</v>
      </c>
      <c r="C52" s="2">
        <f>VLOOKUP(A52, Daily!$A:$B, 2, 0)</f>
        <v>59.61</v>
      </c>
      <c r="D52">
        <v>59.61</v>
      </c>
      <c r="E52" s="2">
        <f t="shared" si="6"/>
        <v>59.61</v>
      </c>
      <c r="F52">
        <f t="shared" si="7"/>
        <v>-0.16000000000000369</v>
      </c>
      <c r="G52">
        <f t="shared" si="8"/>
        <v>-1.480000000000004</v>
      </c>
      <c r="H52">
        <f t="shared" si="13"/>
        <v>-0.59000000000000341</v>
      </c>
      <c r="I52">
        <f t="shared" si="9"/>
        <v>99.732307177513803</v>
      </c>
      <c r="J52">
        <f t="shared" si="10"/>
        <v>97.577344900965784</v>
      </c>
      <c r="K52">
        <f t="shared" si="11"/>
        <v>-0.26769282248619852</v>
      </c>
      <c r="L52">
        <f t="shared" si="12"/>
        <v>-2.422655099034221</v>
      </c>
      <c r="N52" s="11" t="s">
        <v>108</v>
      </c>
    </row>
    <row r="53" spans="1:18" ht="16" x14ac:dyDescent="0.2">
      <c r="A53" s="4">
        <f t="shared" si="4"/>
        <v>44295</v>
      </c>
      <c r="B53">
        <v>52</v>
      </c>
      <c r="C53" s="2">
        <f>VLOOKUP(A53, Daily!$A:$B, 2, 0)</f>
        <v>59.29</v>
      </c>
      <c r="D53">
        <v>59.29</v>
      </c>
      <c r="E53" s="2">
        <f t="shared" si="6"/>
        <v>59.29</v>
      </c>
      <c r="F53">
        <f t="shared" si="7"/>
        <v>-0.32000000000000028</v>
      </c>
      <c r="G53">
        <f t="shared" si="8"/>
        <v>-1.8000000000000043</v>
      </c>
      <c r="H53">
        <f t="shared" si="13"/>
        <v>-0.15999999999999659</v>
      </c>
      <c r="I53">
        <f t="shared" si="9"/>
        <v>99.463177319241737</v>
      </c>
      <c r="J53">
        <f t="shared" si="10"/>
        <v>97.053527582255683</v>
      </c>
      <c r="K53">
        <f t="shared" si="11"/>
        <v>-0.53682268075826434</v>
      </c>
      <c r="L53">
        <f t="shared" si="12"/>
        <v>-2.9464724177443169</v>
      </c>
      <c r="N53" s="11" t="s">
        <v>109</v>
      </c>
    </row>
    <row r="54" spans="1:18" x14ac:dyDescent="0.2">
      <c r="A54" s="4">
        <f t="shared" si="4"/>
        <v>44296</v>
      </c>
      <c r="B54">
        <v>53</v>
      </c>
      <c r="C54" s="2" t="e">
        <f>VLOOKUP(A54, Daily!$A:$B, 2, 0)</f>
        <v>#N/A</v>
      </c>
      <c r="D54">
        <v>59.29</v>
      </c>
      <c r="E54" s="2">
        <f t="shared" si="6"/>
        <v>59.29</v>
      </c>
      <c r="F54">
        <f t="shared" si="7"/>
        <v>0</v>
      </c>
      <c r="G54">
        <f t="shared" si="8"/>
        <v>-1.8000000000000043</v>
      </c>
      <c r="H54">
        <f t="shared" si="13"/>
        <v>0.32000000000000028</v>
      </c>
      <c r="I54">
        <f t="shared" si="9"/>
        <v>100</v>
      </c>
      <c r="J54">
        <f t="shared" si="10"/>
        <v>97.053527582255683</v>
      </c>
      <c r="K54">
        <f t="shared" si="11"/>
        <v>0</v>
      </c>
      <c r="L54">
        <f t="shared" si="12"/>
        <v>-2.9464724177443169</v>
      </c>
    </row>
    <row r="55" spans="1:18" ht="16" x14ac:dyDescent="0.2">
      <c r="A55" s="4">
        <f t="shared" si="4"/>
        <v>44297</v>
      </c>
      <c r="B55">
        <v>54</v>
      </c>
      <c r="C55" s="2" t="e">
        <f>VLOOKUP(A55, Daily!$A:$B, 2, 0)</f>
        <v>#N/A</v>
      </c>
      <c r="D55">
        <v>59.7</v>
      </c>
      <c r="E55" s="2">
        <f t="shared" si="6"/>
        <v>59.7</v>
      </c>
      <c r="F55">
        <f t="shared" si="7"/>
        <v>0.41000000000000369</v>
      </c>
      <c r="G55">
        <f t="shared" si="8"/>
        <v>-1.3900000000000006</v>
      </c>
      <c r="H55">
        <f t="shared" si="13"/>
        <v>0.41000000000000369</v>
      </c>
      <c r="I55">
        <f t="shared" si="9"/>
        <v>100.69151627593187</v>
      </c>
      <c r="J55">
        <f t="shared" si="10"/>
        <v>97.724668521853005</v>
      </c>
      <c r="K55">
        <f t="shared" si="11"/>
        <v>0.69151627593186937</v>
      </c>
      <c r="L55">
        <f t="shared" si="12"/>
        <v>-2.2753314781470024</v>
      </c>
      <c r="N55" s="11" t="s">
        <v>110</v>
      </c>
    </row>
    <row r="56" spans="1:18" ht="16" x14ac:dyDescent="0.2">
      <c r="A56" s="4">
        <f t="shared" si="4"/>
        <v>44298</v>
      </c>
      <c r="B56">
        <v>55</v>
      </c>
      <c r="C56" s="2">
        <f>VLOOKUP(A56, Daily!$A:$B, 2, 0)</f>
        <v>59.7</v>
      </c>
      <c r="D56">
        <v>59.7</v>
      </c>
      <c r="E56" s="2">
        <f t="shared" si="6"/>
        <v>59.7</v>
      </c>
      <c r="F56">
        <f t="shared" si="7"/>
        <v>0</v>
      </c>
      <c r="G56">
        <f t="shared" si="8"/>
        <v>-1.3900000000000006</v>
      </c>
      <c r="H56">
        <f t="shared" si="13"/>
        <v>-0.41000000000000369</v>
      </c>
      <c r="I56">
        <f t="shared" si="9"/>
        <v>100</v>
      </c>
      <c r="J56">
        <f t="shared" si="10"/>
        <v>97.724668521853005</v>
      </c>
      <c r="K56">
        <f t="shared" si="11"/>
        <v>0</v>
      </c>
      <c r="L56">
        <f t="shared" si="12"/>
        <v>-2.2753314781470024</v>
      </c>
      <c r="N56" s="11" t="s">
        <v>111</v>
      </c>
    </row>
    <row r="57" spans="1:18" ht="16" x14ac:dyDescent="0.2">
      <c r="A57" s="4">
        <f t="shared" si="4"/>
        <v>44299</v>
      </c>
      <c r="B57">
        <v>56</v>
      </c>
      <c r="C57" s="2">
        <f>VLOOKUP(A57, Daily!$A:$B, 2, 0)</f>
        <v>60.2</v>
      </c>
      <c r="D57">
        <v>60.2</v>
      </c>
      <c r="E57" s="2">
        <f t="shared" si="6"/>
        <v>60.2</v>
      </c>
      <c r="F57">
        <f t="shared" si="7"/>
        <v>0.5</v>
      </c>
      <c r="G57">
        <f t="shared" si="8"/>
        <v>-0.89000000000000057</v>
      </c>
      <c r="H57">
        <f t="shared" si="13"/>
        <v>0.5</v>
      </c>
      <c r="I57">
        <f t="shared" si="9"/>
        <v>100.83752093802345</v>
      </c>
      <c r="J57">
        <f t="shared" si="10"/>
        <v>98.543133082337533</v>
      </c>
      <c r="K57">
        <f t="shared" si="11"/>
        <v>0.83752093802345051</v>
      </c>
      <c r="L57">
        <f t="shared" si="12"/>
        <v>-1.4568669176624693</v>
      </c>
      <c r="N57" s="11" t="s">
        <v>112</v>
      </c>
    </row>
    <row r="58" spans="1:18" ht="16" x14ac:dyDescent="0.2">
      <c r="A58" s="4">
        <f t="shared" si="4"/>
        <v>44300</v>
      </c>
      <c r="B58">
        <v>57</v>
      </c>
      <c r="C58" s="2">
        <f>VLOOKUP(A58, Daily!$A:$B, 2, 0)</f>
        <v>63.15</v>
      </c>
      <c r="D58">
        <v>63.15</v>
      </c>
      <c r="E58" s="2">
        <f t="shared" si="6"/>
        <v>63.15</v>
      </c>
      <c r="F58">
        <f t="shared" si="7"/>
        <v>2.9499999999999957</v>
      </c>
      <c r="G58">
        <f t="shared" si="8"/>
        <v>2.0599999999999952</v>
      </c>
      <c r="H58">
        <f t="shared" si="13"/>
        <v>2.4499999999999957</v>
      </c>
      <c r="I58">
        <f t="shared" si="9"/>
        <v>104.90033222591362</v>
      </c>
      <c r="J58">
        <f t="shared" si="10"/>
        <v>103.37207398919625</v>
      </c>
      <c r="K58">
        <f t="shared" si="11"/>
        <v>4.9003322259136173</v>
      </c>
      <c r="L58">
        <f t="shared" si="12"/>
        <v>3.3720739891962559</v>
      </c>
      <c r="N58" s="11" t="s">
        <v>113</v>
      </c>
    </row>
    <row r="59" spans="1:18" ht="16" x14ac:dyDescent="0.2">
      <c r="A59" s="4">
        <f t="shared" si="4"/>
        <v>44301</v>
      </c>
      <c r="B59">
        <v>58</v>
      </c>
      <c r="C59" s="2">
        <f>VLOOKUP(A59, Daily!$A:$B, 2, 0)</f>
        <v>63.42</v>
      </c>
      <c r="D59">
        <v>63.42</v>
      </c>
      <c r="E59" s="2">
        <f t="shared" si="6"/>
        <v>63.42</v>
      </c>
      <c r="F59">
        <f t="shared" si="7"/>
        <v>0.27000000000000313</v>
      </c>
      <c r="G59">
        <f t="shared" si="8"/>
        <v>2.3299999999999983</v>
      </c>
      <c r="H59">
        <f t="shared" si="13"/>
        <v>-2.6799999999999926</v>
      </c>
      <c r="I59">
        <f t="shared" si="9"/>
        <v>100.42755344418053</v>
      </c>
      <c r="J59">
        <f t="shared" si="10"/>
        <v>103.8140448518579</v>
      </c>
      <c r="K59">
        <f t="shared" si="11"/>
        <v>0.42755344418052843</v>
      </c>
      <c r="L59">
        <f t="shared" si="12"/>
        <v>3.8140448518579007</v>
      </c>
      <c r="N59" s="11" t="s">
        <v>114</v>
      </c>
    </row>
    <row r="60" spans="1:18" ht="16" x14ac:dyDescent="0.2">
      <c r="A60" s="4">
        <f t="shared" si="4"/>
        <v>44302</v>
      </c>
      <c r="B60">
        <v>59</v>
      </c>
      <c r="C60" s="2">
        <f>VLOOKUP(A60, Daily!$A:$B, 2, 0)</f>
        <v>63.16</v>
      </c>
      <c r="D60">
        <v>63.16</v>
      </c>
      <c r="E60" s="2">
        <f t="shared" si="6"/>
        <v>63.16</v>
      </c>
      <c r="F60">
        <f t="shared" si="7"/>
        <v>-0.26000000000000512</v>
      </c>
      <c r="G60">
        <f t="shared" si="8"/>
        <v>2.0699999999999932</v>
      </c>
      <c r="H60">
        <f t="shared" si="13"/>
        <v>-0.53000000000000824</v>
      </c>
      <c r="I60">
        <f t="shared" si="9"/>
        <v>99.59003468937243</v>
      </c>
      <c r="J60">
        <f t="shared" si="10"/>
        <v>103.38844328040595</v>
      </c>
      <c r="K60">
        <f t="shared" si="11"/>
        <v>-0.40996531062756913</v>
      </c>
      <c r="L60">
        <f t="shared" si="12"/>
        <v>3.3884432804059506</v>
      </c>
      <c r="N60" s="11" t="s">
        <v>115</v>
      </c>
    </row>
    <row r="61" spans="1:18" ht="16" x14ac:dyDescent="0.2">
      <c r="A61" s="4">
        <f t="shared" si="4"/>
        <v>44303</v>
      </c>
      <c r="B61">
        <v>60</v>
      </c>
      <c r="C61" s="2" t="e">
        <f>VLOOKUP(A61, Daily!$A:$B, 2, 0)</f>
        <v>#N/A</v>
      </c>
      <c r="D61">
        <v>63.16</v>
      </c>
      <c r="E61" s="2">
        <f t="shared" si="6"/>
        <v>63.16</v>
      </c>
      <c r="F61">
        <f t="shared" si="7"/>
        <v>0</v>
      </c>
      <c r="G61">
        <f t="shared" si="8"/>
        <v>2.0699999999999932</v>
      </c>
      <c r="H61">
        <f t="shared" si="13"/>
        <v>0.26000000000000512</v>
      </c>
      <c r="I61">
        <f t="shared" si="9"/>
        <v>100</v>
      </c>
      <c r="J61">
        <f t="shared" si="10"/>
        <v>103.38844328040595</v>
      </c>
      <c r="K61">
        <f t="shared" si="11"/>
        <v>0</v>
      </c>
      <c r="L61">
        <f t="shared" si="12"/>
        <v>3.3884432804059506</v>
      </c>
      <c r="N61" s="11"/>
    </row>
    <row r="62" spans="1:18" x14ac:dyDescent="0.2">
      <c r="A62" s="4">
        <f t="shared" si="4"/>
        <v>44304</v>
      </c>
      <c r="B62">
        <v>61</v>
      </c>
      <c r="C62" s="2" t="e">
        <f>VLOOKUP(A62, Daily!$A:$B, 2, 0)</f>
        <v>#N/A</v>
      </c>
      <c r="D62">
        <v>63.33</v>
      </c>
      <c r="E62" s="2">
        <f t="shared" si="6"/>
        <v>63.33</v>
      </c>
      <c r="F62">
        <f t="shared" si="7"/>
        <v>0.17000000000000171</v>
      </c>
      <c r="G62">
        <f t="shared" si="8"/>
        <v>2.2399999999999949</v>
      </c>
      <c r="H62">
        <f t="shared" si="13"/>
        <v>0.17000000000000171</v>
      </c>
      <c r="I62">
        <f t="shared" si="9"/>
        <v>100.26915769474351</v>
      </c>
      <c r="J62">
        <f t="shared" si="10"/>
        <v>103.66672123097069</v>
      </c>
      <c r="K62">
        <f t="shared" si="11"/>
        <v>0.26915769474351592</v>
      </c>
      <c r="L62">
        <f t="shared" si="12"/>
        <v>3.6667212309706931</v>
      </c>
    </row>
    <row r="63" spans="1:18" x14ac:dyDescent="0.2">
      <c r="A63" s="4">
        <f t="shared" si="4"/>
        <v>44305</v>
      </c>
      <c r="B63">
        <v>62</v>
      </c>
      <c r="C63" s="2">
        <f>VLOOKUP(A63, Daily!$A:$B, 2, 0)</f>
        <v>63.33</v>
      </c>
      <c r="D63">
        <v>63.33</v>
      </c>
      <c r="E63" s="2">
        <f t="shared" si="6"/>
        <v>63.33</v>
      </c>
      <c r="F63">
        <f t="shared" si="7"/>
        <v>0</v>
      </c>
      <c r="G63">
        <f t="shared" si="8"/>
        <v>2.2399999999999949</v>
      </c>
      <c r="H63">
        <f t="shared" si="13"/>
        <v>-0.17000000000000171</v>
      </c>
      <c r="I63">
        <f t="shared" si="9"/>
        <v>100</v>
      </c>
      <c r="J63">
        <f t="shared" si="10"/>
        <v>103.66672123097069</v>
      </c>
      <c r="K63">
        <f t="shared" si="11"/>
        <v>0</v>
      </c>
      <c r="L63">
        <f t="shared" si="12"/>
        <v>3.6667212309706931</v>
      </c>
    </row>
    <row r="64" spans="1:18" x14ac:dyDescent="0.2">
      <c r="A64" s="4">
        <f t="shared" si="4"/>
        <v>44306</v>
      </c>
      <c r="B64">
        <v>63</v>
      </c>
      <c r="C64" s="2">
        <f>VLOOKUP(A64, Daily!$A:$B, 2, 0)</f>
        <v>62.61</v>
      </c>
      <c r="D64">
        <v>62.61</v>
      </c>
      <c r="E64" s="2">
        <f t="shared" si="6"/>
        <v>62.61</v>
      </c>
      <c r="F64">
        <f t="shared" si="7"/>
        <v>-0.71999999999999886</v>
      </c>
      <c r="G64">
        <f t="shared" si="8"/>
        <v>1.519999999999996</v>
      </c>
      <c r="H64">
        <f t="shared" si="13"/>
        <v>-0.71999999999999886</v>
      </c>
      <c r="I64">
        <f t="shared" si="9"/>
        <v>98.863098057792513</v>
      </c>
      <c r="J64">
        <f t="shared" si="10"/>
        <v>102.48813226387297</v>
      </c>
      <c r="K64">
        <f t="shared" si="11"/>
        <v>-1.13690194220748</v>
      </c>
      <c r="L64">
        <f t="shared" si="12"/>
        <v>2.4881322638729664</v>
      </c>
    </row>
    <row r="65" spans="1:18" ht="16" x14ac:dyDescent="0.2">
      <c r="A65" s="4">
        <f t="shared" si="4"/>
        <v>44307</v>
      </c>
      <c r="B65">
        <v>64</v>
      </c>
      <c r="C65" s="2">
        <f>VLOOKUP(A65, Daily!$A:$B, 2, 0)</f>
        <v>61.34</v>
      </c>
      <c r="D65">
        <v>61.34</v>
      </c>
      <c r="E65" s="2">
        <f t="shared" si="6"/>
        <v>61.34</v>
      </c>
      <c r="F65">
        <f t="shared" si="7"/>
        <v>-1.269999999999996</v>
      </c>
      <c r="G65">
        <f t="shared" si="8"/>
        <v>0.25</v>
      </c>
      <c r="H65">
        <f t="shared" si="13"/>
        <v>-0.54999999999999716</v>
      </c>
      <c r="I65">
        <f t="shared" si="9"/>
        <v>97.971570036735358</v>
      </c>
      <c r="J65">
        <f t="shared" si="10"/>
        <v>100.40923228024225</v>
      </c>
      <c r="K65">
        <f t="shared" si="11"/>
        <v>-2.0284299632646441</v>
      </c>
      <c r="L65">
        <f t="shared" si="12"/>
        <v>0.40923228024225544</v>
      </c>
      <c r="R65" s="11" t="s">
        <v>94</v>
      </c>
    </row>
    <row r="66" spans="1:18" ht="16" x14ac:dyDescent="0.2">
      <c r="A66" s="4">
        <f t="shared" si="4"/>
        <v>44308</v>
      </c>
      <c r="B66">
        <v>65</v>
      </c>
      <c r="C66" s="2">
        <f>VLOOKUP(A66, Daily!$A:$B, 2, 0)</f>
        <v>61.45</v>
      </c>
      <c r="D66">
        <v>61.45</v>
      </c>
      <c r="E66" s="2">
        <f t="shared" si="6"/>
        <v>61.45</v>
      </c>
      <c r="F66">
        <f t="shared" si="7"/>
        <v>0.10999999999999943</v>
      </c>
      <c r="G66">
        <f t="shared" si="8"/>
        <v>0.35999999999999943</v>
      </c>
      <c r="H66">
        <f t="shared" si="13"/>
        <v>1.3799999999999955</v>
      </c>
      <c r="I66">
        <f t="shared" si="9"/>
        <v>100.17932833387675</v>
      </c>
      <c r="J66">
        <f t="shared" si="10"/>
        <v>100.58929448354885</v>
      </c>
      <c r="K66">
        <f t="shared" si="11"/>
        <v>0.17932833387674929</v>
      </c>
      <c r="L66">
        <f t="shared" si="12"/>
        <v>0.58929448354885228</v>
      </c>
      <c r="R66" s="11" t="s">
        <v>95</v>
      </c>
    </row>
    <row r="67" spans="1:18" ht="16" x14ac:dyDescent="0.2">
      <c r="A67" s="4">
        <f t="shared" si="4"/>
        <v>44309</v>
      </c>
      <c r="B67">
        <v>66</v>
      </c>
      <c r="C67" s="2">
        <f>VLOOKUP(A67, Daily!$A:$B, 2, 0)</f>
        <v>62.18</v>
      </c>
      <c r="D67">
        <v>62.18</v>
      </c>
      <c r="E67" s="2">
        <f t="shared" si="6"/>
        <v>62.18</v>
      </c>
      <c r="F67">
        <f t="shared" si="7"/>
        <v>0.72999999999999687</v>
      </c>
      <c r="G67">
        <f t="shared" si="8"/>
        <v>1.0899999999999963</v>
      </c>
      <c r="H67">
        <f t="shared" si="13"/>
        <v>0.61999999999999744</v>
      </c>
      <c r="I67">
        <f t="shared" si="9"/>
        <v>101.18795768917819</v>
      </c>
      <c r="J67">
        <f t="shared" si="10"/>
        <v>101.78425274185628</v>
      </c>
      <c r="K67">
        <f t="shared" si="11"/>
        <v>1.1879576891781873</v>
      </c>
      <c r="L67">
        <f t="shared" si="12"/>
        <v>1.7842527418562737</v>
      </c>
      <c r="R67" s="11" t="s">
        <v>96</v>
      </c>
    </row>
    <row r="68" spans="1:18" ht="16" x14ac:dyDescent="0.2">
      <c r="A68" s="4">
        <f t="shared" ref="A68:A131" si="14">A67+1</f>
        <v>44310</v>
      </c>
      <c r="B68">
        <v>67</v>
      </c>
      <c r="C68" s="2" t="e">
        <f>VLOOKUP(A68, Daily!$A:$B, 2, 0)</f>
        <v>#N/A</v>
      </c>
      <c r="D68">
        <v>62.18</v>
      </c>
      <c r="E68" s="2">
        <f t="shared" si="6"/>
        <v>62.18</v>
      </c>
      <c r="F68">
        <f t="shared" si="7"/>
        <v>0</v>
      </c>
      <c r="G68">
        <f t="shared" si="8"/>
        <v>1.0899999999999963</v>
      </c>
      <c r="H68">
        <f t="shared" si="13"/>
        <v>-0.72999999999999687</v>
      </c>
      <c r="I68">
        <f t="shared" si="9"/>
        <v>100</v>
      </c>
      <c r="J68">
        <f t="shared" si="10"/>
        <v>101.78425274185628</v>
      </c>
      <c r="K68">
        <f t="shared" si="11"/>
        <v>0</v>
      </c>
      <c r="L68">
        <f t="shared" si="12"/>
        <v>1.7842527418562737</v>
      </c>
      <c r="R68" s="11" t="s">
        <v>97</v>
      </c>
    </row>
    <row r="69" spans="1:18" ht="16" x14ac:dyDescent="0.2">
      <c r="A69" s="4">
        <f t="shared" si="14"/>
        <v>44311</v>
      </c>
      <c r="B69">
        <v>68</v>
      </c>
      <c r="C69" s="2" t="e">
        <f>VLOOKUP(A69, Daily!$A:$B, 2, 0)</f>
        <v>#N/A</v>
      </c>
      <c r="D69">
        <v>62.02</v>
      </c>
      <c r="E69" s="2">
        <f t="shared" ref="E69:E132" si="15">D69</f>
        <v>62.02</v>
      </c>
      <c r="F69">
        <f t="shared" ref="F69:F132" si="16">D69-D68</f>
        <v>-0.15999999999999659</v>
      </c>
      <c r="G69">
        <f t="shared" ref="G69:G132" si="17">D69-$D$2</f>
        <v>0.92999999999999972</v>
      </c>
      <c r="H69">
        <f t="shared" si="13"/>
        <v>-0.15999999999999659</v>
      </c>
      <c r="I69">
        <f t="shared" ref="I69:I132" si="18">(D69/D68)*100</f>
        <v>99.742682534577042</v>
      </c>
      <c r="J69">
        <f t="shared" ref="J69:J132" si="19">(D69/$D$2)*100</f>
        <v>101.52234408250122</v>
      </c>
      <c r="K69">
        <f t="shared" ref="K69:K132" si="20">((D69/D68)-1)*100</f>
        <v>-0.25731746542295708</v>
      </c>
      <c r="L69">
        <f t="shared" ref="L69:L132" si="21">((D69/$D$2)-1)*100</f>
        <v>1.5223440825012258</v>
      </c>
      <c r="R69" s="11" t="s">
        <v>98</v>
      </c>
    </row>
    <row r="70" spans="1:18" ht="16" x14ac:dyDescent="0.2">
      <c r="A70" s="4">
        <f t="shared" si="14"/>
        <v>44312</v>
      </c>
      <c r="B70">
        <v>69</v>
      </c>
      <c r="C70" s="2">
        <f>VLOOKUP(A70, Daily!$A:$B, 2, 0)</f>
        <v>62.02</v>
      </c>
      <c r="D70">
        <v>62.02</v>
      </c>
      <c r="E70" s="2">
        <f t="shared" si="15"/>
        <v>62.02</v>
      </c>
      <c r="F70">
        <f t="shared" si="16"/>
        <v>0</v>
      </c>
      <c r="G70">
        <f t="shared" si="17"/>
        <v>0.92999999999999972</v>
      </c>
      <c r="H70">
        <f t="shared" ref="H70:H133" si="22">F70-F69</f>
        <v>0.15999999999999659</v>
      </c>
      <c r="I70">
        <f t="shared" si="18"/>
        <v>100</v>
      </c>
      <c r="J70">
        <f t="shared" si="19"/>
        <v>101.52234408250122</v>
      </c>
      <c r="K70">
        <f t="shared" si="20"/>
        <v>0</v>
      </c>
      <c r="L70">
        <f t="shared" si="21"/>
        <v>1.5223440825012258</v>
      </c>
      <c r="R70" s="11" t="s">
        <v>99</v>
      </c>
    </row>
    <row r="71" spans="1:18" ht="16" x14ac:dyDescent="0.2">
      <c r="A71" s="4">
        <f t="shared" si="14"/>
        <v>44313</v>
      </c>
      <c r="B71">
        <v>70</v>
      </c>
      <c r="C71" s="2">
        <f>VLOOKUP(A71, Daily!$A:$B, 2, 0)</f>
        <v>63.03</v>
      </c>
      <c r="D71">
        <v>63.03</v>
      </c>
      <c r="E71" s="2">
        <f t="shared" si="15"/>
        <v>63.03</v>
      </c>
      <c r="F71">
        <f t="shared" si="16"/>
        <v>1.009999999999998</v>
      </c>
      <c r="G71">
        <f t="shared" si="17"/>
        <v>1.9399999999999977</v>
      </c>
      <c r="H71">
        <f t="shared" si="22"/>
        <v>1.009999999999998</v>
      </c>
      <c r="I71">
        <f t="shared" si="18"/>
        <v>101.62850693324734</v>
      </c>
      <c r="J71">
        <f t="shared" si="19"/>
        <v>103.17564249467999</v>
      </c>
      <c r="K71">
        <f t="shared" si="20"/>
        <v>1.6285069332473423</v>
      </c>
      <c r="L71">
        <f t="shared" si="21"/>
        <v>3.1756424946799866</v>
      </c>
      <c r="R71" s="11" t="s">
        <v>100</v>
      </c>
    </row>
    <row r="72" spans="1:18" ht="16" x14ac:dyDescent="0.2">
      <c r="A72" s="4">
        <f t="shared" si="14"/>
        <v>44314</v>
      </c>
      <c r="B72">
        <v>71</v>
      </c>
      <c r="C72" s="2">
        <f>VLOOKUP(A72, Daily!$A:$B, 2, 0)</f>
        <v>63.81</v>
      </c>
      <c r="D72">
        <v>63.81</v>
      </c>
      <c r="E72" s="2">
        <f t="shared" si="15"/>
        <v>63.81</v>
      </c>
      <c r="F72">
        <f t="shared" si="16"/>
        <v>0.78000000000000114</v>
      </c>
      <c r="G72">
        <f t="shared" si="17"/>
        <v>2.7199999999999989</v>
      </c>
      <c r="H72">
        <f t="shared" si="22"/>
        <v>-0.22999999999999687</v>
      </c>
      <c r="I72">
        <f t="shared" si="18"/>
        <v>101.23750594954784</v>
      </c>
      <c r="J72">
        <f t="shared" si="19"/>
        <v>104.45244720903584</v>
      </c>
      <c r="K72">
        <f t="shared" si="20"/>
        <v>1.2375059495478347</v>
      </c>
      <c r="L72">
        <f t="shared" si="21"/>
        <v>4.4524472090358369</v>
      </c>
      <c r="R72" s="11" t="s">
        <v>101</v>
      </c>
    </row>
    <row r="73" spans="1:18" ht="16" x14ac:dyDescent="0.2">
      <c r="A73" s="4">
        <f t="shared" si="14"/>
        <v>44315</v>
      </c>
      <c r="B73">
        <v>72</v>
      </c>
      <c r="C73" s="2">
        <f>VLOOKUP(A73, Daily!$A:$B, 2, 0)</f>
        <v>65</v>
      </c>
      <c r="D73">
        <v>65</v>
      </c>
      <c r="E73" s="2">
        <f t="shared" si="15"/>
        <v>65</v>
      </c>
      <c r="F73">
        <f t="shared" si="16"/>
        <v>1.1899999999999977</v>
      </c>
      <c r="G73">
        <f t="shared" si="17"/>
        <v>3.9099999999999966</v>
      </c>
      <c r="H73">
        <f t="shared" si="22"/>
        <v>0.40999999999999659</v>
      </c>
      <c r="I73">
        <f t="shared" si="18"/>
        <v>101.86491145588465</v>
      </c>
      <c r="J73">
        <f t="shared" si="19"/>
        <v>106.40039286298904</v>
      </c>
      <c r="K73">
        <f t="shared" si="20"/>
        <v>1.8649114558846547</v>
      </c>
      <c r="L73">
        <f t="shared" si="21"/>
        <v>6.400392862989035</v>
      </c>
      <c r="R73" s="11" t="s">
        <v>102</v>
      </c>
    </row>
    <row r="74" spans="1:18" ht="16" x14ac:dyDescent="0.2">
      <c r="A74" s="4">
        <f t="shared" si="14"/>
        <v>44316</v>
      </c>
      <c r="B74">
        <v>73</v>
      </c>
      <c r="C74" s="2">
        <f>VLOOKUP(A74, Daily!$A:$B, 2, 0)</f>
        <v>63.5</v>
      </c>
      <c r="D74">
        <v>63.5</v>
      </c>
      <c r="E74" s="2">
        <f t="shared" si="15"/>
        <v>63.5</v>
      </c>
      <c r="F74">
        <f t="shared" si="16"/>
        <v>-1.5</v>
      </c>
      <c r="G74">
        <f t="shared" si="17"/>
        <v>2.4099999999999966</v>
      </c>
      <c r="H74">
        <f t="shared" si="22"/>
        <v>-2.6899999999999977</v>
      </c>
      <c r="I74">
        <f t="shared" si="18"/>
        <v>97.692307692307693</v>
      </c>
      <c r="J74">
        <f t="shared" si="19"/>
        <v>103.94499918153544</v>
      </c>
      <c r="K74">
        <f t="shared" si="20"/>
        <v>-2.3076923076923106</v>
      </c>
      <c r="L74">
        <f t="shared" si="21"/>
        <v>3.9449991815354357</v>
      </c>
      <c r="R74" s="11" t="s">
        <v>103</v>
      </c>
    </row>
    <row r="75" spans="1:18" ht="16" x14ac:dyDescent="0.2">
      <c r="A75" s="4">
        <f t="shared" si="14"/>
        <v>44317</v>
      </c>
      <c r="B75">
        <v>74</v>
      </c>
      <c r="C75" s="2" t="e">
        <f>VLOOKUP(A75, Daily!$A:$B, 2, 0)</f>
        <v>#N/A</v>
      </c>
      <c r="D75">
        <v>63.5</v>
      </c>
      <c r="E75" s="2">
        <f t="shared" si="15"/>
        <v>63.5</v>
      </c>
      <c r="F75">
        <f t="shared" si="16"/>
        <v>0</v>
      </c>
      <c r="G75">
        <f t="shared" si="17"/>
        <v>2.4099999999999966</v>
      </c>
      <c r="H75">
        <f t="shared" si="22"/>
        <v>1.5</v>
      </c>
      <c r="I75">
        <f t="shared" si="18"/>
        <v>100</v>
      </c>
      <c r="J75">
        <f t="shared" si="19"/>
        <v>103.94499918153544</v>
      </c>
      <c r="K75">
        <f t="shared" si="20"/>
        <v>0</v>
      </c>
      <c r="L75">
        <f t="shared" si="21"/>
        <v>3.9449991815354357</v>
      </c>
      <c r="R75" s="11" t="s">
        <v>104</v>
      </c>
    </row>
    <row r="76" spans="1:18" ht="16" x14ac:dyDescent="0.2">
      <c r="A76" s="4">
        <f t="shared" si="14"/>
        <v>44318</v>
      </c>
      <c r="B76">
        <v>75</v>
      </c>
      <c r="C76" s="2" t="e">
        <f>VLOOKUP(A76, Daily!$A:$B, 2, 0)</f>
        <v>#N/A</v>
      </c>
      <c r="D76">
        <v>64.459999999999994</v>
      </c>
      <c r="E76" s="2">
        <f t="shared" si="15"/>
        <v>64.459999999999994</v>
      </c>
      <c r="F76">
        <f t="shared" si="16"/>
        <v>0.95999999999999375</v>
      </c>
      <c r="G76">
        <f t="shared" si="17"/>
        <v>3.3699999999999903</v>
      </c>
      <c r="H76">
        <f t="shared" si="22"/>
        <v>0.95999999999999375</v>
      </c>
      <c r="I76">
        <f t="shared" si="18"/>
        <v>101.51181102362203</v>
      </c>
      <c r="J76">
        <f t="shared" si="19"/>
        <v>105.51645113766573</v>
      </c>
      <c r="K76">
        <f t="shared" si="20"/>
        <v>1.5118110236220339</v>
      </c>
      <c r="L76">
        <f t="shared" si="21"/>
        <v>5.5164511376657233</v>
      </c>
      <c r="R76" s="11" t="s">
        <v>105</v>
      </c>
    </row>
    <row r="77" spans="1:18" ht="16" x14ac:dyDescent="0.2">
      <c r="A77" s="4">
        <f t="shared" si="14"/>
        <v>44319</v>
      </c>
      <c r="B77">
        <v>76</v>
      </c>
      <c r="C77" s="2">
        <f>VLOOKUP(A77, Daily!$A:$B, 2, 0)</f>
        <v>64.459999999999994</v>
      </c>
      <c r="D77">
        <v>64.459999999999994</v>
      </c>
      <c r="E77" s="2">
        <f t="shared" si="15"/>
        <v>64.459999999999994</v>
      </c>
      <c r="F77">
        <f t="shared" si="16"/>
        <v>0</v>
      </c>
      <c r="G77">
        <f t="shared" si="17"/>
        <v>3.3699999999999903</v>
      </c>
      <c r="H77">
        <f t="shared" si="22"/>
        <v>-0.95999999999999375</v>
      </c>
      <c r="I77">
        <f t="shared" si="18"/>
        <v>100</v>
      </c>
      <c r="J77">
        <f t="shared" si="19"/>
        <v>105.51645113766573</v>
      </c>
      <c r="K77">
        <f t="shared" si="20"/>
        <v>0</v>
      </c>
      <c r="L77">
        <f t="shared" si="21"/>
        <v>5.5164511376657233</v>
      </c>
      <c r="N77" s="11" t="s">
        <v>135</v>
      </c>
    </row>
    <row r="78" spans="1:18" ht="16" x14ac:dyDescent="0.2">
      <c r="A78" s="4">
        <f t="shared" si="14"/>
        <v>44320</v>
      </c>
      <c r="B78">
        <v>77</v>
      </c>
      <c r="C78" s="2">
        <f>VLOOKUP(A78, Daily!$A:$B, 2, 0)</f>
        <v>65.72</v>
      </c>
      <c r="D78">
        <v>65.72</v>
      </c>
      <c r="E78" s="2">
        <f t="shared" si="15"/>
        <v>65.72</v>
      </c>
      <c r="F78">
        <f t="shared" si="16"/>
        <v>1.2600000000000051</v>
      </c>
      <c r="G78">
        <f t="shared" si="17"/>
        <v>4.6299999999999955</v>
      </c>
      <c r="H78">
        <f t="shared" si="22"/>
        <v>1.2600000000000051</v>
      </c>
      <c r="I78">
        <f t="shared" si="18"/>
        <v>101.95470058951288</v>
      </c>
      <c r="J78">
        <f t="shared" si="19"/>
        <v>107.57898183008675</v>
      </c>
      <c r="K78">
        <f t="shared" si="20"/>
        <v>1.9547005895128811</v>
      </c>
      <c r="L78">
        <f t="shared" si="21"/>
        <v>7.5789818300867395</v>
      </c>
      <c r="N78" s="11" t="s">
        <v>136</v>
      </c>
    </row>
    <row r="79" spans="1:18" ht="16" x14ac:dyDescent="0.2">
      <c r="A79" s="4">
        <f t="shared" si="14"/>
        <v>44321</v>
      </c>
      <c r="B79">
        <v>78</v>
      </c>
      <c r="C79" s="2">
        <f>VLOOKUP(A79, Daily!$A:$B, 2, 0)</f>
        <v>65.63</v>
      </c>
      <c r="D79">
        <v>65.63</v>
      </c>
      <c r="E79" s="2">
        <f t="shared" si="15"/>
        <v>65.63</v>
      </c>
      <c r="F79">
        <f t="shared" si="16"/>
        <v>-9.0000000000003411E-2</v>
      </c>
      <c r="G79">
        <f t="shared" si="17"/>
        <v>4.539999999999992</v>
      </c>
      <c r="H79">
        <f t="shared" si="22"/>
        <v>-1.3500000000000085</v>
      </c>
      <c r="I79">
        <f t="shared" si="18"/>
        <v>99.863055386488128</v>
      </c>
      <c r="J79">
        <f t="shared" si="19"/>
        <v>107.43165820919953</v>
      </c>
      <c r="K79">
        <f t="shared" si="20"/>
        <v>-0.13694461351186904</v>
      </c>
      <c r="L79">
        <f t="shared" si="21"/>
        <v>7.431658209199532</v>
      </c>
      <c r="N79" s="11" t="s">
        <v>137</v>
      </c>
    </row>
    <row r="80" spans="1:18" ht="16" x14ac:dyDescent="0.2">
      <c r="A80" s="4">
        <f t="shared" si="14"/>
        <v>44322</v>
      </c>
      <c r="B80">
        <v>79</v>
      </c>
      <c r="C80" s="2">
        <f>VLOOKUP(A80, Daily!$A:$B, 2, 0)</f>
        <v>64.73</v>
      </c>
      <c r="D80">
        <v>64.73</v>
      </c>
      <c r="E80" s="2">
        <f t="shared" si="15"/>
        <v>64.73</v>
      </c>
      <c r="F80">
        <f t="shared" si="16"/>
        <v>-0.89999999999999147</v>
      </c>
      <c r="G80">
        <f t="shared" si="17"/>
        <v>3.6400000000000006</v>
      </c>
      <c r="H80">
        <f t="shared" si="22"/>
        <v>-0.80999999999998806</v>
      </c>
      <c r="I80">
        <f t="shared" si="18"/>
        <v>98.628675910406841</v>
      </c>
      <c r="J80">
        <f t="shared" si="19"/>
        <v>105.95842200032739</v>
      </c>
      <c r="K80">
        <f t="shared" si="20"/>
        <v>-1.3713240895931622</v>
      </c>
      <c r="L80">
        <f t="shared" si="21"/>
        <v>5.9584220003273902</v>
      </c>
      <c r="N80" s="11" t="s">
        <v>138</v>
      </c>
    </row>
    <row r="81" spans="1:21" ht="16" x14ac:dyDescent="0.2">
      <c r="A81" s="4">
        <f t="shared" si="14"/>
        <v>44323</v>
      </c>
      <c r="B81">
        <v>80</v>
      </c>
      <c r="C81" s="2">
        <f>VLOOKUP(A81, Daily!$A:$B, 2, 0)</f>
        <v>64.959999999999994</v>
      </c>
      <c r="D81">
        <v>64.959999999999994</v>
      </c>
      <c r="E81" s="2">
        <f t="shared" si="15"/>
        <v>64.959999999999994</v>
      </c>
      <c r="F81">
        <f t="shared" si="16"/>
        <v>0.22999999999998977</v>
      </c>
      <c r="G81">
        <f t="shared" si="17"/>
        <v>3.8699999999999903</v>
      </c>
      <c r="H81">
        <f t="shared" si="22"/>
        <v>1.1299999999999812</v>
      </c>
      <c r="I81">
        <f t="shared" si="18"/>
        <v>100.35532210721456</v>
      </c>
      <c r="J81">
        <f t="shared" si="19"/>
        <v>106.33491569815025</v>
      </c>
      <c r="K81">
        <f t="shared" si="20"/>
        <v>0.35532210721456181</v>
      </c>
      <c r="L81">
        <f t="shared" si="21"/>
        <v>6.3349156981502563</v>
      </c>
      <c r="N81" s="11" t="s">
        <v>139</v>
      </c>
    </row>
    <row r="82" spans="1:21" ht="16" x14ac:dyDescent="0.2">
      <c r="A82" s="4">
        <f t="shared" si="14"/>
        <v>44324</v>
      </c>
      <c r="B82">
        <v>81</v>
      </c>
      <c r="C82" s="2" t="e">
        <f>VLOOKUP(A82, Daily!$A:$B, 2, 0)</f>
        <v>#N/A</v>
      </c>
      <c r="D82">
        <v>64.959999999999994</v>
      </c>
      <c r="E82" s="2">
        <f t="shared" si="15"/>
        <v>64.959999999999994</v>
      </c>
      <c r="F82">
        <f t="shared" si="16"/>
        <v>0</v>
      </c>
      <c r="G82">
        <f t="shared" si="17"/>
        <v>3.8699999999999903</v>
      </c>
      <c r="H82">
        <f t="shared" si="22"/>
        <v>-0.22999999999998977</v>
      </c>
      <c r="I82">
        <f t="shared" si="18"/>
        <v>100</v>
      </c>
      <c r="J82">
        <f t="shared" si="19"/>
        <v>106.33491569815025</v>
      </c>
      <c r="K82">
        <f t="shared" si="20"/>
        <v>0</v>
      </c>
      <c r="L82">
        <f t="shared" si="21"/>
        <v>6.3349156981502563</v>
      </c>
      <c r="N82" s="11" t="s">
        <v>140</v>
      </c>
    </row>
    <row r="83" spans="1:21" ht="16" x14ac:dyDescent="0.2">
      <c r="A83" s="4">
        <f t="shared" si="14"/>
        <v>44325</v>
      </c>
      <c r="B83">
        <v>82</v>
      </c>
      <c r="C83" s="2" t="e">
        <f>VLOOKUP(A83, Daily!$A:$B, 2, 0)</f>
        <v>#N/A</v>
      </c>
      <c r="D83">
        <v>64.92</v>
      </c>
      <c r="E83" s="2">
        <f t="shared" si="15"/>
        <v>64.92</v>
      </c>
      <c r="F83">
        <f t="shared" si="16"/>
        <v>-3.9999999999992042E-2</v>
      </c>
      <c r="G83">
        <f t="shared" si="17"/>
        <v>3.8299999999999983</v>
      </c>
      <c r="H83">
        <f t="shared" si="22"/>
        <v>-3.9999999999992042E-2</v>
      </c>
      <c r="I83">
        <f t="shared" si="18"/>
        <v>99.938423645320213</v>
      </c>
      <c r="J83">
        <f t="shared" si="19"/>
        <v>106.2694385333115</v>
      </c>
      <c r="K83">
        <f t="shared" si="20"/>
        <v>-6.1576354679793166E-2</v>
      </c>
      <c r="L83">
        <f t="shared" si="21"/>
        <v>6.2694385333114999</v>
      </c>
      <c r="N83" s="11" t="s">
        <v>141</v>
      </c>
    </row>
    <row r="84" spans="1:21" ht="16" x14ac:dyDescent="0.2">
      <c r="A84" s="4">
        <f t="shared" si="14"/>
        <v>44326</v>
      </c>
      <c r="B84">
        <v>83</v>
      </c>
      <c r="C84" s="2">
        <f>VLOOKUP(A84, Daily!$A:$B, 2, 0)</f>
        <v>64.92</v>
      </c>
      <c r="D84">
        <v>64.92</v>
      </c>
      <c r="E84" s="2">
        <f t="shared" si="15"/>
        <v>64.92</v>
      </c>
      <c r="F84">
        <f t="shared" si="16"/>
        <v>0</v>
      </c>
      <c r="G84">
        <f t="shared" si="17"/>
        <v>3.8299999999999983</v>
      </c>
      <c r="H84">
        <f t="shared" si="22"/>
        <v>3.9999999999992042E-2</v>
      </c>
      <c r="I84">
        <f t="shared" si="18"/>
        <v>100</v>
      </c>
      <c r="J84">
        <f t="shared" si="19"/>
        <v>106.2694385333115</v>
      </c>
      <c r="K84">
        <f t="shared" si="20"/>
        <v>0</v>
      </c>
      <c r="L84">
        <f t="shared" si="21"/>
        <v>6.2694385333114999</v>
      </c>
      <c r="N84" s="11" t="s">
        <v>142</v>
      </c>
    </row>
    <row r="85" spans="1:21" ht="16" x14ac:dyDescent="0.2">
      <c r="A85" s="4">
        <f t="shared" si="14"/>
        <v>44327</v>
      </c>
      <c r="B85">
        <v>84</v>
      </c>
      <c r="C85" s="2">
        <f>VLOOKUP(A85, Daily!$A:$B, 2, 0)</f>
        <v>65.31</v>
      </c>
      <c r="D85">
        <v>65.31</v>
      </c>
      <c r="E85" s="2">
        <f t="shared" si="15"/>
        <v>65.31</v>
      </c>
      <c r="F85">
        <f t="shared" si="16"/>
        <v>0.39000000000000057</v>
      </c>
      <c r="G85">
        <f t="shared" si="17"/>
        <v>4.2199999999999989</v>
      </c>
      <c r="H85">
        <f t="shared" si="22"/>
        <v>0.39000000000000057</v>
      </c>
      <c r="I85">
        <f t="shared" si="18"/>
        <v>100.6007393715342</v>
      </c>
      <c r="J85">
        <f t="shared" si="19"/>
        <v>106.90784089048944</v>
      </c>
      <c r="K85">
        <f t="shared" si="20"/>
        <v>0.60073937153419799</v>
      </c>
      <c r="L85">
        <f t="shared" si="21"/>
        <v>6.9078408904894362</v>
      </c>
      <c r="N85" s="11" t="s">
        <v>143</v>
      </c>
    </row>
    <row r="86" spans="1:21" x14ac:dyDescent="0.2">
      <c r="A86" s="4">
        <f t="shared" si="14"/>
        <v>44328</v>
      </c>
      <c r="B86">
        <v>85</v>
      </c>
      <c r="C86" s="2">
        <f>VLOOKUP(A86, Daily!$A:$B, 2, 0)</f>
        <v>65.959999999999994</v>
      </c>
      <c r="D86">
        <v>65.959999999999994</v>
      </c>
      <c r="E86" s="2">
        <f t="shared" si="15"/>
        <v>65.959999999999994</v>
      </c>
      <c r="F86">
        <f t="shared" si="16"/>
        <v>0.64999999999999147</v>
      </c>
      <c r="G86">
        <f t="shared" si="17"/>
        <v>4.8699999999999903</v>
      </c>
      <c r="H86">
        <f t="shared" si="22"/>
        <v>0.25999999999999091</v>
      </c>
      <c r="I86">
        <f t="shared" si="18"/>
        <v>100.99525340682895</v>
      </c>
      <c r="J86">
        <f t="shared" si="19"/>
        <v>107.97184481911933</v>
      </c>
      <c r="K86">
        <f t="shared" si="20"/>
        <v>0.99525340682895536</v>
      </c>
      <c r="L86">
        <f t="shared" si="21"/>
        <v>7.9718448191193225</v>
      </c>
    </row>
    <row r="87" spans="1:21" ht="16" x14ac:dyDescent="0.2">
      <c r="A87" s="4">
        <f t="shared" si="14"/>
        <v>44329</v>
      </c>
      <c r="B87">
        <v>86</v>
      </c>
      <c r="C87" s="2">
        <f>VLOOKUP(A87, Daily!$A:$B, 2, 0)</f>
        <v>63.82</v>
      </c>
      <c r="D87">
        <v>63.82</v>
      </c>
      <c r="E87" s="2">
        <f t="shared" si="15"/>
        <v>63.82</v>
      </c>
      <c r="F87">
        <f t="shared" si="16"/>
        <v>-2.1399999999999935</v>
      </c>
      <c r="G87">
        <f t="shared" si="17"/>
        <v>2.7299999999999969</v>
      </c>
      <c r="H87">
        <f t="shared" si="22"/>
        <v>-2.7899999999999849</v>
      </c>
      <c r="I87">
        <f t="shared" si="18"/>
        <v>96.755609460278976</v>
      </c>
      <c r="J87">
        <f t="shared" si="19"/>
        <v>104.46881650024554</v>
      </c>
      <c r="K87">
        <f t="shared" si="20"/>
        <v>-3.2443905397210315</v>
      </c>
      <c r="L87">
        <f t="shared" si="21"/>
        <v>4.4688165002455316</v>
      </c>
      <c r="N87" s="11" t="s">
        <v>144</v>
      </c>
    </row>
    <row r="88" spans="1:21" x14ac:dyDescent="0.2">
      <c r="A88" s="4">
        <f t="shared" si="14"/>
        <v>44330</v>
      </c>
      <c r="B88">
        <v>87</v>
      </c>
      <c r="C88" s="2">
        <f>VLOOKUP(A88, Daily!$A:$B, 2, 0)</f>
        <v>65.319999999999993</v>
      </c>
      <c r="D88">
        <v>65.319999999999993</v>
      </c>
      <c r="E88" s="2">
        <f t="shared" si="15"/>
        <v>65.319999999999993</v>
      </c>
      <c r="F88">
        <f t="shared" si="16"/>
        <v>1.4999999999999929</v>
      </c>
      <c r="G88">
        <f t="shared" si="17"/>
        <v>4.2299999999999898</v>
      </c>
      <c r="H88">
        <f t="shared" si="22"/>
        <v>3.6399999999999864</v>
      </c>
      <c r="I88">
        <f t="shared" si="18"/>
        <v>102.3503603885929</v>
      </c>
      <c r="J88">
        <f t="shared" si="19"/>
        <v>106.92421018169911</v>
      </c>
      <c r="K88">
        <f t="shared" si="20"/>
        <v>2.3503603885929092</v>
      </c>
      <c r="L88">
        <f t="shared" si="21"/>
        <v>6.9242101816991086</v>
      </c>
    </row>
    <row r="89" spans="1:21" x14ac:dyDescent="0.2">
      <c r="A89" s="4">
        <f t="shared" si="14"/>
        <v>44331</v>
      </c>
      <c r="B89">
        <v>88</v>
      </c>
      <c r="C89" s="2" t="e">
        <f>VLOOKUP(A89, Daily!$A:$B, 2, 0)</f>
        <v>#N/A</v>
      </c>
      <c r="D89">
        <v>65.319999999999993</v>
      </c>
      <c r="E89" s="2">
        <f t="shared" si="15"/>
        <v>65.319999999999993</v>
      </c>
      <c r="F89">
        <f t="shared" si="16"/>
        <v>0</v>
      </c>
      <c r="G89">
        <f t="shared" si="17"/>
        <v>4.2299999999999898</v>
      </c>
      <c r="H89">
        <f t="shared" si="22"/>
        <v>-1.4999999999999929</v>
      </c>
      <c r="I89">
        <f t="shared" si="18"/>
        <v>100</v>
      </c>
      <c r="J89">
        <f t="shared" si="19"/>
        <v>106.92421018169911</v>
      </c>
      <c r="K89">
        <f t="shared" si="20"/>
        <v>0</v>
      </c>
      <c r="L89">
        <f t="shared" si="21"/>
        <v>6.9242101816991086</v>
      </c>
    </row>
    <row r="90" spans="1:21" x14ac:dyDescent="0.2">
      <c r="A90" s="4">
        <f t="shared" si="14"/>
        <v>44332</v>
      </c>
      <c r="B90">
        <v>89</v>
      </c>
      <c r="C90" s="2" t="e">
        <f>VLOOKUP(A90, Daily!$A:$B, 2, 0)</f>
        <v>#N/A</v>
      </c>
      <c r="D90">
        <v>66.239999999999995</v>
      </c>
      <c r="E90" s="2">
        <f t="shared" si="15"/>
        <v>66.239999999999995</v>
      </c>
      <c r="F90">
        <f t="shared" si="16"/>
        <v>0.92000000000000171</v>
      </c>
      <c r="G90">
        <f t="shared" si="17"/>
        <v>5.1499999999999915</v>
      </c>
      <c r="H90">
        <f t="shared" si="22"/>
        <v>0.92000000000000171</v>
      </c>
      <c r="I90">
        <f t="shared" si="18"/>
        <v>101.40845070422534</v>
      </c>
      <c r="J90">
        <f t="shared" si="19"/>
        <v>108.43018497299066</v>
      </c>
      <c r="K90">
        <f t="shared" si="20"/>
        <v>1.4084507042253502</v>
      </c>
      <c r="L90">
        <f t="shared" si="21"/>
        <v>8.4301849729906628</v>
      </c>
    </row>
    <row r="91" spans="1:21" ht="16" x14ac:dyDescent="0.2">
      <c r="A91" s="4">
        <f t="shared" si="14"/>
        <v>44333</v>
      </c>
      <c r="B91">
        <v>90</v>
      </c>
      <c r="C91" s="2">
        <f>VLOOKUP(A91, Daily!$A:$B, 2, 0)</f>
        <v>66.239999999999995</v>
      </c>
      <c r="D91">
        <v>66.239999999999995</v>
      </c>
      <c r="E91" s="2">
        <f t="shared" si="15"/>
        <v>66.239999999999995</v>
      </c>
      <c r="F91">
        <f t="shared" si="16"/>
        <v>0</v>
      </c>
      <c r="G91">
        <f t="shared" si="17"/>
        <v>5.1499999999999915</v>
      </c>
      <c r="H91">
        <f t="shared" si="22"/>
        <v>-0.92000000000000171</v>
      </c>
      <c r="I91">
        <f t="shared" si="18"/>
        <v>100</v>
      </c>
      <c r="J91">
        <f t="shared" si="19"/>
        <v>108.43018497299066</v>
      </c>
      <c r="K91">
        <f t="shared" si="20"/>
        <v>0</v>
      </c>
      <c r="L91">
        <f t="shared" si="21"/>
        <v>8.4301849729906628</v>
      </c>
      <c r="U91" s="11" t="s">
        <v>145</v>
      </c>
    </row>
    <row r="92" spans="1:21" ht="16" x14ac:dyDescent="0.2">
      <c r="A92" s="4">
        <f t="shared" si="14"/>
        <v>44334</v>
      </c>
      <c r="B92">
        <v>91</v>
      </c>
      <c r="C92" s="2">
        <f>VLOOKUP(A92, Daily!$A:$B, 2, 0)</f>
        <v>65.489999999999995</v>
      </c>
      <c r="D92">
        <v>65.489999999999995</v>
      </c>
      <c r="E92" s="2">
        <f t="shared" si="15"/>
        <v>65.489999999999995</v>
      </c>
      <c r="F92">
        <f t="shared" si="16"/>
        <v>-0.75</v>
      </c>
      <c r="G92">
        <f t="shared" si="17"/>
        <v>4.3999999999999915</v>
      </c>
      <c r="H92">
        <f t="shared" si="22"/>
        <v>-0.75</v>
      </c>
      <c r="I92">
        <f t="shared" si="18"/>
        <v>98.867753623188406</v>
      </c>
      <c r="J92">
        <f t="shared" si="19"/>
        <v>107.20248813226385</v>
      </c>
      <c r="K92">
        <f t="shared" si="20"/>
        <v>-1.1322463768115965</v>
      </c>
      <c r="L92">
        <f t="shared" si="21"/>
        <v>7.2024881322638512</v>
      </c>
      <c r="U92" s="11" t="s">
        <v>146</v>
      </c>
    </row>
    <row r="93" spans="1:21" ht="16" x14ac:dyDescent="0.2">
      <c r="A93" s="4">
        <f t="shared" si="14"/>
        <v>44335</v>
      </c>
      <c r="B93">
        <v>92</v>
      </c>
      <c r="C93" s="2">
        <f>VLOOKUP(A93, Daily!$A:$B, 2, 0)</f>
        <v>63.28</v>
      </c>
      <c r="D93">
        <v>63.28</v>
      </c>
      <c r="E93" s="2">
        <f t="shared" si="15"/>
        <v>63.28</v>
      </c>
      <c r="F93">
        <f t="shared" si="16"/>
        <v>-2.2099999999999937</v>
      </c>
      <c r="G93">
        <f t="shared" si="17"/>
        <v>2.1899999999999977</v>
      </c>
      <c r="H93">
        <f t="shared" si="22"/>
        <v>-1.4599999999999937</v>
      </c>
      <c r="I93">
        <f t="shared" si="18"/>
        <v>96.625438998320362</v>
      </c>
      <c r="J93">
        <f t="shared" si="19"/>
        <v>103.58487477492224</v>
      </c>
      <c r="K93">
        <f t="shared" si="20"/>
        <v>-3.3745610016796324</v>
      </c>
      <c r="L93">
        <f t="shared" si="21"/>
        <v>3.584874774922242</v>
      </c>
      <c r="U93" s="11" t="s">
        <v>147</v>
      </c>
    </row>
    <row r="94" spans="1:21" x14ac:dyDescent="0.2">
      <c r="A94" s="4">
        <f t="shared" si="14"/>
        <v>44336</v>
      </c>
      <c r="B94">
        <v>93</v>
      </c>
      <c r="C94" s="2">
        <f>VLOOKUP(A94, Daily!$A:$B, 2, 0)</f>
        <v>61.95</v>
      </c>
      <c r="D94">
        <v>61.95</v>
      </c>
      <c r="E94" s="2">
        <f t="shared" si="15"/>
        <v>61.95</v>
      </c>
      <c r="F94">
        <f t="shared" si="16"/>
        <v>-1.3299999999999983</v>
      </c>
      <c r="G94">
        <f t="shared" si="17"/>
        <v>0.85999999999999943</v>
      </c>
      <c r="H94">
        <f t="shared" si="22"/>
        <v>0.87999999999999545</v>
      </c>
      <c r="I94">
        <f t="shared" si="18"/>
        <v>97.898230088495581</v>
      </c>
      <c r="J94">
        <f t="shared" si="19"/>
        <v>101.40775904403338</v>
      </c>
      <c r="K94">
        <f t="shared" si="20"/>
        <v>-2.1017699115044253</v>
      </c>
      <c r="L94">
        <f t="shared" si="21"/>
        <v>1.4077590440333854</v>
      </c>
    </row>
    <row r="95" spans="1:21" x14ac:dyDescent="0.2">
      <c r="A95" s="4">
        <f t="shared" si="14"/>
        <v>44337</v>
      </c>
      <c r="B95">
        <v>94</v>
      </c>
      <c r="C95" s="2">
        <f>VLOOKUP(A95, Daily!$A:$B, 2, 0)</f>
        <v>63.61</v>
      </c>
      <c r="D95">
        <v>63.61</v>
      </c>
      <c r="E95" s="2">
        <f t="shared" si="15"/>
        <v>63.61</v>
      </c>
      <c r="F95">
        <f t="shared" si="16"/>
        <v>1.6599999999999966</v>
      </c>
      <c r="G95">
        <f t="shared" si="17"/>
        <v>2.519999999999996</v>
      </c>
      <c r="H95">
        <f t="shared" si="22"/>
        <v>2.9899999999999949</v>
      </c>
      <c r="I95">
        <f t="shared" si="18"/>
        <v>102.67958030669895</v>
      </c>
      <c r="J95">
        <f t="shared" si="19"/>
        <v>104.12506138484203</v>
      </c>
      <c r="K95">
        <f t="shared" si="20"/>
        <v>2.6795803066989476</v>
      </c>
      <c r="L95">
        <f t="shared" si="21"/>
        <v>4.1250613848420326</v>
      </c>
    </row>
    <row r="96" spans="1:21" x14ac:dyDescent="0.2">
      <c r="A96" s="4">
        <f t="shared" si="14"/>
        <v>44338</v>
      </c>
      <c r="B96">
        <v>95</v>
      </c>
      <c r="C96" s="2" t="e">
        <f>VLOOKUP(A96, Daily!$A:$B, 2, 0)</f>
        <v>#N/A</v>
      </c>
      <c r="D96">
        <v>63.61</v>
      </c>
      <c r="E96" s="2">
        <f t="shared" si="15"/>
        <v>63.61</v>
      </c>
      <c r="F96">
        <f t="shared" si="16"/>
        <v>0</v>
      </c>
      <c r="G96">
        <f t="shared" si="17"/>
        <v>2.519999999999996</v>
      </c>
      <c r="H96">
        <f t="shared" si="22"/>
        <v>-1.6599999999999966</v>
      </c>
      <c r="I96">
        <f t="shared" si="18"/>
        <v>100</v>
      </c>
      <c r="J96">
        <f t="shared" si="19"/>
        <v>104.12506138484203</v>
      </c>
      <c r="K96">
        <f t="shared" si="20"/>
        <v>0</v>
      </c>
      <c r="L96">
        <f t="shared" si="21"/>
        <v>4.1250613848420326</v>
      </c>
    </row>
    <row r="97" spans="1:12" x14ac:dyDescent="0.2">
      <c r="A97" s="4">
        <f t="shared" si="14"/>
        <v>44339</v>
      </c>
      <c r="B97">
        <v>96</v>
      </c>
      <c r="C97" s="2" t="e">
        <f>VLOOKUP(A97, Daily!$A:$B, 2, 0)</f>
        <v>#N/A</v>
      </c>
      <c r="D97">
        <v>66.13</v>
      </c>
      <c r="E97" s="2">
        <f t="shared" si="15"/>
        <v>66.13</v>
      </c>
      <c r="F97">
        <f t="shared" si="16"/>
        <v>2.519999999999996</v>
      </c>
      <c r="G97">
        <f t="shared" si="17"/>
        <v>5.039999999999992</v>
      </c>
      <c r="H97">
        <f t="shared" si="22"/>
        <v>2.519999999999996</v>
      </c>
      <c r="I97">
        <f t="shared" si="18"/>
        <v>103.96164125137557</v>
      </c>
      <c r="J97">
        <f t="shared" si="19"/>
        <v>108.25012276968407</v>
      </c>
      <c r="K97">
        <f t="shared" si="20"/>
        <v>3.9616412513755694</v>
      </c>
      <c r="L97">
        <f t="shared" si="21"/>
        <v>8.2501227696840651</v>
      </c>
    </row>
    <row r="98" spans="1:12" x14ac:dyDescent="0.2">
      <c r="A98" s="4">
        <f t="shared" si="14"/>
        <v>44340</v>
      </c>
      <c r="B98">
        <v>97</v>
      </c>
      <c r="C98" s="2">
        <f>VLOOKUP(A98, Daily!$A:$B, 2, 0)</f>
        <v>66.13</v>
      </c>
      <c r="D98">
        <v>66.13</v>
      </c>
      <c r="E98" s="2">
        <f t="shared" si="15"/>
        <v>66.13</v>
      </c>
      <c r="F98">
        <f t="shared" si="16"/>
        <v>0</v>
      </c>
      <c r="G98">
        <f t="shared" si="17"/>
        <v>5.039999999999992</v>
      </c>
      <c r="H98">
        <f t="shared" si="22"/>
        <v>-2.519999999999996</v>
      </c>
      <c r="I98">
        <f t="shared" si="18"/>
        <v>100</v>
      </c>
      <c r="J98">
        <f t="shared" si="19"/>
        <v>108.25012276968407</v>
      </c>
      <c r="K98">
        <f t="shared" si="20"/>
        <v>0</v>
      </c>
      <c r="L98">
        <f t="shared" si="21"/>
        <v>8.2501227696840651</v>
      </c>
    </row>
    <row r="99" spans="1:12" x14ac:dyDescent="0.2">
      <c r="A99" s="4">
        <f t="shared" si="14"/>
        <v>44341</v>
      </c>
      <c r="B99">
        <v>98</v>
      </c>
      <c r="C99" s="2">
        <f>VLOOKUP(A99, Daily!$A:$B, 2, 0)</f>
        <v>66.27</v>
      </c>
      <c r="D99">
        <v>66.27</v>
      </c>
      <c r="E99" s="2">
        <f t="shared" si="15"/>
        <v>66.27</v>
      </c>
      <c r="F99">
        <f t="shared" si="16"/>
        <v>0.14000000000000057</v>
      </c>
      <c r="G99">
        <f t="shared" si="17"/>
        <v>5.1799999999999926</v>
      </c>
      <c r="H99">
        <f t="shared" si="22"/>
        <v>0.14000000000000057</v>
      </c>
      <c r="I99">
        <f t="shared" si="18"/>
        <v>100.21170421896267</v>
      </c>
      <c r="J99">
        <f t="shared" si="19"/>
        <v>108.47929284661973</v>
      </c>
      <c r="K99">
        <f t="shared" si="20"/>
        <v>0.21170421896266056</v>
      </c>
      <c r="L99">
        <f t="shared" si="21"/>
        <v>8.4792928466197246</v>
      </c>
    </row>
    <row r="100" spans="1:12" x14ac:dyDescent="0.2">
      <c r="A100" s="4">
        <f t="shared" si="14"/>
        <v>44342</v>
      </c>
      <c r="B100">
        <v>99</v>
      </c>
      <c r="C100" s="2">
        <f>VLOOKUP(A100, Daily!$A:$B, 2, 0)</f>
        <v>66.41</v>
      </c>
      <c r="D100">
        <v>66.41</v>
      </c>
      <c r="E100" s="2">
        <f t="shared" si="15"/>
        <v>66.41</v>
      </c>
      <c r="F100">
        <f t="shared" si="16"/>
        <v>0.14000000000000057</v>
      </c>
      <c r="G100">
        <f t="shared" si="17"/>
        <v>5.3199999999999932</v>
      </c>
      <c r="H100">
        <f t="shared" si="22"/>
        <v>0</v>
      </c>
      <c r="I100">
        <f t="shared" si="18"/>
        <v>100.21125697902519</v>
      </c>
      <c r="J100">
        <f t="shared" si="19"/>
        <v>108.7084629235554</v>
      </c>
      <c r="K100">
        <f t="shared" si="20"/>
        <v>0.21125697902519835</v>
      </c>
      <c r="L100">
        <f t="shared" si="21"/>
        <v>8.7084629235554054</v>
      </c>
    </row>
    <row r="101" spans="1:12" x14ac:dyDescent="0.2">
      <c r="A101" s="4">
        <f t="shared" si="14"/>
        <v>44343</v>
      </c>
      <c r="B101">
        <v>100</v>
      </c>
      <c r="C101" s="2">
        <f>VLOOKUP(A101, Daily!$A:$B, 2, 0)</f>
        <v>66.87</v>
      </c>
      <c r="D101">
        <v>66.87</v>
      </c>
      <c r="E101" s="2">
        <f t="shared" si="15"/>
        <v>66.87</v>
      </c>
      <c r="F101">
        <f t="shared" si="16"/>
        <v>0.46000000000000796</v>
      </c>
      <c r="G101">
        <f t="shared" si="17"/>
        <v>5.7800000000000011</v>
      </c>
      <c r="H101">
        <f t="shared" si="22"/>
        <v>0.32000000000000739</v>
      </c>
      <c r="I101">
        <f t="shared" si="18"/>
        <v>100.69266676705317</v>
      </c>
      <c r="J101">
        <f t="shared" si="19"/>
        <v>109.46145031920118</v>
      </c>
      <c r="K101">
        <f t="shared" si="20"/>
        <v>0.69266676705317387</v>
      </c>
      <c r="L101">
        <f t="shared" si="21"/>
        <v>9.4614503192011803</v>
      </c>
    </row>
    <row r="102" spans="1:12" x14ac:dyDescent="0.2">
      <c r="A102" s="4">
        <f t="shared" si="14"/>
        <v>44344</v>
      </c>
      <c r="B102">
        <v>101</v>
      </c>
      <c r="C102" s="2">
        <f>VLOOKUP(A102, Daily!$A:$B, 2, 0)</f>
        <v>66.31</v>
      </c>
      <c r="D102">
        <v>66.31</v>
      </c>
      <c r="E102" s="2">
        <f t="shared" si="15"/>
        <v>66.31</v>
      </c>
      <c r="F102">
        <f t="shared" si="16"/>
        <v>-0.56000000000000227</v>
      </c>
      <c r="G102">
        <f t="shared" si="17"/>
        <v>5.2199999999999989</v>
      </c>
      <c r="H102">
        <f t="shared" si="22"/>
        <v>-1.0200000000000102</v>
      </c>
      <c r="I102">
        <f t="shared" si="18"/>
        <v>99.162554209660541</v>
      </c>
      <c r="J102">
        <f t="shared" si="19"/>
        <v>108.5447700114585</v>
      </c>
      <c r="K102">
        <f t="shared" si="20"/>
        <v>-0.83744579033946387</v>
      </c>
      <c r="L102">
        <f t="shared" si="21"/>
        <v>8.5447700114585032</v>
      </c>
    </row>
    <row r="103" spans="1:12" x14ac:dyDescent="0.2">
      <c r="A103" s="4">
        <f t="shared" si="14"/>
        <v>44345</v>
      </c>
      <c r="B103">
        <v>102</v>
      </c>
      <c r="C103" s="2" t="e">
        <f>VLOOKUP(A103, Daily!$A:$B, 2, 0)</f>
        <v>#N/A</v>
      </c>
      <c r="D103">
        <v>66.31</v>
      </c>
      <c r="E103" s="2">
        <f t="shared" si="15"/>
        <v>66.31</v>
      </c>
      <c r="F103">
        <f t="shared" si="16"/>
        <v>0</v>
      </c>
      <c r="G103">
        <f t="shared" si="17"/>
        <v>5.2199999999999989</v>
      </c>
      <c r="H103">
        <f t="shared" si="22"/>
        <v>0.56000000000000227</v>
      </c>
      <c r="I103">
        <f t="shared" si="18"/>
        <v>100</v>
      </c>
      <c r="J103">
        <f t="shared" si="19"/>
        <v>108.5447700114585</v>
      </c>
      <c r="K103">
        <f t="shared" si="20"/>
        <v>0</v>
      </c>
      <c r="L103">
        <f t="shared" si="21"/>
        <v>8.5447700114585032</v>
      </c>
    </row>
    <row r="104" spans="1:12" x14ac:dyDescent="0.2">
      <c r="A104" s="4">
        <f t="shared" si="14"/>
        <v>44346</v>
      </c>
      <c r="B104">
        <v>103</v>
      </c>
      <c r="C104" s="2" t="e">
        <f>VLOOKUP(A104, Daily!$A:$B, 2, 0)</f>
        <v>#N/A</v>
      </c>
      <c r="D104">
        <v>66.31</v>
      </c>
      <c r="E104" s="2">
        <f t="shared" si="15"/>
        <v>66.31</v>
      </c>
      <c r="F104">
        <f t="shared" si="16"/>
        <v>0</v>
      </c>
      <c r="G104">
        <f t="shared" si="17"/>
        <v>5.2199999999999989</v>
      </c>
      <c r="H104">
        <f t="shared" si="22"/>
        <v>0</v>
      </c>
      <c r="I104">
        <f t="shared" si="18"/>
        <v>100</v>
      </c>
      <c r="J104">
        <f t="shared" si="19"/>
        <v>108.5447700114585</v>
      </c>
      <c r="K104">
        <f t="shared" si="20"/>
        <v>0</v>
      </c>
      <c r="L104">
        <f t="shared" si="21"/>
        <v>8.5447700114585032</v>
      </c>
    </row>
    <row r="105" spans="1:12" x14ac:dyDescent="0.2">
      <c r="A105" s="4">
        <f t="shared" si="14"/>
        <v>44347</v>
      </c>
      <c r="B105">
        <v>104</v>
      </c>
      <c r="C105" s="2">
        <f>VLOOKUP(A105, Daily!$A:$B, 2, 0)</f>
        <v>0</v>
      </c>
      <c r="D105">
        <v>67.8</v>
      </c>
      <c r="E105" s="2">
        <f t="shared" si="15"/>
        <v>67.8</v>
      </c>
      <c r="F105">
        <f t="shared" si="16"/>
        <v>1.4899999999999949</v>
      </c>
      <c r="G105">
        <f t="shared" si="17"/>
        <v>6.7099999999999937</v>
      </c>
      <c r="H105">
        <f t="shared" si="22"/>
        <v>1.4899999999999949</v>
      </c>
      <c r="I105">
        <f t="shared" si="18"/>
        <v>102.24702156537475</v>
      </c>
      <c r="J105">
        <f t="shared" si="19"/>
        <v>110.98379440170238</v>
      </c>
      <c r="K105">
        <f t="shared" si="20"/>
        <v>2.2470215653747516</v>
      </c>
      <c r="L105">
        <f t="shared" si="21"/>
        <v>10.983794401702385</v>
      </c>
    </row>
    <row r="106" spans="1:12" x14ac:dyDescent="0.2">
      <c r="A106" s="4">
        <f t="shared" si="14"/>
        <v>44348</v>
      </c>
      <c r="B106">
        <v>105</v>
      </c>
      <c r="C106" s="2">
        <f>VLOOKUP(A106, Daily!$A:$B, 2, 0)</f>
        <v>67.8</v>
      </c>
      <c r="D106">
        <v>67.8</v>
      </c>
      <c r="E106" s="2">
        <f t="shared" si="15"/>
        <v>67.8</v>
      </c>
      <c r="F106">
        <f t="shared" si="16"/>
        <v>0</v>
      </c>
      <c r="G106">
        <f t="shared" si="17"/>
        <v>6.7099999999999937</v>
      </c>
      <c r="H106">
        <f t="shared" si="22"/>
        <v>-1.4899999999999949</v>
      </c>
      <c r="I106">
        <f t="shared" si="18"/>
        <v>100</v>
      </c>
      <c r="J106">
        <f t="shared" si="19"/>
        <v>110.98379440170238</v>
      </c>
      <c r="K106">
        <f t="shared" si="20"/>
        <v>0</v>
      </c>
      <c r="L106">
        <f t="shared" si="21"/>
        <v>10.983794401702385</v>
      </c>
    </row>
    <row r="107" spans="1:12" x14ac:dyDescent="0.2">
      <c r="A107" s="4">
        <f t="shared" si="14"/>
        <v>44349</v>
      </c>
      <c r="B107">
        <v>106</v>
      </c>
      <c r="C107" s="2">
        <f>VLOOKUP(A107, Daily!$A:$B, 2, 0)</f>
        <v>68.790000000000006</v>
      </c>
      <c r="D107">
        <v>68.790000000000006</v>
      </c>
      <c r="E107" s="2">
        <f t="shared" si="15"/>
        <v>68.790000000000006</v>
      </c>
      <c r="F107">
        <f t="shared" si="16"/>
        <v>0.99000000000000909</v>
      </c>
      <c r="G107">
        <f t="shared" si="17"/>
        <v>7.7000000000000028</v>
      </c>
      <c r="H107">
        <f t="shared" si="22"/>
        <v>0.99000000000000909</v>
      </c>
      <c r="I107">
        <f t="shared" si="18"/>
        <v>101.46017699115046</v>
      </c>
      <c r="J107">
        <f t="shared" si="19"/>
        <v>112.60435423146178</v>
      </c>
      <c r="K107">
        <f t="shared" si="20"/>
        <v>1.4601769911504636</v>
      </c>
      <c r="L107">
        <f t="shared" si="21"/>
        <v>12.604354231461778</v>
      </c>
    </row>
    <row r="108" spans="1:12" x14ac:dyDescent="0.2">
      <c r="A108" s="4">
        <f t="shared" si="14"/>
        <v>44350</v>
      </c>
      <c r="B108">
        <v>107</v>
      </c>
      <c r="C108" s="2">
        <f>VLOOKUP(A108, Daily!$A:$B, 2, 0)</f>
        <v>68.81</v>
      </c>
      <c r="D108">
        <v>68.81</v>
      </c>
      <c r="E108" s="2">
        <f t="shared" si="15"/>
        <v>68.81</v>
      </c>
      <c r="F108">
        <f t="shared" si="16"/>
        <v>1.9999999999996021E-2</v>
      </c>
      <c r="G108">
        <f t="shared" si="17"/>
        <v>7.7199999999999989</v>
      </c>
      <c r="H108">
        <f t="shared" si="22"/>
        <v>-0.97000000000001307</v>
      </c>
      <c r="I108">
        <f t="shared" si="18"/>
        <v>100.02907399331298</v>
      </c>
      <c r="J108">
        <f t="shared" si="19"/>
        <v>112.63709281388114</v>
      </c>
      <c r="K108">
        <f t="shared" si="20"/>
        <v>2.9073993312977997E-2</v>
      </c>
      <c r="L108">
        <f t="shared" si="21"/>
        <v>12.637092813881146</v>
      </c>
    </row>
    <row r="109" spans="1:12" x14ac:dyDescent="0.2">
      <c r="A109" s="4">
        <f t="shared" si="14"/>
        <v>44351</v>
      </c>
      <c r="B109">
        <v>108</v>
      </c>
      <c r="C109" s="2">
        <f>VLOOKUP(A109, Daily!$A:$B, 2, 0)</f>
        <v>69.569999999999993</v>
      </c>
      <c r="D109">
        <v>69.569999999999993</v>
      </c>
      <c r="E109" s="2">
        <f t="shared" si="15"/>
        <v>69.569999999999993</v>
      </c>
      <c r="F109">
        <f t="shared" si="16"/>
        <v>0.75999999999999091</v>
      </c>
      <c r="G109">
        <f t="shared" si="17"/>
        <v>8.4799999999999898</v>
      </c>
      <c r="H109">
        <f t="shared" si="22"/>
        <v>0.73999999999999488</v>
      </c>
      <c r="I109">
        <f t="shared" si="18"/>
        <v>101.10449062636245</v>
      </c>
      <c r="J109">
        <f t="shared" si="19"/>
        <v>113.88115894581763</v>
      </c>
      <c r="K109">
        <f t="shared" si="20"/>
        <v>1.1044906263624421</v>
      </c>
      <c r="L109">
        <f t="shared" si="21"/>
        <v>13.881158945817628</v>
      </c>
    </row>
    <row r="110" spans="1:12" x14ac:dyDescent="0.2">
      <c r="A110" s="4">
        <f t="shared" si="14"/>
        <v>44352</v>
      </c>
      <c r="B110">
        <v>109</v>
      </c>
      <c r="C110" s="2" t="e">
        <f>VLOOKUP(A110, Daily!$A:$B, 2, 0)</f>
        <v>#N/A</v>
      </c>
      <c r="D110">
        <v>69.569999999999993</v>
      </c>
      <c r="E110" s="2">
        <f t="shared" si="15"/>
        <v>69.569999999999993</v>
      </c>
      <c r="F110">
        <f t="shared" si="16"/>
        <v>0</v>
      </c>
      <c r="G110">
        <f t="shared" si="17"/>
        <v>8.4799999999999898</v>
      </c>
      <c r="H110">
        <f t="shared" si="22"/>
        <v>-0.75999999999999091</v>
      </c>
      <c r="I110">
        <f t="shared" si="18"/>
        <v>100</v>
      </c>
      <c r="J110">
        <f t="shared" si="19"/>
        <v>113.88115894581763</v>
      </c>
      <c r="K110">
        <f t="shared" si="20"/>
        <v>0</v>
      </c>
      <c r="L110">
        <f t="shared" si="21"/>
        <v>13.881158945817628</v>
      </c>
    </row>
    <row r="111" spans="1:12" x14ac:dyDescent="0.2">
      <c r="A111" s="4">
        <f t="shared" si="14"/>
        <v>44353</v>
      </c>
      <c r="B111">
        <v>110</v>
      </c>
      <c r="C111" s="2" t="e">
        <f>VLOOKUP(A111, Daily!$A:$B, 2, 0)</f>
        <v>#N/A</v>
      </c>
      <c r="D111">
        <v>69.209999999999994</v>
      </c>
      <c r="E111" s="2">
        <f t="shared" si="15"/>
        <v>69.209999999999994</v>
      </c>
      <c r="F111">
        <f t="shared" si="16"/>
        <v>-0.35999999999999943</v>
      </c>
      <c r="G111">
        <f t="shared" si="17"/>
        <v>8.1199999999999903</v>
      </c>
      <c r="H111">
        <f t="shared" si="22"/>
        <v>-0.35999999999999943</v>
      </c>
      <c r="I111">
        <f t="shared" si="18"/>
        <v>99.482535575679179</v>
      </c>
      <c r="J111">
        <f t="shared" si="19"/>
        <v>113.29186446226878</v>
      </c>
      <c r="K111">
        <f t="shared" si="20"/>
        <v>-0.51746442432082373</v>
      </c>
      <c r="L111">
        <f t="shared" si="21"/>
        <v>13.291864462268776</v>
      </c>
    </row>
    <row r="112" spans="1:12" x14ac:dyDescent="0.2">
      <c r="A112" s="4">
        <f t="shared" si="14"/>
        <v>44354</v>
      </c>
      <c r="B112">
        <v>111</v>
      </c>
      <c r="C112" s="2">
        <f>VLOOKUP(A112, Daily!$A:$B, 2, 0)</f>
        <v>69.209999999999994</v>
      </c>
      <c r="D112">
        <v>69.209999999999994</v>
      </c>
      <c r="E112" s="2">
        <f t="shared" si="15"/>
        <v>69.209999999999994</v>
      </c>
      <c r="F112">
        <f t="shared" si="16"/>
        <v>0</v>
      </c>
      <c r="G112">
        <f t="shared" si="17"/>
        <v>8.1199999999999903</v>
      </c>
      <c r="H112">
        <f t="shared" si="22"/>
        <v>0.35999999999999943</v>
      </c>
      <c r="I112">
        <f t="shared" si="18"/>
        <v>100</v>
      </c>
      <c r="J112">
        <f t="shared" si="19"/>
        <v>113.29186446226878</v>
      </c>
      <c r="K112">
        <f t="shared" si="20"/>
        <v>0</v>
      </c>
      <c r="L112">
        <f t="shared" si="21"/>
        <v>13.291864462268776</v>
      </c>
    </row>
    <row r="113" spans="1:12" x14ac:dyDescent="0.2">
      <c r="A113" s="4">
        <f t="shared" si="14"/>
        <v>44355</v>
      </c>
      <c r="B113">
        <v>112</v>
      </c>
      <c r="C113" s="2">
        <f>VLOOKUP(A113, Daily!$A:$B, 2, 0)</f>
        <v>70.11</v>
      </c>
      <c r="D113">
        <v>70.11</v>
      </c>
      <c r="E113" s="2">
        <f t="shared" si="15"/>
        <v>70.11</v>
      </c>
      <c r="F113">
        <f t="shared" si="16"/>
        <v>0.90000000000000568</v>
      </c>
      <c r="G113">
        <f t="shared" si="17"/>
        <v>9.019999999999996</v>
      </c>
      <c r="H113">
        <f t="shared" si="22"/>
        <v>0.90000000000000568</v>
      </c>
      <c r="I113">
        <f t="shared" si="18"/>
        <v>101.30039011703511</v>
      </c>
      <c r="J113">
        <f t="shared" si="19"/>
        <v>114.76510067114094</v>
      </c>
      <c r="K113">
        <f t="shared" si="20"/>
        <v>1.3003901170351106</v>
      </c>
      <c r="L113">
        <f t="shared" si="21"/>
        <v>14.76510067114094</v>
      </c>
    </row>
    <row r="114" spans="1:12" x14ac:dyDescent="0.2">
      <c r="A114" s="4">
        <f t="shared" si="14"/>
        <v>44356</v>
      </c>
      <c r="B114">
        <v>113</v>
      </c>
      <c r="C114" s="2">
        <f>VLOOKUP(A114, Daily!$A:$B, 2, 0)</f>
        <v>69.900000000000006</v>
      </c>
      <c r="D114">
        <v>69.900000000000006</v>
      </c>
      <c r="E114" s="2">
        <f t="shared" si="15"/>
        <v>69.900000000000006</v>
      </c>
      <c r="F114">
        <f t="shared" si="16"/>
        <v>-0.20999999999999375</v>
      </c>
      <c r="G114">
        <f t="shared" si="17"/>
        <v>8.8100000000000023</v>
      </c>
      <c r="H114">
        <f t="shared" si="22"/>
        <v>-1.1099999999999994</v>
      </c>
      <c r="I114">
        <f t="shared" si="18"/>
        <v>99.70047068891742</v>
      </c>
      <c r="J114">
        <f t="shared" si="19"/>
        <v>114.42134555573745</v>
      </c>
      <c r="K114">
        <f t="shared" si="20"/>
        <v>-0.2995293110825803</v>
      </c>
      <c r="L114">
        <f t="shared" si="21"/>
        <v>14.421345555737442</v>
      </c>
    </row>
    <row r="115" spans="1:12" x14ac:dyDescent="0.2">
      <c r="A115" s="4">
        <f t="shared" si="14"/>
        <v>44357</v>
      </c>
      <c r="B115">
        <v>114</v>
      </c>
      <c r="C115" s="2">
        <f>VLOOKUP(A115, Daily!$A:$B, 2, 0)</f>
        <v>70.34</v>
      </c>
      <c r="D115">
        <v>70.34</v>
      </c>
      <c r="E115" s="2">
        <f t="shared" si="15"/>
        <v>70.34</v>
      </c>
      <c r="F115">
        <f t="shared" si="16"/>
        <v>0.43999999999999773</v>
      </c>
      <c r="G115">
        <f t="shared" si="17"/>
        <v>9.25</v>
      </c>
      <c r="H115">
        <f t="shared" si="22"/>
        <v>0.64999999999999147</v>
      </c>
      <c r="I115">
        <f t="shared" si="18"/>
        <v>100.62947067238912</v>
      </c>
      <c r="J115">
        <f t="shared" si="19"/>
        <v>115.14159436896382</v>
      </c>
      <c r="K115">
        <f t="shared" si="20"/>
        <v>0.6294706723891208</v>
      </c>
      <c r="L115">
        <f t="shared" si="21"/>
        <v>15.14159436896383</v>
      </c>
    </row>
    <row r="116" spans="1:12" x14ac:dyDescent="0.2">
      <c r="A116" s="4">
        <f t="shared" si="14"/>
        <v>44358</v>
      </c>
      <c r="B116">
        <v>115</v>
      </c>
      <c r="C116" s="2">
        <f>VLOOKUP(A116, Daily!$A:$B, 2, 0)</f>
        <v>71</v>
      </c>
      <c r="D116">
        <v>71</v>
      </c>
      <c r="E116" s="2">
        <f t="shared" si="15"/>
        <v>71</v>
      </c>
      <c r="F116">
        <f t="shared" si="16"/>
        <v>0.65999999999999659</v>
      </c>
      <c r="G116">
        <f t="shared" si="17"/>
        <v>9.9099999999999966</v>
      </c>
      <c r="H116">
        <f t="shared" si="22"/>
        <v>0.21999999999999886</v>
      </c>
      <c r="I116">
        <f t="shared" si="18"/>
        <v>100.93829968723342</v>
      </c>
      <c r="J116">
        <f t="shared" si="19"/>
        <v>116.22196758880338</v>
      </c>
      <c r="K116">
        <f t="shared" si="20"/>
        <v>0.93829968723342372</v>
      </c>
      <c r="L116">
        <f t="shared" si="21"/>
        <v>16.221967588803388</v>
      </c>
    </row>
    <row r="117" spans="1:12" x14ac:dyDescent="0.2">
      <c r="A117" s="4">
        <f t="shared" si="14"/>
        <v>44359</v>
      </c>
      <c r="B117">
        <v>116</v>
      </c>
      <c r="C117" s="2" t="e">
        <f>VLOOKUP(A117, Daily!$A:$B, 2, 0)</f>
        <v>#N/A</v>
      </c>
      <c r="D117">
        <v>71</v>
      </c>
      <c r="E117" s="2">
        <f t="shared" si="15"/>
        <v>71</v>
      </c>
      <c r="F117">
        <f t="shared" si="16"/>
        <v>0</v>
      </c>
      <c r="G117">
        <f t="shared" si="17"/>
        <v>9.9099999999999966</v>
      </c>
      <c r="H117">
        <f t="shared" si="22"/>
        <v>-0.65999999999999659</v>
      </c>
      <c r="I117">
        <f t="shared" si="18"/>
        <v>100</v>
      </c>
      <c r="J117">
        <f t="shared" si="19"/>
        <v>116.22196758880338</v>
      </c>
      <c r="K117">
        <f t="shared" si="20"/>
        <v>0</v>
      </c>
      <c r="L117">
        <f t="shared" si="21"/>
        <v>16.221967588803388</v>
      </c>
    </row>
    <row r="118" spans="1:12" x14ac:dyDescent="0.2">
      <c r="A118" s="4">
        <f t="shared" si="14"/>
        <v>44360</v>
      </c>
      <c r="B118">
        <v>117</v>
      </c>
      <c r="C118" s="2" t="e">
        <f>VLOOKUP(A118, Daily!$A:$B, 2, 0)</f>
        <v>#N/A</v>
      </c>
      <c r="D118">
        <v>70.94</v>
      </c>
      <c r="E118" s="2">
        <f t="shared" si="15"/>
        <v>70.94</v>
      </c>
      <c r="F118">
        <f t="shared" si="16"/>
        <v>-6.0000000000002274E-2</v>
      </c>
      <c r="G118">
        <f t="shared" si="17"/>
        <v>9.8499999999999943</v>
      </c>
      <c r="H118">
        <f t="shared" si="22"/>
        <v>-6.0000000000002274E-2</v>
      </c>
      <c r="I118">
        <f t="shared" si="18"/>
        <v>99.91549295774648</v>
      </c>
      <c r="J118">
        <f t="shared" si="19"/>
        <v>116.12375184154524</v>
      </c>
      <c r="K118">
        <f t="shared" si="20"/>
        <v>-8.4507042253523235E-2</v>
      </c>
      <c r="L118">
        <f t="shared" si="21"/>
        <v>16.123751841545243</v>
      </c>
    </row>
    <row r="119" spans="1:12" x14ac:dyDescent="0.2">
      <c r="A119" s="4">
        <f t="shared" si="14"/>
        <v>44361</v>
      </c>
      <c r="B119">
        <v>118</v>
      </c>
      <c r="C119" s="2">
        <f>VLOOKUP(A119, Daily!$A:$B, 2, 0)</f>
        <v>70.94</v>
      </c>
      <c r="D119">
        <v>70.94</v>
      </c>
      <c r="E119" s="2">
        <f t="shared" si="15"/>
        <v>70.94</v>
      </c>
      <c r="F119">
        <f t="shared" si="16"/>
        <v>0</v>
      </c>
      <c r="G119">
        <f t="shared" si="17"/>
        <v>9.8499999999999943</v>
      </c>
      <c r="H119">
        <f t="shared" si="22"/>
        <v>6.0000000000002274E-2</v>
      </c>
      <c r="I119">
        <f t="shared" si="18"/>
        <v>100</v>
      </c>
      <c r="J119">
        <f t="shared" si="19"/>
        <v>116.12375184154524</v>
      </c>
      <c r="K119">
        <f t="shared" si="20"/>
        <v>0</v>
      </c>
      <c r="L119">
        <f t="shared" si="21"/>
        <v>16.123751841545243</v>
      </c>
    </row>
    <row r="120" spans="1:12" x14ac:dyDescent="0.2">
      <c r="A120" s="4">
        <f t="shared" si="14"/>
        <v>44362</v>
      </c>
      <c r="B120">
        <v>119</v>
      </c>
      <c r="C120" s="2">
        <f>VLOOKUP(A120, Daily!$A:$B, 2, 0)</f>
        <v>72.06</v>
      </c>
      <c r="D120">
        <v>72.06</v>
      </c>
      <c r="E120" s="2">
        <f t="shared" si="15"/>
        <v>72.06</v>
      </c>
      <c r="F120">
        <f t="shared" si="16"/>
        <v>1.1200000000000045</v>
      </c>
      <c r="G120">
        <f t="shared" si="17"/>
        <v>10.969999999999999</v>
      </c>
      <c r="H120">
        <f t="shared" si="22"/>
        <v>1.1200000000000045</v>
      </c>
      <c r="I120">
        <f t="shared" si="18"/>
        <v>101.5787989850578</v>
      </c>
      <c r="J120">
        <f t="shared" si="19"/>
        <v>117.9571124570306</v>
      </c>
      <c r="K120">
        <f t="shared" si="20"/>
        <v>1.5787989850577944</v>
      </c>
      <c r="L120">
        <f t="shared" si="21"/>
        <v>17.9571124570306</v>
      </c>
    </row>
    <row r="121" spans="1:12" x14ac:dyDescent="0.2">
      <c r="A121" s="4">
        <f t="shared" si="14"/>
        <v>44363</v>
      </c>
      <c r="B121">
        <v>120</v>
      </c>
      <c r="C121" s="2">
        <f>VLOOKUP(A121, Daily!$A:$B, 2, 0)</f>
        <v>72.03</v>
      </c>
      <c r="D121">
        <v>72.03</v>
      </c>
      <c r="E121" s="2">
        <f t="shared" si="15"/>
        <v>72.03</v>
      </c>
      <c r="F121">
        <f t="shared" si="16"/>
        <v>-3.0000000000001137E-2</v>
      </c>
      <c r="G121">
        <f t="shared" si="17"/>
        <v>10.939999999999998</v>
      </c>
      <c r="H121">
        <f t="shared" si="22"/>
        <v>-1.1500000000000057</v>
      </c>
      <c r="I121">
        <f t="shared" si="18"/>
        <v>99.958368026644465</v>
      </c>
      <c r="J121">
        <f t="shared" si="19"/>
        <v>117.90800458340154</v>
      </c>
      <c r="K121">
        <f t="shared" si="20"/>
        <v>-4.1631973355538143E-2</v>
      </c>
      <c r="L121">
        <f t="shared" si="21"/>
        <v>17.908004583401539</v>
      </c>
    </row>
    <row r="122" spans="1:12" x14ac:dyDescent="0.2">
      <c r="A122" s="4">
        <f t="shared" si="14"/>
        <v>44364</v>
      </c>
      <c r="B122">
        <v>121</v>
      </c>
      <c r="C122" s="2">
        <f>VLOOKUP(A122, Daily!$A:$B, 2, 0)</f>
        <v>71.06</v>
      </c>
      <c r="D122">
        <v>71.06</v>
      </c>
      <c r="E122" s="2">
        <f t="shared" si="15"/>
        <v>71.06</v>
      </c>
      <c r="F122">
        <f t="shared" si="16"/>
        <v>-0.96999999999999886</v>
      </c>
      <c r="G122">
        <f t="shared" si="17"/>
        <v>9.9699999999999989</v>
      </c>
      <c r="H122">
        <f t="shared" si="22"/>
        <v>-0.93999999999999773</v>
      </c>
      <c r="I122">
        <f t="shared" si="18"/>
        <v>98.653338886575042</v>
      </c>
      <c r="J122">
        <f t="shared" si="19"/>
        <v>116.32018333606156</v>
      </c>
      <c r="K122">
        <f t="shared" si="20"/>
        <v>-1.3466611134249629</v>
      </c>
      <c r="L122">
        <f t="shared" si="21"/>
        <v>16.320183336061554</v>
      </c>
    </row>
    <row r="123" spans="1:12" x14ac:dyDescent="0.2">
      <c r="A123" s="4">
        <f t="shared" si="14"/>
        <v>44365</v>
      </c>
      <c r="B123">
        <v>122</v>
      </c>
      <c r="C123" s="2">
        <f>VLOOKUP(A123, Daily!$A:$B, 2, 0)</f>
        <v>71.64</v>
      </c>
      <c r="D123">
        <v>71.64</v>
      </c>
      <c r="E123" s="2">
        <f t="shared" si="15"/>
        <v>71.64</v>
      </c>
      <c r="F123">
        <f t="shared" si="16"/>
        <v>0.57999999999999829</v>
      </c>
      <c r="G123">
        <f t="shared" si="17"/>
        <v>10.549999999999997</v>
      </c>
      <c r="H123">
        <f t="shared" si="22"/>
        <v>1.5499999999999972</v>
      </c>
      <c r="I123">
        <f t="shared" si="18"/>
        <v>100.81621165212495</v>
      </c>
      <c r="J123">
        <f t="shared" si="19"/>
        <v>117.2696022262236</v>
      </c>
      <c r="K123">
        <f t="shared" si="20"/>
        <v>0.81621165212495406</v>
      </c>
      <c r="L123">
        <f t="shared" si="21"/>
        <v>17.269602226223601</v>
      </c>
    </row>
    <row r="124" spans="1:12" x14ac:dyDescent="0.2">
      <c r="A124" s="4">
        <f t="shared" si="14"/>
        <v>44366</v>
      </c>
      <c r="B124">
        <v>123</v>
      </c>
      <c r="C124" s="2" t="e">
        <f>VLOOKUP(A124, Daily!$A:$B, 2, 0)</f>
        <v>#N/A</v>
      </c>
      <c r="D124">
        <v>71.64</v>
      </c>
      <c r="E124" s="2">
        <f t="shared" si="15"/>
        <v>71.64</v>
      </c>
      <c r="F124">
        <f t="shared" si="16"/>
        <v>0</v>
      </c>
      <c r="G124">
        <f t="shared" si="17"/>
        <v>10.549999999999997</v>
      </c>
      <c r="H124">
        <f t="shared" si="22"/>
        <v>-0.57999999999999829</v>
      </c>
      <c r="I124">
        <f t="shared" si="18"/>
        <v>100</v>
      </c>
      <c r="J124">
        <f t="shared" si="19"/>
        <v>117.2696022262236</v>
      </c>
      <c r="K124">
        <f t="shared" si="20"/>
        <v>0</v>
      </c>
      <c r="L124">
        <f t="shared" si="21"/>
        <v>17.269602226223601</v>
      </c>
    </row>
    <row r="125" spans="1:12" x14ac:dyDescent="0.2">
      <c r="A125" s="4">
        <f t="shared" si="14"/>
        <v>44367</v>
      </c>
      <c r="B125">
        <v>124</v>
      </c>
      <c r="C125" s="2" t="e">
        <f>VLOOKUP(A125, Daily!$A:$B, 2, 0)</f>
        <v>#N/A</v>
      </c>
      <c r="D125">
        <v>73.64</v>
      </c>
      <c r="E125" s="2">
        <f t="shared" si="15"/>
        <v>73.64</v>
      </c>
      <c r="F125">
        <f t="shared" si="16"/>
        <v>2</v>
      </c>
      <c r="G125">
        <f t="shared" si="17"/>
        <v>12.549999999999997</v>
      </c>
      <c r="H125">
        <f t="shared" si="22"/>
        <v>2</v>
      </c>
      <c r="I125">
        <f t="shared" si="18"/>
        <v>102.79173646007817</v>
      </c>
      <c r="J125">
        <f t="shared" si="19"/>
        <v>120.54346046816174</v>
      </c>
      <c r="K125">
        <f t="shared" si="20"/>
        <v>2.7917364600781758</v>
      </c>
      <c r="L125">
        <f t="shared" si="21"/>
        <v>20.543460468161733</v>
      </c>
    </row>
    <row r="126" spans="1:12" x14ac:dyDescent="0.2">
      <c r="A126" s="4">
        <f t="shared" si="14"/>
        <v>44368</v>
      </c>
      <c r="B126">
        <v>125</v>
      </c>
      <c r="C126" s="2">
        <f>VLOOKUP(A126, Daily!$A:$B, 2, 0)</f>
        <v>73.64</v>
      </c>
      <c r="D126">
        <v>73.64</v>
      </c>
      <c r="E126" s="2">
        <f t="shared" si="15"/>
        <v>73.64</v>
      </c>
      <c r="F126">
        <f t="shared" si="16"/>
        <v>0</v>
      </c>
      <c r="G126">
        <f t="shared" si="17"/>
        <v>12.549999999999997</v>
      </c>
      <c r="H126">
        <f t="shared" si="22"/>
        <v>-2</v>
      </c>
      <c r="I126">
        <f t="shared" si="18"/>
        <v>100</v>
      </c>
      <c r="J126">
        <f t="shared" si="19"/>
        <v>120.54346046816174</v>
      </c>
      <c r="K126">
        <f t="shared" si="20"/>
        <v>0</v>
      </c>
      <c r="L126">
        <f t="shared" si="21"/>
        <v>20.543460468161733</v>
      </c>
    </row>
    <row r="127" spans="1:12" x14ac:dyDescent="0.2">
      <c r="A127" s="4">
        <f t="shared" si="14"/>
        <v>44369</v>
      </c>
      <c r="B127">
        <v>126</v>
      </c>
      <c r="C127" s="2">
        <f>VLOOKUP(A127, Daily!$A:$B, 2, 0)</f>
        <v>73.150000000000006</v>
      </c>
      <c r="D127">
        <v>73.150000000000006</v>
      </c>
      <c r="E127" s="2">
        <f t="shared" si="15"/>
        <v>73.150000000000006</v>
      </c>
      <c r="F127">
        <f t="shared" si="16"/>
        <v>-0.48999999999999488</v>
      </c>
      <c r="G127">
        <f t="shared" si="17"/>
        <v>12.060000000000002</v>
      </c>
      <c r="H127">
        <f t="shared" si="22"/>
        <v>-0.48999999999999488</v>
      </c>
      <c r="I127">
        <f t="shared" si="18"/>
        <v>99.334600760456283</v>
      </c>
      <c r="J127">
        <f t="shared" si="19"/>
        <v>119.7413651988869</v>
      </c>
      <c r="K127">
        <f t="shared" si="20"/>
        <v>-0.66539923954371805</v>
      </c>
      <c r="L127">
        <f t="shared" si="21"/>
        <v>19.741365198886896</v>
      </c>
    </row>
    <row r="128" spans="1:12" x14ac:dyDescent="0.2">
      <c r="A128" s="4">
        <f t="shared" si="14"/>
        <v>44370</v>
      </c>
      <c r="B128">
        <v>127</v>
      </c>
      <c r="C128" s="2">
        <f>VLOOKUP(A128, Daily!$A:$B, 2, 0)</f>
        <v>73.11</v>
      </c>
      <c r="D128">
        <v>73.11</v>
      </c>
      <c r="E128" s="2">
        <f t="shared" si="15"/>
        <v>73.11</v>
      </c>
      <c r="F128">
        <f t="shared" si="16"/>
        <v>-4.0000000000006253E-2</v>
      </c>
      <c r="G128">
        <f t="shared" si="17"/>
        <v>12.019999999999996</v>
      </c>
      <c r="H128">
        <f t="shared" si="22"/>
        <v>0.44999999999998863</v>
      </c>
      <c r="I128">
        <f t="shared" si="18"/>
        <v>99.94531784005467</v>
      </c>
      <c r="J128">
        <f t="shared" si="19"/>
        <v>119.67588803404811</v>
      </c>
      <c r="K128">
        <f t="shared" si="20"/>
        <v>-5.4682159945329545E-2</v>
      </c>
      <c r="L128">
        <f t="shared" si="21"/>
        <v>19.675888034048118</v>
      </c>
    </row>
    <row r="129" spans="1:12" x14ac:dyDescent="0.2">
      <c r="A129" s="4">
        <f t="shared" si="14"/>
        <v>44371</v>
      </c>
      <c r="B129">
        <v>128</v>
      </c>
      <c r="C129" s="2">
        <f>VLOOKUP(A129, Daily!$A:$B, 2, 0)</f>
        <v>73.31</v>
      </c>
      <c r="D129">
        <v>73.31</v>
      </c>
      <c r="E129" s="2">
        <f t="shared" si="15"/>
        <v>73.31</v>
      </c>
      <c r="F129">
        <f t="shared" si="16"/>
        <v>0.20000000000000284</v>
      </c>
      <c r="G129">
        <f t="shared" si="17"/>
        <v>12.219999999999999</v>
      </c>
      <c r="H129">
        <f t="shared" si="22"/>
        <v>0.24000000000000909</v>
      </c>
      <c r="I129">
        <f t="shared" si="18"/>
        <v>100.27356038845576</v>
      </c>
      <c r="J129">
        <f t="shared" si="19"/>
        <v>120.00327385824194</v>
      </c>
      <c r="K129">
        <f t="shared" si="20"/>
        <v>0.27356038845576247</v>
      </c>
      <c r="L129">
        <f t="shared" si="21"/>
        <v>20.003273858241943</v>
      </c>
    </row>
    <row r="130" spans="1:12" x14ac:dyDescent="0.2">
      <c r="A130" s="4">
        <f t="shared" si="14"/>
        <v>44372</v>
      </c>
      <c r="B130">
        <v>129</v>
      </c>
      <c r="C130" s="2">
        <f>VLOOKUP(A130, Daily!$A:$B, 2, 0)</f>
        <v>74.209999999999994</v>
      </c>
      <c r="D130">
        <v>74.209999999999994</v>
      </c>
      <c r="E130" s="2">
        <f t="shared" si="15"/>
        <v>74.209999999999994</v>
      </c>
      <c r="F130">
        <f t="shared" si="16"/>
        <v>0.89999999999999147</v>
      </c>
      <c r="G130">
        <f t="shared" si="17"/>
        <v>13.11999999999999</v>
      </c>
      <c r="H130">
        <f t="shared" si="22"/>
        <v>0.69999999999998863</v>
      </c>
      <c r="I130">
        <f t="shared" si="18"/>
        <v>101.22766334742872</v>
      </c>
      <c r="J130">
        <f t="shared" si="19"/>
        <v>121.47651006711409</v>
      </c>
      <c r="K130">
        <f t="shared" si="20"/>
        <v>1.2276633474287202</v>
      </c>
      <c r="L130">
        <f t="shared" si="21"/>
        <v>21.476510067114084</v>
      </c>
    </row>
    <row r="131" spans="1:12" x14ac:dyDescent="0.2">
      <c r="A131" s="4">
        <f t="shared" si="14"/>
        <v>44373</v>
      </c>
      <c r="B131">
        <v>130</v>
      </c>
      <c r="C131" s="2" t="e">
        <f>VLOOKUP(A131, Daily!$A:$B, 2, 0)</f>
        <v>#N/A</v>
      </c>
      <c r="D131">
        <v>74.209999999999994</v>
      </c>
      <c r="E131" s="2">
        <f t="shared" si="15"/>
        <v>74.209999999999994</v>
      </c>
      <c r="F131">
        <f t="shared" si="16"/>
        <v>0</v>
      </c>
      <c r="G131">
        <f t="shared" si="17"/>
        <v>13.11999999999999</v>
      </c>
      <c r="H131">
        <f t="shared" si="22"/>
        <v>-0.89999999999999147</v>
      </c>
      <c r="I131">
        <f t="shared" si="18"/>
        <v>100</v>
      </c>
      <c r="J131">
        <f t="shared" si="19"/>
        <v>121.47651006711409</v>
      </c>
      <c r="K131">
        <f t="shared" si="20"/>
        <v>0</v>
      </c>
      <c r="L131">
        <f t="shared" si="21"/>
        <v>21.476510067114084</v>
      </c>
    </row>
    <row r="132" spans="1:12" x14ac:dyDescent="0.2">
      <c r="A132" s="4">
        <f t="shared" ref="A132:A195" si="23">A131+1</f>
        <v>44374</v>
      </c>
      <c r="B132">
        <v>131</v>
      </c>
      <c r="C132" s="2" t="e">
        <f>VLOOKUP(A132, Daily!$A:$B, 2, 0)</f>
        <v>#N/A</v>
      </c>
      <c r="D132">
        <v>72.98</v>
      </c>
      <c r="E132" s="2">
        <f t="shared" si="15"/>
        <v>72.98</v>
      </c>
      <c r="F132">
        <f t="shared" si="16"/>
        <v>-1.2299999999999898</v>
      </c>
      <c r="G132">
        <f t="shared" si="17"/>
        <v>11.89</v>
      </c>
      <c r="H132">
        <f t="shared" si="22"/>
        <v>-1.2299999999999898</v>
      </c>
      <c r="I132">
        <f t="shared" si="18"/>
        <v>98.342541436464103</v>
      </c>
      <c r="J132">
        <f t="shared" si="19"/>
        <v>119.46308724832215</v>
      </c>
      <c r="K132">
        <f t="shared" si="20"/>
        <v>-1.6574585635358963</v>
      </c>
      <c r="L132">
        <f t="shared" si="21"/>
        <v>19.463087248322154</v>
      </c>
    </row>
    <row r="133" spans="1:12" x14ac:dyDescent="0.2">
      <c r="A133" s="4">
        <f t="shared" si="23"/>
        <v>44375</v>
      </c>
      <c r="B133">
        <v>132</v>
      </c>
      <c r="C133" s="2">
        <f>VLOOKUP(A133, Daily!$A:$B, 2, 0)</f>
        <v>72.98</v>
      </c>
      <c r="D133">
        <v>72.98</v>
      </c>
      <c r="E133" s="2">
        <f t="shared" ref="E133:E196" si="24">D133</f>
        <v>72.98</v>
      </c>
      <c r="F133">
        <f t="shared" ref="F133:F196" si="25">D133-D132</f>
        <v>0</v>
      </c>
      <c r="G133">
        <f t="shared" ref="G133:G196" si="26">D133-$D$2</f>
        <v>11.89</v>
      </c>
      <c r="H133">
        <f t="shared" si="22"/>
        <v>1.2299999999999898</v>
      </c>
      <c r="I133">
        <f t="shared" ref="I133:I196" si="27">(D133/D132)*100</f>
        <v>100</v>
      </c>
      <c r="J133">
        <f t="shared" ref="J133:J196" si="28">(D133/$D$2)*100</f>
        <v>119.46308724832215</v>
      </c>
      <c r="K133">
        <f t="shared" ref="K133:K196" si="29">((D133/D132)-1)*100</f>
        <v>0</v>
      </c>
      <c r="L133">
        <f t="shared" ref="L133:L196" si="30">((D133/$D$2)-1)*100</f>
        <v>19.463087248322154</v>
      </c>
    </row>
    <row r="134" spans="1:12" x14ac:dyDescent="0.2">
      <c r="A134" s="4">
        <f t="shared" si="23"/>
        <v>44376</v>
      </c>
      <c r="B134">
        <v>133</v>
      </c>
      <c r="C134" s="2">
        <f>VLOOKUP(A134, Daily!$A:$B, 2, 0)</f>
        <v>73.14</v>
      </c>
      <c r="D134">
        <v>73.14</v>
      </c>
      <c r="E134" s="2">
        <f t="shared" si="24"/>
        <v>73.14</v>
      </c>
      <c r="F134">
        <f t="shared" si="25"/>
        <v>0.15999999999999659</v>
      </c>
      <c r="G134">
        <f t="shared" si="26"/>
        <v>12.049999999999997</v>
      </c>
      <c r="H134">
        <f t="shared" ref="H134:H197" si="31">F134-F133</f>
        <v>0.15999999999999659</v>
      </c>
      <c r="I134">
        <f t="shared" si="27"/>
        <v>100.21923814743765</v>
      </c>
      <c r="J134">
        <f t="shared" si="28"/>
        <v>119.7249959076772</v>
      </c>
      <c r="K134">
        <f t="shared" si="29"/>
        <v>0.21923814743765035</v>
      </c>
      <c r="L134">
        <f t="shared" si="30"/>
        <v>19.724995907677201</v>
      </c>
    </row>
    <row r="135" spans="1:12" x14ac:dyDescent="0.2">
      <c r="A135" s="4">
        <f t="shared" si="23"/>
        <v>44377</v>
      </c>
      <c r="B135">
        <v>134</v>
      </c>
      <c r="C135" s="2">
        <f>VLOOKUP(A135, Daily!$A:$B, 2, 0)</f>
        <v>73.52</v>
      </c>
      <c r="D135">
        <v>73.52</v>
      </c>
      <c r="E135" s="2">
        <f t="shared" si="24"/>
        <v>73.52</v>
      </c>
      <c r="F135">
        <f t="shared" si="25"/>
        <v>0.37999999999999545</v>
      </c>
      <c r="G135">
        <f t="shared" si="26"/>
        <v>12.429999999999993</v>
      </c>
      <c r="H135">
        <f t="shared" si="31"/>
        <v>0.21999999999999886</v>
      </c>
      <c r="I135">
        <f t="shared" si="27"/>
        <v>100.51955154498222</v>
      </c>
      <c r="J135">
        <f t="shared" si="28"/>
        <v>120.34702897364542</v>
      </c>
      <c r="K135">
        <f t="shared" si="29"/>
        <v>0.51955154498222189</v>
      </c>
      <c r="L135">
        <f t="shared" si="30"/>
        <v>20.347028973645422</v>
      </c>
    </row>
    <row r="136" spans="1:12" x14ac:dyDescent="0.2">
      <c r="A136" s="4">
        <f t="shared" si="23"/>
        <v>44378</v>
      </c>
      <c r="B136">
        <v>135</v>
      </c>
      <c r="C136" s="2">
        <f>VLOOKUP(A136, Daily!$A:$B, 2, 0)</f>
        <v>75.33</v>
      </c>
      <c r="D136">
        <v>75.33</v>
      </c>
      <c r="E136" s="2">
        <f t="shared" si="24"/>
        <v>75.33</v>
      </c>
      <c r="F136">
        <f t="shared" si="25"/>
        <v>1.8100000000000023</v>
      </c>
      <c r="G136">
        <f t="shared" si="26"/>
        <v>14.239999999999995</v>
      </c>
      <c r="H136">
        <f t="shared" si="31"/>
        <v>1.4300000000000068</v>
      </c>
      <c r="I136">
        <f t="shared" si="27"/>
        <v>102.46191512513603</v>
      </c>
      <c r="J136">
        <f t="shared" si="28"/>
        <v>123.30987068259944</v>
      </c>
      <c r="K136">
        <f t="shared" si="29"/>
        <v>2.4619151251360272</v>
      </c>
      <c r="L136">
        <f t="shared" si="30"/>
        <v>23.309870682599442</v>
      </c>
    </row>
    <row r="137" spans="1:12" x14ac:dyDescent="0.2">
      <c r="A137" s="4">
        <f t="shared" si="23"/>
        <v>44379</v>
      </c>
      <c r="B137">
        <v>136</v>
      </c>
      <c r="C137" s="2">
        <f>VLOOKUP(A137, Daily!$A:$B, 2, 0)</f>
        <v>75.37</v>
      </c>
      <c r="D137">
        <v>75.37</v>
      </c>
      <c r="E137" s="2">
        <f t="shared" si="24"/>
        <v>75.37</v>
      </c>
      <c r="F137">
        <f t="shared" si="25"/>
        <v>4.0000000000006253E-2</v>
      </c>
      <c r="G137">
        <f t="shared" si="26"/>
        <v>14.280000000000001</v>
      </c>
      <c r="H137">
        <f t="shared" si="31"/>
        <v>-1.769999999999996</v>
      </c>
      <c r="I137">
        <f t="shared" si="27"/>
        <v>100.05309969467677</v>
      </c>
      <c r="J137">
        <f t="shared" si="28"/>
        <v>123.37534784743821</v>
      </c>
      <c r="K137">
        <f t="shared" si="29"/>
        <v>5.3099694676772558E-2</v>
      </c>
      <c r="L137">
        <f t="shared" si="30"/>
        <v>23.375347847438199</v>
      </c>
    </row>
    <row r="138" spans="1:12" x14ac:dyDescent="0.2">
      <c r="A138" s="4">
        <f t="shared" si="23"/>
        <v>44380</v>
      </c>
      <c r="B138">
        <v>137</v>
      </c>
      <c r="C138" s="2" t="e">
        <f>VLOOKUP(A138, Daily!$A:$B, 2, 0)</f>
        <v>#N/A</v>
      </c>
      <c r="D138">
        <v>75.37</v>
      </c>
      <c r="E138" s="2">
        <f t="shared" si="24"/>
        <v>75.37</v>
      </c>
      <c r="F138">
        <f t="shared" si="25"/>
        <v>0</v>
      </c>
      <c r="G138">
        <f t="shared" si="26"/>
        <v>14.280000000000001</v>
      </c>
      <c r="H138">
        <f t="shared" si="31"/>
        <v>-4.0000000000006253E-2</v>
      </c>
      <c r="I138">
        <f t="shared" si="27"/>
        <v>100</v>
      </c>
      <c r="J138">
        <f t="shared" si="28"/>
        <v>123.37534784743821</v>
      </c>
      <c r="K138">
        <f t="shared" si="29"/>
        <v>0</v>
      </c>
      <c r="L138">
        <f t="shared" si="30"/>
        <v>23.375347847438199</v>
      </c>
    </row>
    <row r="139" spans="1:12" x14ac:dyDescent="0.2">
      <c r="A139" s="4">
        <f t="shared" si="23"/>
        <v>44381</v>
      </c>
      <c r="B139">
        <v>138</v>
      </c>
      <c r="C139" s="2" t="e">
        <f>VLOOKUP(A139, Daily!$A:$B, 2, 0)</f>
        <v>#N/A</v>
      </c>
      <c r="D139">
        <v>75.37</v>
      </c>
      <c r="E139" s="2">
        <f t="shared" si="24"/>
        <v>75.37</v>
      </c>
      <c r="F139">
        <f t="shared" si="25"/>
        <v>0</v>
      </c>
      <c r="G139">
        <f t="shared" si="26"/>
        <v>14.280000000000001</v>
      </c>
      <c r="H139">
        <f t="shared" si="31"/>
        <v>0</v>
      </c>
      <c r="I139">
        <f t="shared" si="27"/>
        <v>100</v>
      </c>
      <c r="J139">
        <f t="shared" si="28"/>
        <v>123.37534784743821</v>
      </c>
      <c r="K139">
        <f t="shared" si="29"/>
        <v>0</v>
      </c>
      <c r="L139">
        <f t="shared" si="30"/>
        <v>23.375347847438199</v>
      </c>
    </row>
    <row r="140" spans="1:12" x14ac:dyDescent="0.2">
      <c r="A140" s="4">
        <f t="shared" si="23"/>
        <v>44382</v>
      </c>
      <c r="B140">
        <v>139</v>
      </c>
      <c r="C140" s="2">
        <f>VLOOKUP(A140, Daily!$A:$B, 2, 0)</f>
        <v>0</v>
      </c>
      <c r="D140">
        <v>73.62</v>
      </c>
      <c r="E140" s="2">
        <f t="shared" si="24"/>
        <v>73.62</v>
      </c>
      <c r="F140">
        <f t="shared" si="25"/>
        <v>-1.75</v>
      </c>
      <c r="G140">
        <f t="shared" si="26"/>
        <v>12.530000000000001</v>
      </c>
      <c r="H140">
        <f t="shared" si="31"/>
        <v>-1.75</v>
      </c>
      <c r="I140">
        <f t="shared" si="27"/>
        <v>97.678121268409186</v>
      </c>
      <c r="J140">
        <f t="shared" si="28"/>
        <v>120.51072188574234</v>
      </c>
      <c r="K140">
        <f t="shared" si="29"/>
        <v>-2.3218787315908207</v>
      </c>
      <c r="L140">
        <f t="shared" si="30"/>
        <v>20.510721885742345</v>
      </c>
    </row>
    <row r="141" spans="1:12" x14ac:dyDescent="0.2">
      <c r="A141" s="4">
        <f t="shared" si="23"/>
        <v>44383</v>
      </c>
      <c r="B141">
        <v>140</v>
      </c>
      <c r="C141" s="2">
        <f>VLOOKUP(A141, Daily!$A:$B, 2, 0)</f>
        <v>73.62</v>
      </c>
      <c r="D141">
        <v>73.62</v>
      </c>
      <c r="E141" s="2">
        <f t="shared" si="24"/>
        <v>73.62</v>
      </c>
      <c r="F141">
        <f t="shared" si="25"/>
        <v>0</v>
      </c>
      <c r="G141">
        <f t="shared" si="26"/>
        <v>12.530000000000001</v>
      </c>
      <c r="H141">
        <f t="shared" si="31"/>
        <v>1.75</v>
      </c>
      <c r="I141">
        <f t="shared" si="27"/>
        <v>100</v>
      </c>
      <c r="J141">
        <f t="shared" si="28"/>
        <v>120.51072188574234</v>
      </c>
      <c r="K141">
        <f t="shared" si="29"/>
        <v>0</v>
      </c>
      <c r="L141">
        <f t="shared" si="30"/>
        <v>20.510721885742345</v>
      </c>
    </row>
    <row r="142" spans="1:12" x14ac:dyDescent="0.2">
      <c r="A142" s="4">
        <f t="shared" si="23"/>
        <v>44384</v>
      </c>
      <c r="B142">
        <v>141</v>
      </c>
      <c r="C142" s="2">
        <f>VLOOKUP(A142, Daily!$A:$B, 2, 0)</f>
        <v>72.22</v>
      </c>
      <c r="D142">
        <v>72.22</v>
      </c>
      <c r="E142" s="2">
        <f t="shared" si="24"/>
        <v>72.22</v>
      </c>
      <c r="F142">
        <f t="shared" si="25"/>
        <v>-1.4000000000000057</v>
      </c>
      <c r="G142">
        <f t="shared" si="26"/>
        <v>11.129999999999995</v>
      </c>
      <c r="H142">
        <f t="shared" si="31"/>
        <v>-1.4000000000000057</v>
      </c>
      <c r="I142">
        <f t="shared" si="27"/>
        <v>98.098342841619115</v>
      </c>
      <c r="J142">
        <f t="shared" si="28"/>
        <v>118.21902111638565</v>
      </c>
      <c r="K142">
        <f t="shared" si="29"/>
        <v>-1.9016571583808872</v>
      </c>
      <c r="L142">
        <f t="shared" si="30"/>
        <v>18.219021116385647</v>
      </c>
    </row>
    <row r="143" spans="1:12" x14ac:dyDescent="0.2">
      <c r="A143" s="4">
        <f t="shared" si="23"/>
        <v>44385</v>
      </c>
      <c r="B143">
        <v>142</v>
      </c>
      <c r="C143" s="2">
        <f>VLOOKUP(A143, Daily!$A:$B, 2, 0)</f>
        <v>72.98</v>
      </c>
      <c r="D143">
        <v>72.98</v>
      </c>
      <c r="E143" s="2">
        <f t="shared" si="24"/>
        <v>72.98</v>
      </c>
      <c r="F143">
        <f t="shared" si="25"/>
        <v>0.76000000000000512</v>
      </c>
      <c r="G143">
        <f t="shared" si="26"/>
        <v>11.89</v>
      </c>
      <c r="H143">
        <f t="shared" si="31"/>
        <v>2.1600000000000108</v>
      </c>
      <c r="I143">
        <f t="shared" si="27"/>
        <v>101.05234007200224</v>
      </c>
      <c r="J143">
        <f t="shared" si="28"/>
        <v>119.46308724832215</v>
      </c>
      <c r="K143">
        <f t="shared" si="29"/>
        <v>1.0523400720022336</v>
      </c>
      <c r="L143">
        <f t="shared" si="30"/>
        <v>19.463087248322154</v>
      </c>
    </row>
    <row r="144" spans="1:12" x14ac:dyDescent="0.2">
      <c r="A144" s="4">
        <f t="shared" si="23"/>
        <v>44386</v>
      </c>
      <c r="B144">
        <v>143</v>
      </c>
      <c r="C144" s="2">
        <f>VLOOKUP(A144, Daily!$A:$B, 2, 0)</f>
        <v>74.56</v>
      </c>
      <c r="D144">
        <v>74.56</v>
      </c>
      <c r="E144" s="2">
        <f t="shared" si="24"/>
        <v>74.56</v>
      </c>
      <c r="F144">
        <f t="shared" si="25"/>
        <v>1.5799999999999983</v>
      </c>
      <c r="G144">
        <f t="shared" si="26"/>
        <v>13.469999999999999</v>
      </c>
      <c r="H144">
        <f t="shared" si="31"/>
        <v>0.81999999999999318</v>
      </c>
      <c r="I144">
        <f t="shared" si="27"/>
        <v>102.16497670594684</v>
      </c>
      <c r="J144">
        <f t="shared" si="28"/>
        <v>122.04943525945326</v>
      </c>
      <c r="K144">
        <f t="shared" si="29"/>
        <v>2.1649767059468417</v>
      </c>
      <c r="L144">
        <f t="shared" si="30"/>
        <v>22.049435259453265</v>
      </c>
    </row>
    <row r="145" spans="1:16" x14ac:dyDescent="0.2">
      <c r="A145" s="4">
        <f t="shared" si="23"/>
        <v>44387</v>
      </c>
      <c r="B145">
        <v>144</v>
      </c>
      <c r="C145" s="2" t="e">
        <f>VLOOKUP(A145, Daily!$A:$B, 2, 0)</f>
        <v>#N/A</v>
      </c>
      <c r="D145">
        <v>74.56</v>
      </c>
      <c r="E145" s="2">
        <f t="shared" si="24"/>
        <v>74.56</v>
      </c>
      <c r="F145">
        <f t="shared" si="25"/>
        <v>0</v>
      </c>
      <c r="G145">
        <f t="shared" si="26"/>
        <v>13.469999999999999</v>
      </c>
      <c r="H145">
        <f t="shared" si="31"/>
        <v>-1.5799999999999983</v>
      </c>
      <c r="I145">
        <f t="shared" si="27"/>
        <v>100</v>
      </c>
      <c r="J145">
        <f t="shared" si="28"/>
        <v>122.04943525945326</v>
      </c>
      <c r="K145">
        <f t="shared" si="29"/>
        <v>0</v>
      </c>
      <c r="L145">
        <f t="shared" si="30"/>
        <v>22.049435259453265</v>
      </c>
    </row>
    <row r="146" spans="1:16" ht="16" x14ac:dyDescent="0.2">
      <c r="A146" s="4">
        <f t="shared" si="23"/>
        <v>44388</v>
      </c>
      <c r="B146">
        <v>145</v>
      </c>
      <c r="C146" s="2" t="e">
        <f>VLOOKUP(A146, Daily!$A:$B, 2, 0)</f>
        <v>#N/A</v>
      </c>
      <c r="D146">
        <v>74.209999999999994</v>
      </c>
      <c r="E146" s="2">
        <f t="shared" si="24"/>
        <v>74.209999999999994</v>
      </c>
      <c r="F146">
        <f t="shared" si="25"/>
        <v>-0.35000000000000853</v>
      </c>
      <c r="G146">
        <f t="shared" si="26"/>
        <v>13.11999999999999</v>
      </c>
      <c r="H146">
        <f t="shared" si="31"/>
        <v>-0.35000000000000853</v>
      </c>
      <c r="I146">
        <f t="shared" si="27"/>
        <v>99.530579399141615</v>
      </c>
      <c r="J146">
        <f t="shared" si="28"/>
        <v>121.47651006711409</v>
      </c>
      <c r="K146">
        <f t="shared" si="29"/>
        <v>-0.46942060085838344</v>
      </c>
      <c r="L146">
        <f t="shared" si="30"/>
        <v>21.476510067114084</v>
      </c>
      <c r="N146" s="11" t="s">
        <v>148</v>
      </c>
    </row>
    <row r="147" spans="1:16" ht="16" x14ac:dyDescent="0.2">
      <c r="A147" s="4">
        <f t="shared" si="23"/>
        <v>44389</v>
      </c>
      <c r="B147">
        <v>146</v>
      </c>
      <c r="C147" s="2">
        <f>VLOOKUP(A147, Daily!$A:$B, 2, 0)</f>
        <v>74.209999999999994</v>
      </c>
      <c r="D147">
        <v>74.209999999999994</v>
      </c>
      <c r="E147" s="2">
        <f t="shared" si="24"/>
        <v>74.209999999999994</v>
      </c>
      <c r="F147">
        <f t="shared" si="25"/>
        <v>0</v>
      </c>
      <c r="G147">
        <f t="shared" si="26"/>
        <v>13.11999999999999</v>
      </c>
      <c r="H147">
        <f t="shared" si="31"/>
        <v>0.35000000000000853</v>
      </c>
      <c r="I147">
        <f t="shared" si="27"/>
        <v>100</v>
      </c>
      <c r="J147">
        <f t="shared" si="28"/>
        <v>121.47651006711409</v>
      </c>
      <c r="K147">
        <f t="shared" si="29"/>
        <v>0</v>
      </c>
      <c r="L147">
        <f t="shared" si="30"/>
        <v>21.476510067114084</v>
      </c>
      <c r="N147" s="11" t="s">
        <v>149</v>
      </c>
      <c r="P147" s="11" t="s">
        <v>156</v>
      </c>
    </row>
    <row r="148" spans="1:16" ht="16" x14ac:dyDescent="0.2">
      <c r="A148" s="4">
        <f t="shared" si="23"/>
        <v>44390</v>
      </c>
      <c r="B148">
        <v>147</v>
      </c>
      <c r="C148" s="2">
        <f>VLOOKUP(A148, Daily!$A:$B, 2, 0)</f>
        <v>75.239999999999995</v>
      </c>
      <c r="D148">
        <v>75.239999999999995</v>
      </c>
      <c r="E148" s="2">
        <f t="shared" si="24"/>
        <v>75.239999999999995</v>
      </c>
      <c r="F148">
        <f t="shared" si="25"/>
        <v>1.0300000000000011</v>
      </c>
      <c r="G148">
        <f t="shared" si="26"/>
        <v>14.149999999999991</v>
      </c>
      <c r="H148">
        <f t="shared" si="31"/>
        <v>1.0300000000000011</v>
      </c>
      <c r="I148">
        <f t="shared" si="27"/>
        <v>101.3879531060504</v>
      </c>
      <c r="J148">
        <f t="shared" si="28"/>
        <v>123.16254706171222</v>
      </c>
      <c r="K148">
        <f t="shared" si="29"/>
        <v>1.3879531060503991</v>
      </c>
      <c r="L148">
        <f t="shared" si="30"/>
        <v>23.162547061712214</v>
      </c>
      <c r="N148" s="11" t="s">
        <v>150</v>
      </c>
      <c r="P148" s="11" t="s">
        <v>157</v>
      </c>
    </row>
    <row r="149" spans="1:16" ht="16" x14ac:dyDescent="0.2">
      <c r="A149" s="4">
        <f t="shared" si="23"/>
        <v>44391</v>
      </c>
      <c r="B149">
        <v>148</v>
      </c>
      <c r="C149" s="2">
        <f>VLOOKUP(A149, Daily!$A:$B, 2, 0)</f>
        <v>73.06</v>
      </c>
      <c r="D149">
        <v>73.06</v>
      </c>
      <c r="E149" s="2">
        <f t="shared" si="24"/>
        <v>73.06</v>
      </c>
      <c r="F149">
        <f t="shared" si="25"/>
        <v>-2.1799999999999926</v>
      </c>
      <c r="G149">
        <f t="shared" si="26"/>
        <v>11.969999999999999</v>
      </c>
      <c r="H149">
        <f t="shared" si="31"/>
        <v>-3.2099999999999937</v>
      </c>
      <c r="I149">
        <f t="shared" si="27"/>
        <v>97.102604997341842</v>
      </c>
      <c r="J149">
        <f t="shared" si="28"/>
        <v>119.59404157799966</v>
      </c>
      <c r="K149">
        <f t="shared" si="29"/>
        <v>-2.8973950026581541</v>
      </c>
      <c r="L149">
        <f t="shared" si="30"/>
        <v>19.594041577999665</v>
      </c>
      <c r="N149" s="11" t="s">
        <v>151</v>
      </c>
      <c r="P149" s="11" t="s">
        <v>158</v>
      </c>
    </row>
    <row r="150" spans="1:16" ht="16" x14ac:dyDescent="0.2">
      <c r="A150" s="4">
        <f t="shared" si="23"/>
        <v>44392</v>
      </c>
      <c r="B150">
        <v>149</v>
      </c>
      <c r="C150" s="2">
        <f>VLOOKUP(A150, Daily!$A:$B, 2, 0)</f>
        <v>71.67</v>
      </c>
      <c r="D150">
        <v>71.67</v>
      </c>
      <c r="E150" s="2">
        <f t="shared" si="24"/>
        <v>71.67</v>
      </c>
      <c r="F150">
        <f t="shared" si="25"/>
        <v>-1.3900000000000006</v>
      </c>
      <c r="G150">
        <f t="shared" si="26"/>
        <v>10.579999999999998</v>
      </c>
      <c r="H150">
        <f t="shared" si="31"/>
        <v>0.78999999999999204</v>
      </c>
      <c r="I150">
        <f t="shared" si="27"/>
        <v>98.09745414727621</v>
      </c>
      <c r="J150">
        <f t="shared" si="28"/>
        <v>117.31871009985267</v>
      </c>
      <c r="K150">
        <f t="shared" si="29"/>
        <v>-1.9025458527237915</v>
      </c>
      <c r="L150">
        <f t="shared" si="30"/>
        <v>17.318710099852662</v>
      </c>
      <c r="N150" s="11" t="s">
        <v>152</v>
      </c>
      <c r="P150" s="11" t="s">
        <v>159</v>
      </c>
    </row>
    <row r="151" spans="1:16" ht="16" x14ac:dyDescent="0.2">
      <c r="A151" s="4">
        <f t="shared" si="23"/>
        <v>44393</v>
      </c>
      <c r="B151">
        <v>150</v>
      </c>
      <c r="C151" s="2">
        <f>VLOOKUP(A151, Daily!$A:$B, 2, 0)</f>
        <v>71.760000000000005</v>
      </c>
      <c r="D151">
        <v>71.760000000000005</v>
      </c>
      <c r="E151" s="2">
        <f t="shared" si="24"/>
        <v>71.760000000000005</v>
      </c>
      <c r="F151">
        <f t="shared" si="25"/>
        <v>9.0000000000003411E-2</v>
      </c>
      <c r="G151">
        <f t="shared" si="26"/>
        <v>10.670000000000002</v>
      </c>
      <c r="H151">
        <f t="shared" si="31"/>
        <v>1.480000000000004</v>
      </c>
      <c r="I151">
        <f t="shared" si="27"/>
        <v>100.12557555462539</v>
      </c>
      <c r="J151">
        <f t="shared" si="28"/>
        <v>117.46603372073989</v>
      </c>
      <c r="K151">
        <f t="shared" si="29"/>
        <v>0.12557555462537895</v>
      </c>
      <c r="L151">
        <f t="shared" si="30"/>
        <v>17.466033720739894</v>
      </c>
      <c r="N151" s="11" t="s">
        <v>153</v>
      </c>
      <c r="P151" s="11" t="s">
        <v>160</v>
      </c>
    </row>
    <row r="152" spans="1:16" ht="16" x14ac:dyDescent="0.2">
      <c r="A152" s="4">
        <f t="shared" si="23"/>
        <v>44394</v>
      </c>
      <c r="B152">
        <v>151</v>
      </c>
      <c r="C152" s="2" t="e">
        <f>VLOOKUP(A152, Daily!$A:$B, 2, 0)</f>
        <v>#N/A</v>
      </c>
      <c r="D152">
        <v>71.760000000000005</v>
      </c>
      <c r="E152" s="2">
        <f t="shared" si="24"/>
        <v>71.760000000000005</v>
      </c>
      <c r="F152">
        <f t="shared" si="25"/>
        <v>0</v>
      </c>
      <c r="G152">
        <f t="shared" si="26"/>
        <v>10.670000000000002</v>
      </c>
      <c r="H152">
        <f t="shared" si="31"/>
        <v>-9.0000000000003411E-2</v>
      </c>
      <c r="I152">
        <f t="shared" si="27"/>
        <v>100</v>
      </c>
      <c r="J152">
        <f t="shared" si="28"/>
        <v>117.46603372073989</v>
      </c>
      <c r="K152">
        <f t="shared" si="29"/>
        <v>0</v>
      </c>
      <c r="L152">
        <f t="shared" si="30"/>
        <v>17.466033720739894</v>
      </c>
      <c r="N152" s="11" t="s">
        <v>154</v>
      </c>
      <c r="P152" s="11" t="s">
        <v>161</v>
      </c>
    </row>
    <row r="153" spans="1:16" ht="16" x14ac:dyDescent="0.2">
      <c r="A153" s="4">
        <f t="shared" si="23"/>
        <v>44395</v>
      </c>
      <c r="B153">
        <v>152</v>
      </c>
      <c r="C153" s="2" t="e">
        <f>VLOOKUP(A153, Daily!$A:$B, 2, 0)</f>
        <v>#N/A</v>
      </c>
      <c r="D153">
        <v>66.45</v>
      </c>
      <c r="E153" s="2">
        <f t="shared" si="24"/>
        <v>66.45</v>
      </c>
      <c r="F153">
        <f t="shared" si="25"/>
        <v>-5.3100000000000023</v>
      </c>
      <c r="G153">
        <f t="shared" si="26"/>
        <v>5.3599999999999994</v>
      </c>
      <c r="H153">
        <f t="shared" si="31"/>
        <v>-5.3100000000000023</v>
      </c>
      <c r="I153">
        <f t="shared" si="27"/>
        <v>92.600334448160538</v>
      </c>
      <c r="J153">
        <f t="shared" si="28"/>
        <v>108.77394008839416</v>
      </c>
      <c r="K153">
        <f t="shared" si="29"/>
        <v>-7.3996655518394627</v>
      </c>
      <c r="L153">
        <f t="shared" si="30"/>
        <v>8.773940088394161</v>
      </c>
      <c r="N153" s="11" t="s">
        <v>155</v>
      </c>
      <c r="P153" s="11" t="s">
        <v>162</v>
      </c>
    </row>
    <row r="154" spans="1:16" ht="16" x14ac:dyDescent="0.2">
      <c r="A154" s="4">
        <f t="shared" si="23"/>
        <v>44396</v>
      </c>
      <c r="B154">
        <v>153</v>
      </c>
      <c r="C154" s="2">
        <f>VLOOKUP(A154, Daily!$A:$B, 2, 0)</f>
        <v>66.45</v>
      </c>
      <c r="D154">
        <v>66.45</v>
      </c>
      <c r="E154" s="2">
        <f t="shared" si="24"/>
        <v>66.45</v>
      </c>
      <c r="F154">
        <f t="shared" si="25"/>
        <v>0</v>
      </c>
      <c r="G154">
        <f t="shared" si="26"/>
        <v>5.3599999999999994</v>
      </c>
      <c r="H154">
        <f t="shared" si="31"/>
        <v>5.3100000000000023</v>
      </c>
      <c r="I154">
        <f t="shared" si="27"/>
        <v>100</v>
      </c>
      <c r="J154">
        <f t="shared" si="28"/>
        <v>108.77394008839416</v>
      </c>
      <c r="K154">
        <f t="shared" si="29"/>
        <v>0</v>
      </c>
      <c r="L154">
        <f t="shared" si="30"/>
        <v>8.773940088394161</v>
      </c>
      <c r="P154" s="11" t="s">
        <v>163</v>
      </c>
    </row>
    <row r="155" spans="1:16" x14ac:dyDescent="0.2">
      <c r="A155" s="4">
        <f t="shared" si="23"/>
        <v>44397</v>
      </c>
      <c r="B155">
        <v>154</v>
      </c>
      <c r="C155" s="2">
        <f>VLOOKUP(A155, Daily!$A:$B, 2, 0)</f>
        <v>67.319999999999993</v>
      </c>
      <c r="D155">
        <v>67.319999999999993</v>
      </c>
      <c r="E155" s="2">
        <f t="shared" si="24"/>
        <v>67.319999999999993</v>
      </c>
      <c r="F155">
        <f t="shared" si="25"/>
        <v>0.86999999999999034</v>
      </c>
      <c r="G155">
        <f t="shared" si="26"/>
        <v>6.2299999999999898</v>
      </c>
      <c r="H155">
        <f t="shared" si="31"/>
        <v>0.86999999999999034</v>
      </c>
      <c r="I155">
        <f t="shared" si="27"/>
        <v>101.30925507900676</v>
      </c>
      <c r="J155">
        <f t="shared" si="28"/>
        <v>110.19806842363724</v>
      </c>
      <c r="K155">
        <f t="shared" si="29"/>
        <v>1.3092550790067659</v>
      </c>
      <c r="L155">
        <f t="shared" si="30"/>
        <v>10.198068423637242</v>
      </c>
    </row>
    <row r="156" spans="1:16" x14ac:dyDescent="0.2">
      <c r="A156" s="4">
        <f t="shared" si="23"/>
        <v>44398</v>
      </c>
      <c r="B156">
        <v>155</v>
      </c>
      <c r="C156" s="2">
        <f>VLOOKUP(A156, Daily!$A:$B, 2, 0)</f>
        <v>70.260000000000005</v>
      </c>
      <c r="D156">
        <v>70.260000000000005</v>
      </c>
      <c r="E156" s="2">
        <f t="shared" si="24"/>
        <v>70.260000000000005</v>
      </c>
      <c r="F156">
        <f t="shared" si="25"/>
        <v>2.9400000000000119</v>
      </c>
      <c r="G156">
        <f t="shared" si="26"/>
        <v>9.1700000000000017</v>
      </c>
      <c r="H156">
        <f t="shared" si="31"/>
        <v>2.0700000000000216</v>
      </c>
      <c r="I156">
        <f t="shared" si="27"/>
        <v>104.36720142602498</v>
      </c>
      <c r="J156">
        <f t="shared" si="28"/>
        <v>115.0106400392863</v>
      </c>
      <c r="K156">
        <f t="shared" si="29"/>
        <v>4.3672014260249803</v>
      </c>
      <c r="L156">
        <f t="shared" si="30"/>
        <v>15.010640039286294</v>
      </c>
    </row>
    <row r="157" spans="1:16" x14ac:dyDescent="0.2">
      <c r="A157" s="4">
        <f t="shared" si="23"/>
        <v>44399</v>
      </c>
      <c r="B157">
        <v>156</v>
      </c>
      <c r="C157" s="2">
        <f>VLOOKUP(A157, Daily!$A:$B, 2, 0)</f>
        <v>72.150000000000006</v>
      </c>
      <c r="D157">
        <v>72.150000000000006</v>
      </c>
      <c r="E157" s="2">
        <f t="shared" si="24"/>
        <v>72.150000000000006</v>
      </c>
      <c r="F157">
        <f t="shared" si="25"/>
        <v>1.8900000000000006</v>
      </c>
      <c r="G157">
        <f t="shared" si="26"/>
        <v>11.060000000000002</v>
      </c>
      <c r="H157">
        <f t="shared" si="31"/>
        <v>-1.0500000000000114</v>
      </c>
      <c r="I157">
        <f t="shared" si="27"/>
        <v>102.69000853970964</v>
      </c>
      <c r="J157">
        <f t="shared" si="28"/>
        <v>118.10443607791782</v>
      </c>
      <c r="K157">
        <f t="shared" si="29"/>
        <v>2.6900085397096429</v>
      </c>
      <c r="L157">
        <f t="shared" si="30"/>
        <v>18.104436077917828</v>
      </c>
    </row>
    <row r="158" spans="1:16" x14ac:dyDescent="0.2">
      <c r="A158" s="4">
        <f t="shared" si="23"/>
        <v>44400</v>
      </c>
      <c r="B158">
        <v>157</v>
      </c>
      <c r="C158" s="2">
        <f>VLOOKUP(A158, Daily!$A:$B, 2, 0)</f>
        <v>72.239999999999995</v>
      </c>
      <c r="D158">
        <v>72.239999999999995</v>
      </c>
      <c r="E158" s="2">
        <f t="shared" si="24"/>
        <v>72.239999999999995</v>
      </c>
      <c r="F158">
        <f t="shared" si="25"/>
        <v>8.99999999999892E-2</v>
      </c>
      <c r="G158">
        <f t="shared" si="26"/>
        <v>11.149999999999991</v>
      </c>
      <c r="H158">
        <f t="shared" si="31"/>
        <v>-1.8000000000000114</v>
      </c>
      <c r="I158">
        <f t="shared" si="27"/>
        <v>100.12474012474011</v>
      </c>
      <c r="J158">
        <f t="shared" si="28"/>
        <v>118.25175969880503</v>
      </c>
      <c r="K158">
        <f t="shared" si="29"/>
        <v>0.12474012474010809</v>
      </c>
      <c r="L158">
        <f t="shared" si="30"/>
        <v>18.251759698805039</v>
      </c>
    </row>
    <row r="159" spans="1:16" x14ac:dyDescent="0.2">
      <c r="A159" s="4">
        <f t="shared" si="23"/>
        <v>44401</v>
      </c>
      <c r="B159">
        <v>158</v>
      </c>
      <c r="C159" s="2" t="e">
        <f>VLOOKUP(A159, Daily!$A:$B, 2, 0)</f>
        <v>#N/A</v>
      </c>
      <c r="D159">
        <v>72.239999999999995</v>
      </c>
      <c r="E159" s="2">
        <f t="shared" si="24"/>
        <v>72.239999999999995</v>
      </c>
      <c r="F159">
        <f t="shared" si="25"/>
        <v>0</v>
      </c>
      <c r="G159">
        <f t="shared" si="26"/>
        <v>11.149999999999991</v>
      </c>
      <c r="H159">
        <f t="shared" si="31"/>
        <v>-8.99999999999892E-2</v>
      </c>
      <c r="I159">
        <f t="shared" si="27"/>
        <v>100</v>
      </c>
      <c r="J159">
        <f t="shared" si="28"/>
        <v>118.25175969880503</v>
      </c>
      <c r="K159">
        <f t="shared" si="29"/>
        <v>0</v>
      </c>
      <c r="L159">
        <f t="shared" si="30"/>
        <v>18.251759698805039</v>
      </c>
    </row>
    <row r="160" spans="1:16" x14ac:dyDescent="0.2">
      <c r="A160" s="4">
        <f t="shared" si="23"/>
        <v>44402</v>
      </c>
      <c r="B160">
        <v>159</v>
      </c>
      <c r="C160" s="2" t="e">
        <f>VLOOKUP(A160, Daily!$A:$B, 2, 0)</f>
        <v>#N/A</v>
      </c>
      <c r="D160">
        <v>72.150000000000006</v>
      </c>
      <c r="E160" s="2">
        <f t="shared" si="24"/>
        <v>72.150000000000006</v>
      </c>
      <c r="F160">
        <f t="shared" si="25"/>
        <v>-8.99999999999892E-2</v>
      </c>
      <c r="G160">
        <f t="shared" si="26"/>
        <v>11.060000000000002</v>
      </c>
      <c r="H160">
        <f t="shared" si="31"/>
        <v>-8.99999999999892E-2</v>
      </c>
      <c r="I160">
        <f t="shared" si="27"/>
        <v>99.875415282392041</v>
      </c>
      <c r="J160">
        <f t="shared" si="28"/>
        <v>118.10443607791782</v>
      </c>
      <c r="K160">
        <f t="shared" si="29"/>
        <v>-0.1245847176079562</v>
      </c>
      <c r="L160">
        <f t="shared" si="30"/>
        <v>18.104436077917828</v>
      </c>
    </row>
    <row r="161" spans="1:12" x14ac:dyDescent="0.2">
      <c r="A161" s="4">
        <f t="shared" si="23"/>
        <v>44403</v>
      </c>
      <c r="B161">
        <v>160</v>
      </c>
      <c r="C161" s="2">
        <f>VLOOKUP(A161, Daily!$A:$B, 2, 0)</f>
        <v>72.150000000000006</v>
      </c>
      <c r="D161">
        <v>72.150000000000006</v>
      </c>
      <c r="E161" s="2">
        <f t="shared" si="24"/>
        <v>72.150000000000006</v>
      </c>
      <c r="F161">
        <f t="shared" si="25"/>
        <v>0</v>
      </c>
      <c r="G161">
        <f t="shared" si="26"/>
        <v>11.060000000000002</v>
      </c>
      <c r="H161">
        <f t="shared" si="31"/>
        <v>8.99999999999892E-2</v>
      </c>
      <c r="I161">
        <f t="shared" si="27"/>
        <v>100</v>
      </c>
      <c r="J161">
        <f t="shared" si="28"/>
        <v>118.10443607791782</v>
      </c>
      <c r="K161">
        <f t="shared" si="29"/>
        <v>0</v>
      </c>
      <c r="L161">
        <f t="shared" si="30"/>
        <v>18.104436077917828</v>
      </c>
    </row>
    <row r="162" spans="1:12" x14ac:dyDescent="0.2">
      <c r="A162" s="4">
        <f t="shared" si="23"/>
        <v>44404</v>
      </c>
      <c r="B162">
        <v>161</v>
      </c>
      <c r="C162" s="2">
        <f>VLOOKUP(A162, Daily!$A:$B, 2, 0)</f>
        <v>71.680000000000007</v>
      </c>
      <c r="D162">
        <v>71.680000000000007</v>
      </c>
      <c r="E162" s="2">
        <f t="shared" si="24"/>
        <v>71.680000000000007</v>
      </c>
      <c r="F162">
        <f t="shared" si="25"/>
        <v>-0.46999999999999886</v>
      </c>
      <c r="G162">
        <f t="shared" si="26"/>
        <v>10.590000000000003</v>
      </c>
      <c r="H162">
        <f t="shared" si="31"/>
        <v>-0.46999999999999886</v>
      </c>
      <c r="I162">
        <f t="shared" si="27"/>
        <v>99.348579348579349</v>
      </c>
      <c r="J162">
        <f t="shared" si="28"/>
        <v>117.33507939106238</v>
      </c>
      <c r="K162">
        <f t="shared" si="29"/>
        <v>-0.65142065142065331</v>
      </c>
      <c r="L162">
        <f t="shared" si="30"/>
        <v>17.335079391062379</v>
      </c>
    </row>
    <row r="163" spans="1:12" x14ac:dyDescent="0.2">
      <c r="A163" s="4">
        <f t="shared" si="23"/>
        <v>44405</v>
      </c>
      <c r="B163">
        <v>162</v>
      </c>
      <c r="C163" s="2">
        <f>VLOOKUP(A163, Daily!$A:$B, 2, 0)</f>
        <v>72.37</v>
      </c>
      <c r="D163">
        <v>72.37</v>
      </c>
      <c r="E163" s="2">
        <f t="shared" si="24"/>
        <v>72.37</v>
      </c>
      <c r="F163">
        <f t="shared" si="25"/>
        <v>0.68999999999999773</v>
      </c>
      <c r="G163">
        <f t="shared" si="26"/>
        <v>11.280000000000001</v>
      </c>
      <c r="H163">
        <f t="shared" si="31"/>
        <v>1.1599999999999966</v>
      </c>
      <c r="I163">
        <f t="shared" si="27"/>
        <v>100.96261160714286</v>
      </c>
      <c r="J163">
        <f t="shared" si="28"/>
        <v>118.46456048453102</v>
      </c>
      <c r="K163">
        <f t="shared" si="29"/>
        <v>0.96261160714286031</v>
      </c>
      <c r="L163">
        <f t="shared" si="30"/>
        <v>18.464560484531024</v>
      </c>
    </row>
    <row r="164" spans="1:12" x14ac:dyDescent="0.2">
      <c r="A164" s="4">
        <f t="shared" si="23"/>
        <v>44406</v>
      </c>
      <c r="B164">
        <v>163</v>
      </c>
      <c r="C164" s="2">
        <f>VLOOKUP(A164, Daily!$A:$B, 2, 0)</f>
        <v>73.62</v>
      </c>
      <c r="D164">
        <v>73.62</v>
      </c>
      <c r="E164" s="2">
        <f t="shared" si="24"/>
        <v>73.62</v>
      </c>
      <c r="F164">
        <f t="shared" si="25"/>
        <v>1.25</v>
      </c>
      <c r="G164">
        <f t="shared" si="26"/>
        <v>12.530000000000001</v>
      </c>
      <c r="H164">
        <f t="shared" si="31"/>
        <v>0.56000000000000227</v>
      </c>
      <c r="I164">
        <f t="shared" si="27"/>
        <v>101.72723504214454</v>
      </c>
      <c r="J164">
        <f t="shared" si="28"/>
        <v>120.51072188574234</v>
      </c>
      <c r="K164">
        <f t="shared" si="29"/>
        <v>1.727235042144537</v>
      </c>
      <c r="L164">
        <f t="shared" si="30"/>
        <v>20.510721885742345</v>
      </c>
    </row>
    <row r="165" spans="1:12" x14ac:dyDescent="0.2">
      <c r="A165" s="4">
        <f t="shared" si="23"/>
        <v>44407</v>
      </c>
      <c r="B165">
        <v>164</v>
      </c>
      <c r="C165" s="2">
        <f>VLOOKUP(A165, Daily!$A:$B, 2, 0)</f>
        <v>73.930000000000007</v>
      </c>
      <c r="D165">
        <v>73.930000000000007</v>
      </c>
      <c r="E165" s="2">
        <f t="shared" si="24"/>
        <v>73.930000000000007</v>
      </c>
      <c r="F165">
        <f t="shared" si="25"/>
        <v>0.31000000000000227</v>
      </c>
      <c r="G165">
        <f t="shared" si="26"/>
        <v>12.840000000000003</v>
      </c>
      <c r="H165">
        <f t="shared" si="31"/>
        <v>-0.93999999999999773</v>
      </c>
      <c r="I165">
        <f t="shared" si="27"/>
        <v>100.42108122792719</v>
      </c>
      <c r="J165">
        <f t="shared" si="28"/>
        <v>121.01816991324277</v>
      </c>
      <c r="K165">
        <f t="shared" si="29"/>
        <v>0.42108122792718916</v>
      </c>
      <c r="L165">
        <f t="shared" si="30"/>
        <v>21.018169913242769</v>
      </c>
    </row>
    <row r="166" spans="1:12" x14ac:dyDescent="0.2">
      <c r="A166" s="4">
        <f t="shared" si="23"/>
        <v>44408</v>
      </c>
      <c r="B166">
        <v>165</v>
      </c>
      <c r="C166" s="2" t="e">
        <f>VLOOKUP(A166, Daily!$A:$B, 2, 0)</f>
        <v>#N/A</v>
      </c>
      <c r="D166">
        <v>73.930000000000007</v>
      </c>
      <c r="E166" s="2">
        <f t="shared" si="24"/>
        <v>73.930000000000007</v>
      </c>
      <c r="F166">
        <f t="shared" si="25"/>
        <v>0</v>
      </c>
      <c r="G166">
        <f t="shared" si="26"/>
        <v>12.840000000000003</v>
      </c>
      <c r="H166">
        <f t="shared" si="31"/>
        <v>-0.31000000000000227</v>
      </c>
      <c r="I166">
        <f t="shared" si="27"/>
        <v>100</v>
      </c>
      <c r="J166">
        <f t="shared" si="28"/>
        <v>121.01816991324277</v>
      </c>
      <c r="K166">
        <f t="shared" si="29"/>
        <v>0</v>
      </c>
      <c r="L166">
        <f t="shared" si="30"/>
        <v>21.018169913242769</v>
      </c>
    </row>
    <row r="167" spans="1:12" x14ac:dyDescent="0.2">
      <c r="A167" s="4">
        <f t="shared" si="23"/>
        <v>44409</v>
      </c>
      <c r="B167">
        <v>166</v>
      </c>
      <c r="C167" s="2" t="e">
        <f>VLOOKUP(A167, Daily!$A:$B, 2, 0)</f>
        <v>#N/A</v>
      </c>
      <c r="D167">
        <v>71.31</v>
      </c>
      <c r="E167" s="2">
        <f t="shared" si="24"/>
        <v>71.31</v>
      </c>
      <c r="F167">
        <f t="shared" si="25"/>
        <v>-2.6200000000000045</v>
      </c>
      <c r="G167">
        <f t="shared" si="26"/>
        <v>10.219999999999999</v>
      </c>
      <c r="H167">
        <f t="shared" si="31"/>
        <v>-2.6200000000000045</v>
      </c>
      <c r="I167">
        <f t="shared" si="27"/>
        <v>96.456107128364664</v>
      </c>
      <c r="J167">
        <f t="shared" si="28"/>
        <v>116.72941561630381</v>
      </c>
      <c r="K167">
        <f t="shared" si="29"/>
        <v>-3.5438928716353346</v>
      </c>
      <c r="L167">
        <f t="shared" si="30"/>
        <v>16.729415616303811</v>
      </c>
    </row>
    <row r="168" spans="1:12" x14ac:dyDescent="0.2">
      <c r="A168" s="4">
        <f t="shared" si="23"/>
        <v>44410</v>
      </c>
      <c r="B168">
        <v>167</v>
      </c>
      <c r="C168" s="2">
        <f>VLOOKUP(A168, Daily!$A:$B, 2, 0)</f>
        <v>71.31</v>
      </c>
      <c r="D168">
        <v>71.31</v>
      </c>
      <c r="E168" s="2">
        <f t="shared" si="24"/>
        <v>71.31</v>
      </c>
      <c r="F168">
        <f t="shared" si="25"/>
        <v>0</v>
      </c>
      <c r="G168">
        <f t="shared" si="26"/>
        <v>10.219999999999999</v>
      </c>
      <c r="H168">
        <f t="shared" si="31"/>
        <v>2.6200000000000045</v>
      </c>
      <c r="I168">
        <f t="shared" si="27"/>
        <v>100</v>
      </c>
      <c r="J168">
        <f t="shared" si="28"/>
        <v>116.72941561630381</v>
      </c>
      <c r="K168">
        <f t="shared" si="29"/>
        <v>0</v>
      </c>
      <c r="L168">
        <f t="shared" si="30"/>
        <v>16.729415616303811</v>
      </c>
    </row>
    <row r="169" spans="1:12" x14ac:dyDescent="0.2">
      <c r="A169" s="4">
        <f t="shared" si="23"/>
        <v>44411</v>
      </c>
      <c r="B169">
        <v>168</v>
      </c>
      <c r="C169" s="2">
        <f>VLOOKUP(A169, Daily!$A:$B, 2, 0)</f>
        <v>70.64</v>
      </c>
      <c r="D169">
        <v>70.64</v>
      </c>
      <c r="E169" s="2">
        <f t="shared" si="24"/>
        <v>70.64</v>
      </c>
      <c r="F169">
        <f t="shared" si="25"/>
        <v>-0.67000000000000171</v>
      </c>
      <c r="G169">
        <f t="shared" si="26"/>
        <v>9.5499999999999972</v>
      </c>
      <c r="H169">
        <f t="shared" si="31"/>
        <v>-0.67000000000000171</v>
      </c>
      <c r="I169">
        <f t="shared" si="27"/>
        <v>99.060440330949376</v>
      </c>
      <c r="J169">
        <f t="shared" si="28"/>
        <v>115.63267310525454</v>
      </c>
      <c r="K169">
        <f t="shared" si="29"/>
        <v>-0.93955966905062693</v>
      </c>
      <c r="L169">
        <f t="shared" si="30"/>
        <v>15.632673105254536</v>
      </c>
    </row>
    <row r="170" spans="1:12" x14ac:dyDescent="0.2">
      <c r="A170" s="4">
        <f t="shared" si="23"/>
        <v>44412</v>
      </c>
      <c r="B170">
        <v>169</v>
      </c>
      <c r="C170" s="2">
        <f>VLOOKUP(A170, Daily!$A:$B, 2, 0)</f>
        <v>68.19</v>
      </c>
      <c r="D170">
        <v>68.19</v>
      </c>
      <c r="E170" s="2">
        <f t="shared" si="24"/>
        <v>68.19</v>
      </c>
      <c r="F170">
        <f t="shared" si="25"/>
        <v>-2.4500000000000028</v>
      </c>
      <c r="G170">
        <f t="shared" si="26"/>
        <v>7.0999999999999943</v>
      </c>
      <c r="H170">
        <f t="shared" si="31"/>
        <v>-1.7800000000000011</v>
      </c>
      <c r="I170">
        <f t="shared" si="27"/>
        <v>96.531710079275186</v>
      </c>
      <c r="J170">
        <f t="shared" si="28"/>
        <v>111.62219675888032</v>
      </c>
      <c r="K170">
        <f t="shared" si="29"/>
        <v>-3.4682899207248097</v>
      </c>
      <c r="L170">
        <f t="shared" si="30"/>
        <v>11.622196758880321</v>
      </c>
    </row>
    <row r="171" spans="1:12" x14ac:dyDescent="0.2">
      <c r="A171" s="4">
        <f t="shared" si="23"/>
        <v>44413</v>
      </c>
      <c r="B171">
        <v>170</v>
      </c>
      <c r="C171" s="2">
        <f>VLOOKUP(A171, Daily!$A:$B, 2, 0)</f>
        <v>69.099999999999994</v>
      </c>
      <c r="D171">
        <v>69.099999999999994</v>
      </c>
      <c r="E171" s="2">
        <f t="shared" si="24"/>
        <v>69.099999999999994</v>
      </c>
      <c r="F171">
        <f t="shared" si="25"/>
        <v>0.90999999999999659</v>
      </c>
      <c r="G171">
        <f t="shared" si="26"/>
        <v>8.0099999999999909</v>
      </c>
      <c r="H171">
        <f t="shared" si="31"/>
        <v>3.3599999999999994</v>
      </c>
      <c r="I171">
        <f t="shared" si="27"/>
        <v>101.33450652588355</v>
      </c>
      <c r="J171">
        <f t="shared" si="28"/>
        <v>113.11180225896219</v>
      </c>
      <c r="K171">
        <f t="shared" si="29"/>
        <v>1.3345065258835609</v>
      </c>
      <c r="L171">
        <f t="shared" si="30"/>
        <v>13.111802258962179</v>
      </c>
    </row>
    <row r="172" spans="1:12" x14ac:dyDescent="0.2">
      <c r="A172" s="4">
        <f t="shared" si="23"/>
        <v>44414</v>
      </c>
      <c r="B172">
        <v>171</v>
      </c>
      <c r="C172" s="2">
        <f>VLOOKUP(A172, Daily!$A:$B, 2, 0)</f>
        <v>68.260000000000005</v>
      </c>
      <c r="D172">
        <v>68.260000000000005</v>
      </c>
      <c r="E172" s="2">
        <f t="shared" si="24"/>
        <v>68.260000000000005</v>
      </c>
      <c r="F172">
        <f t="shared" si="25"/>
        <v>-0.8399999999999892</v>
      </c>
      <c r="G172">
        <f t="shared" si="26"/>
        <v>7.1700000000000017</v>
      </c>
      <c r="H172">
        <f t="shared" si="31"/>
        <v>-1.7499999999999858</v>
      </c>
      <c r="I172">
        <f t="shared" si="27"/>
        <v>98.784370477568757</v>
      </c>
      <c r="J172">
        <f t="shared" si="28"/>
        <v>111.73678179734819</v>
      </c>
      <c r="K172">
        <f t="shared" si="29"/>
        <v>-1.2156295224312386</v>
      </c>
      <c r="L172">
        <f t="shared" si="30"/>
        <v>11.736781797348183</v>
      </c>
    </row>
    <row r="173" spans="1:12" x14ac:dyDescent="0.2">
      <c r="A173" s="4">
        <f t="shared" si="23"/>
        <v>44415</v>
      </c>
      <c r="B173">
        <v>172</v>
      </c>
      <c r="C173" s="2" t="e">
        <f>VLOOKUP(A173, Daily!$A:$B, 2, 0)</f>
        <v>#N/A</v>
      </c>
      <c r="D173">
        <v>68.260000000000005</v>
      </c>
      <c r="E173" s="2">
        <f t="shared" si="24"/>
        <v>68.260000000000005</v>
      </c>
      <c r="F173">
        <f t="shared" si="25"/>
        <v>0</v>
      </c>
      <c r="G173">
        <f t="shared" si="26"/>
        <v>7.1700000000000017</v>
      </c>
      <c r="H173">
        <f t="shared" si="31"/>
        <v>0.8399999999999892</v>
      </c>
      <c r="I173">
        <f t="shared" si="27"/>
        <v>100</v>
      </c>
      <c r="J173">
        <f t="shared" si="28"/>
        <v>111.73678179734819</v>
      </c>
      <c r="K173">
        <f t="shared" si="29"/>
        <v>0</v>
      </c>
      <c r="L173">
        <f t="shared" si="30"/>
        <v>11.736781797348183</v>
      </c>
    </row>
    <row r="174" spans="1:12" x14ac:dyDescent="0.2">
      <c r="A174" s="4">
        <f t="shared" si="23"/>
        <v>44416</v>
      </c>
      <c r="B174">
        <v>173</v>
      </c>
      <c r="C174" s="2" t="e">
        <f>VLOOKUP(A174, Daily!$A:$B, 2, 0)</f>
        <v>#N/A</v>
      </c>
      <c r="D174">
        <v>66.56</v>
      </c>
      <c r="E174" s="2">
        <f t="shared" si="24"/>
        <v>66.56</v>
      </c>
      <c r="F174">
        <f t="shared" si="25"/>
        <v>-1.7000000000000028</v>
      </c>
      <c r="G174">
        <f t="shared" si="26"/>
        <v>5.4699999999999989</v>
      </c>
      <c r="H174">
        <f t="shared" si="31"/>
        <v>-1.7000000000000028</v>
      </c>
      <c r="I174">
        <f t="shared" si="27"/>
        <v>97.50952241429826</v>
      </c>
      <c r="J174">
        <f t="shared" si="28"/>
        <v>108.95400229170076</v>
      </c>
      <c r="K174">
        <f t="shared" si="29"/>
        <v>-2.4904775857017336</v>
      </c>
      <c r="L174">
        <f t="shared" si="30"/>
        <v>8.9540022917007569</v>
      </c>
    </row>
    <row r="175" spans="1:12" x14ac:dyDescent="0.2">
      <c r="A175" s="4">
        <f t="shared" si="23"/>
        <v>44417</v>
      </c>
      <c r="B175">
        <v>174</v>
      </c>
      <c r="C175" s="2">
        <f>VLOOKUP(A175, Daily!$A:$B, 2, 0)</f>
        <v>66.56</v>
      </c>
      <c r="D175">
        <v>66.56</v>
      </c>
      <c r="E175" s="2">
        <f t="shared" si="24"/>
        <v>66.56</v>
      </c>
      <c r="F175">
        <f t="shared" si="25"/>
        <v>0</v>
      </c>
      <c r="G175">
        <f t="shared" si="26"/>
        <v>5.4699999999999989</v>
      </c>
      <c r="H175">
        <f t="shared" si="31"/>
        <v>1.7000000000000028</v>
      </c>
      <c r="I175">
        <f t="shared" si="27"/>
        <v>100</v>
      </c>
      <c r="J175">
        <f t="shared" si="28"/>
        <v>108.95400229170076</v>
      </c>
      <c r="K175">
        <f t="shared" si="29"/>
        <v>0</v>
      </c>
      <c r="L175">
        <f t="shared" si="30"/>
        <v>8.9540022917007569</v>
      </c>
    </row>
    <row r="176" spans="1:12" x14ac:dyDescent="0.2">
      <c r="A176" s="4">
        <f t="shared" si="23"/>
        <v>44418</v>
      </c>
      <c r="B176">
        <v>175</v>
      </c>
      <c r="C176" s="2">
        <f>VLOOKUP(A176, Daily!$A:$B, 2, 0)</f>
        <v>68.33</v>
      </c>
      <c r="D176">
        <v>68.33</v>
      </c>
      <c r="E176" s="2">
        <f t="shared" si="24"/>
        <v>68.33</v>
      </c>
      <c r="F176">
        <f t="shared" si="25"/>
        <v>1.769999999999996</v>
      </c>
      <c r="G176">
        <f t="shared" si="26"/>
        <v>7.2399999999999949</v>
      </c>
      <c r="H176">
        <f t="shared" si="31"/>
        <v>1.769999999999996</v>
      </c>
      <c r="I176">
        <f t="shared" si="27"/>
        <v>102.65925480769229</v>
      </c>
      <c r="J176">
        <f t="shared" si="28"/>
        <v>111.85136683581601</v>
      </c>
      <c r="K176">
        <f t="shared" si="29"/>
        <v>2.6592548076922906</v>
      </c>
      <c r="L176">
        <f t="shared" si="30"/>
        <v>11.851366835816002</v>
      </c>
    </row>
    <row r="177" spans="1:12" x14ac:dyDescent="0.2">
      <c r="A177" s="4">
        <f t="shared" si="23"/>
        <v>44419</v>
      </c>
      <c r="B177">
        <v>176</v>
      </c>
      <c r="C177" s="2">
        <f>VLOOKUP(A177, Daily!$A:$B, 2, 0)</f>
        <v>69.3</v>
      </c>
      <c r="D177">
        <v>69.3</v>
      </c>
      <c r="E177" s="2">
        <f t="shared" si="24"/>
        <v>69.3</v>
      </c>
      <c r="F177">
        <f t="shared" si="25"/>
        <v>0.96999999999999886</v>
      </c>
      <c r="G177">
        <f t="shared" si="26"/>
        <v>8.2099999999999937</v>
      </c>
      <c r="H177">
        <f t="shared" si="31"/>
        <v>-0.79999999999999716</v>
      </c>
      <c r="I177">
        <f t="shared" si="27"/>
        <v>101.41958144299721</v>
      </c>
      <c r="J177">
        <f t="shared" si="28"/>
        <v>113.43918808315598</v>
      </c>
      <c r="K177">
        <f t="shared" si="29"/>
        <v>1.4195814429972087</v>
      </c>
      <c r="L177">
        <f t="shared" si="30"/>
        <v>13.439188083155983</v>
      </c>
    </row>
    <row r="178" spans="1:12" x14ac:dyDescent="0.2">
      <c r="A178" s="4">
        <f t="shared" si="23"/>
        <v>44420</v>
      </c>
      <c r="B178">
        <v>177</v>
      </c>
      <c r="C178" s="2">
        <f>VLOOKUP(A178, Daily!$A:$B, 2, 0)</f>
        <v>69.12</v>
      </c>
      <c r="D178">
        <v>69.12</v>
      </c>
      <c r="E178" s="2">
        <f t="shared" si="24"/>
        <v>69.12</v>
      </c>
      <c r="F178">
        <f t="shared" si="25"/>
        <v>-0.17999999999999261</v>
      </c>
      <c r="G178">
        <f t="shared" si="26"/>
        <v>8.0300000000000011</v>
      </c>
      <c r="H178">
        <f t="shared" si="31"/>
        <v>-1.1499999999999915</v>
      </c>
      <c r="I178">
        <f t="shared" si="27"/>
        <v>99.740259740259745</v>
      </c>
      <c r="J178">
        <f t="shared" si="28"/>
        <v>113.14454084138157</v>
      </c>
      <c r="K178">
        <f t="shared" si="29"/>
        <v>-0.25974025974024872</v>
      </c>
      <c r="L178">
        <f t="shared" si="30"/>
        <v>13.14454084138157</v>
      </c>
    </row>
    <row r="179" spans="1:12" x14ac:dyDescent="0.2">
      <c r="A179" s="4">
        <f t="shared" si="23"/>
        <v>44421</v>
      </c>
      <c r="B179">
        <v>178</v>
      </c>
      <c r="C179" s="2">
        <f>VLOOKUP(A179, Daily!$A:$B, 2, 0)</f>
        <v>68.36</v>
      </c>
      <c r="D179">
        <v>68.36</v>
      </c>
      <c r="E179" s="2">
        <f t="shared" si="24"/>
        <v>68.36</v>
      </c>
      <c r="F179">
        <f t="shared" si="25"/>
        <v>-0.76000000000000512</v>
      </c>
      <c r="G179">
        <f t="shared" si="26"/>
        <v>7.269999999999996</v>
      </c>
      <c r="H179">
        <f t="shared" si="31"/>
        <v>-0.58000000000001251</v>
      </c>
      <c r="I179">
        <f t="shared" si="27"/>
        <v>98.900462962962948</v>
      </c>
      <c r="J179">
        <f t="shared" si="28"/>
        <v>111.90047470944506</v>
      </c>
      <c r="K179">
        <f t="shared" si="29"/>
        <v>-1.0995370370370461</v>
      </c>
      <c r="L179">
        <f t="shared" si="30"/>
        <v>11.900474709445064</v>
      </c>
    </row>
    <row r="180" spans="1:12" x14ac:dyDescent="0.2">
      <c r="A180" s="4">
        <f t="shared" si="23"/>
        <v>44422</v>
      </c>
      <c r="B180">
        <v>179</v>
      </c>
      <c r="C180" s="2" t="e">
        <f>VLOOKUP(A180, Daily!$A:$B, 2, 0)</f>
        <v>#N/A</v>
      </c>
      <c r="D180">
        <v>68.36</v>
      </c>
      <c r="E180" s="2">
        <f t="shared" si="24"/>
        <v>68.36</v>
      </c>
      <c r="F180">
        <f t="shared" si="25"/>
        <v>0</v>
      </c>
      <c r="G180">
        <f t="shared" si="26"/>
        <v>7.269999999999996</v>
      </c>
      <c r="H180">
        <f t="shared" si="31"/>
        <v>0.76000000000000512</v>
      </c>
      <c r="I180">
        <f t="shared" si="27"/>
        <v>100</v>
      </c>
      <c r="J180">
        <f t="shared" si="28"/>
        <v>111.90047470944506</v>
      </c>
      <c r="K180">
        <f t="shared" si="29"/>
        <v>0</v>
      </c>
      <c r="L180">
        <f t="shared" si="30"/>
        <v>11.900474709445064</v>
      </c>
    </row>
    <row r="181" spans="1:12" x14ac:dyDescent="0.2">
      <c r="A181" s="4">
        <f t="shared" si="23"/>
        <v>44423</v>
      </c>
      <c r="B181">
        <v>180</v>
      </c>
      <c r="C181" s="2" t="e">
        <f>VLOOKUP(A181, Daily!$A:$B, 2, 0)</f>
        <v>#N/A</v>
      </c>
      <c r="D181">
        <v>67.44</v>
      </c>
      <c r="E181" s="2">
        <f t="shared" si="24"/>
        <v>67.44</v>
      </c>
      <c r="F181">
        <f t="shared" si="25"/>
        <v>-0.92000000000000171</v>
      </c>
      <c r="G181">
        <f t="shared" si="26"/>
        <v>6.3499999999999943</v>
      </c>
      <c r="H181">
        <f t="shared" si="31"/>
        <v>-0.92000000000000171</v>
      </c>
      <c r="I181">
        <f t="shared" si="27"/>
        <v>98.654183733177291</v>
      </c>
      <c r="J181">
        <f t="shared" si="28"/>
        <v>110.39449991815353</v>
      </c>
      <c r="K181">
        <f t="shared" si="29"/>
        <v>-1.3458162668227081</v>
      </c>
      <c r="L181">
        <f t="shared" si="30"/>
        <v>10.394499918153532</v>
      </c>
    </row>
    <row r="182" spans="1:12" x14ac:dyDescent="0.2">
      <c r="A182" s="4">
        <f t="shared" si="23"/>
        <v>44424</v>
      </c>
      <c r="B182">
        <v>181</v>
      </c>
      <c r="C182" s="2">
        <f>VLOOKUP(A182, Daily!$A:$B, 2, 0)</f>
        <v>67.44</v>
      </c>
      <c r="D182">
        <v>67.44</v>
      </c>
      <c r="E182" s="2">
        <f t="shared" si="24"/>
        <v>67.44</v>
      </c>
      <c r="F182">
        <f t="shared" si="25"/>
        <v>0</v>
      </c>
      <c r="G182">
        <f t="shared" si="26"/>
        <v>6.3499999999999943</v>
      </c>
      <c r="H182">
        <f t="shared" si="31"/>
        <v>0.92000000000000171</v>
      </c>
      <c r="I182">
        <f t="shared" si="27"/>
        <v>100</v>
      </c>
      <c r="J182">
        <f t="shared" si="28"/>
        <v>110.39449991815353</v>
      </c>
      <c r="K182">
        <f t="shared" si="29"/>
        <v>0</v>
      </c>
      <c r="L182">
        <f t="shared" si="30"/>
        <v>10.394499918153532</v>
      </c>
    </row>
    <row r="183" spans="1:12" x14ac:dyDescent="0.2">
      <c r="A183" s="4">
        <f t="shared" si="23"/>
        <v>44425</v>
      </c>
      <c r="B183">
        <v>182</v>
      </c>
      <c r="C183" s="2">
        <f>VLOOKUP(A183, Daily!$A:$B, 2, 0)</f>
        <v>66.5</v>
      </c>
      <c r="D183">
        <v>66.5</v>
      </c>
      <c r="E183" s="2">
        <f t="shared" si="24"/>
        <v>66.5</v>
      </c>
      <c r="F183">
        <f t="shared" si="25"/>
        <v>-0.93999999999999773</v>
      </c>
      <c r="G183">
        <f t="shared" si="26"/>
        <v>5.4099999999999966</v>
      </c>
      <c r="H183">
        <f t="shared" si="31"/>
        <v>-0.93999999999999773</v>
      </c>
      <c r="I183">
        <f t="shared" si="27"/>
        <v>98.606168446026103</v>
      </c>
      <c r="J183">
        <f t="shared" si="28"/>
        <v>108.85578654444261</v>
      </c>
      <c r="K183">
        <f t="shared" si="29"/>
        <v>-1.393831553973901</v>
      </c>
      <c r="L183">
        <f t="shared" si="30"/>
        <v>8.855786544442612</v>
      </c>
    </row>
    <row r="184" spans="1:12" x14ac:dyDescent="0.2">
      <c r="A184" s="4">
        <f t="shared" si="23"/>
        <v>44426</v>
      </c>
      <c r="B184">
        <v>183</v>
      </c>
      <c r="C184" s="2">
        <f>VLOOKUP(A184, Daily!$A:$B, 2, 0)</f>
        <v>65.36</v>
      </c>
      <c r="D184">
        <v>65.36</v>
      </c>
      <c r="E184" s="2">
        <f t="shared" si="24"/>
        <v>65.36</v>
      </c>
      <c r="F184">
        <f t="shared" si="25"/>
        <v>-1.1400000000000006</v>
      </c>
      <c r="G184">
        <f t="shared" si="26"/>
        <v>4.269999999999996</v>
      </c>
      <c r="H184">
        <f t="shared" si="31"/>
        <v>-0.20000000000000284</v>
      </c>
      <c r="I184">
        <f t="shared" si="27"/>
        <v>98.285714285714292</v>
      </c>
      <c r="J184">
        <f t="shared" si="28"/>
        <v>106.98968734653789</v>
      </c>
      <c r="K184">
        <f t="shared" si="29"/>
        <v>-1.7142857142857126</v>
      </c>
      <c r="L184">
        <f t="shared" si="30"/>
        <v>6.9896873465378873</v>
      </c>
    </row>
    <row r="185" spans="1:12" x14ac:dyDescent="0.2">
      <c r="A185" s="4">
        <f t="shared" si="23"/>
        <v>44427</v>
      </c>
      <c r="B185">
        <v>184</v>
      </c>
      <c r="C185" s="2">
        <f>VLOOKUP(A185, Daily!$A:$B, 2, 0)</f>
        <v>63.69</v>
      </c>
      <c r="D185">
        <v>63.69</v>
      </c>
      <c r="E185" s="2">
        <f t="shared" si="24"/>
        <v>63.69</v>
      </c>
      <c r="F185">
        <f t="shared" si="25"/>
        <v>-1.6700000000000017</v>
      </c>
      <c r="G185">
        <f t="shared" si="26"/>
        <v>2.5999999999999943</v>
      </c>
      <c r="H185">
        <f t="shared" si="31"/>
        <v>-0.53000000000000114</v>
      </c>
      <c r="I185">
        <f t="shared" si="27"/>
        <v>97.44492044063648</v>
      </c>
      <c r="J185">
        <f t="shared" si="28"/>
        <v>104.25601571451955</v>
      </c>
      <c r="K185">
        <f t="shared" si="29"/>
        <v>-2.5550795593635267</v>
      </c>
      <c r="L185">
        <f t="shared" si="30"/>
        <v>4.2560157145195454</v>
      </c>
    </row>
    <row r="186" spans="1:12" x14ac:dyDescent="0.2">
      <c r="A186" s="4">
        <f t="shared" si="23"/>
        <v>44428</v>
      </c>
      <c r="B186">
        <v>185</v>
      </c>
      <c r="C186" s="2">
        <f>VLOOKUP(A186, Daily!$A:$B, 2, 0)</f>
        <v>62.25</v>
      </c>
      <c r="D186">
        <v>62.25</v>
      </c>
      <c r="E186" s="2">
        <f t="shared" si="24"/>
        <v>62.25</v>
      </c>
      <c r="F186">
        <f t="shared" si="25"/>
        <v>-1.4399999999999977</v>
      </c>
      <c r="G186">
        <f t="shared" si="26"/>
        <v>1.1599999999999966</v>
      </c>
      <c r="H186">
        <f t="shared" si="31"/>
        <v>0.23000000000000398</v>
      </c>
      <c r="I186">
        <f t="shared" si="27"/>
        <v>97.739048516250591</v>
      </c>
      <c r="J186">
        <f t="shared" si="28"/>
        <v>101.89883778032411</v>
      </c>
      <c r="K186">
        <f t="shared" si="29"/>
        <v>-2.2609514837494071</v>
      </c>
      <c r="L186">
        <f t="shared" si="30"/>
        <v>1.8988377803241141</v>
      </c>
    </row>
    <row r="187" spans="1:12" x14ac:dyDescent="0.2">
      <c r="A187" s="4">
        <f t="shared" si="23"/>
        <v>44429</v>
      </c>
      <c r="B187">
        <v>186</v>
      </c>
      <c r="C187" s="2" t="e">
        <f>VLOOKUP(A187, Daily!$A:$B, 2, 0)</f>
        <v>#N/A</v>
      </c>
      <c r="D187">
        <v>62.25</v>
      </c>
      <c r="E187" s="2">
        <f t="shared" si="24"/>
        <v>62.25</v>
      </c>
      <c r="F187">
        <f t="shared" si="25"/>
        <v>0</v>
      </c>
      <c r="G187">
        <f t="shared" si="26"/>
        <v>1.1599999999999966</v>
      </c>
      <c r="H187">
        <f t="shared" si="31"/>
        <v>1.4399999999999977</v>
      </c>
      <c r="I187">
        <f t="shared" si="27"/>
        <v>100</v>
      </c>
      <c r="J187">
        <f t="shared" si="28"/>
        <v>101.89883778032411</v>
      </c>
      <c r="K187">
        <f t="shared" si="29"/>
        <v>0</v>
      </c>
      <c r="L187">
        <f t="shared" si="30"/>
        <v>1.8988377803241141</v>
      </c>
    </row>
    <row r="188" spans="1:12" x14ac:dyDescent="0.2">
      <c r="A188" s="4">
        <f t="shared" si="23"/>
        <v>44430</v>
      </c>
      <c r="B188">
        <v>187</v>
      </c>
      <c r="C188" s="2" t="e">
        <f>VLOOKUP(A188, Daily!$A:$B, 2, 0)</f>
        <v>#N/A</v>
      </c>
      <c r="D188">
        <v>65.650000000000006</v>
      </c>
      <c r="E188" s="2">
        <f t="shared" si="24"/>
        <v>65.650000000000006</v>
      </c>
      <c r="F188">
        <f t="shared" si="25"/>
        <v>3.4000000000000057</v>
      </c>
      <c r="G188">
        <f t="shared" si="26"/>
        <v>4.5600000000000023</v>
      </c>
      <c r="H188">
        <f t="shared" si="31"/>
        <v>3.4000000000000057</v>
      </c>
      <c r="I188">
        <f t="shared" si="27"/>
        <v>105.46184738955824</v>
      </c>
      <c r="J188">
        <f t="shared" si="28"/>
        <v>107.46439679161892</v>
      </c>
      <c r="K188">
        <f t="shared" si="29"/>
        <v>5.4618473895582387</v>
      </c>
      <c r="L188">
        <f t="shared" si="30"/>
        <v>7.4643967916189213</v>
      </c>
    </row>
    <row r="189" spans="1:12" x14ac:dyDescent="0.2">
      <c r="A189" s="4">
        <f t="shared" si="23"/>
        <v>44431</v>
      </c>
      <c r="B189">
        <v>188</v>
      </c>
      <c r="C189" s="2">
        <f>VLOOKUP(A189, Daily!$A:$B, 2, 0)</f>
        <v>65.650000000000006</v>
      </c>
      <c r="D189">
        <v>65.650000000000006</v>
      </c>
      <c r="E189" s="2">
        <f t="shared" si="24"/>
        <v>65.650000000000006</v>
      </c>
      <c r="F189">
        <f t="shared" si="25"/>
        <v>0</v>
      </c>
      <c r="G189">
        <f t="shared" si="26"/>
        <v>4.5600000000000023</v>
      </c>
      <c r="H189">
        <f t="shared" si="31"/>
        <v>-3.4000000000000057</v>
      </c>
      <c r="I189">
        <f t="shared" si="27"/>
        <v>100</v>
      </c>
      <c r="J189">
        <f t="shared" si="28"/>
        <v>107.46439679161892</v>
      </c>
      <c r="K189">
        <f t="shared" si="29"/>
        <v>0</v>
      </c>
      <c r="L189">
        <f t="shared" si="30"/>
        <v>7.4643967916189213</v>
      </c>
    </row>
    <row r="190" spans="1:12" x14ac:dyDescent="0.2">
      <c r="A190" s="4">
        <f t="shared" si="23"/>
        <v>44432</v>
      </c>
      <c r="B190">
        <v>189</v>
      </c>
      <c r="C190" s="2">
        <f>VLOOKUP(A190, Daily!$A:$B, 2, 0)</f>
        <v>67.5</v>
      </c>
      <c r="D190">
        <v>67.5</v>
      </c>
      <c r="E190" s="2">
        <f t="shared" si="24"/>
        <v>67.5</v>
      </c>
      <c r="F190">
        <f t="shared" si="25"/>
        <v>1.8499999999999943</v>
      </c>
      <c r="G190">
        <f t="shared" si="26"/>
        <v>6.4099999999999966</v>
      </c>
      <c r="H190">
        <f t="shared" si="31"/>
        <v>1.8499999999999943</v>
      </c>
      <c r="I190">
        <f t="shared" si="27"/>
        <v>102.81797410510281</v>
      </c>
      <c r="J190">
        <f t="shared" si="28"/>
        <v>110.49271566541168</v>
      </c>
      <c r="K190">
        <f t="shared" si="29"/>
        <v>2.8179741051028051</v>
      </c>
      <c r="L190">
        <f t="shared" si="30"/>
        <v>10.492715665411678</v>
      </c>
    </row>
    <row r="191" spans="1:12" x14ac:dyDescent="0.2">
      <c r="A191" s="4">
        <f t="shared" si="23"/>
        <v>44433</v>
      </c>
      <c r="B191">
        <v>190</v>
      </c>
      <c r="C191" s="2">
        <f>VLOOKUP(A191, Daily!$A:$B, 2, 0)</f>
        <v>68.540000000000006</v>
      </c>
      <c r="D191">
        <v>68.540000000000006</v>
      </c>
      <c r="E191" s="2">
        <f t="shared" si="24"/>
        <v>68.540000000000006</v>
      </c>
      <c r="F191">
        <f t="shared" si="25"/>
        <v>1.0400000000000063</v>
      </c>
      <c r="G191">
        <f t="shared" si="26"/>
        <v>7.4500000000000028</v>
      </c>
      <c r="H191">
        <f t="shared" si="31"/>
        <v>-0.80999999999998806</v>
      </c>
      <c r="I191">
        <f t="shared" si="27"/>
        <v>101.54074074074076</v>
      </c>
      <c r="J191">
        <f t="shared" si="28"/>
        <v>112.19512195121952</v>
      </c>
      <c r="K191">
        <f t="shared" si="29"/>
        <v>1.5407407407407536</v>
      </c>
      <c r="L191">
        <f t="shared" si="30"/>
        <v>12.195121951219523</v>
      </c>
    </row>
    <row r="192" spans="1:12" x14ac:dyDescent="0.2">
      <c r="A192" s="4">
        <f t="shared" si="23"/>
        <v>44434</v>
      </c>
      <c r="B192">
        <v>191</v>
      </c>
      <c r="C192" s="2">
        <f>VLOOKUP(A192, Daily!$A:$B, 2, 0)</f>
        <v>67.42</v>
      </c>
      <c r="D192">
        <v>67.42</v>
      </c>
      <c r="E192" s="2">
        <f t="shared" si="24"/>
        <v>67.42</v>
      </c>
      <c r="F192">
        <f t="shared" si="25"/>
        <v>-1.1200000000000045</v>
      </c>
      <c r="G192">
        <f t="shared" si="26"/>
        <v>6.3299999999999983</v>
      </c>
      <c r="H192">
        <f t="shared" si="31"/>
        <v>-2.1600000000000108</v>
      </c>
      <c r="I192">
        <f t="shared" si="27"/>
        <v>98.365917712284784</v>
      </c>
      <c r="J192">
        <f t="shared" si="28"/>
        <v>110.36176133573417</v>
      </c>
      <c r="K192">
        <f t="shared" si="29"/>
        <v>-1.6340822877152106</v>
      </c>
      <c r="L192">
        <f t="shared" si="30"/>
        <v>10.361761335734165</v>
      </c>
    </row>
    <row r="193" spans="1:12" x14ac:dyDescent="0.2">
      <c r="A193" s="4">
        <f t="shared" si="23"/>
        <v>44435</v>
      </c>
      <c r="B193">
        <v>192</v>
      </c>
      <c r="C193" s="2">
        <f>VLOOKUP(A193, Daily!$A:$B, 2, 0)</f>
        <v>68.84</v>
      </c>
      <c r="D193">
        <v>68.84</v>
      </c>
      <c r="E193" s="2">
        <f t="shared" si="24"/>
        <v>68.84</v>
      </c>
      <c r="F193">
        <f t="shared" si="25"/>
        <v>1.4200000000000017</v>
      </c>
      <c r="G193">
        <f t="shared" si="26"/>
        <v>7.75</v>
      </c>
      <c r="H193">
        <f t="shared" si="31"/>
        <v>2.5400000000000063</v>
      </c>
      <c r="I193">
        <f t="shared" si="27"/>
        <v>102.10619994067042</v>
      </c>
      <c r="J193">
        <f t="shared" si="28"/>
        <v>112.68620068751022</v>
      </c>
      <c r="K193">
        <f t="shared" si="29"/>
        <v>2.1061999406704279</v>
      </c>
      <c r="L193">
        <f t="shared" si="30"/>
        <v>12.68620068751023</v>
      </c>
    </row>
    <row r="194" spans="1:12" x14ac:dyDescent="0.2">
      <c r="A194" s="4">
        <f t="shared" si="23"/>
        <v>44436</v>
      </c>
      <c r="B194">
        <v>193</v>
      </c>
      <c r="C194" s="2" t="e">
        <f>VLOOKUP(A194, Daily!$A:$B, 2, 0)</f>
        <v>#N/A</v>
      </c>
      <c r="D194">
        <v>68.84</v>
      </c>
      <c r="E194" s="2">
        <f t="shared" si="24"/>
        <v>68.84</v>
      </c>
      <c r="F194">
        <f t="shared" si="25"/>
        <v>0</v>
      </c>
      <c r="G194">
        <f t="shared" si="26"/>
        <v>7.75</v>
      </c>
      <c r="H194">
        <f t="shared" si="31"/>
        <v>-1.4200000000000017</v>
      </c>
      <c r="I194">
        <f t="shared" si="27"/>
        <v>100</v>
      </c>
      <c r="J194">
        <f t="shared" si="28"/>
        <v>112.68620068751022</v>
      </c>
      <c r="K194">
        <f t="shared" si="29"/>
        <v>0</v>
      </c>
      <c r="L194">
        <f t="shared" si="30"/>
        <v>12.68620068751023</v>
      </c>
    </row>
    <row r="195" spans="1:12" x14ac:dyDescent="0.2">
      <c r="A195" s="4">
        <f t="shared" si="23"/>
        <v>44437</v>
      </c>
      <c r="B195">
        <v>194</v>
      </c>
      <c r="C195" s="2" t="e">
        <f>VLOOKUP(A195, Daily!$A:$B, 2, 0)</f>
        <v>#N/A</v>
      </c>
      <c r="D195">
        <v>69.28</v>
      </c>
      <c r="E195" s="2">
        <f t="shared" si="24"/>
        <v>69.28</v>
      </c>
      <c r="F195">
        <f t="shared" si="25"/>
        <v>0.43999999999999773</v>
      </c>
      <c r="G195">
        <f t="shared" si="26"/>
        <v>8.1899999999999977</v>
      </c>
      <c r="H195">
        <f t="shared" si="31"/>
        <v>0.43999999999999773</v>
      </c>
      <c r="I195">
        <f t="shared" si="27"/>
        <v>100.63916327716444</v>
      </c>
      <c r="J195">
        <f t="shared" si="28"/>
        <v>113.40644950073661</v>
      </c>
      <c r="K195">
        <f t="shared" si="29"/>
        <v>0.6391632771644451</v>
      </c>
      <c r="L195">
        <f t="shared" si="30"/>
        <v>13.406449500736617</v>
      </c>
    </row>
    <row r="196" spans="1:12" x14ac:dyDescent="0.2">
      <c r="A196" s="4">
        <f t="shared" ref="A196:A259" si="32">A195+1</f>
        <v>44438</v>
      </c>
      <c r="B196">
        <v>195</v>
      </c>
      <c r="C196" s="2">
        <f>VLOOKUP(A196, Daily!$A:$B, 2, 0)</f>
        <v>69.28</v>
      </c>
      <c r="D196">
        <v>69.28</v>
      </c>
      <c r="E196" s="2">
        <f t="shared" si="24"/>
        <v>69.28</v>
      </c>
      <c r="F196">
        <f t="shared" si="25"/>
        <v>0</v>
      </c>
      <c r="G196">
        <f t="shared" si="26"/>
        <v>8.1899999999999977</v>
      </c>
      <c r="H196">
        <f t="shared" si="31"/>
        <v>-0.43999999999999773</v>
      </c>
      <c r="I196">
        <f t="shared" si="27"/>
        <v>100</v>
      </c>
      <c r="J196">
        <f t="shared" si="28"/>
        <v>113.40644950073661</v>
      </c>
      <c r="K196">
        <f t="shared" si="29"/>
        <v>0</v>
      </c>
      <c r="L196">
        <f t="shared" si="30"/>
        <v>13.406449500736617</v>
      </c>
    </row>
    <row r="197" spans="1:12" x14ac:dyDescent="0.2">
      <c r="A197" s="4">
        <f t="shared" si="32"/>
        <v>44439</v>
      </c>
      <c r="B197">
        <v>196</v>
      </c>
      <c r="C197" s="2">
        <f>VLOOKUP(A197, Daily!$A:$B, 2, 0)</f>
        <v>68.430000000000007</v>
      </c>
      <c r="D197">
        <v>68.430000000000007</v>
      </c>
      <c r="E197" s="2">
        <f t="shared" ref="E197:E260" si="33">D197</f>
        <v>68.430000000000007</v>
      </c>
      <c r="F197">
        <f t="shared" ref="F197:F260" si="34">D197-D196</f>
        <v>-0.84999999999999432</v>
      </c>
      <c r="G197">
        <f t="shared" ref="G197:G260" si="35">D197-$D$2</f>
        <v>7.3400000000000034</v>
      </c>
      <c r="H197">
        <f t="shared" si="31"/>
        <v>-0.84999999999999432</v>
      </c>
      <c r="I197">
        <f t="shared" ref="I197:I260" si="36">(D197/D196)*100</f>
        <v>98.773094688221718</v>
      </c>
      <c r="J197">
        <f t="shared" ref="J197:J260" si="37">(D197/$D$2)*100</f>
        <v>112.01505974791293</v>
      </c>
      <c r="K197">
        <f t="shared" ref="K197:K260" si="38">((D197/D196)-1)*100</f>
        <v>-1.2269053117782813</v>
      </c>
      <c r="L197">
        <f t="shared" ref="L197:L260" si="39">((D197/$D$2)-1)*100</f>
        <v>12.015059747912925</v>
      </c>
    </row>
    <row r="198" spans="1:12" x14ac:dyDescent="0.2">
      <c r="A198" s="4">
        <f t="shared" si="32"/>
        <v>44440</v>
      </c>
      <c r="B198">
        <v>197</v>
      </c>
      <c r="C198" s="2">
        <f>VLOOKUP(A198, Daily!$A:$B, 2, 0)</f>
        <v>68.63</v>
      </c>
      <c r="D198">
        <v>68.63</v>
      </c>
      <c r="E198" s="2">
        <f t="shared" si="33"/>
        <v>68.63</v>
      </c>
      <c r="F198">
        <f t="shared" si="34"/>
        <v>0.19999999999998863</v>
      </c>
      <c r="G198">
        <f t="shared" si="35"/>
        <v>7.539999999999992</v>
      </c>
      <c r="H198">
        <f t="shared" ref="H198:H261" si="40">F198-F197</f>
        <v>1.0499999999999829</v>
      </c>
      <c r="I198">
        <f t="shared" si="36"/>
        <v>100.29226947245358</v>
      </c>
      <c r="J198">
        <f t="shared" si="37"/>
        <v>112.34244557210671</v>
      </c>
      <c r="K198">
        <f t="shared" si="38"/>
        <v>0.29226947245357682</v>
      </c>
      <c r="L198">
        <f t="shared" si="39"/>
        <v>12.342445572106708</v>
      </c>
    </row>
    <row r="199" spans="1:12" x14ac:dyDescent="0.2">
      <c r="A199" s="4">
        <f t="shared" si="32"/>
        <v>44441</v>
      </c>
      <c r="B199">
        <v>198</v>
      </c>
      <c r="C199" s="2">
        <f>VLOOKUP(A199, Daily!$A:$B, 2, 0)</f>
        <v>70.069999999999993</v>
      </c>
      <c r="D199">
        <v>70.069999999999993</v>
      </c>
      <c r="E199" s="2">
        <f t="shared" si="33"/>
        <v>70.069999999999993</v>
      </c>
      <c r="F199">
        <f t="shared" si="34"/>
        <v>1.4399999999999977</v>
      </c>
      <c r="G199">
        <f t="shared" si="35"/>
        <v>8.9799999999999898</v>
      </c>
      <c r="H199">
        <f t="shared" si="40"/>
        <v>1.2400000000000091</v>
      </c>
      <c r="I199">
        <f t="shared" si="36"/>
        <v>102.09820778085385</v>
      </c>
      <c r="J199">
        <f t="shared" si="37"/>
        <v>114.69962350630216</v>
      </c>
      <c r="K199">
        <f t="shared" si="38"/>
        <v>2.0982077808538557</v>
      </c>
      <c r="L199">
        <f t="shared" si="39"/>
        <v>14.699623506302162</v>
      </c>
    </row>
    <row r="200" spans="1:12" x14ac:dyDescent="0.2">
      <c r="A200" s="4">
        <f t="shared" si="32"/>
        <v>44442</v>
      </c>
      <c r="B200">
        <v>199</v>
      </c>
      <c r="C200" s="2">
        <f>VLOOKUP(A200, Daily!$A:$B, 2, 0)</f>
        <v>69.34</v>
      </c>
      <c r="D200">
        <v>69.34</v>
      </c>
      <c r="E200" s="2">
        <f t="shared" si="33"/>
        <v>69.34</v>
      </c>
      <c r="F200">
        <f t="shared" si="34"/>
        <v>-0.72999999999998977</v>
      </c>
      <c r="G200">
        <f t="shared" si="35"/>
        <v>8.25</v>
      </c>
      <c r="H200">
        <f t="shared" si="40"/>
        <v>-2.1699999999999875</v>
      </c>
      <c r="I200">
        <f t="shared" si="36"/>
        <v>98.958184672470409</v>
      </c>
      <c r="J200">
        <f t="shared" si="37"/>
        <v>113.50466524799477</v>
      </c>
      <c r="K200">
        <f t="shared" si="38"/>
        <v>-1.0418153275295938</v>
      </c>
      <c r="L200">
        <f t="shared" si="39"/>
        <v>13.504665247994762</v>
      </c>
    </row>
    <row r="201" spans="1:12" x14ac:dyDescent="0.2">
      <c r="A201" s="4">
        <f t="shared" si="32"/>
        <v>44443</v>
      </c>
      <c r="B201">
        <v>200</v>
      </c>
      <c r="C201" s="2" t="e">
        <f>VLOOKUP(A201, Daily!$A:$B, 2, 0)</f>
        <v>#N/A</v>
      </c>
      <c r="D201">
        <v>69.34</v>
      </c>
      <c r="E201" s="2">
        <f t="shared" si="33"/>
        <v>69.34</v>
      </c>
      <c r="F201">
        <f t="shared" si="34"/>
        <v>0</v>
      </c>
      <c r="G201">
        <f t="shared" si="35"/>
        <v>8.25</v>
      </c>
      <c r="H201">
        <f t="shared" si="40"/>
        <v>0.72999999999998977</v>
      </c>
      <c r="I201">
        <f t="shared" si="36"/>
        <v>100</v>
      </c>
      <c r="J201">
        <f t="shared" si="37"/>
        <v>113.50466524799477</v>
      </c>
      <c r="K201">
        <f t="shared" si="38"/>
        <v>0</v>
      </c>
      <c r="L201">
        <f t="shared" si="39"/>
        <v>13.504665247994762</v>
      </c>
    </row>
    <row r="202" spans="1:12" x14ac:dyDescent="0.2">
      <c r="A202" s="4">
        <f t="shared" si="32"/>
        <v>44444</v>
      </c>
      <c r="B202">
        <v>201</v>
      </c>
      <c r="C202" s="2" t="e">
        <f>VLOOKUP(A202, Daily!$A:$B, 2, 0)</f>
        <v>#N/A</v>
      </c>
      <c r="D202">
        <v>68.489999999999995</v>
      </c>
      <c r="E202" s="2">
        <f t="shared" si="33"/>
        <v>68.489999999999995</v>
      </c>
      <c r="F202">
        <f t="shared" si="34"/>
        <v>-0.85000000000000853</v>
      </c>
      <c r="G202">
        <f t="shared" si="35"/>
        <v>7.3999999999999915</v>
      </c>
      <c r="H202">
        <f t="shared" si="40"/>
        <v>-0.85000000000000853</v>
      </c>
      <c r="I202">
        <f t="shared" si="36"/>
        <v>98.774156331122001</v>
      </c>
      <c r="J202">
        <f t="shared" si="37"/>
        <v>112.11327549517105</v>
      </c>
      <c r="K202">
        <f t="shared" si="38"/>
        <v>-1.2258436688780017</v>
      </c>
      <c r="L202">
        <f t="shared" si="39"/>
        <v>12.113275495171049</v>
      </c>
    </row>
    <row r="203" spans="1:12" x14ac:dyDescent="0.2">
      <c r="A203" s="4">
        <f t="shared" si="32"/>
        <v>44445</v>
      </c>
      <c r="B203">
        <v>202</v>
      </c>
      <c r="C203" s="2">
        <f>VLOOKUP(A203, Daily!$A:$B, 2, 0)</f>
        <v>0</v>
      </c>
      <c r="D203">
        <v>68.489999999999995</v>
      </c>
      <c r="E203" s="2">
        <f t="shared" si="33"/>
        <v>68.489999999999995</v>
      </c>
      <c r="F203">
        <f t="shared" si="34"/>
        <v>0</v>
      </c>
      <c r="G203">
        <f t="shared" si="35"/>
        <v>7.3999999999999915</v>
      </c>
      <c r="H203">
        <f t="shared" si="40"/>
        <v>0.85000000000000853</v>
      </c>
      <c r="I203">
        <f t="shared" si="36"/>
        <v>100</v>
      </c>
      <c r="J203">
        <f t="shared" si="37"/>
        <v>112.11327549517105</v>
      </c>
      <c r="K203">
        <f t="shared" si="38"/>
        <v>0</v>
      </c>
      <c r="L203">
        <f t="shared" si="39"/>
        <v>12.113275495171049</v>
      </c>
    </row>
    <row r="204" spans="1:12" x14ac:dyDescent="0.2">
      <c r="A204" s="4">
        <f t="shared" si="32"/>
        <v>44446</v>
      </c>
      <c r="B204">
        <v>203</v>
      </c>
      <c r="C204" s="2">
        <f>VLOOKUP(A204, Daily!$A:$B, 2, 0)</f>
        <v>68.489999999999995</v>
      </c>
      <c r="D204">
        <v>68.489999999999995</v>
      </c>
      <c r="E204" s="2">
        <f t="shared" si="33"/>
        <v>68.489999999999995</v>
      </c>
      <c r="F204">
        <f t="shared" si="34"/>
        <v>0</v>
      </c>
      <c r="G204">
        <f t="shared" si="35"/>
        <v>7.3999999999999915</v>
      </c>
      <c r="H204">
        <f t="shared" si="40"/>
        <v>0</v>
      </c>
      <c r="I204">
        <f t="shared" si="36"/>
        <v>100</v>
      </c>
      <c r="J204">
        <f t="shared" si="37"/>
        <v>112.11327549517105</v>
      </c>
      <c r="K204">
        <f t="shared" si="38"/>
        <v>0</v>
      </c>
      <c r="L204">
        <f t="shared" si="39"/>
        <v>12.113275495171049</v>
      </c>
    </row>
    <row r="205" spans="1:12" x14ac:dyDescent="0.2">
      <c r="A205" s="4">
        <f t="shared" si="32"/>
        <v>44447</v>
      </c>
      <c r="B205">
        <v>204</v>
      </c>
      <c r="C205" s="2">
        <f>VLOOKUP(A205, Daily!$A:$B, 2, 0)</f>
        <v>69.36</v>
      </c>
      <c r="D205">
        <v>69.36</v>
      </c>
      <c r="E205" s="2">
        <f t="shared" si="33"/>
        <v>69.36</v>
      </c>
      <c r="F205">
        <f t="shared" si="34"/>
        <v>0.87000000000000455</v>
      </c>
      <c r="G205">
        <f t="shared" si="35"/>
        <v>8.269999999999996</v>
      </c>
      <c r="H205">
        <f t="shared" si="40"/>
        <v>0.87000000000000455</v>
      </c>
      <c r="I205">
        <f t="shared" si="36"/>
        <v>101.27025843188788</v>
      </c>
      <c r="J205">
        <f t="shared" si="37"/>
        <v>113.53740383041414</v>
      </c>
      <c r="K205">
        <f t="shared" si="38"/>
        <v>1.2702584318878829</v>
      </c>
      <c r="L205">
        <f t="shared" si="39"/>
        <v>13.53740383041413</v>
      </c>
    </row>
    <row r="206" spans="1:12" x14ac:dyDescent="0.2">
      <c r="A206" s="4">
        <f t="shared" si="32"/>
        <v>44448</v>
      </c>
      <c r="B206">
        <v>205</v>
      </c>
      <c r="C206" s="2">
        <f>VLOOKUP(A206, Daily!$A:$B, 2, 0)</f>
        <v>68.260000000000005</v>
      </c>
      <c r="D206">
        <v>68.260000000000005</v>
      </c>
      <c r="E206" s="2">
        <f t="shared" si="33"/>
        <v>68.260000000000005</v>
      </c>
      <c r="F206">
        <f t="shared" si="34"/>
        <v>-1.0999999999999943</v>
      </c>
      <c r="G206">
        <f t="shared" si="35"/>
        <v>7.1700000000000017</v>
      </c>
      <c r="H206">
        <f t="shared" si="40"/>
        <v>-1.9699999999999989</v>
      </c>
      <c r="I206">
        <f t="shared" si="36"/>
        <v>98.414071510957342</v>
      </c>
      <c r="J206">
        <f t="shared" si="37"/>
        <v>111.73678179734819</v>
      </c>
      <c r="K206">
        <f t="shared" si="38"/>
        <v>-1.585928489042665</v>
      </c>
      <c r="L206">
        <f t="shared" si="39"/>
        <v>11.736781797348183</v>
      </c>
    </row>
    <row r="207" spans="1:12" x14ac:dyDescent="0.2">
      <c r="A207" s="4">
        <f t="shared" si="32"/>
        <v>44449</v>
      </c>
      <c r="B207">
        <v>206</v>
      </c>
      <c r="C207" s="2">
        <f>VLOOKUP(A207, Daily!$A:$B, 2, 0)</f>
        <v>69.819999999999993</v>
      </c>
      <c r="D207">
        <v>69.819999999999993</v>
      </c>
      <c r="E207" s="2">
        <f t="shared" si="33"/>
        <v>69.819999999999993</v>
      </c>
      <c r="F207">
        <f t="shared" si="34"/>
        <v>1.5599999999999881</v>
      </c>
      <c r="G207">
        <f t="shared" si="35"/>
        <v>8.7299999999999898</v>
      </c>
      <c r="H207">
        <f t="shared" si="40"/>
        <v>2.6599999999999824</v>
      </c>
      <c r="I207">
        <f t="shared" si="36"/>
        <v>102.28537943158508</v>
      </c>
      <c r="J207">
        <f t="shared" si="37"/>
        <v>114.29039122605988</v>
      </c>
      <c r="K207">
        <f t="shared" si="38"/>
        <v>2.2853794315850884</v>
      </c>
      <c r="L207">
        <f t="shared" si="39"/>
        <v>14.290391226059885</v>
      </c>
    </row>
    <row r="208" spans="1:12" x14ac:dyDescent="0.2">
      <c r="A208" s="4">
        <f t="shared" si="32"/>
        <v>44450</v>
      </c>
      <c r="B208">
        <v>207</v>
      </c>
      <c r="C208" s="2" t="e">
        <f>VLOOKUP(A208, Daily!$A:$B, 2, 0)</f>
        <v>#N/A</v>
      </c>
      <c r="D208">
        <v>69.819999999999993</v>
      </c>
      <c r="E208" s="2">
        <f t="shared" si="33"/>
        <v>69.819999999999993</v>
      </c>
      <c r="F208">
        <f t="shared" si="34"/>
        <v>0</v>
      </c>
      <c r="G208">
        <f t="shared" si="35"/>
        <v>8.7299999999999898</v>
      </c>
      <c r="H208">
        <f t="shared" si="40"/>
        <v>-1.5599999999999881</v>
      </c>
      <c r="I208">
        <f t="shared" si="36"/>
        <v>100</v>
      </c>
      <c r="J208">
        <f t="shared" si="37"/>
        <v>114.29039122605988</v>
      </c>
      <c r="K208">
        <f t="shared" si="38"/>
        <v>0</v>
      </c>
      <c r="L208">
        <f t="shared" si="39"/>
        <v>14.290391226059885</v>
      </c>
    </row>
    <row r="209" spans="1:12" x14ac:dyDescent="0.2">
      <c r="A209" s="4">
        <f t="shared" si="32"/>
        <v>44451</v>
      </c>
      <c r="B209">
        <v>208</v>
      </c>
      <c r="C209" s="2" t="e">
        <f>VLOOKUP(A209, Daily!$A:$B, 2, 0)</f>
        <v>#N/A</v>
      </c>
      <c r="D209">
        <v>70.540000000000006</v>
      </c>
      <c r="E209" s="2">
        <f t="shared" si="33"/>
        <v>70.540000000000006</v>
      </c>
      <c r="F209">
        <f t="shared" si="34"/>
        <v>0.72000000000001307</v>
      </c>
      <c r="G209">
        <f t="shared" si="35"/>
        <v>9.4500000000000028</v>
      </c>
      <c r="H209">
        <f t="shared" si="40"/>
        <v>0.72000000000001307</v>
      </c>
      <c r="I209">
        <f t="shared" si="36"/>
        <v>101.03122314523061</v>
      </c>
      <c r="J209">
        <f t="shared" si="37"/>
        <v>115.46898019315763</v>
      </c>
      <c r="K209">
        <f t="shared" si="38"/>
        <v>1.0312231452306087</v>
      </c>
      <c r="L209">
        <f t="shared" si="39"/>
        <v>15.468980193157634</v>
      </c>
    </row>
    <row r="210" spans="1:12" x14ac:dyDescent="0.2">
      <c r="A210" s="4">
        <f t="shared" si="32"/>
        <v>44452</v>
      </c>
      <c r="B210">
        <v>209</v>
      </c>
      <c r="C210" s="2">
        <f>VLOOKUP(A210, Daily!$A:$B, 2, 0)</f>
        <v>70.540000000000006</v>
      </c>
      <c r="D210">
        <v>70.540000000000006</v>
      </c>
      <c r="E210" s="2">
        <f t="shared" si="33"/>
        <v>70.540000000000006</v>
      </c>
      <c r="F210">
        <f t="shared" si="34"/>
        <v>0</v>
      </c>
      <c r="G210">
        <f t="shared" si="35"/>
        <v>9.4500000000000028</v>
      </c>
      <c r="H210">
        <f t="shared" si="40"/>
        <v>-0.72000000000001307</v>
      </c>
      <c r="I210">
        <f t="shared" si="36"/>
        <v>100</v>
      </c>
      <c r="J210">
        <f t="shared" si="37"/>
        <v>115.46898019315763</v>
      </c>
      <c r="K210">
        <f t="shared" si="38"/>
        <v>0</v>
      </c>
      <c r="L210">
        <f t="shared" si="39"/>
        <v>15.468980193157634</v>
      </c>
    </row>
    <row r="211" spans="1:12" x14ac:dyDescent="0.2">
      <c r="A211" s="4">
        <f t="shared" si="32"/>
        <v>44453</v>
      </c>
      <c r="B211">
        <v>210</v>
      </c>
      <c r="C211" s="2">
        <f>VLOOKUP(A211, Daily!$A:$B, 2, 0)</f>
        <v>70.53</v>
      </c>
      <c r="D211">
        <v>70.53</v>
      </c>
      <c r="E211" s="2">
        <f t="shared" si="33"/>
        <v>70.53</v>
      </c>
      <c r="F211">
        <f t="shared" si="34"/>
        <v>-1.0000000000005116E-2</v>
      </c>
      <c r="G211">
        <f t="shared" si="35"/>
        <v>9.4399999999999977</v>
      </c>
      <c r="H211">
        <f t="shared" si="40"/>
        <v>-1.0000000000005116E-2</v>
      </c>
      <c r="I211">
        <f t="shared" si="36"/>
        <v>99.985823646158195</v>
      </c>
      <c r="J211">
        <f t="shared" si="37"/>
        <v>115.45261090194793</v>
      </c>
      <c r="K211">
        <f t="shared" si="38"/>
        <v>-1.4176353841799383E-2</v>
      </c>
      <c r="L211">
        <f t="shared" si="39"/>
        <v>15.452610901947939</v>
      </c>
    </row>
    <row r="212" spans="1:12" x14ac:dyDescent="0.2">
      <c r="A212" s="4">
        <f t="shared" si="32"/>
        <v>44454</v>
      </c>
      <c r="B212">
        <v>211</v>
      </c>
      <c r="C212" s="2">
        <f>VLOOKUP(A212, Daily!$A:$B, 2, 0)</f>
        <v>72.59</v>
      </c>
      <c r="D212">
        <v>72.59</v>
      </c>
      <c r="E212" s="2">
        <f t="shared" si="33"/>
        <v>72.59</v>
      </c>
      <c r="F212">
        <f t="shared" si="34"/>
        <v>2.0600000000000023</v>
      </c>
      <c r="G212">
        <f t="shared" si="35"/>
        <v>11.5</v>
      </c>
      <c r="H212">
        <f t="shared" si="40"/>
        <v>2.0700000000000074</v>
      </c>
      <c r="I212">
        <f t="shared" si="36"/>
        <v>102.92074294626401</v>
      </c>
      <c r="J212">
        <f t="shared" si="37"/>
        <v>118.82468489114422</v>
      </c>
      <c r="K212">
        <f t="shared" si="38"/>
        <v>2.92074294626401</v>
      </c>
      <c r="L212">
        <f t="shared" si="39"/>
        <v>18.824684891144216</v>
      </c>
    </row>
    <row r="213" spans="1:12" x14ac:dyDescent="0.2">
      <c r="A213" s="4">
        <f t="shared" si="32"/>
        <v>44455</v>
      </c>
      <c r="B213">
        <v>212</v>
      </c>
      <c r="C213" s="2">
        <f>VLOOKUP(A213, Daily!$A:$B, 2, 0)</f>
        <v>72.69</v>
      </c>
      <c r="D213">
        <v>72.69</v>
      </c>
      <c r="E213" s="2">
        <f t="shared" si="33"/>
        <v>72.69</v>
      </c>
      <c r="F213">
        <f t="shared" si="34"/>
        <v>9.9999999999994316E-2</v>
      </c>
      <c r="G213">
        <f t="shared" si="35"/>
        <v>11.599999999999994</v>
      </c>
      <c r="H213">
        <f t="shared" si="40"/>
        <v>-1.960000000000008</v>
      </c>
      <c r="I213">
        <f t="shared" si="36"/>
        <v>100.1377600220416</v>
      </c>
      <c r="J213">
        <f t="shared" si="37"/>
        <v>118.98837780324112</v>
      </c>
      <c r="K213">
        <f t="shared" si="38"/>
        <v>0.13776002204159976</v>
      </c>
      <c r="L213">
        <f t="shared" si="39"/>
        <v>18.988377803241118</v>
      </c>
    </row>
    <row r="214" spans="1:12" x14ac:dyDescent="0.2">
      <c r="A214" s="4">
        <f t="shared" si="32"/>
        <v>44456</v>
      </c>
      <c r="B214">
        <v>213</v>
      </c>
      <c r="C214" s="2">
        <f>VLOOKUP(A214, Daily!$A:$B, 2, 0)</f>
        <v>72.09</v>
      </c>
      <c r="D214">
        <v>72.09</v>
      </c>
      <c r="E214" s="2">
        <f t="shared" si="33"/>
        <v>72.09</v>
      </c>
      <c r="F214">
        <f t="shared" si="34"/>
        <v>-0.59999999999999432</v>
      </c>
      <c r="G214">
        <f t="shared" si="35"/>
        <v>11</v>
      </c>
      <c r="H214">
        <f t="shared" si="40"/>
        <v>-0.69999999999998863</v>
      </c>
      <c r="I214">
        <f t="shared" si="36"/>
        <v>99.174576970697487</v>
      </c>
      <c r="J214">
        <f t="shared" si="37"/>
        <v>118.00622033065969</v>
      </c>
      <c r="K214">
        <f t="shared" si="38"/>
        <v>-0.82542302930250777</v>
      </c>
      <c r="L214">
        <f t="shared" si="39"/>
        <v>18.006220330659684</v>
      </c>
    </row>
    <row r="215" spans="1:12" x14ac:dyDescent="0.2">
      <c r="A215" s="4">
        <f t="shared" si="32"/>
        <v>44457</v>
      </c>
      <c r="B215">
        <v>214</v>
      </c>
      <c r="C215" s="2" t="e">
        <f>VLOOKUP(A215, Daily!$A:$B, 2, 0)</f>
        <v>#N/A</v>
      </c>
      <c r="D215">
        <v>72.09</v>
      </c>
      <c r="E215" s="2">
        <f t="shared" si="33"/>
        <v>72.09</v>
      </c>
      <c r="F215">
        <f t="shared" si="34"/>
        <v>0</v>
      </c>
      <c r="G215">
        <f t="shared" si="35"/>
        <v>11</v>
      </c>
      <c r="H215">
        <f t="shared" si="40"/>
        <v>0.59999999999999432</v>
      </c>
      <c r="I215">
        <f t="shared" si="36"/>
        <v>100</v>
      </c>
      <c r="J215">
        <f t="shared" si="37"/>
        <v>118.00622033065969</v>
      </c>
      <c r="K215">
        <f t="shared" si="38"/>
        <v>0</v>
      </c>
      <c r="L215">
        <f t="shared" si="39"/>
        <v>18.006220330659684</v>
      </c>
    </row>
    <row r="216" spans="1:12" x14ac:dyDescent="0.2">
      <c r="A216" s="4">
        <f t="shared" si="32"/>
        <v>44458</v>
      </c>
      <c r="B216">
        <v>215</v>
      </c>
      <c r="C216" s="2" t="e">
        <f>VLOOKUP(A216, Daily!$A:$B, 2, 0)</f>
        <v>#N/A</v>
      </c>
      <c r="D216">
        <v>70.41</v>
      </c>
      <c r="E216" s="2">
        <f t="shared" si="33"/>
        <v>70.41</v>
      </c>
      <c r="F216">
        <f t="shared" si="34"/>
        <v>-1.6800000000000068</v>
      </c>
      <c r="G216">
        <f t="shared" si="35"/>
        <v>9.3199999999999932</v>
      </c>
      <c r="H216">
        <f t="shared" si="40"/>
        <v>-1.6800000000000068</v>
      </c>
      <c r="I216">
        <f t="shared" si="36"/>
        <v>97.669579692051585</v>
      </c>
      <c r="J216">
        <f t="shared" si="37"/>
        <v>115.25617940743165</v>
      </c>
      <c r="K216">
        <f t="shared" si="38"/>
        <v>-2.3304203079484109</v>
      </c>
      <c r="L216">
        <f t="shared" si="39"/>
        <v>15.256179407431647</v>
      </c>
    </row>
    <row r="217" spans="1:12" x14ac:dyDescent="0.2">
      <c r="A217" s="4">
        <f t="shared" si="32"/>
        <v>44459</v>
      </c>
      <c r="B217">
        <v>216</v>
      </c>
      <c r="C217" s="2">
        <f>VLOOKUP(A217, Daily!$A:$B, 2, 0)</f>
        <v>70.41</v>
      </c>
      <c r="D217">
        <v>70.41</v>
      </c>
      <c r="E217" s="2">
        <f t="shared" si="33"/>
        <v>70.41</v>
      </c>
      <c r="F217">
        <f t="shared" si="34"/>
        <v>0</v>
      </c>
      <c r="G217">
        <f t="shared" si="35"/>
        <v>9.3199999999999932</v>
      </c>
      <c r="H217">
        <f t="shared" si="40"/>
        <v>1.6800000000000068</v>
      </c>
      <c r="I217">
        <f t="shared" si="36"/>
        <v>100</v>
      </c>
      <c r="J217">
        <f t="shared" si="37"/>
        <v>115.25617940743165</v>
      </c>
      <c r="K217">
        <f t="shared" si="38"/>
        <v>0</v>
      </c>
      <c r="L217">
        <f t="shared" si="39"/>
        <v>15.256179407431647</v>
      </c>
    </row>
    <row r="218" spans="1:12" x14ac:dyDescent="0.2">
      <c r="A218" s="4">
        <f t="shared" si="32"/>
        <v>44460</v>
      </c>
      <c r="B218">
        <v>217</v>
      </c>
      <c r="C218" s="2">
        <f>VLOOKUP(A218, Daily!$A:$B, 2, 0)</f>
        <v>70.510000000000005</v>
      </c>
      <c r="D218">
        <v>70.510000000000005</v>
      </c>
      <c r="E218" s="2">
        <f t="shared" si="33"/>
        <v>70.510000000000005</v>
      </c>
      <c r="F218">
        <f t="shared" si="34"/>
        <v>0.10000000000000853</v>
      </c>
      <c r="G218">
        <f t="shared" si="35"/>
        <v>9.4200000000000017</v>
      </c>
      <c r="H218">
        <f t="shared" si="40"/>
        <v>0.10000000000000853</v>
      </c>
      <c r="I218">
        <f t="shared" si="36"/>
        <v>100.14202528049994</v>
      </c>
      <c r="J218">
        <f t="shared" si="37"/>
        <v>115.41987231952857</v>
      </c>
      <c r="K218">
        <f t="shared" si="38"/>
        <v>0.14202528049993557</v>
      </c>
      <c r="L218">
        <f t="shared" si="39"/>
        <v>15.419872319528572</v>
      </c>
    </row>
    <row r="219" spans="1:12" x14ac:dyDescent="0.2">
      <c r="A219" s="4">
        <f t="shared" si="32"/>
        <v>44461</v>
      </c>
      <c r="B219">
        <v>218</v>
      </c>
      <c r="C219" s="2">
        <f>VLOOKUP(A219, Daily!$A:$B, 2, 0)</f>
        <v>72.37</v>
      </c>
      <c r="D219">
        <v>72.37</v>
      </c>
      <c r="E219" s="2">
        <f t="shared" si="33"/>
        <v>72.37</v>
      </c>
      <c r="F219">
        <f t="shared" si="34"/>
        <v>1.8599999999999994</v>
      </c>
      <c r="G219">
        <f t="shared" si="35"/>
        <v>11.280000000000001</v>
      </c>
      <c r="H219">
        <f t="shared" si="40"/>
        <v>1.7599999999999909</v>
      </c>
      <c r="I219">
        <f t="shared" si="36"/>
        <v>102.63792369876614</v>
      </c>
      <c r="J219">
        <f t="shared" si="37"/>
        <v>118.46456048453102</v>
      </c>
      <c r="K219">
        <f t="shared" si="38"/>
        <v>2.6379236987661425</v>
      </c>
      <c r="L219">
        <f t="shared" si="39"/>
        <v>18.464560484531024</v>
      </c>
    </row>
    <row r="220" spans="1:12" x14ac:dyDescent="0.2">
      <c r="A220" s="4">
        <f t="shared" si="32"/>
        <v>44462</v>
      </c>
      <c r="B220">
        <v>219</v>
      </c>
      <c r="C220" s="2">
        <f>VLOOKUP(A220, Daily!$A:$B, 2, 0)</f>
        <v>73.430000000000007</v>
      </c>
      <c r="D220">
        <v>73.430000000000007</v>
      </c>
      <c r="E220" s="2">
        <f t="shared" si="33"/>
        <v>73.430000000000007</v>
      </c>
      <c r="F220">
        <f t="shared" si="34"/>
        <v>1.0600000000000023</v>
      </c>
      <c r="G220">
        <f t="shared" si="35"/>
        <v>12.340000000000003</v>
      </c>
      <c r="H220">
        <f t="shared" si="40"/>
        <v>-0.79999999999999716</v>
      </c>
      <c r="I220">
        <f t="shared" si="36"/>
        <v>101.46469531573857</v>
      </c>
      <c r="J220">
        <f t="shared" si="37"/>
        <v>120.19970535275823</v>
      </c>
      <c r="K220">
        <f t="shared" si="38"/>
        <v>1.4646953157385623</v>
      </c>
      <c r="L220">
        <f t="shared" si="39"/>
        <v>20.199705352758237</v>
      </c>
    </row>
    <row r="221" spans="1:12" x14ac:dyDescent="0.2">
      <c r="A221" s="4">
        <f t="shared" si="32"/>
        <v>44463</v>
      </c>
      <c r="B221">
        <v>220</v>
      </c>
      <c r="C221" s="2">
        <f>VLOOKUP(A221, Daily!$A:$B, 2, 0)</f>
        <v>74.180000000000007</v>
      </c>
      <c r="D221">
        <v>74.180000000000007</v>
      </c>
      <c r="E221" s="2">
        <f t="shared" si="33"/>
        <v>74.180000000000007</v>
      </c>
      <c r="F221">
        <f t="shared" si="34"/>
        <v>0.75</v>
      </c>
      <c r="G221">
        <f t="shared" si="35"/>
        <v>13.090000000000003</v>
      </c>
      <c r="H221">
        <f t="shared" si="40"/>
        <v>-0.31000000000000227</v>
      </c>
      <c r="I221">
        <f t="shared" si="36"/>
        <v>101.02138090698625</v>
      </c>
      <c r="J221">
        <f t="shared" si="37"/>
        <v>121.42740219348502</v>
      </c>
      <c r="K221">
        <f t="shared" si="38"/>
        <v>1.0213809069862467</v>
      </c>
      <c r="L221">
        <f t="shared" si="39"/>
        <v>21.427402193485023</v>
      </c>
    </row>
    <row r="222" spans="1:12" x14ac:dyDescent="0.2">
      <c r="A222" s="4">
        <f t="shared" si="32"/>
        <v>44464</v>
      </c>
      <c r="B222">
        <v>221</v>
      </c>
      <c r="C222" s="2" t="e">
        <f>VLOOKUP(A222, Daily!$A:$B, 2, 0)</f>
        <v>#N/A</v>
      </c>
      <c r="D222">
        <v>74.180000000000007</v>
      </c>
      <c r="E222" s="2">
        <f t="shared" si="33"/>
        <v>74.180000000000007</v>
      </c>
      <c r="F222">
        <f t="shared" si="34"/>
        <v>0</v>
      </c>
      <c r="G222">
        <f t="shared" si="35"/>
        <v>13.090000000000003</v>
      </c>
      <c r="H222">
        <f t="shared" si="40"/>
        <v>-0.75</v>
      </c>
      <c r="I222">
        <f t="shared" si="36"/>
        <v>100</v>
      </c>
      <c r="J222">
        <f t="shared" si="37"/>
        <v>121.42740219348502</v>
      </c>
      <c r="K222">
        <f t="shared" si="38"/>
        <v>0</v>
      </c>
      <c r="L222">
        <f t="shared" si="39"/>
        <v>21.427402193485023</v>
      </c>
    </row>
    <row r="223" spans="1:12" x14ac:dyDescent="0.2">
      <c r="A223" s="4">
        <f t="shared" si="32"/>
        <v>44465</v>
      </c>
      <c r="B223">
        <v>222</v>
      </c>
      <c r="C223" s="2" t="e">
        <f>VLOOKUP(A223, Daily!$A:$B, 2, 0)</f>
        <v>#N/A</v>
      </c>
      <c r="D223">
        <v>75.540000000000006</v>
      </c>
      <c r="E223" s="2">
        <f t="shared" si="33"/>
        <v>75.540000000000006</v>
      </c>
      <c r="F223">
        <f t="shared" si="34"/>
        <v>1.3599999999999994</v>
      </c>
      <c r="G223">
        <f t="shared" si="35"/>
        <v>14.450000000000003</v>
      </c>
      <c r="H223">
        <f t="shared" si="40"/>
        <v>1.3599999999999994</v>
      </c>
      <c r="I223">
        <f t="shared" si="36"/>
        <v>101.83337826907521</v>
      </c>
      <c r="J223">
        <f t="shared" si="37"/>
        <v>123.65362579800293</v>
      </c>
      <c r="K223">
        <f t="shared" si="38"/>
        <v>1.8333782690752143</v>
      </c>
      <c r="L223">
        <f t="shared" si="39"/>
        <v>23.653625798002942</v>
      </c>
    </row>
    <row r="224" spans="1:12" x14ac:dyDescent="0.2">
      <c r="A224" s="4">
        <f t="shared" si="32"/>
        <v>44466</v>
      </c>
      <c r="B224">
        <v>223</v>
      </c>
      <c r="C224" s="2">
        <f>VLOOKUP(A224, Daily!$A:$B, 2, 0)</f>
        <v>75.540000000000006</v>
      </c>
      <c r="D224">
        <v>75.540000000000006</v>
      </c>
      <c r="E224" s="2">
        <f t="shared" si="33"/>
        <v>75.540000000000006</v>
      </c>
      <c r="F224">
        <f t="shared" si="34"/>
        <v>0</v>
      </c>
      <c r="G224">
        <f t="shared" si="35"/>
        <v>14.450000000000003</v>
      </c>
      <c r="H224">
        <f t="shared" si="40"/>
        <v>-1.3599999999999994</v>
      </c>
      <c r="I224">
        <f t="shared" si="36"/>
        <v>100</v>
      </c>
      <c r="J224">
        <f t="shared" si="37"/>
        <v>123.65362579800293</v>
      </c>
      <c r="K224">
        <f t="shared" si="38"/>
        <v>0</v>
      </c>
      <c r="L224">
        <f t="shared" si="39"/>
        <v>23.653625798002942</v>
      </c>
    </row>
    <row r="225" spans="1:12" x14ac:dyDescent="0.2">
      <c r="A225" s="4">
        <f t="shared" si="32"/>
        <v>44467</v>
      </c>
      <c r="B225">
        <v>224</v>
      </c>
      <c r="C225" s="2">
        <f>VLOOKUP(A225, Daily!$A:$B, 2, 0)</f>
        <v>75.44</v>
      </c>
      <c r="D225">
        <v>75.44</v>
      </c>
      <c r="E225" s="2">
        <f t="shared" si="33"/>
        <v>75.44</v>
      </c>
      <c r="F225">
        <f t="shared" si="34"/>
        <v>-0.10000000000000853</v>
      </c>
      <c r="G225">
        <f t="shared" si="35"/>
        <v>14.349999999999994</v>
      </c>
      <c r="H225">
        <f t="shared" si="40"/>
        <v>-0.10000000000000853</v>
      </c>
      <c r="I225">
        <f t="shared" si="36"/>
        <v>99.867619804077307</v>
      </c>
      <c r="J225">
        <f t="shared" si="37"/>
        <v>123.48993288590604</v>
      </c>
      <c r="K225">
        <f t="shared" si="38"/>
        <v>-0.1323801959226989</v>
      </c>
      <c r="L225">
        <f t="shared" si="39"/>
        <v>23.48993288590604</v>
      </c>
    </row>
    <row r="226" spans="1:12" x14ac:dyDescent="0.2">
      <c r="A226" s="4">
        <f t="shared" si="32"/>
        <v>44468</v>
      </c>
      <c r="B226">
        <v>225</v>
      </c>
      <c r="C226" s="2">
        <f>VLOOKUP(A226, Daily!$A:$B, 2, 0)</f>
        <v>75.06</v>
      </c>
      <c r="D226">
        <v>75.06</v>
      </c>
      <c r="E226" s="2">
        <f t="shared" si="33"/>
        <v>75.06</v>
      </c>
      <c r="F226">
        <f t="shared" si="34"/>
        <v>-0.37999999999999545</v>
      </c>
      <c r="G226">
        <f t="shared" si="35"/>
        <v>13.969999999999999</v>
      </c>
      <c r="H226">
        <f t="shared" si="40"/>
        <v>-0.27999999999998693</v>
      </c>
      <c r="I226">
        <f t="shared" si="36"/>
        <v>99.496288441145282</v>
      </c>
      <c r="J226">
        <f t="shared" si="37"/>
        <v>122.8678998199378</v>
      </c>
      <c r="K226">
        <f t="shared" si="38"/>
        <v>-0.50371155885471364</v>
      </c>
      <c r="L226">
        <f t="shared" si="39"/>
        <v>22.867899819937797</v>
      </c>
    </row>
    <row r="227" spans="1:12" x14ac:dyDescent="0.2">
      <c r="A227" s="4">
        <f t="shared" si="32"/>
        <v>44469</v>
      </c>
      <c r="B227">
        <v>226</v>
      </c>
      <c r="C227" s="2">
        <f>VLOOKUP(A227, Daily!$A:$B, 2, 0)</f>
        <v>75.22</v>
      </c>
      <c r="D227">
        <v>75.22</v>
      </c>
      <c r="E227" s="2">
        <f t="shared" si="33"/>
        <v>75.22</v>
      </c>
      <c r="F227">
        <f t="shared" si="34"/>
        <v>0.15999999999999659</v>
      </c>
      <c r="G227">
        <f t="shared" si="35"/>
        <v>14.129999999999995</v>
      </c>
      <c r="H227">
        <f t="shared" si="40"/>
        <v>0.53999999999999204</v>
      </c>
      <c r="I227">
        <f t="shared" si="36"/>
        <v>100.21316280309085</v>
      </c>
      <c r="J227">
        <f t="shared" si="37"/>
        <v>123.12980847929285</v>
      </c>
      <c r="K227">
        <f t="shared" si="38"/>
        <v>0.21316280309084945</v>
      </c>
      <c r="L227">
        <f t="shared" si="39"/>
        <v>23.129808479292848</v>
      </c>
    </row>
    <row r="228" spans="1:12" x14ac:dyDescent="0.2">
      <c r="A228" s="4">
        <f t="shared" si="32"/>
        <v>44470</v>
      </c>
      <c r="B228">
        <v>227</v>
      </c>
      <c r="C228" s="2">
        <f>VLOOKUP(A228, Daily!$A:$B, 2, 0)</f>
        <v>76.010000000000005</v>
      </c>
      <c r="D228">
        <v>76.010000000000005</v>
      </c>
      <c r="E228" s="2">
        <f t="shared" si="33"/>
        <v>76.010000000000005</v>
      </c>
      <c r="F228">
        <f t="shared" si="34"/>
        <v>0.79000000000000625</v>
      </c>
      <c r="G228">
        <f t="shared" si="35"/>
        <v>14.920000000000002</v>
      </c>
      <c r="H228">
        <f t="shared" si="40"/>
        <v>0.63000000000000966</v>
      </c>
      <c r="I228">
        <f t="shared" si="36"/>
        <v>101.05025259239564</v>
      </c>
      <c r="J228">
        <f t="shared" si="37"/>
        <v>124.42298248485841</v>
      </c>
      <c r="K228">
        <f t="shared" si="38"/>
        <v>1.0502525923956396</v>
      </c>
      <c r="L228">
        <f t="shared" si="39"/>
        <v>24.422982484858412</v>
      </c>
    </row>
    <row r="229" spans="1:12" x14ac:dyDescent="0.2">
      <c r="A229" s="4">
        <f t="shared" si="32"/>
        <v>44471</v>
      </c>
      <c r="B229">
        <v>228</v>
      </c>
      <c r="C229" s="2" t="e">
        <f>VLOOKUP(A229, Daily!$A:$B, 2, 0)</f>
        <v>#N/A</v>
      </c>
      <c r="D229">
        <v>76.010000000000005</v>
      </c>
      <c r="E229" s="2">
        <f t="shared" si="33"/>
        <v>76.010000000000005</v>
      </c>
      <c r="F229">
        <f t="shared" si="34"/>
        <v>0</v>
      </c>
      <c r="G229">
        <f t="shared" si="35"/>
        <v>14.920000000000002</v>
      </c>
      <c r="H229">
        <f t="shared" si="40"/>
        <v>-0.79000000000000625</v>
      </c>
      <c r="I229">
        <f t="shared" si="36"/>
        <v>100</v>
      </c>
      <c r="J229">
        <f t="shared" si="37"/>
        <v>124.42298248485841</v>
      </c>
      <c r="K229">
        <f t="shared" si="38"/>
        <v>0</v>
      </c>
      <c r="L229">
        <f t="shared" si="39"/>
        <v>24.422982484858412</v>
      </c>
    </row>
    <row r="230" spans="1:12" x14ac:dyDescent="0.2">
      <c r="A230" s="4">
        <f t="shared" si="32"/>
        <v>44472</v>
      </c>
      <c r="B230">
        <v>229</v>
      </c>
      <c r="C230" s="2" t="e">
        <f>VLOOKUP(A230, Daily!$A:$B, 2, 0)</f>
        <v>#N/A</v>
      </c>
      <c r="D230">
        <v>77.680000000000007</v>
      </c>
      <c r="E230" s="2">
        <f t="shared" si="33"/>
        <v>77.680000000000007</v>
      </c>
      <c r="F230">
        <f t="shared" si="34"/>
        <v>1.6700000000000017</v>
      </c>
      <c r="G230">
        <f t="shared" si="35"/>
        <v>16.590000000000003</v>
      </c>
      <c r="H230">
        <f t="shared" si="40"/>
        <v>1.6700000000000017</v>
      </c>
      <c r="I230">
        <f t="shared" si="36"/>
        <v>102.19707933166688</v>
      </c>
      <c r="J230">
        <f t="shared" si="37"/>
        <v>127.15665411687674</v>
      </c>
      <c r="K230">
        <f t="shared" si="38"/>
        <v>2.1970793316668846</v>
      </c>
      <c r="L230">
        <f t="shared" si="39"/>
        <v>27.156654116876734</v>
      </c>
    </row>
    <row r="231" spans="1:12" x14ac:dyDescent="0.2">
      <c r="A231" s="4">
        <f t="shared" si="32"/>
        <v>44473</v>
      </c>
      <c r="B231">
        <v>230</v>
      </c>
      <c r="C231" s="2">
        <f>VLOOKUP(A231, Daily!$A:$B, 2, 0)</f>
        <v>77.680000000000007</v>
      </c>
      <c r="D231">
        <v>77.680000000000007</v>
      </c>
      <c r="E231" s="2">
        <f t="shared" si="33"/>
        <v>77.680000000000007</v>
      </c>
      <c r="F231">
        <f t="shared" si="34"/>
        <v>0</v>
      </c>
      <c r="G231">
        <f t="shared" si="35"/>
        <v>16.590000000000003</v>
      </c>
      <c r="H231">
        <f t="shared" si="40"/>
        <v>-1.6700000000000017</v>
      </c>
      <c r="I231">
        <f t="shared" si="36"/>
        <v>100</v>
      </c>
      <c r="J231">
        <f t="shared" si="37"/>
        <v>127.15665411687674</v>
      </c>
      <c r="K231">
        <f t="shared" si="38"/>
        <v>0</v>
      </c>
      <c r="L231">
        <f t="shared" si="39"/>
        <v>27.156654116876734</v>
      </c>
    </row>
    <row r="232" spans="1:12" x14ac:dyDescent="0.2">
      <c r="A232" s="4">
        <f t="shared" si="32"/>
        <v>44474</v>
      </c>
      <c r="B232">
        <v>231</v>
      </c>
      <c r="C232" s="2">
        <f>VLOOKUP(A232, Daily!$A:$B, 2, 0)</f>
        <v>79.17</v>
      </c>
      <c r="D232">
        <v>79.17</v>
      </c>
      <c r="E232" s="2">
        <f t="shared" si="33"/>
        <v>79.17</v>
      </c>
      <c r="F232">
        <f t="shared" si="34"/>
        <v>1.4899999999999949</v>
      </c>
      <c r="G232">
        <f t="shared" si="35"/>
        <v>18.079999999999998</v>
      </c>
      <c r="H232">
        <f t="shared" si="40"/>
        <v>1.4899999999999949</v>
      </c>
      <c r="I232">
        <f t="shared" si="36"/>
        <v>101.91812564366631</v>
      </c>
      <c r="J232">
        <f t="shared" si="37"/>
        <v>129.59567850712062</v>
      </c>
      <c r="K232">
        <f t="shared" si="38"/>
        <v>1.918125643666313</v>
      </c>
      <c r="L232">
        <f t="shared" si="39"/>
        <v>29.595678507120638</v>
      </c>
    </row>
    <row r="233" spans="1:12" x14ac:dyDescent="0.2">
      <c r="A233" s="4">
        <f t="shared" si="32"/>
        <v>44475</v>
      </c>
      <c r="B233">
        <v>232</v>
      </c>
      <c r="C233" s="2">
        <f>VLOOKUP(A233, Daily!$A:$B, 2, 0)</f>
        <v>77.66</v>
      </c>
      <c r="D233">
        <v>77.66</v>
      </c>
      <c r="E233" s="2">
        <f t="shared" si="33"/>
        <v>77.66</v>
      </c>
      <c r="F233">
        <f t="shared" si="34"/>
        <v>-1.5100000000000051</v>
      </c>
      <c r="G233">
        <f t="shared" si="35"/>
        <v>16.569999999999993</v>
      </c>
      <c r="H233">
        <f t="shared" si="40"/>
        <v>-3</v>
      </c>
      <c r="I233">
        <f t="shared" si="36"/>
        <v>98.092711885815334</v>
      </c>
      <c r="J233">
        <f t="shared" si="37"/>
        <v>127.12391553445734</v>
      </c>
      <c r="K233">
        <f t="shared" si="38"/>
        <v>-1.9072881141846687</v>
      </c>
      <c r="L233">
        <f t="shared" si="39"/>
        <v>27.123915534457343</v>
      </c>
    </row>
    <row r="234" spans="1:12" x14ac:dyDescent="0.2">
      <c r="A234" s="4">
        <f t="shared" si="32"/>
        <v>44476</v>
      </c>
      <c r="B234">
        <v>233</v>
      </c>
      <c r="C234" s="2">
        <f>VLOOKUP(A234, Daily!$A:$B, 2, 0)</f>
        <v>78.459999999999994</v>
      </c>
      <c r="D234">
        <v>78.459999999999994</v>
      </c>
      <c r="E234" s="2">
        <f t="shared" si="33"/>
        <v>78.459999999999994</v>
      </c>
      <c r="F234">
        <f t="shared" si="34"/>
        <v>0.79999999999999716</v>
      </c>
      <c r="G234">
        <f t="shared" si="35"/>
        <v>17.36999999999999</v>
      </c>
      <c r="H234">
        <f t="shared" si="40"/>
        <v>2.3100000000000023</v>
      </c>
      <c r="I234">
        <f t="shared" si="36"/>
        <v>101.03013134174607</v>
      </c>
      <c r="J234">
        <f t="shared" si="37"/>
        <v>128.43345883123257</v>
      </c>
      <c r="K234">
        <f t="shared" si="38"/>
        <v>1.0301313417460767</v>
      </c>
      <c r="L234">
        <f t="shared" si="39"/>
        <v>28.433458831232585</v>
      </c>
    </row>
    <row r="235" spans="1:12" x14ac:dyDescent="0.2">
      <c r="A235" s="4">
        <f t="shared" si="32"/>
        <v>44477</v>
      </c>
      <c r="B235">
        <v>234</v>
      </c>
      <c r="C235" s="2">
        <f>VLOOKUP(A235, Daily!$A:$B, 2, 0)</f>
        <v>79.55</v>
      </c>
      <c r="D235">
        <v>79.55</v>
      </c>
      <c r="E235" s="2">
        <f t="shared" si="33"/>
        <v>79.55</v>
      </c>
      <c r="F235">
        <f t="shared" si="34"/>
        <v>1.0900000000000034</v>
      </c>
      <c r="G235">
        <f t="shared" si="35"/>
        <v>18.459999999999994</v>
      </c>
      <c r="H235">
        <f t="shared" si="40"/>
        <v>0.29000000000000625</v>
      </c>
      <c r="I235">
        <f t="shared" si="36"/>
        <v>101.38924292633189</v>
      </c>
      <c r="J235">
        <f t="shared" si="37"/>
        <v>130.21771157308888</v>
      </c>
      <c r="K235">
        <f t="shared" si="38"/>
        <v>1.3892429263318906</v>
      </c>
      <c r="L235">
        <f t="shared" si="39"/>
        <v>30.217711573088877</v>
      </c>
    </row>
    <row r="236" spans="1:12" x14ac:dyDescent="0.2">
      <c r="A236" s="4">
        <f t="shared" si="32"/>
        <v>44478</v>
      </c>
      <c r="B236">
        <v>235</v>
      </c>
      <c r="C236" s="2" t="e">
        <f>VLOOKUP(A236, Daily!$A:$B, 2, 0)</f>
        <v>#N/A</v>
      </c>
      <c r="D236">
        <v>79.55</v>
      </c>
      <c r="E236" s="2">
        <f t="shared" si="33"/>
        <v>79.55</v>
      </c>
      <c r="F236">
        <f t="shared" si="34"/>
        <v>0</v>
      </c>
      <c r="G236">
        <f t="shared" si="35"/>
        <v>18.459999999999994</v>
      </c>
      <c r="H236">
        <f t="shared" si="40"/>
        <v>-1.0900000000000034</v>
      </c>
      <c r="I236">
        <f t="shared" si="36"/>
        <v>100</v>
      </c>
      <c r="J236">
        <f t="shared" si="37"/>
        <v>130.21771157308888</v>
      </c>
      <c r="K236">
        <f t="shared" si="38"/>
        <v>0</v>
      </c>
      <c r="L236">
        <f t="shared" si="39"/>
        <v>30.217711573088877</v>
      </c>
    </row>
    <row r="237" spans="1:12" x14ac:dyDescent="0.2">
      <c r="A237" s="4">
        <f t="shared" si="32"/>
        <v>44479</v>
      </c>
      <c r="B237">
        <v>236</v>
      </c>
      <c r="C237" s="2" t="e">
        <f>VLOOKUP(A237, Daily!$A:$B, 2, 0)</f>
        <v>#N/A</v>
      </c>
      <c r="D237">
        <v>80.64</v>
      </c>
      <c r="E237" s="2">
        <f t="shared" si="33"/>
        <v>80.64</v>
      </c>
      <c r="F237">
        <f t="shared" si="34"/>
        <v>1.0900000000000034</v>
      </c>
      <c r="G237">
        <f t="shared" si="35"/>
        <v>19.549999999999997</v>
      </c>
      <c r="H237">
        <f t="shared" si="40"/>
        <v>1.0900000000000034</v>
      </c>
      <c r="I237">
        <f t="shared" si="36"/>
        <v>101.37020741671905</v>
      </c>
      <c r="J237">
        <f t="shared" si="37"/>
        <v>132.00196431494516</v>
      </c>
      <c r="K237">
        <f t="shared" si="38"/>
        <v>1.3702074167190492</v>
      </c>
      <c r="L237">
        <f t="shared" si="39"/>
        <v>32.001964314945155</v>
      </c>
    </row>
    <row r="238" spans="1:12" x14ac:dyDescent="0.2">
      <c r="A238" s="4">
        <f t="shared" si="32"/>
        <v>44480</v>
      </c>
      <c r="B238">
        <v>237</v>
      </c>
      <c r="C238" s="2">
        <f>VLOOKUP(A238, Daily!$A:$B, 2, 0)</f>
        <v>80.64</v>
      </c>
      <c r="D238">
        <v>80.64</v>
      </c>
      <c r="E238" s="2">
        <f t="shared" si="33"/>
        <v>80.64</v>
      </c>
      <c r="F238">
        <f t="shared" si="34"/>
        <v>0</v>
      </c>
      <c r="G238">
        <f t="shared" si="35"/>
        <v>19.549999999999997</v>
      </c>
      <c r="H238">
        <f t="shared" si="40"/>
        <v>-1.0900000000000034</v>
      </c>
      <c r="I238">
        <f t="shared" si="36"/>
        <v>100</v>
      </c>
      <c r="J238">
        <f t="shared" si="37"/>
        <v>132.00196431494516</v>
      </c>
      <c r="K238">
        <f t="shared" si="38"/>
        <v>0</v>
      </c>
      <c r="L238">
        <f t="shared" si="39"/>
        <v>32.001964314945155</v>
      </c>
    </row>
    <row r="239" spans="1:12" x14ac:dyDescent="0.2">
      <c r="A239" s="4">
        <f t="shared" si="32"/>
        <v>44481</v>
      </c>
      <c r="B239">
        <v>238</v>
      </c>
      <c r="C239" s="2">
        <f>VLOOKUP(A239, Daily!$A:$B, 2, 0)</f>
        <v>80.75</v>
      </c>
      <c r="D239">
        <v>80.75</v>
      </c>
      <c r="E239" s="2">
        <f t="shared" si="33"/>
        <v>80.75</v>
      </c>
      <c r="F239">
        <f t="shared" si="34"/>
        <v>0.10999999999999943</v>
      </c>
      <c r="G239">
        <f t="shared" si="35"/>
        <v>19.659999999999997</v>
      </c>
      <c r="H239">
        <f t="shared" si="40"/>
        <v>0.10999999999999943</v>
      </c>
      <c r="I239">
        <f t="shared" si="36"/>
        <v>100.13640873015872</v>
      </c>
      <c r="J239">
        <f t="shared" si="37"/>
        <v>132.18202651825175</v>
      </c>
      <c r="K239">
        <f t="shared" si="38"/>
        <v>0.13640873015872135</v>
      </c>
      <c r="L239">
        <f t="shared" si="39"/>
        <v>32.182026518251746</v>
      </c>
    </row>
    <row r="240" spans="1:12" x14ac:dyDescent="0.2">
      <c r="A240" s="4">
        <f t="shared" si="32"/>
        <v>44482</v>
      </c>
      <c r="B240">
        <v>239</v>
      </c>
      <c r="C240" s="2">
        <f>VLOOKUP(A240, Daily!$A:$B, 2, 0)</f>
        <v>80.67</v>
      </c>
      <c r="D240">
        <v>80.67</v>
      </c>
      <c r="E240" s="2">
        <f t="shared" si="33"/>
        <v>80.67</v>
      </c>
      <c r="F240">
        <f t="shared" si="34"/>
        <v>-7.9999999999998295E-2</v>
      </c>
      <c r="G240">
        <f t="shared" si="35"/>
        <v>19.579999999999998</v>
      </c>
      <c r="H240">
        <f t="shared" si="40"/>
        <v>-0.18999999999999773</v>
      </c>
      <c r="I240">
        <f t="shared" si="36"/>
        <v>99.900928792569658</v>
      </c>
      <c r="J240">
        <f t="shared" si="37"/>
        <v>132.05107218857424</v>
      </c>
      <c r="K240">
        <f t="shared" si="38"/>
        <v>-9.9071207430334596E-2</v>
      </c>
      <c r="L240">
        <f t="shared" si="39"/>
        <v>32.051072188574238</v>
      </c>
    </row>
    <row r="241" spans="1:12" x14ac:dyDescent="0.2">
      <c r="A241" s="4">
        <f t="shared" si="32"/>
        <v>44483</v>
      </c>
      <c r="B241">
        <v>240</v>
      </c>
      <c r="C241" s="2">
        <f>VLOOKUP(A241, Daily!$A:$B, 2, 0)</f>
        <v>81.430000000000007</v>
      </c>
      <c r="D241">
        <v>81.430000000000007</v>
      </c>
      <c r="E241" s="2">
        <f t="shared" si="33"/>
        <v>81.430000000000007</v>
      </c>
      <c r="F241">
        <f t="shared" si="34"/>
        <v>0.76000000000000512</v>
      </c>
      <c r="G241">
        <f t="shared" si="35"/>
        <v>20.340000000000003</v>
      </c>
      <c r="H241">
        <f t="shared" si="40"/>
        <v>0.84000000000000341</v>
      </c>
      <c r="I241">
        <f t="shared" si="36"/>
        <v>100.94210983017231</v>
      </c>
      <c r="J241">
        <f t="shared" si="37"/>
        <v>133.29513832051072</v>
      </c>
      <c r="K241">
        <f t="shared" si="38"/>
        <v>0.94210983017231076</v>
      </c>
      <c r="L241">
        <f t="shared" si="39"/>
        <v>33.295138320510716</v>
      </c>
    </row>
    <row r="242" spans="1:12" x14ac:dyDescent="0.2">
      <c r="A242" s="4">
        <f t="shared" si="32"/>
        <v>44484</v>
      </c>
      <c r="B242">
        <v>241</v>
      </c>
      <c r="C242" s="2">
        <f>VLOOKUP(A242, Daily!$A:$B, 2, 0)</f>
        <v>82.39</v>
      </c>
      <c r="D242">
        <v>82.39</v>
      </c>
      <c r="E242" s="2">
        <f t="shared" si="33"/>
        <v>82.39</v>
      </c>
      <c r="F242">
        <f t="shared" si="34"/>
        <v>0.95999999999999375</v>
      </c>
      <c r="G242">
        <f t="shared" si="35"/>
        <v>21.299999999999997</v>
      </c>
      <c r="H242">
        <f t="shared" si="40"/>
        <v>0.19999999999998863</v>
      </c>
      <c r="I242">
        <f t="shared" si="36"/>
        <v>101.17892668549673</v>
      </c>
      <c r="J242">
        <f t="shared" si="37"/>
        <v>134.86659027664101</v>
      </c>
      <c r="K242">
        <f t="shared" si="38"/>
        <v>1.1789266854967284</v>
      </c>
      <c r="L242">
        <f t="shared" si="39"/>
        <v>34.866590276641006</v>
      </c>
    </row>
    <row r="243" spans="1:12" x14ac:dyDescent="0.2">
      <c r="A243" s="4">
        <f t="shared" si="32"/>
        <v>44485</v>
      </c>
      <c r="B243">
        <v>242</v>
      </c>
      <c r="C243" s="2" t="e">
        <f>VLOOKUP(A243, Daily!$A:$B, 2, 0)</f>
        <v>#N/A</v>
      </c>
      <c r="D243">
        <v>82.39</v>
      </c>
      <c r="E243" s="2">
        <f t="shared" si="33"/>
        <v>82.39</v>
      </c>
      <c r="F243">
        <f t="shared" si="34"/>
        <v>0</v>
      </c>
      <c r="G243">
        <f t="shared" si="35"/>
        <v>21.299999999999997</v>
      </c>
      <c r="H243">
        <f t="shared" si="40"/>
        <v>-0.95999999999999375</v>
      </c>
      <c r="I243">
        <f t="shared" si="36"/>
        <v>100</v>
      </c>
      <c r="J243">
        <f t="shared" si="37"/>
        <v>134.86659027664101</v>
      </c>
      <c r="K243">
        <f t="shared" si="38"/>
        <v>0</v>
      </c>
      <c r="L243">
        <f t="shared" si="39"/>
        <v>34.866590276641006</v>
      </c>
    </row>
    <row r="244" spans="1:12" x14ac:dyDescent="0.2">
      <c r="A244" s="4">
        <f t="shared" si="32"/>
        <v>44486</v>
      </c>
      <c r="B244">
        <v>243</v>
      </c>
      <c r="C244" s="2" t="e">
        <f>VLOOKUP(A244, Daily!$A:$B, 2, 0)</f>
        <v>#N/A</v>
      </c>
      <c r="D244">
        <v>82.62</v>
      </c>
      <c r="E244" s="2">
        <f t="shared" si="33"/>
        <v>82.62</v>
      </c>
      <c r="F244">
        <f t="shared" si="34"/>
        <v>0.23000000000000398</v>
      </c>
      <c r="G244">
        <f t="shared" si="35"/>
        <v>21.53</v>
      </c>
      <c r="H244">
        <f t="shared" si="40"/>
        <v>0.23000000000000398</v>
      </c>
      <c r="I244">
        <f t="shared" si="36"/>
        <v>100.2791600922442</v>
      </c>
      <c r="J244">
        <f t="shared" si="37"/>
        <v>135.2430839744639</v>
      </c>
      <c r="K244">
        <f t="shared" si="38"/>
        <v>0.27916009224420169</v>
      </c>
      <c r="L244">
        <f t="shared" si="39"/>
        <v>35.243083974463893</v>
      </c>
    </row>
    <row r="245" spans="1:12" x14ac:dyDescent="0.2">
      <c r="A245" s="4">
        <f t="shared" si="32"/>
        <v>44487</v>
      </c>
      <c r="B245">
        <v>244</v>
      </c>
      <c r="C245" s="2">
        <f>VLOOKUP(A245, Daily!$A:$B, 2, 0)</f>
        <v>82.62</v>
      </c>
      <c r="D245">
        <v>82.62</v>
      </c>
      <c r="E245" s="2">
        <f t="shared" si="33"/>
        <v>82.62</v>
      </c>
      <c r="F245">
        <f t="shared" si="34"/>
        <v>0</v>
      </c>
      <c r="G245">
        <f t="shared" si="35"/>
        <v>21.53</v>
      </c>
      <c r="H245">
        <f t="shared" si="40"/>
        <v>-0.23000000000000398</v>
      </c>
      <c r="I245">
        <f t="shared" si="36"/>
        <v>100</v>
      </c>
      <c r="J245">
        <f t="shared" si="37"/>
        <v>135.2430839744639</v>
      </c>
      <c r="K245">
        <f t="shared" si="38"/>
        <v>0</v>
      </c>
      <c r="L245">
        <f t="shared" si="39"/>
        <v>35.243083974463893</v>
      </c>
    </row>
    <row r="246" spans="1:12" x14ac:dyDescent="0.2">
      <c r="A246" s="4">
        <f t="shared" si="32"/>
        <v>44488</v>
      </c>
      <c r="B246">
        <v>245</v>
      </c>
      <c r="C246" s="2">
        <f>VLOOKUP(A246, Daily!$A:$B, 2, 0)</f>
        <v>83.19</v>
      </c>
      <c r="D246">
        <v>83.19</v>
      </c>
      <c r="E246" s="2">
        <f t="shared" si="33"/>
        <v>83.19</v>
      </c>
      <c r="F246">
        <f t="shared" si="34"/>
        <v>0.56999999999999318</v>
      </c>
      <c r="G246">
        <f t="shared" si="35"/>
        <v>22.099999999999994</v>
      </c>
      <c r="H246">
        <f t="shared" si="40"/>
        <v>0.56999999999999318</v>
      </c>
      <c r="I246">
        <f t="shared" si="36"/>
        <v>100.68990559186636</v>
      </c>
      <c r="J246">
        <f t="shared" si="37"/>
        <v>136.17613357341628</v>
      </c>
      <c r="K246">
        <f t="shared" si="38"/>
        <v>0.68990559186636879</v>
      </c>
      <c r="L246">
        <f t="shared" si="39"/>
        <v>36.176133573416266</v>
      </c>
    </row>
    <row r="247" spans="1:12" x14ac:dyDescent="0.2">
      <c r="A247" s="4">
        <f t="shared" si="32"/>
        <v>44489</v>
      </c>
      <c r="B247">
        <v>246</v>
      </c>
      <c r="C247" s="2">
        <f>VLOOKUP(A247, Daily!$A:$B, 2, 0)</f>
        <v>84.4</v>
      </c>
      <c r="D247">
        <v>84.4</v>
      </c>
      <c r="E247" s="2">
        <f t="shared" si="33"/>
        <v>84.4</v>
      </c>
      <c r="F247">
        <f t="shared" si="34"/>
        <v>1.210000000000008</v>
      </c>
      <c r="G247">
        <f t="shared" si="35"/>
        <v>23.310000000000002</v>
      </c>
      <c r="H247">
        <f t="shared" si="40"/>
        <v>0.64000000000001478</v>
      </c>
      <c r="I247">
        <f t="shared" si="36"/>
        <v>101.45450174299798</v>
      </c>
      <c r="J247">
        <f t="shared" si="37"/>
        <v>138.15681780978883</v>
      </c>
      <c r="K247">
        <f t="shared" si="38"/>
        <v>1.4545017429979712</v>
      </c>
      <c r="L247">
        <f t="shared" si="39"/>
        <v>38.156817809788834</v>
      </c>
    </row>
    <row r="248" spans="1:12" x14ac:dyDescent="0.2">
      <c r="A248" s="4">
        <f t="shared" si="32"/>
        <v>44490</v>
      </c>
      <c r="B248">
        <v>247</v>
      </c>
      <c r="C248" s="2">
        <f>VLOOKUP(A248, Daily!$A:$B, 2, 0)</f>
        <v>82.64</v>
      </c>
      <c r="D248">
        <v>82.64</v>
      </c>
      <c r="E248" s="2">
        <f t="shared" si="33"/>
        <v>82.64</v>
      </c>
      <c r="F248">
        <f t="shared" si="34"/>
        <v>-1.7600000000000051</v>
      </c>
      <c r="G248">
        <f t="shared" si="35"/>
        <v>21.549999999999997</v>
      </c>
      <c r="H248">
        <f t="shared" si="40"/>
        <v>-2.9700000000000131</v>
      </c>
      <c r="I248">
        <f t="shared" si="36"/>
        <v>97.914691943127949</v>
      </c>
      <c r="J248">
        <f t="shared" si="37"/>
        <v>135.2758225568833</v>
      </c>
      <c r="K248">
        <f t="shared" si="38"/>
        <v>-2.0853080568720483</v>
      </c>
      <c r="L248">
        <f t="shared" si="39"/>
        <v>35.275822556883284</v>
      </c>
    </row>
    <row r="249" spans="1:12" x14ac:dyDescent="0.2">
      <c r="A249" s="4">
        <f t="shared" si="32"/>
        <v>44491</v>
      </c>
      <c r="B249">
        <v>248</v>
      </c>
      <c r="C249" s="2">
        <f>VLOOKUP(A249, Daily!$A:$B, 2, 0)</f>
        <v>84.53</v>
      </c>
      <c r="D249">
        <v>84.53</v>
      </c>
      <c r="E249" s="2">
        <f t="shared" si="33"/>
        <v>84.53</v>
      </c>
      <c r="F249">
        <f t="shared" si="34"/>
        <v>1.8900000000000006</v>
      </c>
      <c r="G249">
        <f t="shared" si="35"/>
        <v>23.439999999999998</v>
      </c>
      <c r="H249">
        <f t="shared" si="40"/>
        <v>3.6500000000000057</v>
      </c>
      <c r="I249">
        <f t="shared" si="36"/>
        <v>102.28702807357213</v>
      </c>
      <c r="J249">
        <f t="shared" si="37"/>
        <v>138.36961859551479</v>
      </c>
      <c r="K249">
        <f t="shared" si="38"/>
        <v>2.2870280735721282</v>
      </c>
      <c r="L249">
        <f t="shared" si="39"/>
        <v>38.369618595514801</v>
      </c>
    </row>
    <row r="250" spans="1:12" x14ac:dyDescent="0.2">
      <c r="A250" s="4">
        <f t="shared" si="32"/>
        <v>44492</v>
      </c>
      <c r="B250">
        <v>249</v>
      </c>
      <c r="C250" s="2" t="e">
        <f>VLOOKUP(A250, Daily!$A:$B, 2, 0)</f>
        <v>#N/A</v>
      </c>
      <c r="D250">
        <v>84.53</v>
      </c>
      <c r="E250" s="2">
        <f t="shared" si="33"/>
        <v>84.53</v>
      </c>
      <c r="F250">
        <f t="shared" si="34"/>
        <v>0</v>
      </c>
      <c r="G250">
        <f t="shared" si="35"/>
        <v>23.439999999999998</v>
      </c>
      <c r="H250">
        <f t="shared" si="40"/>
        <v>-1.8900000000000006</v>
      </c>
      <c r="I250">
        <f t="shared" si="36"/>
        <v>100</v>
      </c>
      <c r="J250">
        <f t="shared" si="37"/>
        <v>138.36961859551479</v>
      </c>
      <c r="K250">
        <f t="shared" si="38"/>
        <v>0</v>
      </c>
      <c r="L250">
        <f t="shared" si="39"/>
        <v>38.369618595514801</v>
      </c>
    </row>
    <row r="251" spans="1:12" x14ac:dyDescent="0.2">
      <c r="A251" s="4">
        <f t="shared" si="32"/>
        <v>44493</v>
      </c>
      <c r="B251">
        <v>250</v>
      </c>
      <c r="C251" s="2" t="e">
        <f>VLOOKUP(A251, Daily!$A:$B, 2, 0)</f>
        <v>#N/A</v>
      </c>
      <c r="D251">
        <v>84.64</v>
      </c>
      <c r="E251" s="2">
        <f t="shared" si="33"/>
        <v>84.64</v>
      </c>
      <c r="F251">
        <f t="shared" si="34"/>
        <v>0.10999999999999943</v>
      </c>
      <c r="G251">
        <f t="shared" si="35"/>
        <v>23.549999999999997</v>
      </c>
      <c r="H251">
        <f t="shared" si="40"/>
        <v>0.10999999999999943</v>
      </c>
      <c r="I251">
        <f t="shared" si="36"/>
        <v>100.13013131432626</v>
      </c>
      <c r="J251">
        <f t="shared" si="37"/>
        <v>138.54968079882138</v>
      </c>
      <c r="K251">
        <f t="shared" si="38"/>
        <v>0.13013131432626501</v>
      </c>
      <c r="L251">
        <f t="shared" si="39"/>
        <v>38.549680798821399</v>
      </c>
    </row>
    <row r="252" spans="1:12" x14ac:dyDescent="0.2">
      <c r="A252" s="4">
        <f t="shared" si="32"/>
        <v>44494</v>
      </c>
      <c r="B252">
        <v>251</v>
      </c>
      <c r="C252" s="2">
        <f>VLOOKUP(A252, Daily!$A:$B, 2, 0)</f>
        <v>84.64</v>
      </c>
      <c r="D252">
        <v>84.64</v>
      </c>
      <c r="E252" s="2">
        <f t="shared" si="33"/>
        <v>84.64</v>
      </c>
      <c r="F252">
        <f t="shared" si="34"/>
        <v>0</v>
      </c>
      <c r="G252">
        <f t="shared" si="35"/>
        <v>23.549999999999997</v>
      </c>
      <c r="H252">
        <f t="shared" si="40"/>
        <v>-0.10999999999999943</v>
      </c>
      <c r="I252">
        <f t="shared" si="36"/>
        <v>100</v>
      </c>
      <c r="J252">
        <f t="shared" si="37"/>
        <v>138.54968079882138</v>
      </c>
      <c r="K252">
        <f t="shared" si="38"/>
        <v>0</v>
      </c>
      <c r="L252">
        <f t="shared" si="39"/>
        <v>38.549680798821399</v>
      </c>
    </row>
    <row r="253" spans="1:12" x14ac:dyDescent="0.2">
      <c r="A253" s="4">
        <f t="shared" si="32"/>
        <v>44495</v>
      </c>
      <c r="B253">
        <v>252</v>
      </c>
      <c r="C253" s="2">
        <f>VLOOKUP(A253, Daily!$A:$B, 2, 0)</f>
        <v>85.64</v>
      </c>
      <c r="D253">
        <v>85.64</v>
      </c>
      <c r="E253" s="2">
        <f t="shared" si="33"/>
        <v>85.64</v>
      </c>
      <c r="F253">
        <f t="shared" si="34"/>
        <v>1</v>
      </c>
      <c r="G253">
        <f t="shared" si="35"/>
        <v>24.549999999999997</v>
      </c>
      <c r="H253">
        <f t="shared" si="40"/>
        <v>1</v>
      </c>
      <c r="I253">
        <f t="shared" si="36"/>
        <v>101.18147448015122</v>
      </c>
      <c r="J253">
        <f t="shared" si="37"/>
        <v>140.18660991979047</v>
      </c>
      <c r="K253">
        <f t="shared" si="38"/>
        <v>1.1814744801512234</v>
      </c>
      <c r="L253">
        <f t="shared" si="39"/>
        <v>40.186609919790463</v>
      </c>
    </row>
    <row r="254" spans="1:12" x14ac:dyDescent="0.2">
      <c r="A254" s="4">
        <f t="shared" si="32"/>
        <v>44496</v>
      </c>
      <c r="B254">
        <v>253</v>
      </c>
      <c r="C254" s="2">
        <f>VLOOKUP(A254, Daily!$A:$B, 2, 0)</f>
        <v>82.66</v>
      </c>
      <c r="D254">
        <v>82.66</v>
      </c>
      <c r="E254" s="2">
        <f t="shared" si="33"/>
        <v>82.66</v>
      </c>
      <c r="F254">
        <f t="shared" si="34"/>
        <v>-2.980000000000004</v>
      </c>
      <c r="G254">
        <f t="shared" si="35"/>
        <v>21.569999999999993</v>
      </c>
      <c r="H254">
        <f t="shared" si="40"/>
        <v>-3.980000000000004</v>
      </c>
      <c r="I254">
        <f t="shared" si="36"/>
        <v>96.520317608594112</v>
      </c>
      <c r="J254">
        <f t="shared" si="37"/>
        <v>135.30856113930264</v>
      </c>
      <c r="K254">
        <f t="shared" si="38"/>
        <v>-3.4796823914058916</v>
      </c>
      <c r="L254">
        <f t="shared" si="39"/>
        <v>35.308561139302654</v>
      </c>
    </row>
    <row r="255" spans="1:12" x14ac:dyDescent="0.2">
      <c r="A255" s="4">
        <f t="shared" si="32"/>
        <v>44497</v>
      </c>
      <c r="B255">
        <v>254</v>
      </c>
      <c r="C255" s="2">
        <f>VLOOKUP(A255, Daily!$A:$B, 2, 0)</f>
        <v>82.78</v>
      </c>
      <c r="D255">
        <v>82.78</v>
      </c>
      <c r="E255" s="2">
        <f t="shared" si="33"/>
        <v>82.78</v>
      </c>
      <c r="F255">
        <f t="shared" si="34"/>
        <v>0.12000000000000455</v>
      </c>
      <c r="G255">
        <f t="shared" si="35"/>
        <v>21.689999999999998</v>
      </c>
      <c r="H255">
        <f t="shared" si="40"/>
        <v>3.1000000000000085</v>
      </c>
      <c r="I255">
        <f t="shared" si="36"/>
        <v>100.14517299782241</v>
      </c>
      <c r="J255">
        <f t="shared" si="37"/>
        <v>135.50499263381894</v>
      </c>
      <c r="K255">
        <f t="shared" si="38"/>
        <v>0.1451729978224181</v>
      </c>
      <c r="L255">
        <f t="shared" si="39"/>
        <v>35.504992633818944</v>
      </c>
    </row>
    <row r="256" spans="1:12" x14ac:dyDescent="0.2">
      <c r="A256" s="4">
        <f t="shared" si="32"/>
        <v>44498</v>
      </c>
      <c r="B256">
        <v>255</v>
      </c>
      <c r="C256" s="2">
        <f>VLOOKUP(A256, Daily!$A:$B, 2, 0)</f>
        <v>83.5</v>
      </c>
      <c r="D256">
        <v>83.5</v>
      </c>
      <c r="E256" s="2">
        <f t="shared" si="33"/>
        <v>83.5</v>
      </c>
      <c r="F256">
        <f t="shared" si="34"/>
        <v>0.71999999999999886</v>
      </c>
      <c r="G256">
        <f t="shared" si="35"/>
        <v>22.409999999999997</v>
      </c>
      <c r="H256">
        <f t="shared" si="40"/>
        <v>0.59999999999999432</v>
      </c>
      <c r="I256">
        <f t="shared" si="36"/>
        <v>100.86977530804542</v>
      </c>
      <c r="J256">
        <f t="shared" si="37"/>
        <v>136.68358160091668</v>
      </c>
      <c r="K256">
        <f t="shared" si="38"/>
        <v>0.86977530804541736</v>
      </c>
      <c r="L256">
        <f t="shared" si="39"/>
        <v>36.683581600916668</v>
      </c>
    </row>
    <row r="257" spans="1:12" x14ac:dyDescent="0.2">
      <c r="A257" s="4">
        <f t="shared" si="32"/>
        <v>44499</v>
      </c>
      <c r="B257">
        <v>256</v>
      </c>
      <c r="C257" s="2" t="e">
        <f>VLOOKUP(A257, Daily!$A:$B, 2, 0)</f>
        <v>#N/A</v>
      </c>
      <c r="D257">
        <v>83.5</v>
      </c>
      <c r="E257" s="2">
        <f t="shared" si="33"/>
        <v>83.5</v>
      </c>
      <c r="F257">
        <f t="shared" si="34"/>
        <v>0</v>
      </c>
      <c r="G257">
        <f t="shared" si="35"/>
        <v>22.409999999999997</v>
      </c>
      <c r="H257">
        <f t="shared" si="40"/>
        <v>-0.71999999999999886</v>
      </c>
      <c r="I257">
        <f t="shared" si="36"/>
        <v>100</v>
      </c>
      <c r="J257">
        <f t="shared" si="37"/>
        <v>136.68358160091668</v>
      </c>
      <c r="K257">
        <f t="shared" si="38"/>
        <v>0</v>
      </c>
      <c r="L257">
        <f t="shared" si="39"/>
        <v>36.683581600916668</v>
      </c>
    </row>
    <row r="258" spans="1:12" x14ac:dyDescent="0.2">
      <c r="A258" s="4">
        <f t="shared" si="32"/>
        <v>44500</v>
      </c>
      <c r="B258">
        <v>257</v>
      </c>
      <c r="C258" s="2" t="e">
        <f>VLOOKUP(A258, Daily!$A:$B, 2, 0)</f>
        <v>#N/A</v>
      </c>
      <c r="D258">
        <v>84.08</v>
      </c>
      <c r="E258" s="2">
        <f t="shared" si="33"/>
        <v>84.08</v>
      </c>
      <c r="F258">
        <f t="shared" si="34"/>
        <v>0.57999999999999829</v>
      </c>
      <c r="G258">
        <f t="shared" si="35"/>
        <v>22.989999999999995</v>
      </c>
      <c r="H258">
        <f t="shared" si="40"/>
        <v>0.57999999999999829</v>
      </c>
      <c r="I258">
        <f t="shared" si="36"/>
        <v>100.69461077844311</v>
      </c>
      <c r="J258">
        <f t="shared" si="37"/>
        <v>137.63300049107872</v>
      </c>
      <c r="K258">
        <f t="shared" si="38"/>
        <v>0.69461077844310548</v>
      </c>
      <c r="L258">
        <f t="shared" si="39"/>
        <v>37.633000491078718</v>
      </c>
    </row>
    <row r="259" spans="1:12" x14ac:dyDescent="0.2">
      <c r="A259" s="4">
        <f t="shared" si="32"/>
        <v>44501</v>
      </c>
      <c r="B259">
        <v>258</v>
      </c>
      <c r="C259" s="2">
        <f>VLOOKUP(A259, Daily!$A:$B, 2, 0)</f>
        <v>84.08</v>
      </c>
      <c r="D259">
        <v>84.08</v>
      </c>
      <c r="E259" s="2">
        <f t="shared" si="33"/>
        <v>84.08</v>
      </c>
      <c r="F259">
        <f t="shared" si="34"/>
        <v>0</v>
      </c>
      <c r="G259">
        <f t="shared" si="35"/>
        <v>22.989999999999995</v>
      </c>
      <c r="H259">
        <f t="shared" si="40"/>
        <v>-0.57999999999999829</v>
      </c>
      <c r="I259">
        <f t="shared" si="36"/>
        <v>100</v>
      </c>
      <c r="J259">
        <f t="shared" si="37"/>
        <v>137.63300049107872</v>
      </c>
      <c r="K259">
        <f t="shared" si="38"/>
        <v>0</v>
      </c>
      <c r="L259">
        <f t="shared" si="39"/>
        <v>37.633000491078718</v>
      </c>
    </row>
    <row r="260" spans="1:12" x14ac:dyDescent="0.2">
      <c r="A260" s="4">
        <f t="shared" ref="A260:A323" si="41">A259+1</f>
        <v>44502</v>
      </c>
      <c r="B260">
        <v>259</v>
      </c>
      <c r="C260" s="2">
        <f>VLOOKUP(A260, Daily!$A:$B, 2, 0)</f>
        <v>83.91</v>
      </c>
      <c r="D260">
        <v>83.91</v>
      </c>
      <c r="E260" s="2">
        <f t="shared" si="33"/>
        <v>83.91</v>
      </c>
      <c r="F260">
        <f t="shared" si="34"/>
        <v>-0.17000000000000171</v>
      </c>
      <c r="G260">
        <f t="shared" si="35"/>
        <v>22.819999999999993</v>
      </c>
      <c r="H260">
        <f t="shared" si="40"/>
        <v>-0.17000000000000171</v>
      </c>
      <c r="I260">
        <f t="shared" si="36"/>
        <v>99.797811607992386</v>
      </c>
      <c r="J260">
        <f t="shared" si="37"/>
        <v>137.35472254051396</v>
      </c>
      <c r="K260">
        <f t="shared" si="38"/>
        <v>-0.2021883920076184</v>
      </c>
      <c r="L260">
        <f t="shared" si="39"/>
        <v>37.354722540513976</v>
      </c>
    </row>
    <row r="261" spans="1:12" x14ac:dyDescent="0.2">
      <c r="A261" s="4">
        <f t="shared" si="41"/>
        <v>44503</v>
      </c>
      <c r="B261">
        <v>260</v>
      </c>
      <c r="C261" s="2">
        <f>VLOOKUP(A261, Daily!$A:$B, 2, 0)</f>
        <v>80.819999999999993</v>
      </c>
      <c r="D261">
        <v>80.819999999999993</v>
      </c>
      <c r="E261" s="2">
        <f t="shared" ref="E261:E324" si="42">D261</f>
        <v>80.819999999999993</v>
      </c>
      <c r="F261">
        <f t="shared" ref="F261:F324" si="43">D261-D260</f>
        <v>-3.0900000000000034</v>
      </c>
      <c r="G261">
        <f t="shared" ref="G261:G324" si="44">D261-$D$2</f>
        <v>19.72999999999999</v>
      </c>
      <c r="H261">
        <f t="shared" si="40"/>
        <v>-2.9200000000000017</v>
      </c>
      <c r="I261">
        <f t="shared" ref="I261:I324" si="45">(D261/D260)*100</f>
        <v>96.317483017518768</v>
      </c>
      <c r="J261">
        <f t="shared" ref="J261:J324" si="46">(D261/$D$2)*100</f>
        <v>132.29661155671957</v>
      </c>
      <c r="K261">
        <f t="shared" ref="K261:K324" si="47">((D261/D260)-1)*100</f>
        <v>-3.682516982481232</v>
      </c>
      <c r="L261">
        <f t="shared" ref="L261:L324" si="48">((D261/$D$2)-1)*100</f>
        <v>32.296611556719569</v>
      </c>
    </row>
    <row r="262" spans="1:12" x14ac:dyDescent="0.2">
      <c r="A262" s="4">
        <f t="shared" si="41"/>
        <v>44504</v>
      </c>
      <c r="B262">
        <v>261</v>
      </c>
      <c r="C262" s="2">
        <f>VLOOKUP(A262, Daily!$A:$B, 2, 0)</f>
        <v>78.88</v>
      </c>
      <c r="D262">
        <v>78.88</v>
      </c>
      <c r="E262" s="2">
        <f t="shared" si="42"/>
        <v>78.88</v>
      </c>
      <c r="F262">
        <f t="shared" si="43"/>
        <v>-1.9399999999999977</v>
      </c>
      <c r="G262">
        <f t="shared" si="44"/>
        <v>17.789999999999992</v>
      </c>
      <c r="H262">
        <f t="shared" ref="H262:H325" si="49">F262-F261</f>
        <v>1.1500000000000057</v>
      </c>
      <c r="I262">
        <f t="shared" si="45"/>
        <v>97.599604058401397</v>
      </c>
      <c r="J262">
        <f t="shared" si="46"/>
        <v>129.12096906203959</v>
      </c>
      <c r="K262">
        <f t="shared" si="47"/>
        <v>-2.4003959415986098</v>
      </c>
      <c r="L262">
        <f t="shared" si="48"/>
        <v>29.120969062039602</v>
      </c>
    </row>
    <row r="263" spans="1:12" x14ac:dyDescent="0.2">
      <c r="A263" s="4">
        <f t="shared" si="41"/>
        <v>44505</v>
      </c>
      <c r="B263">
        <v>262</v>
      </c>
      <c r="C263" s="2">
        <f>VLOOKUP(A263, Daily!$A:$B, 2, 0)</f>
        <v>81.25</v>
      </c>
      <c r="D263">
        <v>81.25</v>
      </c>
      <c r="E263" s="2">
        <f t="shared" si="42"/>
        <v>81.25</v>
      </c>
      <c r="F263">
        <f t="shared" si="43"/>
        <v>2.3700000000000045</v>
      </c>
      <c r="G263">
        <f t="shared" si="44"/>
        <v>20.159999999999997</v>
      </c>
      <c r="H263">
        <f t="shared" si="49"/>
        <v>4.3100000000000023</v>
      </c>
      <c r="I263">
        <f t="shared" si="45"/>
        <v>103.00456389452333</v>
      </c>
      <c r="J263">
        <f t="shared" si="46"/>
        <v>133.00049107873627</v>
      </c>
      <c r="K263">
        <f t="shared" si="47"/>
        <v>3.0045638945233266</v>
      </c>
      <c r="L263">
        <f t="shared" si="48"/>
        <v>33.000491078736282</v>
      </c>
    </row>
    <row r="264" spans="1:12" x14ac:dyDescent="0.2">
      <c r="A264" s="4">
        <f t="shared" si="41"/>
        <v>44506</v>
      </c>
      <c r="B264">
        <v>263</v>
      </c>
      <c r="C264" s="2" t="e">
        <f>VLOOKUP(A264, Daily!$A:$B, 2, 0)</f>
        <v>#N/A</v>
      </c>
      <c r="D264">
        <v>81.25</v>
      </c>
      <c r="E264" s="2">
        <f t="shared" si="42"/>
        <v>81.25</v>
      </c>
      <c r="F264">
        <f t="shared" si="43"/>
        <v>0</v>
      </c>
      <c r="G264">
        <f t="shared" si="44"/>
        <v>20.159999999999997</v>
      </c>
      <c r="H264">
        <f t="shared" si="49"/>
        <v>-2.3700000000000045</v>
      </c>
      <c r="I264">
        <f t="shared" si="45"/>
        <v>100</v>
      </c>
      <c r="J264">
        <f t="shared" si="46"/>
        <v>133.00049107873627</v>
      </c>
      <c r="K264">
        <f t="shared" si="47"/>
        <v>0</v>
      </c>
      <c r="L264">
        <f t="shared" si="48"/>
        <v>33.000491078736282</v>
      </c>
    </row>
    <row r="265" spans="1:12" x14ac:dyDescent="0.2">
      <c r="A265" s="4">
        <f t="shared" si="41"/>
        <v>44507</v>
      </c>
      <c r="B265">
        <v>264</v>
      </c>
      <c r="C265" s="2" t="e">
        <f>VLOOKUP(A265, Daily!$A:$B, 2, 0)</f>
        <v>#N/A</v>
      </c>
      <c r="D265">
        <v>81.96</v>
      </c>
      <c r="E265" s="2">
        <f t="shared" si="42"/>
        <v>81.96</v>
      </c>
      <c r="F265">
        <f t="shared" si="43"/>
        <v>0.70999999999999375</v>
      </c>
      <c r="G265">
        <f t="shared" si="44"/>
        <v>20.86999999999999</v>
      </c>
      <c r="H265">
        <f t="shared" si="49"/>
        <v>0.70999999999999375</v>
      </c>
      <c r="I265">
        <f t="shared" si="45"/>
        <v>100.87384615384613</v>
      </c>
      <c r="J265">
        <f t="shared" si="46"/>
        <v>134.16271075462433</v>
      </c>
      <c r="K265">
        <f t="shared" si="47"/>
        <v>0.87384615384613618</v>
      </c>
      <c r="L265">
        <f t="shared" si="48"/>
        <v>34.162710754624314</v>
      </c>
    </row>
    <row r="266" spans="1:12" x14ac:dyDescent="0.2">
      <c r="A266" s="4">
        <f t="shared" si="41"/>
        <v>44508</v>
      </c>
      <c r="B266">
        <v>265</v>
      </c>
      <c r="C266" s="2">
        <f>VLOOKUP(A266, Daily!$A:$B, 2, 0)</f>
        <v>81.96</v>
      </c>
      <c r="D266">
        <v>81.96</v>
      </c>
      <c r="E266" s="2">
        <f t="shared" si="42"/>
        <v>81.96</v>
      </c>
      <c r="F266">
        <f t="shared" si="43"/>
        <v>0</v>
      </c>
      <c r="G266">
        <f t="shared" si="44"/>
        <v>20.86999999999999</v>
      </c>
      <c r="H266">
        <f t="shared" si="49"/>
        <v>-0.70999999999999375</v>
      </c>
      <c r="I266">
        <f t="shared" si="45"/>
        <v>100</v>
      </c>
      <c r="J266">
        <f t="shared" si="46"/>
        <v>134.16271075462433</v>
      </c>
      <c r="K266">
        <f t="shared" si="47"/>
        <v>0</v>
      </c>
      <c r="L266">
        <f t="shared" si="48"/>
        <v>34.162710754624314</v>
      </c>
    </row>
    <row r="267" spans="1:12" x14ac:dyDescent="0.2">
      <c r="A267" s="4">
        <f t="shared" si="41"/>
        <v>44509</v>
      </c>
      <c r="B267">
        <v>266</v>
      </c>
      <c r="C267" s="2">
        <f>VLOOKUP(A267, Daily!$A:$B, 2, 0)</f>
        <v>84.12</v>
      </c>
      <c r="D267">
        <v>84.12</v>
      </c>
      <c r="E267" s="2">
        <f t="shared" si="42"/>
        <v>84.12</v>
      </c>
      <c r="F267">
        <f t="shared" si="43"/>
        <v>2.1600000000000108</v>
      </c>
      <c r="G267">
        <f t="shared" si="44"/>
        <v>23.03</v>
      </c>
      <c r="H267">
        <f t="shared" si="49"/>
        <v>2.1600000000000108</v>
      </c>
      <c r="I267">
        <f t="shared" si="45"/>
        <v>102.63543191800879</v>
      </c>
      <c r="J267">
        <f t="shared" si="46"/>
        <v>137.69847765591749</v>
      </c>
      <c r="K267">
        <f t="shared" si="47"/>
        <v>2.6354319180087904</v>
      </c>
      <c r="L267">
        <f t="shared" si="48"/>
        <v>37.698477655917493</v>
      </c>
    </row>
    <row r="268" spans="1:12" x14ac:dyDescent="0.2">
      <c r="A268" s="4">
        <f t="shared" si="41"/>
        <v>44510</v>
      </c>
      <c r="B268">
        <v>267</v>
      </c>
      <c r="C268" s="2">
        <f>VLOOKUP(A268, Daily!$A:$B, 2, 0)</f>
        <v>81.23</v>
      </c>
      <c r="D268">
        <v>81.23</v>
      </c>
      <c r="E268" s="2">
        <f t="shared" si="42"/>
        <v>81.23</v>
      </c>
      <c r="F268">
        <f t="shared" si="43"/>
        <v>-2.8900000000000006</v>
      </c>
      <c r="G268">
        <f t="shared" si="44"/>
        <v>20.14</v>
      </c>
      <c r="H268">
        <f t="shared" si="49"/>
        <v>-5.0500000000000114</v>
      </c>
      <c r="I268">
        <f t="shared" si="45"/>
        <v>96.564431764146448</v>
      </c>
      <c r="J268">
        <f t="shared" si="46"/>
        <v>132.9677524963169</v>
      </c>
      <c r="K268">
        <f t="shared" si="47"/>
        <v>-3.4355682358535478</v>
      </c>
      <c r="L268">
        <f t="shared" si="48"/>
        <v>32.967752496316919</v>
      </c>
    </row>
    <row r="269" spans="1:12" x14ac:dyDescent="0.2">
      <c r="A269" s="4">
        <f t="shared" si="41"/>
        <v>44511</v>
      </c>
      <c r="B269">
        <v>268</v>
      </c>
      <c r="C269" s="2">
        <f>VLOOKUP(A269, Daily!$A:$B, 2, 0)</f>
        <v>81.47</v>
      </c>
      <c r="D269">
        <v>81.47</v>
      </c>
      <c r="E269" s="2">
        <f t="shared" si="42"/>
        <v>81.47</v>
      </c>
      <c r="F269">
        <f t="shared" si="43"/>
        <v>0.23999999999999488</v>
      </c>
      <c r="G269">
        <f t="shared" si="44"/>
        <v>20.379999999999995</v>
      </c>
      <c r="H269">
        <f t="shared" si="49"/>
        <v>3.1299999999999955</v>
      </c>
      <c r="I269">
        <f t="shared" si="45"/>
        <v>100.29545734334604</v>
      </c>
      <c r="J269">
        <f t="shared" si="46"/>
        <v>133.36061548534948</v>
      </c>
      <c r="K269">
        <f t="shared" si="47"/>
        <v>0.29545734334603946</v>
      </c>
      <c r="L269">
        <f t="shared" si="48"/>
        <v>33.360615485349477</v>
      </c>
    </row>
    <row r="270" spans="1:12" x14ac:dyDescent="0.2">
      <c r="A270" s="4">
        <f t="shared" si="41"/>
        <v>44512</v>
      </c>
      <c r="B270">
        <v>269</v>
      </c>
      <c r="C270" s="2">
        <f>VLOOKUP(A270, Daily!$A:$B, 2, 0)</f>
        <v>80.87</v>
      </c>
      <c r="D270">
        <v>80.87</v>
      </c>
      <c r="E270" s="2">
        <f t="shared" si="42"/>
        <v>80.87</v>
      </c>
      <c r="F270">
        <f t="shared" si="43"/>
        <v>-0.59999999999999432</v>
      </c>
      <c r="G270">
        <f t="shared" si="44"/>
        <v>19.78</v>
      </c>
      <c r="H270">
        <f t="shared" si="49"/>
        <v>-0.8399999999999892</v>
      </c>
      <c r="I270">
        <f t="shared" si="45"/>
        <v>99.263532588682963</v>
      </c>
      <c r="J270">
        <f t="shared" si="46"/>
        <v>132.37845801276805</v>
      </c>
      <c r="K270">
        <f t="shared" si="47"/>
        <v>-0.7364674113170433</v>
      </c>
      <c r="L270">
        <f t="shared" si="48"/>
        <v>32.378458012768043</v>
      </c>
    </row>
    <row r="271" spans="1:12" x14ac:dyDescent="0.2">
      <c r="A271" s="4">
        <f t="shared" si="41"/>
        <v>44513</v>
      </c>
      <c r="B271">
        <v>270</v>
      </c>
      <c r="C271" s="2" t="e">
        <f>VLOOKUP(A271, Daily!$A:$B, 2, 0)</f>
        <v>#N/A</v>
      </c>
      <c r="D271">
        <v>80.87</v>
      </c>
      <c r="E271" s="2">
        <f t="shared" si="42"/>
        <v>80.87</v>
      </c>
      <c r="F271">
        <f t="shared" si="43"/>
        <v>0</v>
      </c>
      <c r="G271">
        <f t="shared" si="44"/>
        <v>19.78</v>
      </c>
      <c r="H271">
        <f t="shared" si="49"/>
        <v>0.59999999999999432</v>
      </c>
      <c r="I271">
        <f t="shared" si="45"/>
        <v>100</v>
      </c>
      <c r="J271">
        <f t="shared" si="46"/>
        <v>132.37845801276805</v>
      </c>
      <c r="K271">
        <f t="shared" si="47"/>
        <v>0</v>
      </c>
      <c r="L271">
        <f t="shared" si="48"/>
        <v>32.378458012768043</v>
      </c>
    </row>
    <row r="272" spans="1:12" x14ac:dyDescent="0.2">
      <c r="A272" s="4">
        <f t="shared" si="41"/>
        <v>44514</v>
      </c>
      <c r="B272">
        <v>271</v>
      </c>
      <c r="C272" s="2" t="e">
        <f>VLOOKUP(A272, Daily!$A:$B, 2, 0)</f>
        <v>#N/A</v>
      </c>
      <c r="D272">
        <v>80.849999999999994</v>
      </c>
      <c r="E272" s="2">
        <f t="shared" si="42"/>
        <v>80.849999999999994</v>
      </c>
      <c r="F272">
        <f t="shared" si="43"/>
        <v>-2.0000000000010232E-2</v>
      </c>
      <c r="G272">
        <f t="shared" si="44"/>
        <v>19.759999999999991</v>
      </c>
      <c r="H272">
        <f t="shared" si="49"/>
        <v>-2.0000000000010232E-2</v>
      </c>
      <c r="I272">
        <f t="shared" si="45"/>
        <v>99.975268950166921</v>
      </c>
      <c r="J272">
        <f t="shared" si="46"/>
        <v>132.34571943034865</v>
      </c>
      <c r="K272">
        <f t="shared" si="47"/>
        <v>-2.4731049833082164E-2</v>
      </c>
      <c r="L272">
        <f t="shared" si="48"/>
        <v>32.345719430348652</v>
      </c>
    </row>
    <row r="273" spans="1:12" x14ac:dyDescent="0.2">
      <c r="A273" s="4">
        <f t="shared" si="41"/>
        <v>44515</v>
      </c>
      <c r="B273">
        <v>272</v>
      </c>
      <c r="C273" s="2">
        <f>VLOOKUP(A273, Daily!$A:$B, 2, 0)</f>
        <v>80.849999999999994</v>
      </c>
      <c r="D273">
        <v>80.849999999999994</v>
      </c>
      <c r="E273" s="2">
        <f t="shared" si="42"/>
        <v>80.849999999999994</v>
      </c>
      <c r="F273">
        <f t="shared" si="43"/>
        <v>0</v>
      </c>
      <c r="G273">
        <f t="shared" si="44"/>
        <v>19.759999999999991</v>
      </c>
      <c r="H273">
        <f t="shared" si="49"/>
        <v>2.0000000000010232E-2</v>
      </c>
      <c r="I273">
        <f t="shared" si="45"/>
        <v>100</v>
      </c>
      <c r="J273">
        <f t="shared" si="46"/>
        <v>132.34571943034865</v>
      </c>
      <c r="K273">
        <f t="shared" si="47"/>
        <v>0</v>
      </c>
      <c r="L273">
        <f t="shared" si="48"/>
        <v>32.345719430348652</v>
      </c>
    </row>
    <row r="274" spans="1:12" x14ac:dyDescent="0.2">
      <c r="A274" s="4">
        <f t="shared" si="41"/>
        <v>44516</v>
      </c>
      <c r="B274">
        <v>273</v>
      </c>
      <c r="C274" s="2">
        <f>VLOOKUP(A274, Daily!$A:$B, 2, 0)</f>
        <v>80.760000000000005</v>
      </c>
      <c r="D274">
        <v>80.760000000000005</v>
      </c>
      <c r="E274" s="2">
        <f t="shared" si="42"/>
        <v>80.760000000000005</v>
      </c>
      <c r="F274">
        <f t="shared" si="43"/>
        <v>-8.99999999999892E-2</v>
      </c>
      <c r="G274">
        <f t="shared" si="44"/>
        <v>19.670000000000002</v>
      </c>
      <c r="H274">
        <f t="shared" si="49"/>
        <v>-8.99999999999892E-2</v>
      </c>
      <c r="I274">
        <f t="shared" si="45"/>
        <v>99.888682745825619</v>
      </c>
      <c r="J274">
        <f t="shared" si="46"/>
        <v>132.19839580946143</v>
      </c>
      <c r="K274">
        <f t="shared" si="47"/>
        <v>-0.11131725417438121</v>
      </c>
      <c r="L274">
        <f t="shared" si="48"/>
        <v>32.198395809461445</v>
      </c>
    </row>
    <row r="275" spans="1:12" x14ac:dyDescent="0.2">
      <c r="A275" s="4">
        <f t="shared" si="41"/>
        <v>44517</v>
      </c>
      <c r="B275">
        <v>274</v>
      </c>
      <c r="C275" s="2">
        <f>VLOOKUP(A275, Daily!$A:$B, 2, 0)</f>
        <v>78.319999999999993</v>
      </c>
      <c r="D275">
        <v>78.319999999999993</v>
      </c>
      <c r="E275" s="2">
        <f t="shared" si="42"/>
        <v>78.319999999999993</v>
      </c>
      <c r="F275">
        <f t="shared" si="43"/>
        <v>-2.4400000000000119</v>
      </c>
      <c r="G275">
        <f t="shared" si="44"/>
        <v>17.22999999999999</v>
      </c>
      <c r="H275">
        <f t="shared" si="49"/>
        <v>-2.3500000000000227</v>
      </c>
      <c r="I275">
        <f t="shared" si="45"/>
        <v>96.978702327885074</v>
      </c>
      <c r="J275">
        <f t="shared" si="46"/>
        <v>128.20428875429693</v>
      </c>
      <c r="K275">
        <f t="shared" si="47"/>
        <v>-3.0212976721149198</v>
      </c>
      <c r="L275">
        <f t="shared" si="48"/>
        <v>28.204288754296925</v>
      </c>
    </row>
    <row r="276" spans="1:12" x14ac:dyDescent="0.2">
      <c r="A276" s="4">
        <f t="shared" si="41"/>
        <v>44518</v>
      </c>
      <c r="B276">
        <v>275</v>
      </c>
      <c r="C276" s="2">
        <f>VLOOKUP(A276, Daily!$A:$B, 2, 0)</f>
        <v>78.92</v>
      </c>
      <c r="D276">
        <v>78.92</v>
      </c>
      <c r="E276" s="2">
        <f t="shared" si="42"/>
        <v>78.92</v>
      </c>
      <c r="F276">
        <f t="shared" si="43"/>
        <v>0.60000000000000853</v>
      </c>
      <c r="G276">
        <f t="shared" si="44"/>
        <v>17.829999999999998</v>
      </c>
      <c r="H276">
        <f t="shared" si="49"/>
        <v>3.0400000000000205</v>
      </c>
      <c r="I276">
        <f t="shared" si="45"/>
        <v>100.76608784473954</v>
      </c>
      <c r="J276">
        <f t="shared" si="46"/>
        <v>129.18644622687839</v>
      </c>
      <c r="K276">
        <f t="shared" si="47"/>
        <v>0.76608784473954916</v>
      </c>
      <c r="L276">
        <f t="shared" si="48"/>
        <v>29.186446226878381</v>
      </c>
    </row>
    <row r="277" spans="1:12" x14ac:dyDescent="0.2">
      <c r="A277" s="4">
        <f t="shared" si="41"/>
        <v>44519</v>
      </c>
      <c r="B277">
        <v>276</v>
      </c>
      <c r="C277" s="2">
        <f>VLOOKUP(A277, Daily!$A:$B, 2, 0)</f>
        <v>76.11</v>
      </c>
      <c r="D277">
        <v>76.11</v>
      </c>
      <c r="E277" s="2">
        <f t="shared" si="42"/>
        <v>76.11</v>
      </c>
      <c r="F277">
        <f t="shared" si="43"/>
        <v>-2.8100000000000023</v>
      </c>
      <c r="G277">
        <f t="shared" si="44"/>
        <v>15.019999999999996</v>
      </c>
      <c r="H277">
        <f t="shared" si="49"/>
        <v>-3.4100000000000108</v>
      </c>
      <c r="I277">
        <f t="shared" si="45"/>
        <v>96.439432336543334</v>
      </c>
      <c r="J277">
        <f t="shared" si="46"/>
        <v>124.58667539695529</v>
      </c>
      <c r="K277">
        <f t="shared" si="47"/>
        <v>-3.5605676634566708</v>
      </c>
      <c r="L277">
        <f t="shared" si="48"/>
        <v>24.586675396955293</v>
      </c>
    </row>
    <row r="278" spans="1:12" x14ac:dyDescent="0.2">
      <c r="A278" s="4">
        <f t="shared" si="41"/>
        <v>44520</v>
      </c>
      <c r="B278">
        <v>277</v>
      </c>
      <c r="C278" s="2" t="e">
        <f>VLOOKUP(A278, Daily!$A:$B, 2, 0)</f>
        <v>#N/A</v>
      </c>
      <c r="D278">
        <v>76.11</v>
      </c>
      <c r="E278" s="2">
        <f t="shared" si="42"/>
        <v>76.11</v>
      </c>
      <c r="F278">
        <f t="shared" si="43"/>
        <v>0</v>
      </c>
      <c r="G278">
        <f t="shared" si="44"/>
        <v>15.019999999999996</v>
      </c>
      <c r="H278">
        <f t="shared" si="49"/>
        <v>2.8100000000000023</v>
      </c>
      <c r="I278">
        <f t="shared" si="45"/>
        <v>100</v>
      </c>
      <c r="J278">
        <f t="shared" si="46"/>
        <v>124.58667539695529</v>
      </c>
      <c r="K278">
        <f t="shared" si="47"/>
        <v>0</v>
      </c>
      <c r="L278">
        <f t="shared" si="48"/>
        <v>24.586675396955293</v>
      </c>
    </row>
    <row r="279" spans="1:12" x14ac:dyDescent="0.2">
      <c r="A279" s="4">
        <f t="shared" si="41"/>
        <v>44521</v>
      </c>
      <c r="B279">
        <v>278</v>
      </c>
      <c r="C279" s="2" t="e">
        <f>VLOOKUP(A279, Daily!$A:$B, 2, 0)</f>
        <v>#N/A</v>
      </c>
      <c r="D279">
        <v>76.739999999999995</v>
      </c>
      <c r="E279" s="2">
        <f t="shared" si="42"/>
        <v>76.739999999999995</v>
      </c>
      <c r="F279">
        <f t="shared" si="43"/>
        <v>0.62999999999999545</v>
      </c>
      <c r="G279">
        <f t="shared" si="44"/>
        <v>15.649999999999991</v>
      </c>
      <c r="H279">
        <f t="shared" si="49"/>
        <v>0.62999999999999545</v>
      </c>
      <c r="I279">
        <f t="shared" si="45"/>
        <v>100.8277493102089</v>
      </c>
      <c r="J279">
        <f t="shared" si="46"/>
        <v>125.61794074316582</v>
      </c>
      <c r="K279">
        <f t="shared" si="47"/>
        <v>0.82774931020890286</v>
      </c>
      <c r="L279">
        <f t="shared" si="48"/>
        <v>25.617940743165811</v>
      </c>
    </row>
    <row r="280" spans="1:12" x14ac:dyDescent="0.2">
      <c r="A280" s="4">
        <f t="shared" si="41"/>
        <v>44522</v>
      </c>
      <c r="B280">
        <v>279</v>
      </c>
      <c r="C280" s="2">
        <f>VLOOKUP(A280, Daily!$A:$B, 2, 0)</f>
        <v>76.739999999999995</v>
      </c>
      <c r="D280">
        <v>76.739999999999995</v>
      </c>
      <c r="E280" s="2">
        <f t="shared" si="42"/>
        <v>76.739999999999995</v>
      </c>
      <c r="F280">
        <f t="shared" si="43"/>
        <v>0</v>
      </c>
      <c r="G280">
        <f t="shared" si="44"/>
        <v>15.649999999999991</v>
      </c>
      <c r="H280">
        <f t="shared" si="49"/>
        <v>-0.62999999999999545</v>
      </c>
      <c r="I280">
        <f t="shared" si="45"/>
        <v>100</v>
      </c>
      <c r="J280">
        <f t="shared" si="46"/>
        <v>125.61794074316582</v>
      </c>
      <c r="K280">
        <f t="shared" si="47"/>
        <v>0</v>
      </c>
      <c r="L280">
        <f t="shared" si="48"/>
        <v>25.617940743165811</v>
      </c>
    </row>
    <row r="281" spans="1:12" x14ac:dyDescent="0.2">
      <c r="A281" s="4">
        <f t="shared" si="41"/>
        <v>44523</v>
      </c>
      <c r="B281">
        <v>280</v>
      </c>
      <c r="C281" s="2">
        <f>VLOOKUP(A281, Daily!$A:$B, 2, 0)</f>
        <v>78.319999999999993</v>
      </c>
      <c r="D281">
        <v>78.319999999999993</v>
      </c>
      <c r="E281" s="2">
        <f t="shared" si="42"/>
        <v>78.319999999999993</v>
      </c>
      <c r="F281">
        <f t="shared" si="43"/>
        <v>1.5799999999999983</v>
      </c>
      <c r="G281">
        <f t="shared" si="44"/>
        <v>17.22999999999999</v>
      </c>
      <c r="H281">
        <f t="shared" si="49"/>
        <v>1.5799999999999983</v>
      </c>
      <c r="I281">
        <f t="shared" si="45"/>
        <v>102.0589001824342</v>
      </c>
      <c r="J281">
        <f t="shared" si="46"/>
        <v>128.20428875429693</v>
      </c>
      <c r="K281">
        <f t="shared" si="47"/>
        <v>2.0589001824341979</v>
      </c>
      <c r="L281">
        <f t="shared" si="48"/>
        <v>28.204288754296925</v>
      </c>
    </row>
    <row r="282" spans="1:12" x14ac:dyDescent="0.2">
      <c r="A282" s="4">
        <f t="shared" si="41"/>
        <v>44524</v>
      </c>
      <c r="B282">
        <v>281</v>
      </c>
      <c r="C282" s="2">
        <f>VLOOKUP(A282, Daily!$A:$B, 2, 0)</f>
        <v>78.319999999999993</v>
      </c>
      <c r="D282">
        <v>78.319999999999993</v>
      </c>
      <c r="E282" s="2">
        <f t="shared" si="42"/>
        <v>78.319999999999993</v>
      </c>
      <c r="F282">
        <f t="shared" si="43"/>
        <v>0</v>
      </c>
      <c r="G282">
        <f t="shared" si="44"/>
        <v>17.22999999999999</v>
      </c>
      <c r="H282">
        <f t="shared" si="49"/>
        <v>-1.5799999999999983</v>
      </c>
      <c r="I282">
        <f t="shared" si="45"/>
        <v>100</v>
      </c>
      <c r="J282">
        <f t="shared" si="46"/>
        <v>128.20428875429693</v>
      </c>
      <c r="K282">
        <f t="shared" si="47"/>
        <v>0</v>
      </c>
      <c r="L282">
        <f t="shared" si="48"/>
        <v>28.204288754296925</v>
      </c>
    </row>
    <row r="283" spans="1:12" x14ac:dyDescent="0.2">
      <c r="A283" s="4">
        <f t="shared" si="41"/>
        <v>44525</v>
      </c>
      <c r="B283">
        <v>282</v>
      </c>
      <c r="C283" s="2">
        <f>VLOOKUP(A283, Daily!$A:$B, 2, 0)</f>
        <v>0</v>
      </c>
      <c r="D283">
        <v>78.319999999999993</v>
      </c>
      <c r="E283" s="2">
        <f t="shared" si="42"/>
        <v>78.319999999999993</v>
      </c>
      <c r="F283">
        <f t="shared" si="43"/>
        <v>0</v>
      </c>
      <c r="G283">
        <f t="shared" si="44"/>
        <v>17.22999999999999</v>
      </c>
      <c r="H283">
        <f t="shared" si="49"/>
        <v>0</v>
      </c>
      <c r="I283">
        <f t="shared" si="45"/>
        <v>100</v>
      </c>
      <c r="J283">
        <f t="shared" si="46"/>
        <v>128.20428875429693</v>
      </c>
      <c r="K283">
        <f t="shared" si="47"/>
        <v>0</v>
      </c>
      <c r="L283">
        <f t="shared" si="48"/>
        <v>28.204288754296925</v>
      </c>
    </row>
    <row r="284" spans="1:12" x14ac:dyDescent="0.2">
      <c r="A284" s="4">
        <f t="shared" si="41"/>
        <v>44526</v>
      </c>
      <c r="B284">
        <v>283</v>
      </c>
      <c r="C284" s="2">
        <f>VLOOKUP(A284, Daily!$A:$B, 2, 0)</f>
        <v>0</v>
      </c>
      <c r="D284">
        <v>78.319999999999993</v>
      </c>
      <c r="E284" s="2">
        <f t="shared" si="42"/>
        <v>78.319999999999993</v>
      </c>
      <c r="F284">
        <f t="shared" si="43"/>
        <v>0</v>
      </c>
      <c r="G284">
        <f t="shared" si="44"/>
        <v>17.22999999999999</v>
      </c>
      <c r="H284">
        <f t="shared" si="49"/>
        <v>0</v>
      </c>
      <c r="I284">
        <f t="shared" si="45"/>
        <v>100</v>
      </c>
      <c r="J284">
        <f t="shared" si="46"/>
        <v>128.20428875429693</v>
      </c>
      <c r="K284">
        <f t="shared" si="47"/>
        <v>0</v>
      </c>
      <c r="L284">
        <f t="shared" si="48"/>
        <v>28.204288754296925</v>
      </c>
    </row>
    <row r="285" spans="1:12" x14ac:dyDescent="0.2">
      <c r="A285" s="4">
        <f t="shared" si="41"/>
        <v>44527</v>
      </c>
      <c r="B285">
        <v>284</v>
      </c>
      <c r="C285" s="2" t="e">
        <f>VLOOKUP(A285, Daily!$A:$B, 2, 0)</f>
        <v>#N/A</v>
      </c>
      <c r="D285">
        <v>69.88</v>
      </c>
      <c r="E285" s="2">
        <f t="shared" si="42"/>
        <v>69.88</v>
      </c>
      <c r="F285">
        <f t="shared" si="43"/>
        <v>-8.4399999999999977</v>
      </c>
      <c r="G285">
        <f t="shared" si="44"/>
        <v>8.789999999999992</v>
      </c>
      <c r="H285">
        <f t="shared" si="49"/>
        <v>-8.4399999999999977</v>
      </c>
      <c r="I285">
        <f t="shared" si="45"/>
        <v>89.223697650663951</v>
      </c>
      <c r="J285">
        <f t="shared" si="46"/>
        <v>114.38860697331805</v>
      </c>
      <c r="K285">
        <f t="shared" si="47"/>
        <v>-10.776302349336053</v>
      </c>
      <c r="L285">
        <f t="shared" si="48"/>
        <v>14.388606973318051</v>
      </c>
    </row>
    <row r="286" spans="1:12" x14ac:dyDescent="0.2">
      <c r="A286" s="4">
        <f t="shared" si="41"/>
        <v>44528</v>
      </c>
      <c r="B286">
        <v>285</v>
      </c>
      <c r="C286" s="2" t="e">
        <f>VLOOKUP(A286, Daily!$A:$B, 2, 0)</f>
        <v>#N/A</v>
      </c>
      <c r="D286">
        <v>69.88</v>
      </c>
      <c r="E286" s="2">
        <f t="shared" si="42"/>
        <v>69.88</v>
      </c>
      <c r="F286">
        <f t="shared" si="43"/>
        <v>0</v>
      </c>
      <c r="G286">
        <f t="shared" si="44"/>
        <v>8.789999999999992</v>
      </c>
      <c r="H286">
        <f t="shared" si="49"/>
        <v>8.4399999999999977</v>
      </c>
      <c r="I286">
        <f t="shared" si="45"/>
        <v>100</v>
      </c>
      <c r="J286">
        <f t="shared" si="46"/>
        <v>114.38860697331805</v>
      </c>
      <c r="K286">
        <f t="shared" si="47"/>
        <v>0</v>
      </c>
      <c r="L286">
        <f t="shared" si="48"/>
        <v>14.388606973318051</v>
      </c>
    </row>
    <row r="287" spans="1:12" x14ac:dyDescent="0.2">
      <c r="A287" s="4">
        <f t="shared" si="41"/>
        <v>44529</v>
      </c>
      <c r="B287">
        <v>286</v>
      </c>
      <c r="C287" s="2">
        <f>VLOOKUP(A287, Daily!$A:$B, 2, 0)</f>
        <v>69.88</v>
      </c>
      <c r="D287">
        <v>69.88</v>
      </c>
      <c r="E287" s="2">
        <f t="shared" si="42"/>
        <v>69.88</v>
      </c>
      <c r="F287">
        <f t="shared" si="43"/>
        <v>0</v>
      </c>
      <c r="G287">
        <f t="shared" si="44"/>
        <v>8.789999999999992</v>
      </c>
      <c r="H287">
        <f t="shared" si="49"/>
        <v>0</v>
      </c>
      <c r="I287">
        <f t="shared" si="45"/>
        <v>100</v>
      </c>
      <c r="J287">
        <f t="shared" si="46"/>
        <v>114.38860697331805</v>
      </c>
      <c r="K287">
        <f t="shared" si="47"/>
        <v>0</v>
      </c>
      <c r="L287">
        <f t="shared" si="48"/>
        <v>14.388606973318051</v>
      </c>
    </row>
    <row r="288" spans="1:12" x14ac:dyDescent="0.2">
      <c r="A288" s="4">
        <f t="shared" si="41"/>
        <v>44530</v>
      </c>
      <c r="B288">
        <v>287</v>
      </c>
      <c r="C288" s="2">
        <f>VLOOKUP(A288, Daily!$A:$B, 2, 0)</f>
        <v>66.14</v>
      </c>
      <c r="D288">
        <v>66.14</v>
      </c>
      <c r="E288" s="2">
        <f t="shared" si="42"/>
        <v>66.14</v>
      </c>
      <c r="F288">
        <f t="shared" si="43"/>
        <v>-3.7399999999999949</v>
      </c>
      <c r="G288">
        <f t="shared" si="44"/>
        <v>5.0499999999999972</v>
      </c>
      <c r="H288">
        <f t="shared" si="49"/>
        <v>-3.7399999999999949</v>
      </c>
      <c r="I288">
        <f t="shared" si="45"/>
        <v>94.647967945048663</v>
      </c>
      <c r="J288">
        <f t="shared" si="46"/>
        <v>108.26649206089375</v>
      </c>
      <c r="K288">
        <f t="shared" si="47"/>
        <v>-5.3520320549513389</v>
      </c>
      <c r="L288">
        <f t="shared" si="48"/>
        <v>8.2664920608937607</v>
      </c>
    </row>
    <row r="289" spans="1:12" x14ac:dyDescent="0.2">
      <c r="A289" s="4">
        <f t="shared" si="41"/>
        <v>44531</v>
      </c>
      <c r="B289">
        <v>288</v>
      </c>
      <c r="C289" s="2">
        <f>VLOOKUP(A289, Daily!$A:$B, 2, 0)</f>
        <v>65.44</v>
      </c>
      <c r="D289">
        <v>65.44</v>
      </c>
      <c r="E289" s="2">
        <f t="shared" si="42"/>
        <v>65.44</v>
      </c>
      <c r="F289">
        <f t="shared" si="43"/>
        <v>-0.70000000000000284</v>
      </c>
      <c r="G289">
        <f t="shared" si="44"/>
        <v>4.3499999999999943</v>
      </c>
      <c r="H289">
        <f t="shared" si="49"/>
        <v>3.039999999999992</v>
      </c>
      <c r="I289">
        <f t="shared" si="45"/>
        <v>98.941638947686712</v>
      </c>
      <c r="J289">
        <f t="shared" si="46"/>
        <v>107.1206416762154</v>
      </c>
      <c r="K289">
        <f t="shared" si="47"/>
        <v>-1.0583610523132836</v>
      </c>
      <c r="L289">
        <f t="shared" si="48"/>
        <v>7.1206416762154001</v>
      </c>
    </row>
    <row r="290" spans="1:12" x14ac:dyDescent="0.2">
      <c r="A290" s="4">
        <f t="shared" si="41"/>
        <v>44532</v>
      </c>
      <c r="B290">
        <v>289</v>
      </c>
      <c r="C290" s="2">
        <f>VLOOKUP(A290, Daily!$A:$B, 2, 0)</f>
        <v>66.599999999999994</v>
      </c>
      <c r="D290">
        <v>66.599999999999994</v>
      </c>
      <c r="E290" s="2">
        <f t="shared" si="42"/>
        <v>66.599999999999994</v>
      </c>
      <c r="F290">
        <f t="shared" si="43"/>
        <v>1.1599999999999966</v>
      </c>
      <c r="G290">
        <f t="shared" si="44"/>
        <v>5.5099999999999909</v>
      </c>
      <c r="H290">
        <f t="shared" si="49"/>
        <v>1.8599999999999994</v>
      </c>
      <c r="I290">
        <f t="shared" si="45"/>
        <v>101.7726161369193</v>
      </c>
      <c r="J290">
        <f t="shared" si="46"/>
        <v>109.01947945653951</v>
      </c>
      <c r="K290">
        <f t="shared" si="47"/>
        <v>1.7726161369193028</v>
      </c>
      <c r="L290">
        <f t="shared" si="48"/>
        <v>9.0194794565395142</v>
      </c>
    </row>
    <row r="291" spans="1:12" x14ac:dyDescent="0.2">
      <c r="A291" s="4">
        <f t="shared" si="41"/>
        <v>44533</v>
      </c>
      <c r="B291">
        <v>290</v>
      </c>
      <c r="C291" s="2">
        <f>VLOOKUP(A291, Daily!$A:$B, 2, 0)</f>
        <v>66.39</v>
      </c>
      <c r="D291">
        <v>66.39</v>
      </c>
      <c r="E291" s="2">
        <f t="shared" si="42"/>
        <v>66.39</v>
      </c>
      <c r="F291">
        <f t="shared" si="43"/>
        <v>-0.20999999999999375</v>
      </c>
      <c r="G291">
        <f t="shared" si="44"/>
        <v>5.2999999999999972</v>
      </c>
      <c r="H291">
        <f t="shared" si="49"/>
        <v>-1.3699999999999903</v>
      </c>
      <c r="I291">
        <f t="shared" si="45"/>
        <v>99.684684684684697</v>
      </c>
      <c r="J291">
        <f t="shared" si="46"/>
        <v>108.67572434113602</v>
      </c>
      <c r="K291">
        <f t="shared" si="47"/>
        <v>-0.31531531531530099</v>
      </c>
      <c r="L291">
        <f t="shared" si="48"/>
        <v>8.6757243411360143</v>
      </c>
    </row>
    <row r="292" spans="1:12" x14ac:dyDescent="0.2">
      <c r="A292" s="4">
        <f t="shared" si="41"/>
        <v>44534</v>
      </c>
      <c r="B292">
        <v>291</v>
      </c>
      <c r="C292" s="2" t="e">
        <f>VLOOKUP(A292, Daily!$A:$B, 2, 0)</f>
        <v>#N/A</v>
      </c>
      <c r="D292">
        <v>66.39</v>
      </c>
      <c r="E292" s="2">
        <f t="shared" si="42"/>
        <v>66.39</v>
      </c>
      <c r="F292">
        <f t="shared" si="43"/>
        <v>0</v>
      </c>
      <c r="G292">
        <f t="shared" si="44"/>
        <v>5.2999999999999972</v>
      </c>
      <c r="H292">
        <f t="shared" si="49"/>
        <v>0.20999999999999375</v>
      </c>
      <c r="I292">
        <f t="shared" si="45"/>
        <v>100</v>
      </c>
      <c r="J292">
        <f t="shared" si="46"/>
        <v>108.67572434113602</v>
      </c>
      <c r="K292">
        <f t="shared" si="47"/>
        <v>0</v>
      </c>
      <c r="L292">
        <f t="shared" si="48"/>
        <v>8.6757243411360143</v>
      </c>
    </row>
    <row r="293" spans="1:12" x14ac:dyDescent="0.2">
      <c r="A293" s="4">
        <f t="shared" si="41"/>
        <v>44535</v>
      </c>
      <c r="B293">
        <v>292</v>
      </c>
      <c r="C293" s="2" t="e">
        <f>VLOOKUP(A293, Daily!$A:$B, 2, 0)</f>
        <v>#N/A</v>
      </c>
      <c r="D293">
        <v>69.62</v>
      </c>
      <c r="E293" s="2">
        <f t="shared" si="42"/>
        <v>69.62</v>
      </c>
      <c r="F293">
        <f t="shared" si="43"/>
        <v>3.230000000000004</v>
      </c>
      <c r="G293">
        <f t="shared" si="44"/>
        <v>8.5300000000000011</v>
      </c>
      <c r="H293">
        <f t="shared" si="49"/>
        <v>3.230000000000004</v>
      </c>
      <c r="I293">
        <f t="shared" si="45"/>
        <v>104.86519054074409</v>
      </c>
      <c r="J293">
        <f t="shared" si="46"/>
        <v>113.9630054018661</v>
      </c>
      <c r="K293">
        <f t="shared" si="47"/>
        <v>4.8651905407441021</v>
      </c>
      <c r="L293">
        <f t="shared" si="48"/>
        <v>13.963005401866102</v>
      </c>
    </row>
    <row r="294" spans="1:12" x14ac:dyDescent="0.2">
      <c r="A294" s="4">
        <f t="shared" si="41"/>
        <v>44536</v>
      </c>
      <c r="B294">
        <v>293</v>
      </c>
      <c r="C294" s="2">
        <f>VLOOKUP(A294, Daily!$A:$B, 2, 0)</f>
        <v>69.62</v>
      </c>
      <c r="D294">
        <v>69.62</v>
      </c>
      <c r="E294" s="2">
        <f t="shared" si="42"/>
        <v>69.62</v>
      </c>
      <c r="F294">
        <f t="shared" si="43"/>
        <v>0</v>
      </c>
      <c r="G294">
        <f t="shared" si="44"/>
        <v>8.5300000000000011</v>
      </c>
      <c r="H294">
        <f t="shared" si="49"/>
        <v>-3.230000000000004</v>
      </c>
      <c r="I294">
        <f t="shared" si="45"/>
        <v>100</v>
      </c>
      <c r="J294">
        <f t="shared" si="46"/>
        <v>113.9630054018661</v>
      </c>
      <c r="K294">
        <f t="shared" si="47"/>
        <v>0</v>
      </c>
      <c r="L294">
        <f t="shared" si="48"/>
        <v>13.963005401866102</v>
      </c>
    </row>
    <row r="295" spans="1:12" x14ac:dyDescent="0.2">
      <c r="A295" s="4">
        <f t="shared" si="41"/>
        <v>44537</v>
      </c>
      <c r="B295">
        <v>294</v>
      </c>
      <c r="C295" s="2">
        <f>VLOOKUP(A295, Daily!$A:$B, 2, 0)</f>
        <v>71.94</v>
      </c>
      <c r="D295">
        <v>71.94</v>
      </c>
      <c r="E295" s="2">
        <f t="shared" si="42"/>
        <v>71.94</v>
      </c>
      <c r="F295">
        <f t="shared" si="43"/>
        <v>2.3199999999999932</v>
      </c>
      <c r="G295">
        <f t="shared" si="44"/>
        <v>10.849999999999994</v>
      </c>
      <c r="H295">
        <f t="shared" si="49"/>
        <v>2.3199999999999932</v>
      </c>
      <c r="I295">
        <f t="shared" si="45"/>
        <v>103.33237575409365</v>
      </c>
      <c r="J295">
        <f t="shared" si="46"/>
        <v>117.76068096251431</v>
      </c>
      <c r="K295">
        <f t="shared" si="47"/>
        <v>3.3323757540936416</v>
      </c>
      <c r="L295">
        <f t="shared" si="48"/>
        <v>17.760680962514307</v>
      </c>
    </row>
    <row r="296" spans="1:12" x14ac:dyDescent="0.2">
      <c r="A296" s="4">
        <f t="shared" si="41"/>
        <v>44538</v>
      </c>
      <c r="B296">
        <v>295</v>
      </c>
      <c r="C296" s="2">
        <f>VLOOKUP(A296, Daily!$A:$B, 2, 0)</f>
        <v>72.430000000000007</v>
      </c>
      <c r="D296">
        <v>72.430000000000007</v>
      </c>
      <c r="E296" s="2">
        <f t="shared" si="42"/>
        <v>72.430000000000007</v>
      </c>
      <c r="F296">
        <f t="shared" si="43"/>
        <v>0.49000000000000909</v>
      </c>
      <c r="G296">
        <f t="shared" si="44"/>
        <v>11.340000000000003</v>
      </c>
      <c r="H296">
        <f t="shared" si="49"/>
        <v>-1.8299999999999841</v>
      </c>
      <c r="I296">
        <f t="shared" si="45"/>
        <v>100.68112315818738</v>
      </c>
      <c r="J296">
        <f t="shared" si="46"/>
        <v>118.56277623178917</v>
      </c>
      <c r="K296">
        <f t="shared" si="47"/>
        <v>0.68112315818738001</v>
      </c>
      <c r="L296">
        <f t="shared" si="48"/>
        <v>18.562776231789169</v>
      </c>
    </row>
    <row r="297" spans="1:12" x14ac:dyDescent="0.2">
      <c r="A297" s="4">
        <f t="shared" si="41"/>
        <v>44539</v>
      </c>
      <c r="B297">
        <v>296</v>
      </c>
      <c r="C297" s="2">
        <f>VLOOKUP(A297, Daily!$A:$B, 2, 0)</f>
        <v>70.87</v>
      </c>
      <c r="D297">
        <v>70.87</v>
      </c>
      <c r="E297" s="2">
        <f t="shared" si="42"/>
        <v>70.87</v>
      </c>
      <c r="F297">
        <f t="shared" si="43"/>
        <v>-1.5600000000000023</v>
      </c>
      <c r="G297">
        <f t="shared" si="44"/>
        <v>9.7800000000000011</v>
      </c>
      <c r="H297">
        <f t="shared" si="49"/>
        <v>-2.0500000000000114</v>
      </c>
      <c r="I297">
        <f t="shared" si="45"/>
        <v>97.846196327488613</v>
      </c>
      <c r="J297">
        <f t="shared" si="46"/>
        <v>116.00916680307742</v>
      </c>
      <c r="K297">
        <f t="shared" si="47"/>
        <v>-2.1538036725113896</v>
      </c>
      <c r="L297">
        <f t="shared" si="48"/>
        <v>16.009166803077424</v>
      </c>
    </row>
    <row r="298" spans="1:12" x14ac:dyDescent="0.2">
      <c r="A298" s="4">
        <f t="shared" si="41"/>
        <v>44540</v>
      </c>
      <c r="B298">
        <v>297</v>
      </c>
      <c r="C298" s="2">
        <f>VLOOKUP(A298, Daily!$A:$B, 2, 0)</f>
        <v>71.709999999999994</v>
      </c>
      <c r="D298">
        <v>71.709999999999994</v>
      </c>
      <c r="E298" s="2">
        <f t="shared" si="42"/>
        <v>71.709999999999994</v>
      </c>
      <c r="F298">
        <f t="shared" si="43"/>
        <v>0.8399999999999892</v>
      </c>
      <c r="G298">
        <f t="shared" si="44"/>
        <v>10.61999999999999</v>
      </c>
      <c r="H298">
        <f t="shared" si="49"/>
        <v>2.3999999999999915</v>
      </c>
      <c r="I298">
        <f t="shared" si="45"/>
        <v>101.18526880203187</v>
      </c>
      <c r="J298">
        <f t="shared" si="46"/>
        <v>117.38418726469142</v>
      </c>
      <c r="K298">
        <f t="shared" si="47"/>
        <v>1.1852688020318691</v>
      </c>
      <c r="L298">
        <f t="shared" si="48"/>
        <v>17.38418726469142</v>
      </c>
    </row>
    <row r="299" spans="1:12" x14ac:dyDescent="0.2">
      <c r="A299" s="4">
        <f t="shared" si="41"/>
        <v>44541</v>
      </c>
      <c r="B299">
        <v>298</v>
      </c>
      <c r="C299" s="2" t="e">
        <f>VLOOKUP(A299, Daily!$A:$B, 2, 0)</f>
        <v>#N/A</v>
      </c>
      <c r="D299">
        <v>71.709999999999994</v>
      </c>
      <c r="E299" s="2">
        <f t="shared" si="42"/>
        <v>71.709999999999994</v>
      </c>
      <c r="F299">
        <f t="shared" si="43"/>
        <v>0</v>
      </c>
      <c r="G299">
        <f t="shared" si="44"/>
        <v>10.61999999999999</v>
      </c>
      <c r="H299">
        <f t="shared" si="49"/>
        <v>-0.8399999999999892</v>
      </c>
      <c r="I299">
        <f t="shared" si="45"/>
        <v>100</v>
      </c>
      <c r="J299">
        <f t="shared" si="46"/>
        <v>117.38418726469142</v>
      </c>
      <c r="K299">
        <f t="shared" si="47"/>
        <v>0</v>
      </c>
      <c r="L299">
        <f t="shared" si="48"/>
        <v>17.38418726469142</v>
      </c>
    </row>
    <row r="300" spans="1:12" x14ac:dyDescent="0.2">
      <c r="A300" s="4">
        <f t="shared" si="41"/>
        <v>44542</v>
      </c>
      <c r="B300">
        <v>299</v>
      </c>
      <c r="C300" s="2" t="e">
        <f>VLOOKUP(A300, Daily!$A:$B, 2, 0)</f>
        <v>#N/A</v>
      </c>
      <c r="D300">
        <v>71.19</v>
      </c>
      <c r="E300" s="2">
        <f t="shared" si="42"/>
        <v>71.19</v>
      </c>
      <c r="F300">
        <f t="shared" si="43"/>
        <v>-0.51999999999999602</v>
      </c>
      <c r="G300">
        <f t="shared" si="44"/>
        <v>10.099999999999994</v>
      </c>
      <c r="H300">
        <f t="shared" si="49"/>
        <v>-0.51999999999999602</v>
      </c>
      <c r="I300">
        <f t="shared" si="45"/>
        <v>99.274857063171112</v>
      </c>
      <c r="J300">
        <f t="shared" si="46"/>
        <v>116.53298412178752</v>
      </c>
      <c r="K300">
        <f t="shared" si="47"/>
        <v>-0.72514293682889308</v>
      </c>
      <c r="L300">
        <f t="shared" si="48"/>
        <v>16.532984121787521</v>
      </c>
    </row>
    <row r="301" spans="1:12" x14ac:dyDescent="0.2">
      <c r="A301" s="4">
        <f t="shared" si="41"/>
        <v>44543</v>
      </c>
      <c r="B301">
        <v>300</v>
      </c>
      <c r="C301" s="2">
        <f>VLOOKUP(A301, Daily!$A:$B, 2, 0)</f>
        <v>71.19</v>
      </c>
      <c r="D301">
        <v>71.19</v>
      </c>
      <c r="E301" s="2">
        <f t="shared" si="42"/>
        <v>71.19</v>
      </c>
      <c r="F301">
        <f t="shared" si="43"/>
        <v>0</v>
      </c>
      <c r="G301">
        <f t="shared" si="44"/>
        <v>10.099999999999994</v>
      </c>
      <c r="H301">
        <f t="shared" si="49"/>
        <v>0.51999999999999602</v>
      </c>
      <c r="I301">
        <f t="shared" si="45"/>
        <v>100</v>
      </c>
      <c r="J301">
        <f t="shared" si="46"/>
        <v>116.53298412178752</v>
      </c>
      <c r="K301">
        <f t="shared" si="47"/>
        <v>0</v>
      </c>
      <c r="L301">
        <f t="shared" si="48"/>
        <v>16.532984121787521</v>
      </c>
    </row>
    <row r="302" spans="1:12" x14ac:dyDescent="0.2">
      <c r="A302" s="4">
        <f t="shared" si="41"/>
        <v>44544</v>
      </c>
      <c r="B302">
        <v>301</v>
      </c>
      <c r="C302" s="2">
        <f>VLOOKUP(A302, Daily!$A:$B, 2, 0)</f>
        <v>70.569999999999993</v>
      </c>
      <c r="D302">
        <v>70.569999999999993</v>
      </c>
      <c r="E302" s="2">
        <f t="shared" si="42"/>
        <v>70.569999999999993</v>
      </c>
      <c r="F302">
        <f t="shared" si="43"/>
        <v>-0.62000000000000455</v>
      </c>
      <c r="G302">
        <f t="shared" si="44"/>
        <v>9.4799999999999898</v>
      </c>
      <c r="H302">
        <f t="shared" si="49"/>
        <v>-0.62000000000000455</v>
      </c>
      <c r="I302">
        <f t="shared" si="45"/>
        <v>99.129091164489395</v>
      </c>
      <c r="J302">
        <f t="shared" si="46"/>
        <v>115.51808806678669</v>
      </c>
      <c r="K302">
        <f t="shared" si="47"/>
        <v>-0.87090883551060871</v>
      </c>
      <c r="L302">
        <f t="shared" si="48"/>
        <v>15.518088066786696</v>
      </c>
    </row>
    <row r="303" spans="1:12" x14ac:dyDescent="0.2">
      <c r="A303" s="4">
        <f t="shared" si="41"/>
        <v>44545</v>
      </c>
      <c r="B303">
        <v>302</v>
      </c>
      <c r="C303" s="2">
        <f>VLOOKUP(A303, Daily!$A:$B, 2, 0)</f>
        <v>70.89</v>
      </c>
      <c r="D303">
        <v>70.89</v>
      </c>
      <c r="E303" s="2">
        <f t="shared" si="42"/>
        <v>70.89</v>
      </c>
      <c r="F303">
        <f t="shared" si="43"/>
        <v>0.32000000000000739</v>
      </c>
      <c r="G303">
        <f t="shared" si="44"/>
        <v>9.7999999999999972</v>
      </c>
      <c r="H303">
        <f t="shared" si="49"/>
        <v>0.94000000000001194</v>
      </c>
      <c r="I303">
        <f t="shared" si="45"/>
        <v>100.45345047470597</v>
      </c>
      <c r="J303">
        <f t="shared" si="46"/>
        <v>116.04190538549682</v>
      </c>
      <c r="K303">
        <f t="shared" si="47"/>
        <v>0.45345047470597422</v>
      </c>
      <c r="L303">
        <f t="shared" si="48"/>
        <v>16.041905385496811</v>
      </c>
    </row>
    <row r="304" spans="1:12" x14ac:dyDescent="0.2">
      <c r="A304" s="4">
        <f t="shared" si="41"/>
        <v>44546</v>
      </c>
      <c r="B304">
        <v>303</v>
      </c>
      <c r="C304" s="2">
        <f>VLOOKUP(A304, Daily!$A:$B, 2, 0)</f>
        <v>72.34</v>
      </c>
      <c r="D304">
        <v>72.34</v>
      </c>
      <c r="E304" s="2">
        <f t="shared" si="42"/>
        <v>72.34</v>
      </c>
      <c r="F304">
        <f t="shared" si="43"/>
        <v>1.4500000000000028</v>
      </c>
      <c r="G304">
        <f t="shared" si="44"/>
        <v>11.25</v>
      </c>
      <c r="H304">
        <f t="shared" si="49"/>
        <v>1.1299999999999955</v>
      </c>
      <c r="I304">
        <f t="shared" si="45"/>
        <v>102.04542248554098</v>
      </c>
      <c r="J304">
        <f t="shared" si="46"/>
        <v>118.41545261090194</v>
      </c>
      <c r="K304">
        <f t="shared" si="47"/>
        <v>2.0454224855409819</v>
      </c>
      <c r="L304">
        <f t="shared" si="48"/>
        <v>18.415452610901937</v>
      </c>
    </row>
    <row r="305" spans="1:12" x14ac:dyDescent="0.2">
      <c r="A305" s="4">
        <f t="shared" si="41"/>
        <v>44547</v>
      </c>
      <c r="B305">
        <v>304</v>
      </c>
      <c r="C305" s="2">
        <f>VLOOKUP(A305, Daily!$A:$B, 2, 0)</f>
        <v>70.930000000000007</v>
      </c>
      <c r="D305">
        <v>70.930000000000007</v>
      </c>
      <c r="E305" s="2">
        <f t="shared" si="42"/>
        <v>70.930000000000007</v>
      </c>
      <c r="F305">
        <f t="shared" si="43"/>
        <v>-1.4099999999999966</v>
      </c>
      <c r="G305">
        <f t="shared" si="44"/>
        <v>9.8400000000000034</v>
      </c>
      <c r="H305">
        <f t="shared" si="49"/>
        <v>-2.8599999999999994</v>
      </c>
      <c r="I305">
        <f t="shared" si="45"/>
        <v>98.05087088747581</v>
      </c>
      <c r="J305">
        <f t="shared" si="46"/>
        <v>116.10738255033557</v>
      </c>
      <c r="K305">
        <f t="shared" si="47"/>
        <v>-1.9491291125241839</v>
      </c>
      <c r="L305">
        <f t="shared" si="48"/>
        <v>16.107382550335569</v>
      </c>
    </row>
    <row r="306" spans="1:12" x14ac:dyDescent="0.2">
      <c r="A306" s="4">
        <f t="shared" si="41"/>
        <v>44548</v>
      </c>
      <c r="B306">
        <v>305</v>
      </c>
      <c r="C306" s="2" t="e">
        <f>VLOOKUP(A306, Daily!$A:$B, 2, 0)</f>
        <v>#N/A</v>
      </c>
      <c r="D306">
        <v>70.930000000000007</v>
      </c>
      <c r="E306" s="2">
        <f t="shared" si="42"/>
        <v>70.930000000000007</v>
      </c>
      <c r="F306">
        <f t="shared" si="43"/>
        <v>0</v>
      </c>
      <c r="G306">
        <f t="shared" si="44"/>
        <v>9.8400000000000034</v>
      </c>
      <c r="H306">
        <f t="shared" si="49"/>
        <v>1.4099999999999966</v>
      </c>
      <c r="I306">
        <f t="shared" si="45"/>
        <v>100</v>
      </c>
      <c r="J306">
        <f t="shared" si="46"/>
        <v>116.10738255033557</v>
      </c>
      <c r="K306">
        <f t="shared" si="47"/>
        <v>0</v>
      </c>
      <c r="L306">
        <f t="shared" si="48"/>
        <v>16.107382550335569</v>
      </c>
    </row>
    <row r="307" spans="1:12" x14ac:dyDescent="0.2">
      <c r="A307" s="4">
        <f t="shared" si="41"/>
        <v>44549</v>
      </c>
      <c r="B307">
        <v>306</v>
      </c>
      <c r="C307" s="2" t="e">
        <f>VLOOKUP(A307, Daily!$A:$B, 2, 0)</f>
        <v>#N/A</v>
      </c>
      <c r="D307">
        <v>68.69</v>
      </c>
      <c r="E307" s="2">
        <f t="shared" si="42"/>
        <v>68.69</v>
      </c>
      <c r="F307">
        <f t="shared" si="43"/>
        <v>-2.2400000000000091</v>
      </c>
      <c r="G307">
        <f t="shared" si="44"/>
        <v>7.5999999999999943</v>
      </c>
      <c r="H307">
        <f t="shared" si="49"/>
        <v>-2.2400000000000091</v>
      </c>
      <c r="I307">
        <f t="shared" si="45"/>
        <v>96.841956858874937</v>
      </c>
      <c r="J307">
        <f t="shared" si="46"/>
        <v>112.44066131936485</v>
      </c>
      <c r="K307">
        <f t="shared" si="47"/>
        <v>-3.1580431411250665</v>
      </c>
      <c r="L307">
        <f t="shared" si="48"/>
        <v>12.440661319364853</v>
      </c>
    </row>
    <row r="308" spans="1:12" x14ac:dyDescent="0.2">
      <c r="A308" s="4">
        <f t="shared" si="41"/>
        <v>44550</v>
      </c>
      <c r="B308">
        <v>307</v>
      </c>
      <c r="C308" s="2">
        <f>VLOOKUP(A308, Daily!$A:$B, 2, 0)</f>
        <v>68.69</v>
      </c>
      <c r="D308">
        <v>68.69</v>
      </c>
      <c r="E308" s="2">
        <f t="shared" si="42"/>
        <v>68.69</v>
      </c>
      <c r="F308">
        <f t="shared" si="43"/>
        <v>0</v>
      </c>
      <c r="G308">
        <f t="shared" si="44"/>
        <v>7.5999999999999943</v>
      </c>
      <c r="H308">
        <f t="shared" si="49"/>
        <v>2.2400000000000091</v>
      </c>
      <c r="I308">
        <f t="shared" si="45"/>
        <v>100</v>
      </c>
      <c r="J308">
        <f t="shared" si="46"/>
        <v>112.44066131936485</v>
      </c>
      <c r="K308">
        <f t="shared" si="47"/>
        <v>0</v>
      </c>
      <c r="L308">
        <f t="shared" si="48"/>
        <v>12.440661319364853</v>
      </c>
    </row>
    <row r="309" spans="1:12" x14ac:dyDescent="0.2">
      <c r="A309" s="4">
        <f t="shared" si="41"/>
        <v>44551</v>
      </c>
      <c r="B309">
        <v>308</v>
      </c>
      <c r="C309" s="2">
        <f>VLOOKUP(A309, Daily!$A:$B, 2, 0)</f>
        <v>71.099999999999994</v>
      </c>
      <c r="D309">
        <v>71.099999999999994</v>
      </c>
      <c r="E309" s="2">
        <f t="shared" si="42"/>
        <v>71.099999999999994</v>
      </c>
      <c r="F309">
        <f t="shared" si="43"/>
        <v>2.4099999999999966</v>
      </c>
      <c r="G309">
        <f t="shared" si="44"/>
        <v>10.009999999999991</v>
      </c>
      <c r="H309">
        <f t="shared" si="49"/>
        <v>2.4099999999999966</v>
      </c>
      <c r="I309">
        <f t="shared" si="45"/>
        <v>103.50851652351143</v>
      </c>
      <c r="J309">
        <f t="shared" si="46"/>
        <v>116.38566050090029</v>
      </c>
      <c r="K309">
        <f t="shared" si="47"/>
        <v>3.5085165235114291</v>
      </c>
      <c r="L309">
        <f t="shared" si="48"/>
        <v>16.38566050090029</v>
      </c>
    </row>
    <row r="310" spans="1:12" x14ac:dyDescent="0.2">
      <c r="A310" s="4">
        <f t="shared" si="41"/>
        <v>44552</v>
      </c>
      <c r="B310">
        <v>309</v>
      </c>
      <c r="C310" s="2">
        <f>VLOOKUP(A310, Daily!$A:$B, 2, 0)</f>
        <v>72.819999999999993</v>
      </c>
      <c r="D310">
        <v>72.819999999999993</v>
      </c>
      <c r="E310" s="2">
        <f t="shared" si="42"/>
        <v>72.819999999999993</v>
      </c>
      <c r="F310">
        <f t="shared" si="43"/>
        <v>1.7199999999999989</v>
      </c>
      <c r="G310">
        <f t="shared" si="44"/>
        <v>11.72999999999999</v>
      </c>
      <c r="H310">
        <f t="shared" si="49"/>
        <v>-0.68999999999999773</v>
      </c>
      <c r="I310">
        <f t="shared" si="45"/>
        <v>102.41912798874824</v>
      </c>
      <c r="J310">
        <f t="shared" si="46"/>
        <v>119.20117858896708</v>
      </c>
      <c r="K310">
        <f t="shared" si="47"/>
        <v>2.4191279887482375</v>
      </c>
      <c r="L310">
        <f t="shared" si="48"/>
        <v>19.201178588967082</v>
      </c>
    </row>
    <row r="311" spans="1:12" x14ac:dyDescent="0.2">
      <c r="A311" s="4">
        <f t="shared" si="41"/>
        <v>44553</v>
      </c>
      <c r="B311">
        <v>310</v>
      </c>
      <c r="C311" s="2">
        <f>VLOOKUP(A311, Daily!$A:$B, 2, 0)</f>
        <v>73.89</v>
      </c>
      <c r="D311">
        <v>73.89</v>
      </c>
      <c r="E311" s="2">
        <f t="shared" si="42"/>
        <v>73.89</v>
      </c>
      <c r="F311">
        <f t="shared" si="43"/>
        <v>1.0700000000000074</v>
      </c>
      <c r="G311">
        <f t="shared" si="44"/>
        <v>12.799999999999997</v>
      </c>
      <c r="H311">
        <f t="shared" si="49"/>
        <v>-0.64999999999999147</v>
      </c>
      <c r="I311">
        <f t="shared" si="45"/>
        <v>101.46937654490526</v>
      </c>
      <c r="J311">
        <f t="shared" si="46"/>
        <v>120.95269274840399</v>
      </c>
      <c r="K311">
        <f t="shared" si="47"/>
        <v>1.4693765449052654</v>
      </c>
      <c r="L311">
        <f t="shared" si="48"/>
        <v>20.95269274840399</v>
      </c>
    </row>
    <row r="312" spans="1:12" x14ac:dyDescent="0.2">
      <c r="A312" s="4">
        <f t="shared" si="41"/>
        <v>44554</v>
      </c>
      <c r="B312">
        <v>311</v>
      </c>
      <c r="C312" s="2">
        <f>VLOOKUP(A312, Daily!$A:$B, 2, 0)</f>
        <v>0</v>
      </c>
      <c r="D312">
        <v>73.89</v>
      </c>
      <c r="E312" s="2">
        <f t="shared" si="42"/>
        <v>73.89</v>
      </c>
      <c r="F312">
        <f t="shared" si="43"/>
        <v>0</v>
      </c>
      <c r="G312">
        <f t="shared" si="44"/>
        <v>12.799999999999997</v>
      </c>
      <c r="H312">
        <f t="shared" si="49"/>
        <v>-1.0700000000000074</v>
      </c>
      <c r="I312">
        <f t="shared" si="45"/>
        <v>100</v>
      </c>
      <c r="J312">
        <f t="shared" si="46"/>
        <v>120.95269274840399</v>
      </c>
      <c r="K312">
        <f t="shared" si="47"/>
        <v>0</v>
      </c>
      <c r="L312">
        <f t="shared" si="48"/>
        <v>20.95269274840399</v>
      </c>
    </row>
    <row r="313" spans="1:12" x14ac:dyDescent="0.2">
      <c r="A313" s="4">
        <f t="shared" si="41"/>
        <v>44555</v>
      </c>
      <c r="B313">
        <v>312</v>
      </c>
      <c r="C313" s="2" t="e">
        <f>VLOOKUP(A313, Daily!$A:$B, 2, 0)</f>
        <v>#N/A</v>
      </c>
      <c r="D313">
        <v>73.89</v>
      </c>
      <c r="E313" s="2">
        <f t="shared" si="42"/>
        <v>73.89</v>
      </c>
      <c r="F313">
        <f t="shared" si="43"/>
        <v>0</v>
      </c>
      <c r="G313">
        <f t="shared" si="44"/>
        <v>12.799999999999997</v>
      </c>
      <c r="H313">
        <f t="shared" si="49"/>
        <v>0</v>
      </c>
      <c r="I313">
        <f t="shared" si="45"/>
        <v>100</v>
      </c>
      <c r="J313">
        <f t="shared" si="46"/>
        <v>120.95269274840399</v>
      </c>
      <c r="K313">
        <f t="shared" si="47"/>
        <v>0</v>
      </c>
      <c r="L313">
        <f t="shared" si="48"/>
        <v>20.95269274840399</v>
      </c>
    </row>
    <row r="314" spans="1:12" x14ac:dyDescent="0.2">
      <c r="A314" s="4">
        <f t="shared" si="41"/>
        <v>44556</v>
      </c>
      <c r="B314">
        <v>313</v>
      </c>
      <c r="C314" s="2" t="e">
        <f>VLOOKUP(A314, Daily!$A:$B, 2, 0)</f>
        <v>#N/A</v>
      </c>
      <c r="D314">
        <v>75.489999999999995</v>
      </c>
      <c r="E314" s="2">
        <f t="shared" si="42"/>
        <v>75.489999999999995</v>
      </c>
      <c r="F314">
        <f t="shared" si="43"/>
        <v>1.5999999999999943</v>
      </c>
      <c r="G314">
        <f t="shared" si="44"/>
        <v>14.399999999999991</v>
      </c>
      <c r="H314">
        <f t="shared" si="49"/>
        <v>1.5999999999999943</v>
      </c>
      <c r="I314">
        <f t="shared" si="45"/>
        <v>102.1653809717147</v>
      </c>
      <c r="J314">
        <f t="shared" si="46"/>
        <v>123.57177934195447</v>
      </c>
      <c r="K314">
        <f t="shared" si="47"/>
        <v>2.1653809717147032</v>
      </c>
      <c r="L314">
        <f t="shared" si="48"/>
        <v>23.571779341954468</v>
      </c>
    </row>
    <row r="315" spans="1:12" x14ac:dyDescent="0.2">
      <c r="A315" s="4">
        <f t="shared" si="41"/>
        <v>44557</v>
      </c>
      <c r="B315">
        <v>314</v>
      </c>
      <c r="C315" s="2">
        <f>VLOOKUP(A315, Daily!$A:$B, 2, 0)</f>
        <v>75.489999999999995</v>
      </c>
      <c r="D315">
        <v>75.489999999999995</v>
      </c>
      <c r="E315" s="2">
        <f t="shared" si="42"/>
        <v>75.489999999999995</v>
      </c>
      <c r="F315">
        <f t="shared" si="43"/>
        <v>0</v>
      </c>
      <c r="G315">
        <f t="shared" si="44"/>
        <v>14.399999999999991</v>
      </c>
      <c r="H315">
        <f t="shared" si="49"/>
        <v>-1.5999999999999943</v>
      </c>
      <c r="I315">
        <f t="shared" si="45"/>
        <v>100</v>
      </c>
      <c r="J315">
        <f t="shared" si="46"/>
        <v>123.57177934195447</v>
      </c>
      <c r="K315">
        <f t="shared" si="47"/>
        <v>0</v>
      </c>
      <c r="L315">
        <f t="shared" si="48"/>
        <v>23.571779341954468</v>
      </c>
    </row>
    <row r="316" spans="1:12" x14ac:dyDescent="0.2">
      <c r="A316" s="4">
        <f t="shared" si="41"/>
        <v>44558</v>
      </c>
      <c r="B316">
        <v>315</v>
      </c>
      <c r="C316" s="2">
        <f>VLOOKUP(A316, Daily!$A:$B, 2, 0)</f>
        <v>76.010000000000005</v>
      </c>
      <c r="D316">
        <v>76.010000000000005</v>
      </c>
      <c r="E316" s="2">
        <f t="shared" si="42"/>
        <v>76.010000000000005</v>
      </c>
      <c r="F316">
        <f t="shared" si="43"/>
        <v>0.52000000000001023</v>
      </c>
      <c r="G316">
        <f t="shared" si="44"/>
        <v>14.920000000000002</v>
      </c>
      <c r="H316">
        <f t="shared" si="49"/>
        <v>0.52000000000001023</v>
      </c>
      <c r="I316">
        <f t="shared" si="45"/>
        <v>100.68883295800771</v>
      </c>
      <c r="J316">
        <f t="shared" si="46"/>
        <v>124.42298248485841</v>
      </c>
      <c r="K316">
        <f t="shared" si="47"/>
        <v>0.68883295800770128</v>
      </c>
      <c r="L316">
        <f t="shared" si="48"/>
        <v>24.422982484858412</v>
      </c>
    </row>
    <row r="317" spans="1:12" x14ac:dyDescent="0.2">
      <c r="A317" s="4">
        <f t="shared" si="41"/>
        <v>44559</v>
      </c>
      <c r="B317">
        <v>316</v>
      </c>
      <c r="C317" s="2">
        <f>VLOOKUP(A317, Daily!$A:$B, 2, 0)</f>
        <v>76.58</v>
      </c>
      <c r="D317">
        <v>76.58</v>
      </c>
      <c r="E317" s="2">
        <f t="shared" si="42"/>
        <v>76.58</v>
      </c>
      <c r="F317">
        <f t="shared" si="43"/>
        <v>0.56999999999999318</v>
      </c>
      <c r="G317">
        <f t="shared" si="44"/>
        <v>15.489999999999995</v>
      </c>
      <c r="H317">
        <f t="shared" si="49"/>
        <v>4.9999999999982947E-2</v>
      </c>
      <c r="I317">
        <f t="shared" si="45"/>
        <v>100.74990132877252</v>
      </c>
      <c r="J317">
        <f t="shared" si="46"/>
        <v>125.35603208381076</v>
      </c>
      <c r="K317">
        <f t="shared" si="47"/>
        <v>0.74990132877252869</v>
      </c>
      <c r="L317">
        <f t="shared" si="48"/>
        <v>25.356032083810764</v>
      </c>
    </row>
    <row r="318" spans="1:12" x14ac:dyDescent="0.2">
      <c r="A318" s="4">
        <f t="shared" si="41"/>
        <v>44560</v>
      </c>
      <c r="B318">
        <v>317</v>
      </c>
      <c r="C318" s="2">
        <f>VLOOKUP(A318, Daily!$A:$B, 2, 0)</f>
        <v>76.83</v>
      </c>
      <c r="D318">
        <v>76.83</v>
      </c>
      <c r="E318" s="2">
        <f t="shared" si="42"/>
        <v>76.83</v>
      </c>
      <c r="F318">
        <f t="shared" si="43"/>
        <v>0.25</v>
      </c>
      <c r="G318">
        <f t="shared" si="44"/>
        <v>15.739999999999995</v>
      </c>
      <c r="H318">
        <f t="shared" si="49"/>
        <v>-0.31999999999999318</v>
      </c>
      <c r="I318">
        <f t="shared" si="45"/>
        <v>100.32645599373204</v>
      </c>
      <c r="J318">
        <f t="shared" si="46"/>
        <v>125.76526436405302</v>
      </c>
      <c r="K318">
        <f t="shared" si="47"/>
        <v>0.32645599373204437</v>
      </c>
      <c r="L318">
        <f t="shared" si="48"/>
        <v>25.765264364053021</v>
      </c>
    </row>
    <row r="319" spans="1:12" x14ac:dyDescent="0.2">
      <c r="A319" s="4">
        <f t="shared" si="41"/>
        <v>44561</v>
      </c>
      <c r="B319">
        <v>318</v>
      </c>
      <c r="C319" s="2">
        <f>VLOOKUP(A319, Daily!$A:$B, 2, 0)</f>
        <v>75.33</v>
      </c>
      <c r="D319">
        <v>75.33</v>
      </c>
      <c r="E319" s="2">
        <f t="shared" si="42"/>
        <v>75.33</v>
      </c>
      <c r="F319">
        <f t="shared" si="43"/>
        <v>-1.5</v>
      </c>
      <c r="G319">
        <f t="shared" si="44"/>
        <v>14.239999999999995</v>
      </c>
      <c r="H319">
        <f t="shared" si="49"/>
        <v>-1.75</v>
      </c>
      <c r="I319">
        <f t="shared" si="45"/>
        <v>98.047637641546274</v>
      </c>
      <c r="J319">
        <f t="shared" si="46"/>
        <v>123.30987068259944</v>
      </c>
      <c r="K319">
        <f t="shared" si="47"/>
        <v>-1.9523623584537297</v>
      </c>
      <c r="L319">
        <f t="shared" si="48"/>
        <v>23.309870682599442</v>
      </c>
    </row>
    <row r="320" spans="1:12" x14ac:dyDescent="0.2">
      <c r="A320" s="4">
        <f t="shared" si="41"/>
        <v>44562</v>
      </c>
      <c r="B320">
        <v>319</v>
      </c>
      <c r="C320" s="2" t="e">
        <f>VLOOKUP(A320, Daily!$A:$B, 2, 0)</f>
        <v>#N/A</v>
      </c>
      <c r="D320">
        <v>75.33</v>
      </c>
      <c r="E320" s="2">
        <f t="shared" si="42"/>
        <v>75.33</v>
      </c>
      <c r="F320">
        <f t="shared" si="43"/>
        <v>0</v>
      </c>
      <c r="G320">
        <f t="shared" si="44"/>
        <v>14.239999999999995</v>
      </c>
      <c r="H320">
        <f t="shared" si="49"/>
        <v>1.5</v>
      </c>
      <c r="I320">
        <f t="shared" si="45"/>
        <v>100</v>
      </c>
      <c r="J320">
        <f t="shared" si="46"/>
        <v>123.30987068259944</v>
      </c>
      <c r="K320">
        <f t="shared" si="47"/>
        <v>0</v>
      </c>
      <c r="L320">
        <f t="shared" si="48"/>
        <v>23.309870682599442</v>
      </c>
    </row>
    <row r="321" spans="1:12" x14ac:dyDescent="0.2">
      <c r="A321" s="4">
        <f t="shared" si="41"/>
        <v>44563</v>
      </c>
      <c r="B321">
        <v>320</v>
      </c>
      <c r="C321" s="2" t="e">
        <f>VLOOKUP(A321, Daily!$A:$B, 2, 0)</f>
        <v>#N/A</v>
      </c>
      <c r="D321">
        <v>75.989999999999995</v>
      </c>
      <c r="E321" s="2">
        <f t="shared" si="42"/>
        <v>75.989999999999995</v>
      </c>
      <c r="F321">
        <f t="shared" si="43"/>
        <v>0.65999999999999659</v>
      </c>
      <c r="G321">
        <f t="shared" si="44"/>
        <v>14.899999999999991</v>
      </c>
      <c r="H321">
        <f t="shared" si="49"/>
        <v>0.65999999999999659</v>
      </c>
      <c r="I321">
        <f t="shared" si="45"/>
        <v>100.87614496216646</v>
      </c>
      <c r="J321">
        <f t="shared" si="46"/>
        <v>124.390243902439</v>
      </c>
      <c r="K321">
        <f t="shared" si="47"/>
        <v>0.87614496216645854</v>
      </c>
      <c r="L321">
        <f t="shared" si="48"/>
        <v>24.390243902439003</v>
      </c>
    </row>
    <row r="322" spans="1:12" x14ac:dyDescent="0.2">
      <c r="A322" s="4">
        <f t="shared" si="41"/>
        <v>44564</v>
      </c>
      <c r="B322">
        <v>321</v>
      </c>
      <c r="C322" s="2">
        <f>VLOOKUP(A322, Daily!$A:$B, 2, 0)</f>
        <v>75.989999999999995</v>
      </c>
      <c r="D322">
        <v>75.989999999999995</v>
      </c>
      <c r="E322" s="2">
        <f t="shared" si="42"/>
        <v>75.989999999999995</v>
      </c>
      <c r="F322">
        <f t="shared" si="43"/>
        <v>0</v>
      </c>
      <c r="G322">
        <f t="shared" si="44"/>
        <v>14.899999999999991</v>
      </c>
      <c r="H322">
        <f t="shared" si="49"/>
        <v>-0.65999999999999659</v>
      </c>
      <c r="I322">
        <f t="shared" si="45"/>
        <v>100</v>
      </c>
      <c r="J322">
        <f t="shared" si="46"/>
        <v>124.390243902439</v>
      </c>
      <c r="K322">
        <f t="shared" si="47"/>
        <v>0</v>
      </c>
      <c r="L322">
        <f t="shared" si="48"/>
        <v>24.390243902439003</v>
      </c>
    </row>
    <row r="323" spans="1:12" x14ac:dyDescent="0.2">
      <c r="A323" s="4">
        <f t="shared" si="41"/>
        <v>44565</v>
      </c>
      <c r="B323">
        <v>322</v>
      </c>
      <c r="C323" s="2">
        <f>VLOOKUP(A323, Daily!$A:$B, 2, 0)</f>
        <v>77</v>
      </c>
      <c r="D323">
        <v>77</v>
      </c>
      <c r="E323" s="2">
        <f t="shared" si="42"/>
        <v>77</v>
      </c>
      <c r="F323">
        <f t="shared" si="43"/>
        <v>1.0100000000000051</v>
      </c>
      <c r="G323">
        <f t="shared" si="44"/>
        <v>15.909999999999997</v>
      </c>
      <c r="H323">
        <f t="shared" si="49"/>
        <v>1.0100000000000051</v>
      </c>
      <c r="I323">
        <f t="shared" si="45"/>
        <v>101.32912225292803</v>
      </c>
      <c r="J323">
        <f t="shared" si="46"/>
        <v>126.04354231461777</v>
      </c>
      <c r="K323">
        <f t="shared" si="47"/>
        <v>1.3291222529280278</v>
      </c>
      <c r="L323">
        <f t="shared" si="48"/>
        <v>26.043542314617763</v>
      </c>
    </row>
    <row r="324" spans="1:12" x14ac:dyDescent="0.2">
      <c r="A324" s="4">
        <f t="shared" ref="A324:A387" si="50">A323+1</f>
        <v>44566</v>
      </c>
      <c r="B324">
        <v>323</v>
      </c>
      <c r="C324" s="2">
        <f>VLOOKUP(A324, Daily!$A:$B, 2, 0)</f>
        <v>77.83</v>
      </c>
      <c r="D324">
        <v>77.83</v>
      </c>
      <c r="E324" s="2">
        <f t="shared" si="42"/>
        <v>77.83</v>
      </c>
      <c r="F324">
        <f t="shared" si="43"/>
        <v>0.82999999999999829</v>
      </c>
      <c r="G324">
        <f t="shared" si="44"/>
        <v>16.739999999999995</v>
      </c>
      <c r="H324">
        <f t="shared" si="49"/>
        <v>-0.18000000000000682</v>
      </c>
      <c r="I324">
        <f t="shared" si="45"/>
        <v>101.07792207792208</v>
      </c>
      <c r="J324">
        <f t="shared" si="46"/>
        <v>127.40219348502208</v>
      </c>
      <c r="K324">
        <f t="shared" si="47"/>
        <v>1.0779220779220777</v>
      </c>
      <c r="L324">
        <f t="shared" si="48"/>
        <v>27.402193485022085</v>
      </c>
    </row>
    <row r="325" spans="1:12" x14ac:dyDescent="0.2">
      <c r="A325" s="4">
        <f t="shared" si="50"/>
        <v>44567</v>
      </c>
      <c r="B325">
        <v>324</v>
      </c>
      <c r="C325" s="2">
        <f>VLOOKUP(A325, Daily!$A:$B, 2, 0)</f>
        <v>79.47</v>
      </c>
      <c r="D325">
        <v>79.47</v>
      </c>
      <c r="E325" s="2">
        <f t="shared" ref="E325:E388" si="51">D325</f>
        <v>79.47</v>
      </c>
      <c r="F325">
        <f t="shared" ref="F325:F388" si="52">D325-D324</f>
        <v>1.6400000000000006</v>
      </c>
      <c r="G325">
        <f t="shared" ref="G325:G388" si="53">D325-$D$2</f>
        <v>18.379999999999995</v>
      </c>
      <c r="H325">
        <f t="shared" si="49"/>
        <v>0.81000000000000227</v>
      </c>
      <c r="I325">
        <f t="shared" ref="I325:I388" si="54">(D325/D324)*100</f>
        <v>102.10715662340999</v>
      </c>
      <c r="J325">
        <f t="shared" ref="J325:J388" si="55">(D325/$D$2)*100</f>
        <v>130.08675724341134</v>
      </c>
      <c r="K325">
        <f t="shared" ref="K325:K388" si="56">((D325/D324)-1)*100</f>
        <v>2.1071566234099892</v>
      </c>
      <c r="L325">
        <f t="shared" ref="L325:L388" si="57">((D325/$D$2)-1)*100</f>
        <v>30.086757243411345</v>
      </c>
    </row>
    <row r="326" spans="1:12" x14ac:dyDescent="0.2">
      <c r="A326" s="4">
        <f t="shared" si="50"/>
        <v>44568</v>
      </c>
      <c r="B326">
        <v>325</v>
      </c>
      <c r="C326" s="2">
        <f>VLOOKUP(A326, Daily!$A:$B, 2, 0)</f>
        <v>79</v>
      </c>
      <c r="D326">
        <v>79</v>
      </c>
      <c r="E326" s="2">
        <f t="shared" si="51"/>
        <v>79</v>
      </c>
      <c r="F326">
        <f t="shared" si="52"/>
        <v>-0.46999999999999886</v>
      </c>
      <c r="G326">
        <f t="shared" si="53"/>
        <v>17.909999999999997</v>
      </c>
      <c r="H326">
        <f t="shared" ref="H326:H389" si="58">F326-F325</f>
        <v>-2.1099999999999994</v>
      </c>
      <c r="I326">
        <f t="shared" si="54"/>
        <v>99.408581854787968</v>
      </c>
      <c r="J326">
        <f t="shared" si="55"/>
        <v>129.3174005565559</v>
      </c>
      <c r="K326">
        <f t="shared" si="56"/>
        <v>-0.5914181452120304</v>
      </c>
      <c r="L326">
        <f t="shared" si="57"/>
        <v>29.317400556555896</v>
      </c>
    </row>
    <row r="327" spans="1:12" x14ac:dyDescent="0.2">
      <c r="A327" s="4">
        <f t="shared" si="50"/>
        <v>44569</v>
      </c>
      <c r="B327">
        <v>326</v>
      </c>
      <c r="C327" s="2" t="e">
        <f>VLOOKUP(A327, Daily!$A:$B, 2, 0)</f>
        <v>#N/A</v>
      </c>
      <c r="D327">
        <v>79</v>
      </c>
      <c r="E327" s="2">
        <f t="shared" si="51"/>
        <v>79</v>
      </c>
      <c r="F327">
        <f t="shared" si="52"/>
        <v>0</v>
      </c>
      <c r="G327">
        <f t="shared" si="53"/>
        <v>17.909999999999997</v>
      </c>
      <c r="H327">
        <f t="shared" si="58"/>
        <v>0.46999999999999886</v>
      </c>
      <c r="I327">
        <f t="shared" si="54"/>
        <v>100</v>
      </c>
      <c r="J327">
        <f t="shared" si="55"/>
        <v>129.3174005565559</v>
      </c>
      <c r="K327">
        <f t="shared" si="56"/>
        <v>0</v>
      </c>
      <c r="L327">
        <f t="shared" si="57"/>
        <v>29.317400556555896</v>
      </c>
    </row>
    <row r="328" spans="1:12" x14ac:dyDescent="0.2">
      <c r="A328" s="4">
        <f t="shared" si="50"/>
        <v>44570</v>
      </c>
      <c r="B328">
        <v>327</v>
      </c>
      <c r="C328" s="2" t="e">
        <f>VLOOKUP(A328, Daily!$A:$B, 2, 0)</f>
        <v>#N/A</v>
      </c>
      <c r="D328">
        <v>78.11</v>
      </c>
      <c r="E328" s="2">
        <f t="shared" si="51"/>
        <v>78.11</v>
      </c>
      <c r="F328">
        <f t="shared" si="52"/>
        <v>-0.89000000000000057</v>
      </c>
      <c r="G328">
        <f t="shared" si="53"/>
        <v>17.019999999999996</v>
      </c>
      <c r="H328">
        <f t="shared" si="58"/>
        <v>-0.89000000000000057</v>
      </c>
      <c r="I328">
        <f t="shared" si="54"/>
        <v>98.87341772151899</v>
      </c>
      <c r="J328">
        <f t="shared" si="55"/>
        <v>127.86053363889343</v>
      </c>
      <c r="K328">
        <f t="shared" si="56"/>
        <v>-1.1265822784810142</v>
      </c>
      <c r="L328">
        <f t="shared" si="57"/>
        <v>27.860533638893425</v>
      </c>
    </row>
    <row r="329" spans="1:12" x14ac:dyDescent="0.2">
      <c r="A329" s="4">
        <f t="shared" si="50"/>
        <v>44571</v>
      </c>
      <c r="B329">
        <v>328</v>
      </c>
      <c r="C329" s="2">
        <f>VLOOKUP(A329, Daily!$A:$B, 2, 0)</f>
        <v>78.11</v>
      </c>
      <c r="D329">
        <v>78.11</v>
      </c>
      <c r="E329" s="2">
        <f t="shared" si="51"/>
        <v>78.11</v>
      </c>
      <c r="F329">
        <f t="shared" si="52"/>
        <v>0</v>
      </c>
      <c r="G329">
        <f t="shared" si="53"/>
        <v>17.019999999999996</v>
      </c>
      <c r="H329">
        <f t="shared" si="58"/>
        <v>0.89000000000000057</v>
      </c>
      <c r="I329">
        <f t="shared" si="54"/>
        <v>100</v>
      </c>
      <c r="J329">
        <f t="shared" si="55"/>
        <v>127.86053363889343</v>
      </c>
      <c r="K329">
        <f t="shared" si="56"/>
        <v>0</v>
      </c>
      <c r="L329">
        <f t="shared" si="57"/>
        <v>27.860533638893425</v>
      </c>
    </row>
    <row r="330" spans="1:12" x14ac:dyDescent="0.2">
      <c r="A330" s="4">
        <f t="shared" si="50"/>
        <v>44572</v>
      </c>
      <c r="B330">
        <v>329</v>
      </c>
      <c r="C330" s="2">
        <f>VLOOKUP(A330, Daily!$A:$B, 2, 0)</f>
        <v>81.17</v>
      </c>
      <c r="D330">
        <v>81.17</v>
      </c>
      <c r="E330" s="2">
        <f t="shared" si="51"/>
        <v>81.17</v>
      </c>
      <c r="F330">
        <f t="shared" si="52"/>
        <v>3.0600000000000023</v>
      </c>
      <c r="G330">
        <f t="shared" si="53"/>
        <v>20.079999999999998</v>
      </c>
      <c r="H330">
        <f t="shared" si="58"/>
        <v>3.0600000000000023</v>
      </c>
      <c r="I330">
        <f t="shared" si="54"/>
        <v>103.91755217001663</v>
      </c>
      <c r="J330">
        <f t="shared" si="55"/>
        <v>132.86953674905877</v>
      </c>
      <c r="K330">
        <f t="shared" si="56"/>
        <v>3.917552170016636</v>
      </c>
      <c r="L330">
        <f t="shared" si="57"/>
        <v>32.869536749058767</v>
      </c>
    </row>
    <row r="331" spans="1:12" x14ac:dyDescent="0.2">
      <c r="A331" s="4">
        <f t="shared" si="50"/>
        <v>44573</v>
      </c>
      <c r="B331">
        <v>330</v>
      </c>
      <c r="C331" s="2">
        <f>VLOOKUP(A331, Daily!$A:$B, 2, 0)</f>
        <v>82.51</v>
      </c>
      <c r="D331">
        <v>82.51</v>
      </c>
      <c r="E331" s="2">
        <f t="shared" si="51"/>
        <v>82.51</v>
      </c>
      <c r="F331">
        <f t="shared" si="52"/>
        <v>1.3400000000000034</v>
      </c>
      <c r="G331">
        <f t="shared" si="53"/>
        <v>21.42</v>
      </c>
      <c r="H331">
        <f t="shared" si="58"/>
        <v>-1.7199999999999989</v>
      </c>
      <c r="I331">
        <f t="shared" si="54"/>
        <v>101.65085622767032</v>
      </c>
      <c r="J331">
        <f t="shared" si="55"/>
        <v>135.06302177115731</v>
      </c>
      <c r="K331">
        <f t="shared" si="56"/>
        <v>1.6508562276703165</v>
      </c>
      <c r="L331">
        <f t="shared" si="57"/>
        <v>35.063021771157295</v>
      </c>
    </row>
    <row r="332" spans="1:12" x14ac:dyDescent="0.2">
      <c r="A332" s="4">
        <f t="shared" si="50"/>
        <v>44574</v>
      </c>
      <c r="B332">
        <v>331</v>
      </c>
      <c r="C332" s="2">
        <f>VLOOKUP(A332, Daily!$A:$B, 2, 0)</f>
        <v>81.97</v>
      </c>
      <c r="D332">
        <v>81.97</v>
      </c>
      <c r="E332" s="2">
        <f t="shared" si="51"/>
        <v>81.97</v>
      </c>
      <c r="F332">
        <f t="shared" si="52"/>
        <v>-0.54000000000000625</v>
      </c>
      <c r="G332">
        <f t="shared" si="53"/>
        <v>20.879999999999995</v>
      </c>
      <c r="H332">
        <f t="shared" si="58"/>
        <v>-1.8800000000000097</v>
      </c>
      <c r="I332">
        <f t="shared" si="54"/>
        <v>99.345533874681848</v>
      </c>
      <c r="J332">
        <f t="shared" si="55"/>
        <v>134.17908004583401</v>
      </c>
      <c r="K332">
        <f t="shared" si="56"/>
        <v>-0.65446612531815385</v>
      </c>
      <c r="L332">
        <f t="shared" si="57"/>
        <v>34.179080045834013</v>
      </c>
    </row>
    <row r="333" spans="1:12" x14ac:dyDescent="0.2">
      <c r="A333" s="4">
        <f t="shared" si="50"/>
        <v>44575</v>
      </c>
      <c r="B333">
        <v>332</v>
      </c>
      <c r="C333" s="2">
        <f>VLOOKUP(A333, Daily!$A:$B, 2, 0)</f>
        <v>83.82</v>
      </c>
      <c r="D333">
        <v>83.82</v>
      </c>
      <c r="E333" s="2">
        <f t="shared" si="51"/>
        <v>83.82</v>
      </c>
      <c r="F333">
        <f t="shared" si="52"/>
        <v>1.8499999999999943</v>
      </c>
      <c r="G333">
        <f t="shared" si="53"/>
        <v>22.72999999999999</v>
      </c>
      <c r="H333">
        <f t="shared" si="58"/>
        <v>2.3900000000000006</v>
      </c>
      <c r="I333">
        <f t="shared" si="54"/>
        <v>102.256923264609</v>
      </c>
      <c r="J333">
        <f t="shared" si="55"/>
        <v>137.20739891962677</v>
      </c>
      <c r="K333">
        <f t="shared" si="56"/>
        <v>2.2569232646090009</v>
      </c>
      <c r="L333">
        <f t="shared" si="57"/>
        <v>37.207398919626769</v>
      </c>
    </row>
    <row r="334" spans="1:12" x14ac:dyDescent="0.2">
      <c r="A334" s="4">
        <f t="shared" si="50"/>
        <v>44576</v>
      </c>
      <c r="B334">
        <v>333</v>
      </c>
      <c r="C334" s="2" t="e">
        <f>VLOOKUP(A334, Daily!$A:$B, 2, 0)</f>
        <v>#N/A</v>
      </c>
      <c r="D334">
        <v>83.82</v>
      </c>
      <c r="E334" s="2">
        <f t="shared" si="51"/>
        <v>83.82</v>
      </c>
      <c r="F334">
        <f t="shared" si="52"/>
        <v>0</v>
      </c>
      <c r="G334">
        <f t="shared" si="53"/>
        <v>22.72999999999999</v>
      </c>
      <c r="H334">
        <f t="shared" si="58"/>
        <v>-1.8499999999999943</v>
      </c>
      <c r="I334">
        <f t="shared" si="54"/>
        <v>100</v>
      </c>
      <c r="J334">
        <f t="shared" si="55"/>
        <v>137.20739891962677</v>
      </c>
      <c r="K334">
        <f t="shared" si="56"/>
        <v>0</v>
      </c>
      <c r="L334">
        <f t="shared" si="57"/>
        <v>37.207398919626769</v>
      </c>
    </row>
    <row r="335" spans="1:12" x14ac:dyDescent="0.2">
      <c r="A335" s="4">
        <f t="shared" si="50"/>
        <v>44577</v>
      </c>
      <c r="B335">
        <v>334</v>
      </c>
      <c r="C335" s="2" t="e">
        <f>VLOOKUP(A335, Daily!$A:$B, 2, 0)</f>
        <v>#N/A</v>
      </c>
      <c r="D335">
        <v>85.42</v>
      </c>
      <c r="E335" s="2">
        <f t="shared" si="51"/>
        <v>85.42</v>
      </c>
      <c r="F335">
        <f t="shared" si="52"/>
        <v>1.6000000000000085</v>
      </c>
      <c r="G335">
        <f t="shared" si="53"/>
        <v>24.33</v>
      </c>
      <c r="H335">
        <f t="shared" si="58"/>
        <v>1.6000000000000085</v>
      </c>
      <c r="I335">
        <f t="shared" si="54"/>
        <v>101.90885230255311</v>
      </c>
      <c r="J335">
        <f t="shared" si="55"/>
        <v>139.82648551317726</v>
      </c>
      <c r="K335">
        <f t="shared" si="56"/>
        <v>1.9088523025531101</v>
      </c>
      <c r="L335">
        <f t="shared" si="57"/>
        <v>39.826485513177268</v>
      </c>
    </row>
    <row r="336" spans="1:12" x14ac:dyDescent="0.2">
      <c r="A336" s="4">
        <f t="shared" si="50"/>
        <v>44578</v>
      </c>
      <c r="B336">
        <v>335</v>
      </c>
      <c r="C336" s="2">
        <f>VLOOKUP(A336, Daily!$A:$B, 2, 0)</f>
        <v>0</v>
      </c>
      <c r="D336">
        <v>85.42</v>
      </c>
      <c r="E336" s="2">
        <f t="shared" si="51"/>
        <v>85.42</v>
      </c>
      <c r="F336">
        <f t="shared" si="52"/>
        <v>0</v>
      </c>
      <c r="G336">
        <f t="shared" si="53"/>
        <v>24.33</v>
      </c>
      <c r="H336">
        <f t="shared" si="58"/>
        <v>-1.6000000000000085</v>
      </c>
      <c r="I336">
        <f t="shared" si="54"/>
        <v>100</v>
      </c>
      <c r="J336">
        <f t="shared" si="55"/>
        <v>139.82648551317726</v>
      </c>
      <c r="K336">
        <f t="shared" si="56"/>
        <v>0</v>
      </c>
      <c r="L336">
        <f t="shared" si="57"/>
        <v>39.826485513177268</v>
      </c>
    </row>
    <row r="337" spans="1:12" x14ac:dyDescent="0.2">
      <c r="A337" s="4">
        <f t="shared" si="50"/>
        <v>44579</v>
      </c>
      <c r="B337">
        <v>336</v>
      </c>
      <c r="C337" s="2">
        <f>VLOOKUP(A337, Daily!$A:$B, 2, 0)</f>
        <v>85.42</v>
      </c>
      <c r="D337">
        <v>85.42</v>
      </c>
      <c r="E337" s="2">
        <f t="shared" si="51"/>
        <v>85.42</v>
      </c>
      <c r="F337">
        <f t="shared" si="52"/>
        <v>0</v>
      </c>
      <c r="G337">
        <f t="shared" si="53"/>
        <v>24.33</v>
      </c>
      <c r="H337">
        <f t="shared" si="58"/>
        <v>0</v>
      </c>
      <c r="I337">
        <f t="shared" si="54"/>
        <v>100</v>
      </c>
      <c r="J337">
        <f t="shared" si="55"/>
        <v>139.82648551317726</v>
      </c>
      <c r="K337">
        <f t="shared" si="56"/>
        <v>0</v>
      </c>
      <c r="L337">
        <f t="shared" si="57"/>
        <v>39.826485513177268</v>
      </c>
    </row>
    <row r="338" spans="1:12" x14ac:dyDescent="0.2">
      <c r="A338" s="4">
        <f t="shared" si="50"/>
        <v>44580</v>
      </c>
      <c r="B338">
        <v>337</v>
      </c>
      <c r="C338" s="2">
        <f>VLOOKUP(A338, Daily!$A:$B, 2, 0)</f>
        <v>86.84</v>
      </c>
      <c r="D338">
        <v>86.84</v>
      </c>
      <c r="E338" s="2">
        <f t="shared" si="51"/>
        <v>86.84</v>
      </c>
      <c r="F338">
        <f t="shared" si="52"/>
        <v>1.4200000000000017</v>
      </c>
      <c r="G338">
        <f t="shared" si="53"/>
        <v>25.75</v>
      </c>
      <c r="H338">
        <f t="shared" si="58"/>
        <v>1.4200000000000017</v>
      </c>
      <c r="I338">
        <f t="shared" si="54"/>
        <v>101.66237415125264</v>
      </c>
      <c r="J338">
        <f t="shared" si="55"/>
        <v>142.15092486495337</v>
      </c>
      <c r="K338">
        <f t="shared" si="56"/>
        <v>1.6623741512526324</v>
      </c>
      <c r="L338">
        <f t="shared" si="57"/>
        <v>42.150924864953353</v>
      </c>
    </row>
    <row r="339" spans="1:12" x14ac:dyDescent="0.2">
      <c r="A339" s="4">
        <f t="shared" si="50"/>
        <v>44581</v>
      </c>
      <c r="B339">
        <v>338</v>
      </c>
      <c r="C339" s="2">
        <f>VLOOKUP(A339, Daily!$A:$B, 2, 0)</f>
        <v>86.29</v>
      </c>
      <c r="D339">
        <v>86.29</v>
      </c>
      <c r="E339" s="2">
        <f t="shared" si="51"/>
        <v>86.29</v>
      </c>
      <c r="F339">
        <f t="shared" si="52"/>
        <v>-0.54999999999999716</v>
      </c>
      <c r="G339">
        <f t="shared" si="53"/>
        <v>25.200000000000003</v>
      </c>
      <c r="H339">
        <f t="shared" si="58"/>
        <v>-1.9699999999999989</v>
      </c>
      <c r="I339">
        <f t="shared" si="54"/>
        <v>99.366651312759103</v>
      </c>
      <c r="J339">
        <f t="shared" si="55"/>
        <v>141.25061384842036</v>
      </c>
      <c r="K339">
        <f t="shared" si="56"/>
        <v>-0.63334868724089777</v>
      </c>
      <c r="L339">
        <f t="shared" si="57"/>
        <v>41.250613848420372</v>
      </c>
    </row>
    <row r="340" spans="1:12" x14ac:dyDescent="0.2">
      <c r="A340" s="4">
        <f t="shared" si="50"/>
        <v>44582</v>
      </c>
      <c r="B340">
        <v>339</v>
      </c>
      <c r="C340" s="2">
        <f>VLOOKUP(A340, Daily!$A:$B, 2, 0)</f>
        <v>85.16</v>
      </c>
      <c r="D340">
        <v>85.16</v>
      </c>
      <c r="E340" s="2">
        <f t="shared" si="51"/>
        <v>85.16</v>
      </c>
      <c r="F340">
        <f t="shared" si="52"/>
        <v>-1.1300000000000097</v>
      </c>
      <c r="G340">
        <f t="shared" si="53"/>
        <v>24.069999999999993</v>
      </c>
      <c r="H340">
        <f t="shared" si="58"/>
        <v>-0.58000000000001251</v>
      </c>
      <c r="I340">
        <f t="shared" si="54"/>
        <v>98.690462394251938</v>
      </c>
      <c r="J340">
        <f t="shared" si="55"/>
        <v>139.40088394172531</v>
      </c>
      <c r="K340">
        <f t="shared" si="56"/>
        <v>-1.3095376057480679</v>
      </c>
      <c r="L340">
        <f t="shared" si="57"/>
        <v>39.400883941725318</v>
      </c>
    </row>
    <row r="341" spans="1:12" x14ac:dyDescent="0.2">
      <c r="A341" s="4">
        <f t="shared" si="50"/>
        <v>44583</v>
      </c>
      <c r="B341">
        <v>340</v>
      </c>
      <c r="C341" s="2" t="e">
        <f>VLOOKUP(A341, Daily!$A:$B, 2, 0)</f>
        <v>#N/A</v>
      </c>
      <c r="D341">
        <v>86.16</v>
      </c>
      <c r="E341" s="2">
        <f t="shared" si="51"/>
        <v>86.16</v>
      </c>
      <c r="F341">
        <f t="shared" si="52"/>
        <v>1</v>
      </c>
      <c r="G341">
        <f t="shared" si="53"/>
        <v>25.069999999999993</v>
      </c>
      <c r="H341">
        <f t="shared" si="58"/>
        <v>2.1300000000000097</v>
      </c>
      <c r="I341">
        <f t="shared" si="54"/>
        <v>101.17426021606389</v>
      </c>
      <c r="J341">
        <f t="shared" si="55"/>
        <v>141.03781306269437</v>
      </c>
      <c r="K341">
        <f t="shared" si="56"/>
        <v>1.1742602160638826</v>
      </c>
      <c r="L341">
        <f t="shared" si="57"/>
        <v>41.037813062694362</v>
      </c>
    </row>
    <row r="342" spans="1:12" x14ac:dyDescent="0.2">
      <c r="A342" s="4">
        <f t="shared" si="50"/>
        <v>44584</v>
      </c>
      <c r="B342">
        <v>341</v>
      </c>
      <c r="C342" s="2" t="e">
        <f>VLOOKUP(A342, Daily!$A:$B, 2, 0)</f>
        <v>#N/A</v>
      </c>
      <c r="D342">
        <v>84.48</v>
      </c>
      <c r="E342" s="2">
        <f t="shared" si="51"/>
        <v>84.48</v>
      </c>
      <c r="F342">
        <f t="shared" si="52"/>
        <v>-1.6799999999999926</v>
      </c>
      <c r="G342">
        <f t="shared" si="53"/>
        <v>23.39</v>
      </c>
      <c r="H342">
        <f t="shared" si="58"/>
        <v>-2.6799999999999926</v>
      </c>
      <c r="I342">
        <f t="shared" si="54"/>
        <v>98.050139275766028</v>
      </c>
      <c r="J342">
        <f t="shared" si="55"/>
        <v>138.28777213946637</v>
      </c>
      <c r="K342">
        <f t="shared" si="56"/>
        <v>-1.9498607242339761</v>
      </c>
      <c r="L342">
        <f t="shared" si="57"/>
        <v>38.287772139466369</v>
      </c>
    </row>
    <row r="343" spans="1:12" x14ac:dyDescent="0.2">
      <c r="A343" s="4">
        <f t="shared" si="50"/>
        <v>44585</v>
      </c>
      <c r="B343">
        <v>342</v>
      </c>
      <c r="C343" s="2">
        <f>VLOOKUP(A343, Daily!$A:$B, 2, 0)</f>
        <v>84.48</v>
      </c>
      <c r="D343">
        <v>84.48</v>
      </c>
      <c r="E343" s="2">
        <f t="shared" si="51"/>
        <v>84.48</v>
      </c>
      <c r="F343">
        <f t="shared" si="52"/>
        <v>0</v>
      </c>
      <c r="G343">
        <f t="shared" si="53"/>
        <v>23.39</v>
      </c>
      <c r="H343">
        <f t="shared" si="58"/>
        <v>1.6799999999999926</v>
      </c>
      <c r="I343">
        <f t="shared" si="54"/>
        <v>100</v>
      </c>
      <c r="J343">
        <f t="shared" si="55"/>
        <v>138.28777213946637</v>
      </c>
      <c r="K343">
        <f t="shared" si="56"/>
        <v>0</v>
      </c>
      <c r="L343">
        <f t="shared" si="57"/>
        <v>38.287772139466369</v>
      </c>
    </row>
    <row r="344" spans="1:12" x14ac:dyDescent="0.2">
      <c r="A344" s="4">
        <f t="shared" si="50"/>
        <v>44586</v>
      </c>
      <c r="B344">
        <v>343</v>
      </c>
      <c r="C344" s="2">
        <f>VLOOKUP(A344, Daily!$A:$B, 2, 0)</f>
        <v>86.61</v>
      </c>
      <c r="D344">
        <v>86.61</v>
      </c>
      <c r="E344" s="2">
        <f t="shared" si="51"/>
        <v>86.61</v>
      </c>
      <c r="F344">
        <f t="shared" si="52"/>
        <v>2.1299999999999955</v>
      </c>
      <c r="G344">
        <f t="shared" si="53"/>
        <v>25.519999999999996</v>
      </c>
      <c r="H344">
        <f t="shared" si="58"/>
        <v>2.1299999999999955</v>
      </c>
      <c r="I344">
        <f t="shared" si="54"/>
        <v>102.52130681818181</v>
      </c>
      <c r="J344">
        <f t="shared" si="55"/>
        <v>141.77443116713044</v>
      </c>
      <c r="K344">
        <f t="shared" si="56"/>
        <v>2.5213068181818121</v>
      </c>
      <c r="L344">
        <f t="shared" si="57"/>
        <v>41.774431167130444</v>
      </c>
    </row>
    <row r="345" spans="1:12" x14ac:dyDescent="0.2">
      <c r="A345" s="4">
        <f t="shared" si="50"/>
        <v>44587</v>
      </c>
      <c r="B345">
        <v>344</v>
      </c>
      <c r="C345" s="2">
        <f>VLOOKUP(A345, Daily!$A:$B, 2, 0)</f>
        <v>88.33</v>
      </c>
      <c r="D345">
        <v>88.33</v>
      </c>
      <c r="E345" s="2">
        <f t="shared" si="51"/>
        <v>88.33</v>
      </c>
      <c r="F345">
        <f t="shared" si="52"/>
        <v>1.7199999999999989</v>
      </c>
      <c r="G345">
        <f t="shared" si="53"/>
        <v>27.239999999999995</v>
      </c>
      <c r="H345">
        <f t="shared" si="58"/>
        <v>-0.40999999999999659</v>
      </c>
      <c r="I345">
        <f t="shared" si="54"/>
        <v>101.98591386675903</v>
      </c>
      <c r="J345">
        <f t="shared" si="55"/>
        <v>144.58994925519724</v>
      </c>
      <c r="K345">
        <f t="shared" si="56"/>
        <v>1.985913866759037</v>
      </c>
      <c r="L345">
        <f t="shared" si="57"/>
        <v>44.58994925519724</v>
      </c>
    </row>
    <row r="346" spans="1:12" x14ac:dyDescent="0.2">
      <c r="A346" s="4">
        <f t="shared" si="50"/>
        <v>44588</v>
      </c>
      <c r="B346">
        <v>345</v>
      </c>
      <c r="C346" s="2">
        <f>VLOOKUP(A346, Daily!$A:$B, 2, 0)</f>
        <v>87.61</v>
      </c>
      <c r="D346">
        <v>87.61</v>
      </c>
      <c r="E346" s="2">
        <f t="shared" si="51"/>
        <v>87.61</v>
      </c>
      <c r="F346">
        <f t="shared" si="52"/>
        <v>-0.71999999999999886</v>
      </c>
      <c r="G346">
        <f t="shared" si="53"/>
        <v>26.519999999999996</v>
      </c>
      <c r="H346">
        <f t="shared" si="58"/>
        <v>-2.4399999999999977</v>
      </c>
      <c r="I346">
        <f t="shared" si="54"/>
        <v>99.184874900939661</v>
      </c>
      <c r="J346">
        <f t="shared" si="55"/>
        <v>143.4113602880995</v>
      </c>
      <c r="K346">
        <f t="shared" si="56"/>
        <v>-0.81512509906034314</v>
      </c>
      <c r="L346">
        <f t="shared" si="57"/>
        <v>43.411360288099509</v>
      </c>
    </row>
    <row r="347" spans="1:12" x14ac:dyDescent="0.2">
      <c r="A347" s="4">
        <f t="shared" si="50"/>
        <v>44589</v>
      </c>
      <c r="B347">
        <v>346</v>
      </c>
      <c r="C347" s="2">
        <f>VLOOKUP(A347, Daily!$A:$B, 2, 0)</f>
        <v>87.67</v>
      </c>
      <c r="D347">
        <v>87.67</v>
      </c>
      <c r="E347" s="2">
        <f t="shared" si="51"/>
        <v>87.67</v>
      </c>
      <c r="F347">
        <f t="shared" si="52"/>
        <v>6.0000000000002274E-2</v>
      </c>
      <c r="G347">
        <f t="shared" si="53"/>
        <v>26.58</v>
      </c>
      <c r="H347">
        <f t="shared" si="58"/>
        <v>0.78000000000000114</v>
      </c>
      <c r="I347">
        <f t="shared" si="54"/>
        <v>100.06848533272459</v>
      </c>
      <c r="J347">
        <f t="shared" si="55"/>
        <v>143.50957603535767</v>
      </c>
      <c r="K347">
        <f t="shared" si="56"/>
        <v>6.8485332724588233E-2</v>
      </c>
      <c r="L347">
        <f t="shared" si="57"/>
        <v>43.509576035357654</v>
      </c>
    </row>
    <row r="348" spans="1:12" x14ac:dyDescent="0.2">
      <c r="A348" s="4">
        <f t="shared" si="50"/>
        <v>44590</v>
      </c>
      <c r="B348">
        <v>347</v>
      </c>
      <c r="C348" s="2" t="e">
        <f>VLOOKUP(A348, Daily!$A:$B, 2, 0)</f>
        <v>#N/A</v>
      </c>
      <c r="D348">
        <v>87.67</v>
      </c>
      <c r="E348" s="2">
        <f t="shared" si="51"/>
        <v>87.67</v>
      </c>
      <c r="F348">
        <f t="shared" si="52"/>
        <v>0</v>
      </c>
      <c r="G348">
        <f t="shared" si="53"/>
        <v>26.58</v>
      </c>
      <c r="H348">
        <f t="shared" si="58"/>
        <v>-6.0000000000002274E-2</v>
      </c>
      <c r="I348">
        <f t="shared" si="54"/>
        <v>100</v>
      </c>
      <c r="J348">
        <f t="shared" si="55"/>
        <v>143.50957603535767</v>
      </c>
      <c r="K348">
        <f t="shared" si="56"/>
        <v>0</v>
      </c>
      <c r="L348">
        <f t="shared" si="57"/>
        <v>43.509576035357654</v>
      </c>
    </row>
    <row r="349" spans="1:12" x14ac:dyDescent="0.2">
      <c r="A349" s="4">
        <f t="shared" si="50"/>
        <v>44591</v>
      </c>
      <c r="B349">
        <v>348</v>
      </c>
      <c r="C349" s="2" t="e">
        <f>VLOOKUP(A349, Daily!$A:$B, 2, 0)</f>
        <v>#N/A</v>
      </c>
      <c r="D349">
        <v>89.16</v>
      </c>
      <c r="E349" s="2">
        <f t="shared" si="51"/>
        <v>89.16</v>
      </c>
      <c r="F349">
        <f t="shared" si="52"/>
        <v>1.4899999999999949</v>
      </c>
      <c r="G349">
        <f t="shared" si="53"/>
        <v>28.069999999999993</v>
      </c>
      <c r="H349">
        <f t="shared" si="58"/>
        <v>1.4899999999999949</v>
      </c>
      <c r="I349">
        <f t="shared" si="54"/>
        <v>101.6995551499943</v>
      </c>
      <c r="J349">
        <f t="shared" si="55"/>
        <v>145.94860042560157</v>
      </c>
      <c r="K349">
        <f t="shared" si="56"/>
        <v>1.6995551499942918</v>
      </c>
      <c r="L349">
        <f t="shared" si="57"/>
        <v>45.948600425601562</v>
      </c>
    </row>
    <row r="350" spans="1:12" x14ac:dyDescent="0.2">
      <c r="A350" s="4">
        <f t="shared" si="50"/>
        <v>44592</v>
      </c>
      <c r="B350">
        <v>349</v>
      </c>
      <c r="C350" s="2">
        <f>VLOOKUP(A350, Daily!$A:$B, 2, 0)</f>
        <v>89.16</v>
      </c>
      <c r="D350">
        <v>89.16</v>
      </c>
      <c r="E350" s="2">
        <f t="shared" si="51"/>
        <v>89.16</v>
      </c>
      <c r="F350">
        <f t="shared" si="52"/>
        <v>0</v>
      </c>
      <c r="G350">
        <f t="shared" si="53"/>
        <v>28.069999999999993</v>
      </c>
      <c r="H350">
        <f t="shared" si="58"/>
        <v>-1.4899999999999949</v>
      </c>
      <c r="I350">
        <f t="shared" si="54"/>
        <v>100</v>
      </c>
      <c r="J350">
        <f t="shared" si="55"/>
        <v>145.94860042560157</v>
      </c>
      <c r="K350">
        <f t="shared" si="56"/>
        <v>0</v>
      </c>
      <c r="L350">
        <f t="shared" si="57"/>
        <v>45.948600425601562</v>
      </c>
    </row>
    <row r="351" spans="1:12" x14ac:dyDescent="0.2">
      <c r="A351" s="4">
        <f t="shared" si="50"/>
        <v>44593</v>
      </c>
      <c r="B351">
        <v>350</v>
      </c>
      <c r="C351" s="2">
        <f>VLOOKUP(A351, Daily!$A:$B, 2, 0)</f>
        <v>88.22</v>
      </c>
      <c r="D351">
        <v>88.22</v>
      </c>
      <c r="E351" s="2">
        <f t="shared" si="51"/>
        <v>88.22</v>
      </c>
      <c r="F351">
        <f t="shared" si="52"/>
        <v>-0.93999999999999773</v>
      </c>
      <c r="G351">
        <f t="shared" si="53"/>
        <v>27.129999999999995</v>
      </c>
      <c r="H351">
        <f t="shared" si="58"/>
        <v>-0.93999999999999773</v>
      </c>
      <c r="I351">
        <f t="shared" si="54"/>
        <v>98.945715567519059</v>
      </c>
      <c r="J351">
        <f t="shared" si="55"/>
        <v>144.40988705189065</v>
      </c>
      <c r="K351">
        <f t="shared" si="56"/>
        <v>-1.0542844324809342</v>
      </c>
      <c r="L351">
        <f t="shared" si="57"/>
        <v>44.409887051890642</v>
      </c>
    </row>
    <row r="352" spans="1:12" x14ac:dyDescent="0.2">
      <c r="A352" s="4">
        <f t="shared" si="50"/>
        <v>44594</v>
      </c>
      <c r="B352">
        <v>351</v>
      </c>
      <c r="C352" s="2">
        <f>VLOOKUP(A352, Daily!$A:$B, 2, 0)</f>
        <v>88.16</v>
      </c>
      <c r="D352">
        <v>88.16</v>
      </c>
      <c r="E352" s="2">
        <f t="shared" si="51"/>
        <v>88.16</v>
      </c>
      <c r="F352">
        <f t="shared" si="52"/>
        <v>-6.0000000000002274E-2</v>
      </c>
      <c r="G352">
        <f t="shared" si="53"/>
        <v>27.069999999999993</v>
      </c>
      <c r="H352">
        <f t="shared" si="58"/>
        <v>0.87999999999999545</v>
      </c>
      <c r="I352">
        <f t="shared" si="54"/>
        <v>99.931988211289962</v>
      </c>
      <c r="J352">
        <f t="shared" si="55"/>
        <v>144.31167130463248</v>
      </c>
      <c r="K352">
        <f t="shared" si="56"/>
        <v>-6.8011788710042875E-2</v>
      </c>
      <c r="L352">
        <f t="shared" si="57"/>
        <v>44.311671304632497</v>
      </c>
    </row>
    <row r="353" spans="1:12" x14ac:dyDescent="0.2">
      <c r="A353" s="4">
        <f t="shared" si="50"/>
        <v>44595</v>
      </c>
      <c r="B353">
        <v>352</v>
      </c>
      <c r="C353" s="2">
        <f>VLOOKUP(A353, Daily!$A:$B, 2, 0)</f>
        <v>90.17</v>
      </c>
      <c r="D353">
        <v>90.17</v>
      </c>
      <c r="E353" s="2">
        <f t="shared" si="51"/>
        <v>90.17</v>
      </c>
      <c r="F353">
        <f t="shared" si="52"/>
        <v>2.0100000000000051</v>
      </c>
      <c r="G353">
        <f t="shared" si="53"/>
        <v>29.08</v>
      </c>
      <c r="H353">
        <f t="shared" si="58"/>
        <v>2.0700000000000074</v>
      </c>
      <c r="I353">
        <f t="shared" si="54"/>
        <v>102.27994555353904</v>
      </c>
      <c r="J353">
        <f t="shared" si="55"/>
        <v>147.60189883778031</v>
      </c>
      <c r="K353">
        <f t="shared" si="56"/>
        <v>2.2799455535390312</v>
      </c>
      <c r="L353">
        <f t="shared" si="57"/>
        <v>47.601898837780318</v>
      </c>
    </row>
    <row r="354" spans="1:12" x14ac:dyDescent="0.2">
      <c r="A354" s="4">
        <f t="shared" si="50"/>
        <v>44596</v>
      </c>
      <c r="B354">
        <v>353</v>
      </c>
      <c r="C354" s="2">
        <f>VLOOKUP(A354, Daily!$A:$B, 2, 0)</f>
        <v>92.27</v>
      </c>
      <c r="D354">
        <v>92.27</v>
      </c>
      <c r="E354" s="2">
        <f t="shared" si="51"/>
        <v>92.27</v>
      </c>
      <c r="F354">
        <f t="shared" si="52"/>
        <v>2.0999999999999943</v>
      </c>
      <c r="G354">
        <f t="shared" si="53"/>
        <v>31.179999999999993</v>
      </c>
      <c r="H354">
        <f t="shared" si="58"/>
        <v>8.99999999999892E-2</v>
      </c>
      <c r="I354">
        <f t="shared" si="54"/>
        <v>102.32893423533325</v>
      </c>
      <c r="J354">
        <f t="shared" si="55"/>
        <v>151.03944999181533</v>
      </c>
      <c r="K354">
        <f t="shared" si="56"/>
        <v>2.3289342353332465</v>
      </c>
      <c r="L354">
        <f t="shared" si="57"/>
        <v>51.039449991815331</v>
      </c>
    </row>
    <row r="355" spans="1:12" x14ac:dyDescent="0.2">
      <c r="A355" s="4">
        <f t="shared" si="50"/>
        <v>44597</v>
      </c>
      <c r="B355">
        <v>354</v>
      </c>
      <c r="C355" s="2" t="e">
        <f>VLOOKUP(A355, Daily!$A:$B, 2, 0)</f>
        <v>#N/A</v>
      </c>
      <c r="D355">
        <v>92.27</v>
      </c>
      <c r="E355" s="2">
        <f t="shared" si="51"/>
        <v>92.27</v>
      </c>
      <c r="F355">
        <f t="shared" si="52"/>
        <v>0</v>
      </c>
      <c r="G355">
        <f t="shared" si="53"/>
        <v>31.179999999999993</v>
      </c>
      <c r="H355">
        <f t="shared" si="58"/>
        <v>-2.0999999999999943</v>
      </c>
      <c r="I355">
        <f t="shared" si="54"/>
        <v>100</v>
      </c>
      <c r="J355">
        <f t="shared" si="55"/>
        <v>151.03944999181533</v>
      </c>
      <c r="K355">
        <f t="shared" si="56"/>
        <v>0</v>
      </c>
      <c r="L355">
        <f t="shared" si="57"/>
        <v>51.039449991815331</v>
      </c>
    </row>
    <row r="356" spans="1:12" x14ac:dyDescent="0.2">
      <c r="A356" s="4">
        <f t="shared" si="50"/>
        <v>44598</v>
      </c>
      <c r="B356">
        <v>355</v>
      </c>
      <c r="C356" s="2" t="e">
        <f>VLOOKUP(A356, Daily!$A:$B, 2, 0)</f>
        <v>#N/A</v>
      </c>
      <c r="D356">
        <v>91.25</v>
      </c>
      <c r="E356" s="2">
        <f t="shared" si="51"/>
        <v>91.25</v>
      </c>
      <c r="F356">
        <f t="shared" si="52"/>
        <v>-1.019999999999996</v>
      </c>
      <c r="G356">
        <f t="shared" si="53"/>
        <v>30.159999999999997</v>
      </c>
      <c r="H356">
        <f t="shared" si="58"/>
        <v>-1.019999999999996</v>
      </c>
      <c r="I356">
        <f t="shared" si="54"/>
        <v>98.894548607348014</v>
      </c>
      <c r="J356">
        <f t="shared" si="55"/>
        <v>149.3697822884269</v>
      </c>
      <c r="K356">
        <f t="shared" si="56"/>
        <v>-1.1054513926519904</v>
      </c>
      <c r="L356">
        <f t="shared" si="57"/>
        <v>49.369782288426897</v>
      </c>
    </row>
    <row r="357" spans="1:12" x14ac:dyDescent="0.2">
      <c r="A357" s="4">
        <f t="shared" si="50"/>
        <v>44599</v>
      </c>
      <c r="B357">
        <v>356</v>
      </c>
      <c r="C357" s="2">
        <f>VLOOKUP(A357, Daily!$A:$B, 2, 0)</f>
        <v>91.25</v>
      </c>
      <c r="D357">
        <v>91.25</v>
      </c>
      <c r="E357" s="2">
        <f t="shared" si="51"/>
        <v>91.25</v>
      </c>
      <c r="F357">
        <f t="shared" si="52"/>
        <v>0</v>
      </c>
      <c r="G357">
        <f t="shared" si="53"/>
        <v>30.159999999999997</v>
      </c>
      <c r="H357">
        <f t="shared" si="58"/>
        <v>1.019999999999996</v>
      </c>
      <c r="I357">
        <f t="shared" si="54"/>
        <v>100</v>
      </c>
      <c r="J357">
        <f t="shared" si="55"/>
        <v>149.3697822884269</v>
      </c>
      <c r="K357">
        <f t="shared" si="56"/>
        <v>0</v>
      </c>
      <c r="L357">
        <f t="shared" si="57"/>
        <v>49.369782288426897</v>
      </c>
    </row>
    <row r="358" spans="1:12" x14ac:dyDescent="0.2">
      <c r="A358" s="4">
        <f t="shared" si="50"/>
        <v>44600</v>
      </c>
      <c r="B358">
        <v>357</v>
      </c>
      <c r="C358" s="2">
        <f>VLOOKUP(A358, Daily!$A:$B, 2, 0)</f>
        <v>89.32</v>
      </c>
      <c r="D358">
        <v>89.32</v>
      </c>
      <c r="E358" s="2">
        <f t="shared" si="51"/>
        <v>89.32</v>
      </c>
      <c r="F358">
        <f t="shared" si="52"/>
        <v>-1.9300000000000068</v>
      </c>
      <c r="G358">
        <f t="shared" si="53"/>
        <v>28.22999999999999</v>
      </c>
      <c r="H358">
        <f t="shared" si="58"/>
        <v>-1.9300000000000068</v>
      </c>
      <c r="I358">
        <f t="shared" si="54"/>
        <v>97.884931506849298</v>
      </c>
      <c r="J358">
        <f t="shared" si="55"/>
        <v>146.21050908495661</v>
      </c>
      <c r="K358">
        <f t="shared" si="56"/>
        <v>-2.1150684931506958</v>
      </c>
      <c r="L358">
        <f t="shared" si="57"/>
        <v>46.210509084956605</v>
      </c>
    </row>
    <row r="359" spans="1:12" x14ac:dyDescent="0.2">
      <c r="A359" s="4">
        <f t="shared" si="50"/>
        <v>44601</v>
      </c>
      <c r="B359">
        <v>358</v>
      </c>
      <c r="C359" s="2">
        <f>VLOOKUP(A359, Daily!$A:$B, 2, 0)</f>
        <v>89.57</v>
      </c>
      <c r="D359">
        <v>89.57</v>
      </c>
      <c r="E359" s="2">
        <f t="shared" si="51"/>
        <v>89.57</v>
      </c>
      <c r="F359">
        <f t="shared" si="52"/>
        <v>0.25</v>
      </c>
      <c r="G359">
        <f t="shared" si="53"/>
        <v>28.47999999999999</v>
      </c>
      <c r="H359">
        <f t="shared" si="58"/>
        <v>2.1800000000000068</v>
      </c>
      <c r="I359">
        <f t="shared" si="54"/>
        <v>100.27989252127183</v>
      </c>
      <c r="J359">
        <f t="shared" si="55"/>
        <v>146.61974136519888</v>
      </c>
      <c r="K359">
        <f t="shared" si="56"/>
        <v>0.27989252127182951</v>
      </c>
      <c r="L359">
        <f t="shared" si="57"/>
        <v>46.619741365198863</v>
      </c>
    </row>
    <row r="360" spans="1:12" x14ac:dyDescent="0.2">
      <c r="A360" s="4">
        <f t="shared" si="50"/>
        <v>44602</v>
      </c>
      <c r="B360">
        <v>359</v>
      </c>
      <c r="C360" s="2">
        <f>VLOOKUP(A360, Daily!$A:$B, 2, 0)</f>
        <v>89.83</v>
      </c>
      <c r="D360">
        <v>89.83</v>
      </c>
      <c r="E360" s="2">
        <f t="shared" si="51"/>
        <v>89.83</v>
      </c>
      <c r="F360">
        <f t="shared" si="52"/>
        <v>0.26000000000000512</v>
      </c>
      <c r="G360">
        <f t="shared" si="53"/>
        <v>28.739999999999995</v>
      </c>
      <c r="H360">
        <f t="shared" si="58"/>
        <v>1.0000000000005116E-2</v>
      </c>
      <c r="I360">
        <f t="shared" si="54"/>
        <v>100.29027576197389</v>
      </c>
      <c r="J360">
        <f t="shared" si="55"/>
        <v>147.04534293665083</v>
      </c>
      <c r="K360">
        <f t="shared" si="56"/>
        <v>0.29027576197389049</v>
      </c>
      <c r="L360">
        <f t="shared" si="57"/>
        <v>47.045342936650833</v>
      </c>
    </row>
    <row r="361" spans="1:12" x14ac:dyDescent="0.2">
      <c r="A361" s="4">
        <f t="shared" si="50"/>
        <v>44603</v>
      </c>
      <c r="B361">
        <v>360</v>
      </c>
      <c r="C361" s="2">
        <f>VLOOKUP(A361, Daily!$A:$B, 2, 0)</f>
        <v>93.1</v>
      </c>
      <c r="D361">
        <v>93.1</v>
      </c>
      <c r="E361" s="2">
        <f t="shared" si="51"/>
        <v>93.1</v>
      </c>
      <c r="F361">
        <f t="shared" si="52"/>
        <v>3.269999999999996</v>
      </c>
      <c r="G361">
        <f t="shared" si="53"/>
        <v>32.009999999999991</v>
      </c>
      <c r="H361">
        <f t="shared" si="58"/>
        <v>3.0099999999999909</v>
      </c>
      <c r="I361">
        <f t="shared" si="54"/>
        <v>103.64020928420349</v>
      </c>
      <c r="J361">
        <f t="shared" si="55"/>
        <v>152.39810116221966</v>
      </c>
      <c r="K361">
        <f t="shared" si="56"/>
        <v>3.6402092842034994</v>
      </c>
      <c r="L361">
        <f t="shared" si="57"/>
        <v>52.39810116221966</v>
      </c>
    </row>
    <row r="362" spans="1:12" x14ac:dyDescent="0.2">
      <c r="A362" s="4">
        <f t="shared" si="50"/>
        <v>44604</v>
      </c>
      <c r="B362">
        <v>361</v>
      </c>
      <c r="C362" s="2" t="e">
        <f>VLOOKUP(A362, Daily!$A:$B, 2, 0)</f>
        <v>#N/A</v>
      </c>
      <c r="D362">
        <v>93.1</v>
      </c>
      <c r="E362" s="2">
        <f t="shared" si="51"/>
        <v>93.1</v>
      </c>
      <c r="F362">
        <f t="shared" si="52"/>
        <v>0</v>
      </c>
      <c r="G362">
        <f t="shared" si="53"/>
        <v>32.009999999999991</v>
      </c>
      <c r="H362">
        <f t="shared" si="58"/>
        <v>-3.269999999999996</v>
      </c>
      <c r="I362">
        <f t="shared" si="54"/>
        <v>100</v>
      </c>
      <c r="J362">
        <f t="shared" si="55"/>
        <v>152.39810116221966</v>
      </c>
      <c r="K362">
        <f t="shared" si="56"/>
        <v>0</v>
      </c>
      <c r="L362">
        <f t="shared" si="57"/>
        <v>52.39810116221966</v>
      </c>
    </row>
    <row r="363" spans="1:12" x14ac:dyDescent="0.2">
      <c r="A363" s="4">
        <f t="shared" si="50"/>
        <v>44605</v>
      </c>
      <c r="B363">
        <v>362</v>
      </c>
      <c r="C363" s="2" t="e">
        <f>VLOOKUP(A363, Daily!$A:$B, 2, 0)</f>
        <v>#N/A</v>
      </c>
      <c r="D363">
        <v>95.52</v>
      </c>
      <c r="E363" s="2">
        <f t="shared" si="51"/>
        <v>95.52</v>
      </c>
      <c r="F363">
        <f t="shared" si="52"/>
        <v>2.4200000000000017</v>
      </c>
      <c r="G363">
        <f t="shared" si="53"/>
        <v>34.429999999999993</v>
      </c>
      <c r="H363">
        <f t="shared" si="58"/>
        <v>2.4200000000000017</v>
      </c>
      <c r="I363">
        <f t="shared" si="54"/>
        <v>102.59935553168636</v>
      </c>
      <c r="J363">
        <f t="shared" si="55"/>
        <v>156.3594696349648</v>
      </c>
      <c r="K363">
        <f t="shared" si="56"/>
        <v>2.5993555316863537</v>
      </c>
      <c r="L363">
        <f t="shared" si="57"/>
        <v>56.359469634964789</v>
      </c>
    </row>
    <row r="364" spans="1:12" x14ac:dyDescent="0.2">
      <c r="A364" s="4">
        <f t="shared" si="50"/>
        <v>44606</v>
      </c>
      <c r="B364">
        <v>363</v>
      </c>
      <c r="C364" s="2">
        <f>VLOOKUP(A364, Daily!$A:$B, 2, 0)</f>
        <v>95.52</v>
      </c>
      <c r="D364">
        <v>95.52</v>
      </c>
      <c r="E364" s="2">
        <f t="shared" si="51"/>
        <v>95.52</v>
      </c>
      <c r="F364">
        <f t="shared" si="52"/>
        <v>0</v>
      </c>
      <c r="G364">
        <f t="shared" si="53"/>
        <v>34.429999999999993</v>
      </c>
      <c r="H364">
        <f t="shared" si="58"/>
        <v>-2.4200000000000017</v>
      </c>
      <c r="I364">
        <f t="shared" si="54"/>
        <v>100</v>
      </c>
      <c r="J364">
        <f t="shared" si="55"/>
        <v>156.3594696349648</v>
      </c>
      <c r="K364">
        <f t="shared" si="56"/>
        <v>0</v>
      </c>
      <c r="L364">
        <f t="shared" si="57"/>
        <v>56.359469634964789</v>
      </c>
    </row>
    <row r="365" spans="1:12" x14ac:dyDescent="0.2">
      <c r="A365" s="4">
        <f t="shared" si="50"/>
        <v>44607</v>
      </c>
      <c r="B365">
        <v>364</v>
      </c>
      <c r="C365" s="2">
        <f>VLOOKUP(A365, Daily!$A:$B, 2, 0)</f>
        <v>92.07</v>
      </c>
      <c r="D365">
        <v>92.07</v>
      </c>
      <c r="E365" s="2">
        <f t="shared" si="51"/>
        <v>92.07</v>
      </c>
      <c r="F365">
        <f t="shared" si="52"/>
        <v>-3.4500000000000028</v>
      </c>
      <c r="G365">
        <f t="shared" si="53"/>
        <v>30.97999999999999</v>
      </c>
      <c r="H365">
        <f t="shared" si="58"/>
        <v>-3.4500000000000028</v>
      </c>
      <c r="I365">
        <f t="shared" si="54"/>
        <v>96.388190954773862</v>
      </c>
      <c r="J365">
        <f t="shared" si="55"/>
        <v>150.71206416762152</v>
      </c>
      <c r="K365">
        <f t="shared" si="56"/>
        <v>-3.6118090452261331</v>
      </c>
      <c r="L365">
        <f t="shared" si="57"/>
        <v>50.712064167621527</v>
      </c>
    </row>
    <row r="366" spans="1:12" x14ac:dyDescent="0.2">
      <c r="A366" s="4">
        <f t="shared" si="50"/>
        <v>44608</v>
      </c>
      <c r="B366">
        <v>365</v>
      </c>
      <c r="C366" s="2">
        <f>VLOOKUP(A366, Daily!$A:$B, 2, 0)</f>
        <v>93.83</v>
      </c>
      <c r="D366">
        <v>93.83</v>
      </c>
      <c r="E366" s="2">
        <f t="shared" si="51"/>
        <v>93.83</v>
      </c>
      <c r="F366">
        <f t="shared" si="52"/>
        <v>1.7600000000000051</v>
      </c>
      <c r="G366">
        <f t="shared" si="53"/>
        <v>32.739999999999995</v>
      </c>
      <c r="H366">
        <f t="shared" si="58"/>
        <v>5.210000000000008</v>
      </c>
      <c r="I366">
        <f t="shared" si="54"/>
        <v>101.91158900836321</v>
      </c>
      <c r="J366">
        <f t="shared" si="55"/>
        <v>153.59305942052708</v>
      </c>
      <c r="K366">
        <f t="shared" si="56"/>
        <v>1.9115890083632125</v>
      </c>
      <c r="L366">
        <f t="shared" si="57"/>
        <v>53.593059420527076</v>
      </c>
    </row>
    <row r="367" spans="1:12" x14ac:dyDescent="0.2">
      <c r="A367" s="4">
        <f t="shared" si="50"/>
        <v>44609</v>
      </c>
      <c r="B367">
        <v>366</v>
      </c>
      <c r="C367" s="2">
        <f>VLOOKUP(A367, Daily!$A:$B, 2, 0)</f>
        <v>91.78</v>
      </c>
      <c r="D367">
        <v>91.78</v>
      </c>
      <c r="E367" s="2">
        <f t="shared" si="51"/>
        <v>91.78</v>
      </c>
      <c r="F367">
        <f t="shared" si="52"/>
        <v>-2.0499999999999972</v>
      </c>
      <c r="G367">
        <f t="shared" si="53"/>
        <v>30.689999999999998</v>
      </c>
      <c r="H367">
        <f t="shared" si="58"/>
        <v>-3.8100000000000023</v>
      </c>
      <c r="I367">
        <f t="shared" si="54"/>
        <v>97.815197697964408</v>
      </c>
      <c r="J367">
        <f t="shared" si="55"/>
        <v>150.23735472254052</v>
      </c>
      <c r="K367">
        <f t="shared" si="56"/>
        <v>-2.1848023020355933</v>
      </c>
      <c r="L367">
        <f t="shared" si="57"/>
        <v>50.237354722540516</v>
      </c>
    </row>
    <row r="368" spans="1:12" x14ac:dyDescent="0.2">
      <c r="A368" s="4">
        <f t="shared" si="50"/>
        <v>44610</v>
      </c>
      <c r="B368">
        <v>367</v>
      </c>
      <c r="C368" s="2">
        <f>VLOOKUP(A368, Daily!$A:$B, 2, 0)</f>
        <v>91.26</v>
      </c>
      <c r="D368">
        <v>91.26</v>
      </c>
      <c r="E368" s="2">
        <f t="shared" si="51"/>
        <v>91.26</v>
      </c>
      <c r="F368">
        <f t="shared" si="52"/>
        <v>-0.51999999999999602</v>
      </c>
      <c r="G368">
        <f t="shared" si="53"/>
        <v>30.17</v>
      </c>
      <c r="H368">
        <f t="shared" si="58"/>
        <v>1.5300000000000011</v>
      </c>
      <c r="I368">
        <f t="shared" si="54"/>
        <v>99.433427762039656</v>
      </c>
      <c r="J368">
        <f t="shared" si="55"/>
        <v>149.38615157963659</v>
      </c>
      <c r="K368">
        <f t="shared" si="56"/>
        <v>-0.56657223796033884</v>
      </c>
      <c r="L368">
        <f t="shared" si="57"/>
        <v>49.386151579636596</v>
      </c>
    </row>
    <row r="369" spans="1:12" x14ac:dyDescent="0.2">
      <c r="A369" s="4">
        <f t="shared" si="50"/>
        <v>44611</v>
      </c>
      <c r="B369">
        <v>368</v>
      </c>
      <c r="C369" s="2" t="e">
        <f>VLOOKUP(A369, Daily!$A:$B, 2, 0)</f>
        <v>#N/A</v>
      </c>
      <c r="D369">
        <v>91.26</v>
      </c>
      <c r="E369" s="2">
        <f t="shared" si="51"/>
        <v>91.26</v>
      </c>
      <c r="F369">
        <f t="shared" si="52"/>
        <v>0</v>
      </c>
      <c r="G369">
        <f t="shared" si="53"/>
        <v>30.17</v>
      </c>
      <c r="H369">
        <f t="shared" si="58"/>
        <v>0.51999999999999602</v>
      </c>
      <c r="I369">
        <f t="shared" si="54"/>
        <v>100</v>
      </c>
      <c r="J369">
        <f t="shared" si="55"/>
        <v>149.38615157963659</v>
      </c>
      <c r="K369">
        <f t="shared" si="56"/>
        <v>0</v>
      </c>
      <c r="L369">
        <f t="shared" si="57"/>
        <v>49.386151579636596</v>
      </c>
    </row>
    <row r="370" spans="1:12" x14ac:dyDescent="0.2">
      <c r="A370" s="4">
        <f t="shared" si="50"/>
        <v>44612</v>
      </c>
      <c r="B370">
        <v>369</v>
      </c>
      <c r="C370" s="2" t="e">
        <f>VLOOKUP(A370, Daily!$A:$B, 2, 0)</f>
        <v>#N/A</v>
      </c>
      <c r="D370">
        <v>92.11</v>
      </c>
      <c r="E370" s="2">
        <f t="shared" si="51"/>
        <v>92.11</v>
      </c>
      <c r="F370">
        <f t="shared" si="52"/>
        <v>0.84999999999999432</v>
      </c>
      <c r="G370">
        <f t="shared" si="53"/>
        <v>31.019999999999996</v>
      </c>
      <c r="H370">
        <f t="shared" si="58"/>
        <v>0.84999999999999432</v>
      </c>
      <c r="I370">
        <f t="shared" si="54"/>
        <v>100.93140477755863</v>
      </c>
      <c r="J370">
        <f t="shared" si="55"/>
        <v>150.77754133246029</v>
      </c>
      <c r="K370">
        <f t="shared" si="56"/>
        <v>0.93140477755861983</v>
      </c>
      <c r="L370">
        <f t="shared" si="57"/>
        <v>50.777541332460288</v>
      </c>
    </row>
    <row r="371" spans="1:12" x14ac:dyDescent="0.2">
      <c r="A371" s="4">
        <f t="shared" si="50"/>
        <v>44613</v>
      </c>
      <c r="B371">
        <v>370</v>
      </c>
      <c r="C371" s="2">
        <f>VLOOKUP(A371, Daily!$A:$B, 2, 0)</f>
        <v>0</v>
      </c>
      <c r="D371">
        <v>92.11</v>
      </c>
      <c r="E371" s="2">
        <f t="shared" si="51"/>
        <v>92.11</v>
      </c>
      <c r="F371">
        <f t="shared" si="52"/>
        <v>0</v>
      </c>
      <c r="G371">
        <f t="shared" si="53"/>
        <v>31.019999999999996</v>
      </c>
      <c r="H371">
        <f t="shared" si="58"/>
        <v>-0.84999999999999432</v>
      </c>
      <c r="I371">
        <f t="shared" si="54"/>
        <v>100</v>
      </c>
      <c r="J371">
        <f t="shared" si="55"/>
        <v>150.77754133246029</v>
      </c>
      <c r="K371">
        <f t="shared" si="56"/>
        <v>0</v>
      </c>
      <c r="L371">
        <f t="shared" si="57"/>
        <v>50.777541332460288</v>
      </c>
    </row>
    <row r="372" spans="1:12" x14ac:dyDescent="0.2">
      <c r="A372" s="4">
        <f t="shared" si="50"/>
        <v>44614</v>
      </c>
      <c r="B372">
        <v>371</v>
      </c>
      <c r="C372" s="2">
        <f>VLOOKUP(A372, Daily!$A:$B, 2, 0)</f>
        <v>92.11</v>
      </c>
      <c r="D372">
        <v>92.11</v>
      </c>
      <c r="E372" s="2">
        <f t="shared" si="51"/>
        <v>92.11</v>
      </c>
      <c r="F372">
        <f t="shared" si="52"/>
        <v>0</v>
      </c>
      <c r="G372">
        <f t="shared" si="53"/>
        <v>31.019999999999996</v>
      </c>
      <c r="H372">
        <f t="shared" si="58"/>
        <v>0</v>
      </c>
      <c r="I372">
        <f t="shared" si="54"/>
        <v>100</v>
      </c>
      <c r="J372">
        <f t="shared" si="55"/>
        <v>150.77754133246029</v>
      </c>
      <c r="K372">
        <f t="shared" si="56"/>
        <v>0</v>
      </c>
      <c r="L372">
        <f t="shared" si="57"/>
        <v>50.777541332460288</v>
      </c>
    </row>
    <row r="373" spans="1:12" x14ac:dyDescent="0.2">
      <c r="A373" s="4">
        <f t="shared" si="50"/>
        <v>44615</v>
      </c>
      <c r="B373">
        <v>372</v>
      </c>
      <c r="C373" s="2">
        <f>VLOOKUP(A373, Daily!$A:$B, 2, 0)</f>
        <v>92.14</v>
      </c>
      <c r="D373">
        <v>92.14</v>
      </c>
      <c r="E373" s="2">
        <f t="shared" si="51"/>
        <v>92.14</v>
      </c>
      <c r="F373">
        <f t="shared" si="52"/>
        <v>3.0000000000001137E-2</v>
      </c>
      <c r="G373">
        <f t="shared" si="53"/>
        <v>31.049999999999997</v>
      </c>
      <c r="H373">
        <f t="shared" si="58"/>
        <v>3.0000000000001137E-2</v>
      </c>
      <c r="I373">
        <f t="shared" si="54"/>
        <v>100.03256975355552</v>
      </c>
      <c r="J373">
        <f t="shared" si="55"/>
        <v>150.82664920608937</v>
      </c>
      <c r="K373">
        <f t="shared" si="56"/>
        <v>3.2569753555522496E-2</v>
      </c>
      <c r="L373">
        <f t="shared" si="57"/>
        <v>50.826649206089371</v>
      </c>
    </row>
    <row r="374" spans="1:12" x14ac:dyDescent="0.2">
      <c r="A374" s="4">
        <f t="shared" si="50"/>
        <v>44616</v>
      </c>
      <c r="B374">
        <v>373</v>
      </c>
      <c r="C374" s="2">
        <f>VLOOKUP(A374, Daily!$A:$B, 2, 0)</f>
        <v>92.77</v>
      </c>
      <c r="D374">
        <v>92.77</v>
      </c>
      <c r="E374" s="2">
        <f t="shared" si="51"/>
        <v>92.77</v>
      </c>
      <c r="F374">
        <f t="shared" si="52"/>
        <v>0.62999999999999545</v>
      </c>
      <c r="G374">
        <f t="shared" si="53"/>
        <v>31.679999999999993</v>
      </c>
      <c r="H374">
        <f t="shared" si="58"/>
        <v>0.59999999999999432</v>
      </c>
      <c r="I374">
        <f t="shared" si="54"/>
        <v>100.68374213153896</v>
      </c>
      <c r="J374">
        <f t="shared" si="55"/>
        <v>151.85791455229986</v>
      </c>
      <c r="K374">
        <f t="shared" si="56"/>
        <v>0.6837421315389669</v>
      </c>
      <c r="L374">
        <f t="shared" si="57"/>
        <v>51.857914552299867</v>
      </c>
    </row>
    <row r="375" spans="1:12" x14ac:dyDescent="0.2">
      <c r="A375" s="4">
        <f t="shared" si="50"/>
        <v>44617</v>
      </c>
      <c r="B375">
        <v>374</v>
      </c>
      <c r="C375" s="2">
        <f>VLOOKUP(A375, Daily!$A:$B, 2, 0)</f>
        <v>91.68</v>
      </c>
      <c r="D375">
        <v>91.68</v>
      </c>
      <c r="E375" s="2">
        <f t="shared" si="51"/>
        <v>91.68</v>
      </c>
      <c r="F375">
        <f t="shared" si="52"/>
        <v>-1.0899999999999892</v>
      </c>
      <c r="G375">
        <f t="shared" si="53"/>
        <v>30.590000000000003</v>
      </c>
      <c r="H375">
        <f t="shared" si="58"/>
        <v>-1.7199999999999847</v>
      </c>
      <c r="I375">
        <f t="shared" si="54"/>
        <v>98.825051201897168</v>
      </c>
      <c r="J375">
        <f t="shared" si="55"/>
        <v>150.07366181044361</v>
      </c>
      <c r="K375">
        <f t="shared" si="56"/>
        <v>-1.1749487981028262</v>
      </c>
      <c r="L375">
        <f t="shared" si="57"/>
        <v>50.073661810443618</v>
      </c>
    </row>
    <row r="376" spans="1:12" x14ac:dyDescent="0.2">
      <c r="A376" s="4">
        <f t="shared" si="50"/>
        <v>44618</v>
      </c>
      <c r="B376">
        <v>375</v>
      </c>
      <c r="C376" s="2" t="e">
        <f>VLOOKUP(A376, Daily!$A:$B, 2, 0)</f>
        <v>#N/A</v>
      </c>
      <c r="D376">
        <v>91.68</v>
      </c>
      <c r="E376" s="2">
        <f t="shared" si="51"/>
        <v>91.68</v>
      </c>
      <c r="F376">
        <f t="shared" si="52"/>
        <v>0</v>
      </c>
      <c r="G376">
        <f t="shared" si="53"/>
        <v>30.590000000000003</v>
      </c>
      <c r="H376">
        <f t="shared" si="58"/>
        <v>1.0899999999999892</v>
      </c>
      <c r="I376">
        <f t="shared" si="54"/>
        <v>100</v>
      </c>
      <c r="J376">
        <f t="shared" si="55"/>
        <v>150.07366181044361</v>
      </c>
      <c r="K376">
        <f t="shared" si="56"/>
        <v>0</v>
      </c>
      <c r="L376">
        <f t="shared" si="57"/>
        <v>50.073661810443618</v>
      </c>
    </row>
    <row r="377" spans="1:12" x14ac:dyDescent="0.2">
      <c r="A377" s="4">
        <f t="shared" si="50"/>
        <v>44619</v>
      </c>
      <c r="B377">
        <v>376</v>
      </c>
      <c r="C377" s="2" t="e">
        <f>VLOOKUP(A377, Daily!$A:$B, 2, 0)</f>
        <v>#N/A</v>
      </c>
      <c r="D377">
        <v>96.13</v>
      </c>
      <c r="E377" s="2">
        <f t="shared" si="51"/>
        <v>96.13</v>
      </c>
      <c r="F377">
        <f t="shared" si="52"/>
        <v>4.4499999999999886</v>
      </c>
      <c r="G377">
        <f t="shared" si="53"/>
        <v>35.039999999999992</v>
      </c>
      <c r="H377">
        <f t="shared" si="58"/>
        <v>4.4499999999999886</v>
      </c>
      <c r="I377">
        <f t="shared" si="54"/>
        <v>104.85383944153577</v>
      </c>
      <c r="J377">
        <f t="shared" si="55"/>
        <v>157.35799639875592</v>
      </c>
      <c r="K377">
        <f t="shared" si="56"/>
        <v>4.8538394415357677</v>
      </c>
      <c r="L377">
        <f t="shared" si="57"/>
        <v>57.357996398755915</v>
      </c>
    </row>
    <row r="378" spans="1:12" x14ac:dyDescent="0.2">
      <c r="A378" s="4">
        <f t="shared" si="50"/>
        <v>44620</v>
      </c>
      <c r="B378">
        <v>377</v>
      </c>
      <c r="C378" s="2">
        <f>VLOOKUP(A378, Daily!$A:$B, 2, 0)</f>
        <v>96.13</v>
      </c>
      <c r="D378">
        <v>96.13</v>
      </c>
      <c r="E378" s="2">
        <f t="shared" si="51"/>
        <v>96.13</v>
      </c>
      <c r="F378">
        <f t="shared" si="52"/>
        <v>0</v>
      </c>
      <c r="G378">
        <f t="shared" si="53"/>
        <v>35.039999999999992</v>
      </c>
      <c r="H378">
        <f t="shared" si="58"/>
        <v>-4.4499999999999886</v>
      </c>
      <c r="I378">
        <f t="shared" si="54"/>
        <v>100</v>
      </c>
      <c r="J378">
        <f t="shared" si="55"/>
        <v>157.35799639875592</v>
      </c>
      <c r="K378">
        <f t="shared" si="56"/>
        <v>0</v>
      </c>
      <c r="L378">
        <f t="shared" si="57"/>
        <v>57.357996398755915</v>
      </c>
    </row>
    <row r="379" spans="1:12" x14ac:dyDescent="0.2">
      <c r="A379" s="4">
        <f t="shared" si="50"/>
        <v>44621</v>
      </c>
      <c r="B379">
        <v>378</v>
      </c>
      <c r="C379" s="2">
        <f>VLOOKUP(A379, Daily!$A:$B, 2, 0)</f>
        <v>103.66</v>
      </c>
      <c r="D379">
        <v>103.66</v>
      </c>
      <c r="E379" s="2">
        <f t="shared" si="51"/>
        <v>103.66</v>
      </c>
      <c r="F379">
        <f t="shared" si="52"/>
        <v>7.5300000000000011</v>
      </c>
      <c r="G379">
        <f t="shared" si="53"/>
        <v>42.569999999999993</v>
      </c>
      <c r="H379">
        <f t="shared" si="58"/>
        <v>7.5300000000000011</v>
      </c>
      <c r="I379">
        <f t="shared" si="54"/>
        <v>107.83314261936961</v>
      </c>
      <c r="J379">
        <f t="shared" si="55"/>
        <v>169.68407267965296</v>
      </c>
      <c r="K379">
        <f t="shared" si="56"/>
        <v>7.8331426193696041</v>
      </c>
      <c r="L379">
        <f t="shared" si="57"/>
        <v>69.684072679652957</v>
      </c>
    </row>
    <row r="380" spans="1:12" x14ac:dyDescent="0.2">
      <c r="A380" s="4">
        <f t="shared" si="50"/>
        <v>44622</v>
      </c>
      <c r="B380">
        <v>379</v>
      </c>
      <c r="C380" s="2">
        <f>VLOOKUP(A380, Daily!$A:$B, 2, 0)</f>
        <v>110.74</v>
      </c>
      <c r="D380">
        <v>110.74</v>
      </c>
      <c r="E380" s="2">
        <f t="shared" si="51"/>
        <v>110.74</v>
      </c>
      <c r="F380">
        <f t="shared" si="52"/>
        <v>7.0799999999999983</v>
      </c>
      <c r="G380">
        <f t="shared" si="53"/>
        <v>49.649999999999991</v>
      </c>
      <c r="H380">
        <f t="shared" si="58"/>
        <v>-0.45000000000000284</v>
      </c>
      <c r="I380">
        <f t="shared" si="54"/>
        <v>106.83002122322979</v>
      </c>
      <c r="J380">
        <f t="shared" si="55"/>
        <v>181.27353085611389</v>
      </c>
      <c r="K380">
        <f t="shared" si="56"/>
        <v>6.8300212232297985</v>
      </c>
      <c r="L380">
        <f t="shared" si="57"/>
        <v>81.273530856113908</v>
      </c>
    </row>
    <row r="381" spans="1:12" x14ac:dyDescent="0.2">
      <c r="A381" s="4">
        <f t="shared" si="50"/>
        <v>44623</v>
      </c>
      <c r="B381">
        <v>380</v>
      </c>
      <c r="C381" s="2">
        <f>VLOOKUP(A381, Daily!$A:$B, 2, 0)</f>
        <v>107.69</v>
      </c>
      <c r="D381">
        <v>107.69</v>
      </c>
      <c r="E381" s="2">
        <f t="shared" si="51"/>
        <v>107.69</v>
      </c>
      <c r="F381">
        <f t="shared" si="52"/>
        <v>-3.0499999999999972</v>
      </c>
      <c r="G381">
        <f t="shared" si="53"/>
        <v>46.599999999999994</v>
      </c>
      <c r="H381">
        <f t="shared" si="58"/>
        <v>-10.129999999999995</v>
      </c>
      <c r="I381">
        <f t="shared" si="54"/>
        <v>97.245800975257353</v>
      </c>
      <c r="J381">
        <f t="shared" si="55"/>
        <v>176.28089703715827</v>
      </c>
      <c r="K381">
        <f t="shared" si="56"/>
        <v>-2.7541990247426429</v>
      </c>
      <c r="L381">
        <f t="shared" si="57"/>
        <v>76.280897037158283</v>
      </c>
    </row>
    <row r="382" spans="1:12" x14ac:dyDescent="0.2">
      <c r="A382" s="4">
        <f t="shared" si="50"/>
        <v>44624</v>
      </c>
      <c r="B382">
        <v>381</v>
      </c>
      <c r="C382" s="2">
        <f>VLOOKUP(A382, Daily!$A:$B, 2, 0)</f>
        <v>115.77</v>
      </c>
      <c r="D382">
        <v>115.77</v>
      </c>
      <c r="E382" s="2">
        <f t="shared" si="51"/>
        <v>115.77</v>
      </c>
      <c r="F382">
        <f t="shared" si="52"/>
        <v>8.0799999999999983</v>
      </c>
      <c r="G382">
        <f t="shared" si="53"/>
        <v>54.679999999999993</v>
      </c>
      <c r="H382">
        <f t="shared" si="58"/>
        <v>11.129999999999995</v>
      </c>
      <c r="I382">
        <f t="shared" si="54"/>
        <v>107.5030179218126</v>
      </c>
      <c r="J382">
        <f t="shared" si="55"/>
        <v>189.50728433458829</v>
      </c>
      <c r="K382">
        <f t="shared" si="56"/>
        <v>7.5030179218126047</v>
      </c>
      <c r="L382">
        <f t="shared" si="57"/>
        <v>89.507284334588306</v>
      </c>
    </row>
    <row r="383" spans="1:12" x14ac:dyDescent="0.2">
      <c r="A383" s="4">
        <f t="shared" si="50"/>
        <v>44625</v>
      </c>
      <c r="B383">
        <v>382</v>
      </c>
      <c r="C383" s="2" t="e">
        <f>VLOOKUP(A383, Daily!$A:$B, 2, 0)</f>
        <v>#N/A</v>
      </c>
      <c r="D383">
        <v>115.77</v>
      </c>
      <c r="E383" s="2">
        <f t="shared" si="51"/>
        <v>115.77</v>
      </c>
      <c r="F383">
        <f t="shared" si="52"/>
        <v>0</v>
      </c>
      <c r="G383">
        <f t="shared" si="53"/>
        <v>54.679999999999993</v>
      </c>
      <c r="H383">
        <f t="shared" si="58"/>
        <v>-8.0799999999999983</v>
      </c>
      <c r="I383">
        <f t="shared" si="54"/>
        <v>100</v>
      </c>
      <c r="J383">
        <f t="shared" si="55"/>
        <v>189.50728433458829</v>
      </c>
      <c r="K383">
        <f t="shared" si="56"/>
        <v>0</v>
      </c>
      <c r="L383">
        <f t="shared" si="57"/>
        <v>89.507284334588306</v>
      </c>
    </row>
    <row r="384" spans="1:12" x14ac:dyDescent="0.2">
      <c r="A384" s="4">
        <f t="shared" si="50"/>
        <v>44626</v>
      </c>
      <c r="B384">
        <v>383</v>
      </c>
      <c r="C384" s="2" t="e">
        <f>VLOOKUP(A384, Daily!$A:$B, 2, 0)</f>
        <v>#N/A</v>
      </c>
      <c r="D384">
        <v>119.26</v>
      </c>
      <c r="E384" s="2">
        <f t="shared" si="51"/>
        <v>119.26</v>
      </c>
      <c r="F384">
        <f t="shared" si="52"/>
        <v>3.4900000000000091</v>
      </c>
      <c r="G384">
        <f t="shared" si="53"/>
        <v>58.17</v>
      </c>
      <c r="H384">
        <f t="shared" si="58"/>
        <v>3.4900000000000091</v>
      </c>
      <c r="I384">
        <f t="shared" si="54"/>
        <v>103.01459790964844</v>
      </c>
      <c r="J384">
        <f t="shared" si="55"/>
        <v>195.22016696677034</v>
      </c>
      <c r="K384">
        <f t="shared" si="56"/>
        <v>3.0145979096484421</v>
      </c>
      <c r="L384">
        <f t="shared" si="57"/>
        <v>95.220166966770336</v>
      </c>
    </row>
    <row r="385" spans="1:12" x14ac:dyDescent="0.2">
      <c r="A385" s="4">
        <f t="shared" si="50"/>
        <v>44627</v>
      </c>
      <c r="B385">
        <v>384</v>
      </c>
      <c r="C385" s="2">
        <f>VLOOKUP(A385, Daily!$A:$B, 2, 0)</f>
        <v>119.26</v>
      </c>
      <c r="D385">
        <v>119.26</v>
      </c>
      <c r="E385" s="2">
        <f t="shared" si="51"/>
        <v>119.26</v>
      </c>
      <c r="F385">
        <f t="shared" si="52"/>
        <v>0</v>
      </c>
      <c r="G385">
        <f t="shared" si="53"/>
        <v>58.17</v>
      </c>
      <c r="H385">
        <f t="shared" si="58"/>
        <v>-3.4900000000000091</v>
      </c>
      <c r="I385">
        <f t="shared" si="54"/>
        <v>100</v>
      </c>
      <c r="J385">
        <f t="shared" si="55"/>
        <v>195.22016696677034</v>
      </c>
      <c r="K385">
        <f t="shared" si="56"/>
        <v>0</v>
      </c>
      <c r="L385">
        <f t="shared" si="57"/>
        <v>95.220166966770336</v>
      </c>
    </row>
    <row r="386" spans="1:12" x14ac:dyDescent="0.2">
      <c r="A386" s="4">
        <f t="shared" si="50"/>
        <v>44628</v>
      </c>
      <c r="B386">
        <v>385</v>
      </c>
      <c r="C386" s="2">
        <f>VLOOKUP(A386, Daily!$A:$B, 2, 0)</f>
        <v>123.64</v>
      </c>
      <c r="D386">
        <v>123.64</v>
      </c>
      <c r="E386" s="2">
        <f t="shared" si="51"/>
        <v>123.64</v>
      </c>
      <c r="F386">
        <f t="shared" si="52"/>
        <v>4.3799999999999955</v>
      </c>
      <c r="G386">
        <f t="shared" si="53"/>
        <v>62.55</v>
      </c>
      <c r="H386">
        <f t="shared" si="58"/>
        <v>4.3799999999999955</v>
      </c>
      <c r="I386">
        <f t="shared" si="54"/>
        <v>103.67264799597518</v>
      </c>
      <c r="J386">
        <f t="shared" si="55"/>
        <v>202.38991651661479</v>
      </c>
      <c r="K386">
        <f t="shared" si="56"/>
        <v>3.6726479959751757</v>
      </c>
      <c r="L386">
        <f t="shared" si="57"/>
        <v>102.3899165166148</v>
      </c>
    </row>
    <row r="387" spans="1:12" x14ac:dyDescent="0.2">
      <c r="A387" s="4">
        <f t="shared" si="50"/>
        <v>44629</v>
      </c>
      <c r="B387">
        <v>386</v>
      </c>
      <c r="C387" s="2">
        <f>VLOOKUP(A387, Daily!$A:$B, 2, 0)</f>
        <v>108.81</v>
      </c>
      <c r="D387">
        <v>108.81</v>
      </c>
      <c r="E387" s="2">
        <f t="shared" si="51"/>
        <v>108.81</v>
      </c>
      <c r="F387">
        <f t="shared" si="52"/>
        <v>-14.829999999999998</v>
      </c>
      <c r="G387">
        <f t="shared" si="53"/>
        <v>47.72</v>
      </c>
      <c r="H387">
        <f t="shared" si="58"/>
        <v>-19.209999999999994</v>
      </c>
      <c r="I387">
        <f t="shared" si="54"/>
        <v>88.005499838240056</v>
      </c>
      <c r="J387">
        <f t="shared" si="55"/>
        <v>178.11425765264363</v>
      </c>
      <c r="K387">
        <f t="shared" si="56"/>
        <v>-11.994500161759946</v>
      </c>
      <c r="L387">
        <f t="shared" si="57"/>
        <v>78.11425765264363</v>
      </c>
    </row>
    <row r="388" spans="1:12" x14ac:dyDescent="0.2">
      <c r="A388" s="4">
        <f t="shared" ref="A388:A451" si="59">A387+1</f>
        <v>44630</v>
      </c>
      <c r="B388">
        <v>387</v>
      </c>
      <c r="C388" s="2">
        <f>VLOOKUP(A388, Daily!$A:$B, 2, 0)</f>
        <v>105.93</v>
      </c>
      <c r="D388">
        <v>105.93</v>
      </c>
      <c r="E388" s="2">
        <f t="shared" si="51"/>
        <v>105.93</v>
      </c>
      <c r="F388">
        <f t="shared" si="52"/>
        <v>-2.8799999999999955</v>
      </c>
      <c r="G388">
        <f t="shared" si="53"/>
        <v>44.84</v>
      </c>
      <c r="H388">
        <f t="shared" si="58"/>
        <v>11.950000000000003</v>
      </c>
      <c r="I388">
        <f t="shared" si="54"/>
        <v>97.353184449958647</v>
      </c>
      <c r="J388">
        <f t="shared" si="55"/>
        <v>173.39990178425276</v>
      </c>
      <c r="K388">
        <f t="shared" si="56"/>
        <v>-2.6468155500413482</v>
      </c>
      <c r="L388">
        <f t="shared" si="57"/>
        <v>73.399901784252748</v>
      </c>
    </row>
    <row r="389" spans="1:12" x14ac:dyDescent="0.2">
      <c r="A389" s="4">
        <f t="shared" si="59"/>
        <v>44631</v>
      </c>
      <c r="B389">
        <v>388</v>
      </c>
      <c r="C389" s="2">
        <f>VLOOKUP(A389, Daily!$A:$B, 2, 0)</f>
        <v>109.31</v>
      </c>
      <c r="D389">
        <v>109.31</v>
      </c>
      <c r="E389" s="2">
        <f t="shared" ref="E389:E452" si="60">D389</f>
        <v>109.31</v>
      </c>
      <c r="F389">
        <f t="shared" ref="F389:F452" si="61">D389-D388</f>
        <v>3.3799999999999955</v>
      </c>
      <c r="G389">
        <f t="shared" ref="G389:G452" si="62">D389-$D$2</f>
        <v>48.22</v>
      </c>
      <c r="H389">
        <f t="shared" si="58"/>
        <v>6.2599999999999909</v>
      </c>
      <c r="I389">
        <f t="shared" ref="I389:I452" si="63">(D389/D388)*100</f>
        <v>103.19078636835646</v>
      </c>
      <c r="J389">
        <f t="shared" ref="J389:J452" si="64">(D389/$D$2)*100</f>
        <v>178.93272221312816</v>
      </c>
      <c r="K389">
        <f t="shared" ref="K389:K452" si="65">((D389/D388)-1)*100</f>
        <v>3.1907863683564575</v>
      </c>
      <c r="L389">
        <f t="shared" ref="L389:L452" si="66">((D389/$D$2)-1)*100</f>
        <v>78.932722213128173</v>
      </c>
    </row>
    <row r="390" spans="1:12" x14ac:dyDescent="0.2">
      <c r="A390" s="4">
        <f t="shared" si="59"/>
        <v>44632</v>
      </c>
      <c r="B390">
        <v>389</v>
      </c>
      <c r="C390" s="2" t="e">
        <f>VLOOKUP(A390, Daily!$A:$B, 2, 0)</f>
        <v>#N/A</v>
      </c>
      <c r="D390">
        <v>109.31</v>
      </c>
      <c r="E390" s="2">
        <f t="shared" si="60"/>
        <v>109.31</v>
      </c>
      <c r="F390">
        <f t="shared" si="61"/>
        <v>0</v>
      </c>
      <c r="G390">
        <f t="shared" si="62"/>
        <v>48.22</v>
      </c>
      <c r="H390">
        <f t="shared" ref="H390:H453" si="67">F390-F389</f>
        <v>-3.3799999999999955</v>
      </c>
      <c r="I390">
        <f t="shared" si="63"/>
        <v>100</v>
      </c>
      <c r="J390">
        <f t="shared" si="64"/>
        <v>178.93272221312816</v>
      </c>
      <c r="K390">
        <f t="shared" si="65"/>
        <v>0</v>
      </c>
      <c r="L390">
        <f t="shared" si="66"/>
        <v>78.932722213128173</v>
      </c>
    </row>
    <row r="391" spans="1:12" x14ac:dyDescent="0.2">
      <c r="A391" s="4">
        <f t="shared" si="59"/>
        <v>44633</v>
      </c>
      <c r="B391">
        <v>390</v>
      </c>
      <c r="C391" s="2" t="e">
        <f>VLOOKUP(A391, Daily!$A:$B, 2, 0)</f>
        <v>#N/A</v>
      </c>
      <c r="D391">
        <v>103.22</v>
      </c>
      <c r="E391" s="2">
        <f t="shared" si="60"/>
        <v>103.22</v>
      </c>
      <c r="F391">
        <f t="shared" si="61"/>
        <v>-6.0900000000000034</v>
      </c>
      <c r="G391">
        <f t="shared" si="62"/>
        <v>42.129999999999995</v>
      </c>
      <c r="H391">
        <f t="shared" si="67"/>
        <v>-6.0900000000000034</v>
      </c>
      <c r="I391">
        <f t="shared" si="63"/>
        <v>94.428689049492263</v>
      </c>
      <c r="J391">
        <f t="shared" si="64"/>
        <v>168.96382386642657</v>
      </c>
      <c r="K391">
        <f t="shared" si="65"/>
        <v>-5.5713109505077352</v>
      </c>
      <c r="L391">
        <f t="shared" si="66"/>
        <v>68.963823866426566</v>
      </c>
    </row>
    <row r="392" spans="1:12" x14ac:dyDescent="0.2">
      <c r="A392" s="4">
        <f t="shared" si="59"/>
        <v>44634</v>
      </c>
      <c r="B392">
        <v>391</v>
      </c>
      <c r="C392" s="2">
        <f>VLOOKUP(A392, Daily!$A:$B, 2, 0)</f>
        <v>103.22</v>
      </c>
      <c r="D392">
        <v>103.22</v>
      </c>
      <c r="E392" s="2">
        <f t="shared" si="60"/>
        <v>103.22</v>
      </c>
      <c r="F392">
        <f t="shared" si="61"/>
        <v>0</v>
      </c>
      <c r="G392">
        <f t="shared" si="62"/>
        <v>42.129999999999995</v>
      </c>
      <c r="H392">
        <f t="shared" si="67"/>
        <v>6.0900000000000034</v>
      </c>
      <c r="I392">
        <f t="shared" si="63"/>
        <v>100</v>
      </c>
      <c r="J392">
        <f t="shared" si="64"/>
        <v>168.96382386642657</v>
      </c>
      <c r="K392">
        <f t="shared" si="65"/>
        <v>0</v>
      </c>
      <c r="L392">
        <f t="shared" si="66"/>
        <v>68.963823866426566</v>
      </c>
    </row>
    <row r="393" spans="1:12" x14ac:dyDescent="0.2">
      <c r="A393" s="4">
        <f t="shared" si="59"/>
        <v>44635</v>
      </c>
      <c r="B393">
        <v>392</v>
      </c>
      <c r="C393" s="2">
        <f>VLOOKUP(A393, Daily!$A:$B, 2, 0)</f>
        <v>96.42</v>
      </c>
      <c r="D393">
        <v>96.42</v>
      </c>
      <c r="E393" s="2">
        <f t="shared" si="60"/>
        <v>96.42</v>
      </c>
      <c r="F393">
        <f t="shared" si="61"/>
        <v>-6.7999999999999972</v>
      </c>
      <c r="G393">
        <f t="shared" si="62"/>
        <v>35.33</v>
      </c>
      <c r="H393">
        <f t="shared" si="67"/>
        <v>-6.7999999999999972</v>
      </c>
      <c r="I393">
        <f t="shared" si="63"/>
        <v>93.412129432280565</v>
      </c>
      <c r="J393">
        <f t="shared" si="64"/>
        <v>157.83270584383695</v>
      </c>
      <c r="K393">
        <f t="shared" si="65"/>
        <v>-6.5878705677194338</v>
      </c>
      <c r="L393">
        <f t="shared" si="66"/>
        <v>57.832705843836948</v>
      </c>
    </row>
    <row r="394" spans="1:12" x14ac:dyDescent="0.2">
      <c r="A394" s="4">
        <f t="shared" si="59"/>
        <v>44636</v>
      </c>
      <c r="B394">
        <v>393</v>
      </c>
      <c r="C394" s="2">
        <f>VLOOKUP(A394, Daily!$A:$B, 2, 0)</f>
        <v>94.85</v>
      </c>
      <c r="D394">
        <v>94.85</v>
      </c>
      <c r="E394" s="2">
        <f t="shared" si="60"/>
        <v>94.85</v>
      </c>
      <c r="F394">
        <f t="shared" si="61"/>
        <v>-1.5700000000000074</v>
      </c>
      <c r="G394">
        <f t="shared" si="62"/>
        <v>33.759999999999991</v>
      </c>
      <c r="H394">
        <f t="shared" si="67"/>
        <v>5.2299999999999898</v>
      </c>
      <c r="I394">
        <f t="shared" si="63"/>
        <v>98.371707114706481</v>
      </c>
      <c r="J394">
        <f t="shared" si="64"/>
        <v>155.26272712391551</v>
      </c>
      <c r="K394">
        <f t="shared" si="65"/>
        <v>-1.6282928852935141</v>
      </c>
      <c r="L394">
        <f t="shared" si="66"/>
        <v>55.262727123915511</v>
      </c>
    </row>
    <row r="395" spans="1:12" x14ac:dyDescent="0.2">
      <c r="A395" s="4">
        <f t="shared" si="59"/>
        <v>44637</v>
      </c>
      <c r="B395">
        <v>394</v>
      </c>
      <c r="C395" s="2">
        <f>VLOOKUP(A395, Daily!$A:$B, 2, 0)</f>
        <v>102.97</v>
      </c>
      <c r="D395">
        <v>102.97</v>
      </c>
      <c r="E395" s="2">
        <f t="shared" si="60"/>
        <v>102.97</v>
      </c>
      <c r="F395">
        <f t="shared" si="61"/>
        <v>8.1200000000000045</v>
      </c>
      <c r="G395">
        <f t="shared" si="62"/>
        <v>41.879999999999995</v>
      </c>
      <c r="H395">
        <f t="shared" si="67"/>
        <v>9.6900000000000119</v>
      </c>
      <c r="I395">
        <f t="shared" si="63"/>
        <v>108.56088560885608</v>
      </c>
      <c r="J395">
        <f t="shared" si="64"/>
        <v>168.5545915861843</v>
      </c>
      <c r="K395">
        <f t="shared" si="65"/>
        <v>8.5608856088560827</v>
      </c>
      <c r="L395">
        <f t="shared" si="66"/>
        <v>68.554591586184316</v>
      </c>
    </row>
    <row r="396" spans="1:12" x14ac:dyDescent="0.2">
      <c r="A396" s="4">
        <f t="shared" si="59"/>
        <v>44638</v>
      </c>
      <c r="B396">
        <v>395</v>
      </c>
      <c r="C396" s="2">
        <f>VLOOKUP(A396, Daily!$A:$B, 2, 0)</f>
        <v>104.69</v>
      </c>
      <c r="D396">
        <v>104.69</v>
      </c>
      <c r="E396" s="2">
        <f t="shared" si="60"/>
        <v>104.69</v>
      </c>
      <c r="F396">
        <f t="shared" si="61"/>
        <v>1.7199999999999989</v>
      </c>
      <c r="G396">
        <f t="shared" si="62"/>
        <v>43.599999999999994</v>
      </c>
      <c r="H396">
        <f t="shared" si="67"/>
        <v>-6.4000000000000057</v>
      </c>
      <c r="I396">
        <f t="shared" si="63"/>
        <v>101.67038943381567</v>
      </c>
      <c r="J396">
        <f t="shared" si="64"/>
        <v>171.37010967425107</v>
      </c>
      <c r="K396">
        <f t="shared" si="65"/>
        <v>1.6703894338156777</v>
      </c>
      <c r="L396">
        <f t="shared" si="66"/>
        <v>71.370109674251083</v>
      </c>
    </row>
    <row r="397" spans="1:12" x14ac:dyDescent="0.2">
      <c r="A397" s="4">
        <f t="shared" si="59"/>
        <v>44639</v>
      </c>
      <c r="B397">
        <v>396</v>
      </c>
      <c r="C397" s="2" t="e">
        <f>VLOOKUP(A397, Daily!$A:$B, 2, 0)</f>
        <v>#N/A</v>
      </c>
      <c r="D397">
        <v>104.69</v>
      </c>
      <c r="E397" s="2">
        <f t="shared" si="60"/>
        <v>104.69</v>
      </c>
      <c r="F397">
        <f t="shared" si="61"/>
        <v>0</v>
      </c>
      <c r="G397">
        <f t="shared" si="62"/>
        <v>43.599999999999994</v>
      </c>
      <c r="H397">
        <f t="shared" si="67"/>
        <v>-1.7199999999999989</v>
      </c>
      <c r="I397">
        <f t="shared" si="63"/>
        <v>100</v>
      </c>
      <c r="J397">
        <f t="shared" si="64"/>
        <v>171.37010967425107</v>
      </c>
      <c r="K397">
        <f t="shared" si="65"/>
        <v>0</v>
      </c>
      <c r="L397">
        <f t="shared" si="66"/>
        <v>71.370109674251083</v>
      </c>
    </row>
    <row r="398" spans="1:12" x14ac:dyDescent="0.2">
      <c r="A398" s="4">
        <f t="shared" si="59"/>
        <v>44640</v>
      </c>
      <c r="B398">
        <v>397</v>
      </c>
      <c r="C398" s="2" t="e">
        <f>VLOOKUP(A398, Daily!$A:$B, 2, 0)</f>
        <v>#N/A</v>
      </c>
      <c r="D398">
        <v>112.14</v>
      </c>
      <c r="E398" s="2">
        <f t="shared" si="60"/>
        <v>112.14</v>
      </c>
      <c r="F398">
        <f t="shared" si="61"/>
        <v>7.4500000000000028</v>
      </c>
      <c r="G398">
        <f t="shared" si="62"/>
        <v>51.05</v>
      </c>
      <c r="H398">
        <f t="shared" si="67"/>
        <v>7.4500000000000028</v>
      </c>
      <c r="I398">
        <f t="shared" si="63"/>
        <v>107.11624797019772</v>
      </c>
      <c r="J398">
        <f t="shared" si="64"/>
        <v>183.5652316254706</v>
      </c>
      <c r="K398">
        <f t="shared" si="65"/>
        <v>7.1162479701977199</v>
      </c>
      <c r="L398">
        <f t="shared" si="66"/>
        <v>83.565231625470602</v>
      </c>
    </row>
    <row r="399" spans="1:12" x14ac:dyDescent="0.2">
      <c r="A399" s="4">
        <f t="shared" si="59"/>
        <v>44641</v>
      </c>
      <c r="B399">
        <v>398</v>
      </c>
      <c r="C399" s="2">
        <f>VLOOKUP(A399, Daily!$A:$B, 2, 0)</f>
        <v>112.14</v>
      </c>
      <c r="D399">
        <v>112.14</v>
      </c>
      <c r="E399" s="2">
        <f t="shared" si="60"/>
        <v>112.14</v>
      </c>
      <c r="F399">
        <f t="shared" si="61"/>
        <v>0</v>
      </c>
      <c r="G399">
        <f t="shared" si="62"/>
        <v>51.05</v>
      </c>
      <c r="H399">
        <f t="shared" si="67"/>
        <v>-7.4500000000000028</v>
      </c>
      <c r="I399">
        <f t="shared" si="63"/>
        <v>100</v>
      </c>
      <c r="J399">
        <f t="shared" si="64"/>
        <v>183.5652316254706</v>
      </c>
      <c r="K399">
        <f t="shared" si="65"/>
        <v>0</v>
      </c>
      <c r="L399">
        <f t="shared" si="66"/>
        <v>83.565231625470602</v>
      </c>
    </row>
    <row r="400" spans="1:12" x14ac:dyDescent="0.2">
      <c r="A400" s="4">
        <f t="shared" si="59"/>
        <v>44642</v>
      </c>
      <c r="B400">
        <v>399</v>
      </c>
      <c r="C400" s="2">
        <f>VLOOKUP(A400, Daily!$A:$B, 2, 0)</f>
        <v>111.03</v>
      </c>
      <c r="D400">
        <v>111.03</v>
      </c>
      <c r="E400" s="2">
        <f t="shared" si="60"/>
        <v>111.03</v>
      </c>
      <c r="F400">
        <f t="shared" si="61"/>
        <v>-1.1099999999999994</v>
      </c>
      <c r="G400">
        <f t="shared" si="62"/>
        <v>49.94</v>
      </c>
      <c r="H400">
        <f t="shared" si="67"/>
        <v>-1.1099999999999994</v>
      </c>
      <c r="I400">
        <f t="shared" si="63"/>
        <v>99.010165864098454</v>
      </c>
      <c r="J400">
        <f t="shared" si="64"/>
        <v>181.74824030119495</v>
      </c>
      <c r="K400">
        <f t="shared" si="65"/>
        <v>-0.98983413590154612</v>
      </c>
      <c r="L400">
        <f t="shared" si="66"/>
        <v>81.74824030119494</v>
      </c>
    </row>
    <row r="401" spans="1:12" x14ac:dyDescent="0.2">
      <c r="A401" s="4">
        <f t="shared" si="59"/>
        <v>44643</v>
      </c>
      <c r="B401">
        <v>400</v>
      </c>
      <c r="C401" s="2">
        <f>VLOOKUP(A401, Daily!$A:$B, 2, 0)</f>
        <v>114.89</v>
      </c>
      <c r="D401">
        <v>114.89</v>
      </c>
      <c r="E401" s="2">
        <f t="shared" si="60"/>
        <v>114.89</v>
      </c>
      <c r="F401">
        <f t="shared" si="61"/>
        <v>3.8599999999999994</v>
      </c>
      <c r="G401">
        <f t="shared" si="62"/>
        <v>53.8</v>
      </c>
      <c r="H401">
        <f t="shared" si="67"/>
        <v>4.9699999999999989</v>
      </c>
      <c r="I401">
        <f t="shared" si="63"/>
        <v>103.47653787264703</v>
      </c>
      <c r="J401">
        <f t="shared" si="64"/>
        <v>188.06678670813554</v>
      </c>
      <c r="K401">
        <f t="shared" si="65"/>
        <v>3.4765378726470342</v>
      </c>
      <c r="L401">
        <f t="shared" si="66"/>
        <v>88.066786708135524</v>
      </c>
    </row>
    <row r="402" spans="1:12" x14ac:dyDescent="0.2">
      <c r="A402" s="4">
        <f t="shared" si="59"/>
        <v>44644</v>
      </c>
      <c r="B402">
        <v>401</v>
      </c>
      <c r="C402" s="2">
        <f>VLOOKUP(A402, Daily!$A:$B, 2, 0)</f>
        <v>114.2</v>
      </c>
      <c r="D402">
        <v>114.2</v>
      </c>
      <c r="E402" s="2">
        <f t="shared" si="60"/>
        <v>114.2</v>
      </c>
      <c r="F402">
        <f t="shared" si="61"/>
        <v>-0.68999999999999773</v>
      </c>
      <c r="G402">
        <f t="shared" si="62"/>
        <v>53.11</v>
      </c>
      <c r="H402">
        <f t="shared" si="67"/>
        <v>-4.5499999999999972</v>
      </c>
      <c r="I402">
        <f t="shared" si="63"/>
        <v>99.399425537470634</v>
      </c>
      <c r="J402">
        <f t="shared" si="64"/>
        <v>186.93730561466688</v>
      </c>
      <c r="K402">
        <f t="shared" si="65"/>
        <v>-0.60057446252936852</v>
      </c>
      <c r="L402">
        <f t="shared" si="66"/>
        <v>86.937305614666883</v>
      </c>
    </row>
    <row r="403" spans="1:12" x14ac:dyDescent="0.2">
      <c r="A403" s="4">
        <f t="shared" si="59"/>
        <v>44645</v>
      </c>
      <c r="B403">
        <v>402</v>
      </c>
      <c r="C403" s="2">
        <f>VLOOKUP(A403, Daily!$A:$B, 2, 0)</f>
        <v>116.2</v>
      </c>
      <c r="D403">
        <v>116.2</v>
      </c>
      <c r="E403" s="2">
        <f t="shared" si="60"/>
        <v>116.2</v>
      </c>
      <c r="F403">
        <f t="shared" si="61"/>
        <v>2</v>
      </c>
      <c r="G403">
        <f t="shared" si="62"/>
        <v>55.11</v>
      </c>
      <c r="H403">
        <f t="shared" si="67"/>
        <v>2.6899999999999977</v>
      </c>
      <c r="I403">
        <f t="shared" si="63"/>
        <v>101.75131348511384</v>
      </c>
      <c r="J403">
        <f t="shared" si="64"/>
        <v>190.211163856605</v>
      </c>
      <c r="K403">
        <f t="shared" si="65"/>
        <v>1.7513134851138368</v>
      </c>
      <c r="L403">
        <f t="shared" si="66"/>
        <v>90.211163856604998</v>
      </c>
    </row>
    <row r="404" spans="1:12" x14ac:dyDescent="0.2">
      <c r="A404" s="4">
        <f t="shared" si="59"/>
        <v>44646</v>
      </c>
      <c r="B404">
        <v>403</v>
      </c>
      <c r="C404" s="2" t="e">
        <f>VLOOKUP(A404, Daily!$A:$B, 2, 0)</f>
        <v>#N/A</v>
      </c>
      <c r="D404">
        <v>116.2</v>
      </c>
      <c r="E404" s="2">
        <f t="shared" si="60"/>
        <v>116.2</v>
      </c>
      <c r="F404">
        <f t="shared" si="61"/>
        <v>0</v>
      </c>
      <c r="G404">
        <f t="shared" si="62"/>
        <v>55.11</v>
      </c>
      <c r="H404">
        <f t="shared" si="67"/>
        <v>-2</v>
      </c>
      <c r="I404">
        <f t="shared" si="63"/>
        <v>100</v>
      </c>
      <c r="J404">
        <f t="shared" si="64"/>
        <v>190.211163856605</v>
      </c>
      <c r="K404">
        <f t="shared" si="65"/>
        <v>0</v>
      </c>
      <c r="L404">
        <f t="shared" si="66"/>
        <v>90.211163856604998</v>
      </c>
    </row>
    <row r="405" spans="1:12" x14ac:dyDescent="0.2">
      <c r="A405" s="4">
        <f t="shared" si="59"/>
        <v>44647</v>
      </c>
      <c r="B405">
        <v>404</v>
      </c>
      <c r="C405" s="2" t="e">
        <f>VLOOKUP(A405, Daily!$A:$B, 2, 0)</f>
        <v>#N/A</v>
      </c>
      <c r="D405">
        <v>107.55</v>
      </c>
      <c r="E405" s="2">
        <f t="shared" si="60"/>
        <v>107.55</v>
      </c>
      <c r="F405">
        <f t="shared" si="61"/>
        <v>-8.6500000000000057</v>
      </c>
      <c r="G405">
        <f t="shared" si="62"/>
        <v>46.459999999999994</v>
      </c>
      <c r="H405">
        <f t="shared" si="67"/>
        <v>-8.6500000000000057</v>
      </c>
      <c r="I405">
        <f t="shared" si="63"/>
        <v>92.555938037865744</v>
      </c>
      <c r="J405">
        <f t="shared" si="64"/>
        <v>176.0517269602226</v>
      </c>
      <c r="K405">
        <f t="shared" si="65"/>
        <v>-7.4440619621342519</v>
      </c>
      <c r="L405">
        <f t="shared" si="66"/>
        <v>76.051726960222595</v>
      </c>
    </row>
    <row r="406" spans="1:12" x14ac:dyDescent="0.2">
      <c r="A406" s="4">
        <f t="shared" si="59"/>
        <v>44648</v>
      </c>
      <c r="B406">
        <v>405</v>
      </c>
      <c r="C406" s="2">
        <f>VLOOKUP(A406, Daily!$A:$B, 2, 0)</f>
        <v>107.55</v>
      </c>
      <c r="D406">
        <v>107.55</v>
      </c>
      <c r="E406" s="2">
        <f t="shared" si="60"/>
        <v>107.55</v>
      </c>
      <c r="F406">
        <f t="shared" si="61"/>
        <v>0</v>
      </c>
      <c r="G406">
        <f t="shared" si="62"/>
        <v>46.459999999999994</v>
      </c>
      <c r="H406">
        <f t="shared" si="67"/>
        <v>8.6500000000000057</v>
      </c>
      <c r="I406">
        <f t="shared" si="63"/>
        <v>100</v>
      </c>
      <c r="J406">
        <f t="shared" si="64"/>
        <v>176.0517269602226</v>
      </c>
      <c r="K406">
        <f t="shared" si="65"/>
        <v>0</v>
      </c>
      <c r="L406">
        <f t="shared" si="66"/>
        <v>76.051726960222595</v>
      </c>
    </row>
    <row r="407" spans="1:12" x14ac:dyDescent="0.2">
      <c r="A407" s="4">
        <f t="shared" si="59"/>
        <v>44649</v>
      </c>
      <c r="B407">
        <v>406</v>
      </c>
      <c r="C407" s="2">
        <f>VLOOKUP(A407, Daily!$A:$B, 2, 0)</f>
        <v>104.25</v>
      </c>
      <c r="D407">
        <v>104.25</v>
      </c>
      <c r="E407" s="2">
        <f t="shared" si="60"/>
        <v>104.25</v>
      </c>
      <c r="F407">
        <f t="shared" si="61"/>
        <v>-3.2999999999999972</v>
      </c>
      <c r="G407">
        <f t="shared" si="62"/>
        <v>43.16</v>
      </c>
      <c r="H407">
        <f t="shared" si="67"/>
        <v>-3.2999999999999972</v>
      </c>
      <c r="I407">
        <f t="shared" si="63"/>
        <v>96.931659693165969</v>
      </c>
      <c r="J407">
        <f t="shared" si="64"/>
        <v>170.64986086102471</v>
      </c>
      <c r="K407">
        <f t="shared" si="65"/>
        <v>-3.0683403068340276</v>
      </c>
      <c r="L407">
        <f t="shared" si="66"/>
        <v>70.64986086102472</v>
      </c>
    </row>
    <row r="408" spans="1:12" x14ac:dyDescent="0.2">
      <c r="A408" s="4">
        <f t="shared" si="59"/>
        <v>44650</v>
      </c>
      <c r="B408">
        <v>407</v>
      </c>
      <c r="C408" s="2">
        <f>VLOOKUP(A408, Daily!$A:$B, 2, 0)</f>
        <v>107.81</v>
      </c>
      <c r="D408">
        <v>107.81</v>
      </c>
      <c r="E408" s="2">
        <f t="shared" si="60"/>
        <v>107.81</v>
      </c>
      <c r="F408">
        <f t="shared" si="61"/>
        <v>3.5600000000000023</v>
      </c>
      <c r="G408">
        <f t="shared" si="62"/>
        <v>46.72</v>
      </c>
      <c r="H408">
        <f t="shared" si="67"/>
        <v>6.8599999999999994</v>
      </c>
      <c r="I408">
        <f t="shared" si="63"/>
        <v>103.41486810551559</v>
      </c>
      <c r="J408">
        <f t="shared" si="64"/>
        <v>176.47732853167457</v>
      </c>
      <c r="K408">
        <f t="shared" si="65"/>
        <v>3.4148681055155894</v>
      </c>
      <c r="L408">
        <f t="shared" si="66"/>
        <v>76.477328531674573</v>
      </c>
    </row>
    <row r="409" spans="1:12" x14ac:dyDescent="0.2">
      <c r="A409" s="4">
        <f t="shared" si="59"/>
        <v>44651</v>
      </c>
      <c r="B409">
        <v>408</v>
      </c>
      <c r="C409" s="2">
        <f>VLOOKUP(A409, Daily!$A:$B, 2, 0)</f>
        <v>100.53</v>
      </c>
      <c r="D409">
        <v>100.53</v>
      </c>
      <c r="E409" s="2">
        <f t="shared" si="60"/>
        <v>100.53</v>
      </c>
      <c r="F409">
        <f t="shared" si="61"/>
        <v>-7.2800000000000011</v>
      </c>
      <c r="G409">
        <f t="shared" si="62"/>
        <v>39.44</v>
      </c>
      <c r="H409">
        <f t="shared" si="67"/>
        <v>-10.840000000000003</v>
      </c>
      <c r="I409">
        <f t="shared" si="63"/>
        <v>93.247379649383177</v>
      </c>
      <c r="J409">
        <f t="shared" si="64"/>
        <v>164.5604845310198</v>
      </c>
      <c r="K409">
        <f t="shared" si="65"/>
        <v>-6.752620350616823</v>
      </c>
      <c r="L409">
        <f t="shared" si="66"/>
        <v>64.560484531019796</v>
      </c>
    </row>
    <row r="410" spans="1:12" x14ac:dyDescent="0.2">
      <c r="A410" s="4">
        <f t="shared" si="59"/>
        <v>44652</v>
      </c>
      <c r="B410">
        <v>409</v>
      </c>
      <c r="C410" s="2">
        <f>VLOOKUP(A410, Daily!$A:$B, 2, 0)</f>
        <v>99.32</v>
      </c>
      <c r="D410">
        <v>99.32</v>
      </c>
      <c r="E410" s="2">
        <f t="shared" si="60"/>
        <v>99.32</v>
      </c>
      <c r="F410">
        <f t="shared" si="61"/>
        <v>-1.210000000000008</v>
      </c>
      <c r="G410">
        <f t="shared" si="62"/>
        <v>38.22999999999999</v>
      </c>
      <c r="H410">
        <f t="shared" si="67"/>
        <v>6.0699999999999932</v>
      </c>
      <c r="I410">
        <f t="shared" si="63"/>
        <v>98.796379190291447</v>
      </c>
      <c r="J410">
        <f t="shared" si="64"/>
        <v>162.57980029464721</v>
      </c>
      <c r="K410">
        <f t="shared" si="65"/>
        <v>-1.2036208097085499</v>
      </c>
      <c r="L410">
        <f t="shared" si="66"/>
        <v>62.579800294647228</v>
      </c>
    </row>
    <row r="411" spans="1:12" x14ac:dyDescent="0.2">
      <c r="A411" s="4">
        <f t="shared" si="59"/>
        <v>44653</v>
      </c>
      <c r="B411">
        <v>410</v>
      </c>
      <c r="C411" s="2" t="e">
        <f>VLOOKUP(A411, Daily!$A:$B, 2, 0)</f>
        <v>#N/A</v>
      </c>
      <c r="D411">
        <v>99.32</v>
      </c>
      <c r="E411" s="2">
        <f t="shared" si="60"/>
        <v>99.32</v>
      </c>
      <c r="F411">
        <f t="shared" si="61"/>
        <v>0</v>
      </c>
      <c r="G411">
        <f t="shared" si="62"/>
        <v>38.22999999999999</v>
      </c>
      <c r="H411">
        <f t="shared" si="67"/>
        <v>1.210000000000008</v>
      </c>
      <c r="I411">
        <f t="shared" si="63"/>
        <v>100</v>
      </c>
      <c r="J411">
        <f t="shared" si="64"/>
        <v>162.57980029464721</v>
      </c>
      <c r="K411">
        <f t="shared" si="65"/>
        <v>0</v>
      </c>
      <c r="L411">
        <f t="shared" si="66"/>
        <v>62.579800294647228</v>
      </c>
    </row>
    <row r="412" spans="1:12" x14ac:dyDescent="0.2">
      <c r="A412" s="4">
        <f t="shared" si="59"/>
        <v>44654</v>
      </c>
      <c r="B412">
        <v>411</v>
      </c>
      <c r="C412" s="2" t="e">
        <f>VLOOKUP(A412, Daily!$A:$B, 2, 0)</f>
        <v>#N/A</v>
      </c>
      <c r="D412">
        <v>103.29</v>
      </c>
      <c r="E412" s="2">
        <f t="shared" si="60"/>
        <v>103.29</v>
      </c>
      <c r="F412">
        <f t="shared" si="61"/>
        <v>3.9700000000000131</v>
      </c>
      <c r="G412">
        <f t="shared" si="62"/>
        <v>42.2</v>
      </c>
      <c r="H412">
        <f t="shared" si="67"/>
        <v>3.9700000000000131</v>
      </c>
      <c r="I412">
        <f t="shared" si="63"/>
        <v>103.99718082964158</v>
      </c>
      <c r="J412">
        <f t="shared" si="64"/>
        <v>169.07840890489442</v>
      </c>
      <c r="K412">
        <f t="shared" si="65"/>
        <v>3.9971808296415778</v>
      </c>
      <c r="L412">
        <f t="shared" si="66"/>
        <v>69.078408904894431</v>
      </c>
    </row>
    <row r="413" spans="1:12" x14ac:dyDescent="0.2">
      <c r="A413" s="4">
        <f t="shared" si="59"/>
        <v>44655</v>
      </c>
      <c r="B413">
        <v>412</v>
      </c>
      <c r="C413" s="2">
        <f>VLOOKUP(A413, Daily!$A:$B, 2, 0)</f>
        <v>103.29</v>
      </c>
      <c r="D413">
        <v>103.29</v>
      </c>
      <c r="E413" s="2">
        <f t="shared" si="60"/>
        <v>103.29</v>
      </c>
      <c r="F413">
        <f t="shared" si="61"/>
        <v>0</v>
      </c>
      <c r="G413">
        <f t="shared" si="62"/>
        <v>42.2</v>
      </c>
      <c r="H413">
        <f t="shared" si="67"/>
        <v>-3.9700000000000131</v>
      </c>
      <c r="I413">
        <f t="shared" si="63"/>
        <v>100</v>
      </c>
      <c r="J413">
        <f t="shared" si="64"/>
        <v>169.07840890489442</v>
      </c>
      <c r="K413">
        <f t="shared" si="65"/>
        <v>0</v>
      </c>
      <c r="L413">
        <f t="shared" si="66"/>
        <v>69.078408904894431</v>
      </c>
    </row>
    <row r="414" spans="1:12" x14ac:dyDescent="0.2">
      <c r="A414" s="4">
        <f t="shared" si="59"/>
        <v>44656</v>
      </c>
      <c r="B414">
        <v>413</v>
      </c>
      <c r="C414" s="2">
        <f>VLOOKUP(A414, Daily!$A:$B, 2, 0)</f>
        <v>101.98</v>
      </c>
      <c r="D414">
        <v>101.98</v>
      </c>
      <c r="E414" s="2">
        <f t="shared" si="60"/>
        <v>101.98</v>
      </c>
      <c r="F414">
        <f t="shared" si="61"/>
        <v>-1.3100000000000023</v>
      </c>
      <c r="G414">
        <f t="shared" si="62"/>
        <v>40.89</v>
      </c>
      <c r="H414">
        <f t="shared" si="67"/>
        <v>-1.3100000000000023</v>
      </c>
      <c r="I414">
        <f t="shared" si="63"/>
        <v>98.731726207764552</v>
      </c>
      <c r="J414">
        <f t="shared" si="64"/>
        <v>166.93403175642493</v>
      </c>
      <c r="K414">
        <f t="shared" si="65"/>
        <v>-1.2682737922354526</v>
      </c>
      <c r="L414">
        <f t="shared" si="66"/>
        <v>66.934031756424943</v>
      </c>
    </row>
    <row r="415" spans="1:12" x14ac:dyDescent="0.2">
      <c r="A415" s="4">
        <f t="shared" si="59"/>
        <v>44657</v>
      </c>
      <c r="B415">
        <v>414</v>
      </c>
      <c r="C415" s="2">
        <f>VLOOKUP(A415, Daily!$A:$B, 2, 0)</f>
        <v>96.39</v>
      </c>
      <c r="D415">
        <v>96.39</v>
      </c>
      <c r="E415" s="2">
        <f t="shared" si="60"/>
        <v>96.39</v>
      </c>
      <c r="F415">
        <f t="shared" si="61"/>
        <v>-5.5900000000000034</v>
      </c>
      <c r="G415">
        <f t="shared" si="62"/>
        <v>35.299999999999997</v>
      </c>
      <c r="H415">
        <f t="shared" si="67"/>
        <v>-4.2800000000000011</v>
      </c>
      <c r="I415">
        <f t="shared" si="63"/>
        <v>94.518533045695236</v>
      </c>
      <c r="J415">
        <f t="shared" si="64"/>
        <v>157.78359797020789</v>
      </c>
      <c r="K415">
        <f t="shared" si="65"/>
        <v>-5.4814669543047696</v>
      </c>
      <c r="L415">
        <f t="shared" si="66"/>
        <v>57.783597970207893</v>
      </c>
    </row>
    <row r="416" spans="1:12" x14ac:dyDescent="0.2">
      <c r="A416" s="4">
        <f t="shared" si="59"/>
        <v>44658</v>
      </c>
      <c r="B416">
        <v>415</v>
      </c>
      <c r="C416" s="2">
        <f>VLOOKUP(A416, Daily!$A:$B, 2, 0)</f>
        <v>96.05</v>
      </c>
      <c r="D416">
        <v>96.05</v>
      </c>
      <c r="E416" s="2">
        <f t="shared" si="60"/>
        <v>96.05</v>
      </c>
      <c r="F416">
        <f t="shared" si="61"/>
        <v>-0.34000000000000341</v>
      </c>
      <c r="G416">
        <f t="shared" si="62"/>
        <v>34.959999999999994</v>
      </c>
      <c r="H416">
        <f t="shared" si="67"/>
        <v>5.25</v>
      </c>
      <c r="I416">
        <f t="shared" si="63"/>
        <v>99.647266313932974</v>
      </c>
      <c r="J416">
        <f t="shared" si="64"/>
        <v>157.22704206907841</v>
      </c>
      <c r="K416">
        <f t="shared" si="65"/>
        <v>-0.35273368606701938</v>
      </c>
      <c r="L416">
        <f t="shared" si="66"/>
        <v>57.227042069078408</v>
      </c>
    </row>
    <row r="417" spans="1:12" x14ac:dyDescent="0.2">
      <c r="A417" s="4">
        <f t="shared" si="59"/>
        <v>44659</v>
      </c>
      <c r="B417">
        <v>416</v>
      </c>
      <c r="C417" s="2">
        <f>VLOOKUP(A417, Daily!$A:$B, 2, 0)</f>
        <v>98.35</v>
      </c>
      <c r="D417">
        <v>98.35</v>
      </c>
      <c r="E417" s="2">
        <f t="shared" si="60"/>
        <v>98.35</v>
      </c>
      <c r="F417">
        <f t="shared" si="61"/>
        <v>2.2999999999999972</v>
      </c>
      <c r="G417">
        <f t="shared" si="62"/>
        <v>37.259999999999991</v>
      </c>
      <c r="H417">
        <f t="shared" si="67"/>
        <v>2.6400000000000006</v>
      </c>
      <c r="I417">
        <f t="shared" si="63"/>
        <v>102.39458615304528</v>
      </c>
      <c r="J417">
        <f t="shared" si="64"/>
        <v>160.99197904730724</v>
      </c>
      <c r="K417">
        <f t="shared" si="65"/>
        <v>2.3945861530452861</v>
      </c>
      <c r="L417">
        <f t="shared" si="66"/>
        <v>60.99197904730724</v>
      </c>
    </row>
    <row r="418" spans="1:12" x14ac:dyDescent="0.2">
      <c r="A418" s="4">
        <f t="shared" si="59"/>
        <v>44660</v>
      </c>
      <c r="B418">
        <v>417</v>
      </c>
      <c r="C418" s="2" t="e">
        <f>VLOOKUP(A418, Daily!$A:$B, 2, 0)</f>
        <v>#N/A</v>
      </c>
      <c r="D418">
        <v>98.35</v>
      </c>
      <c r="E418" s="2">
        <f t="shared" si="60"/>
        <v>98.35</v>
      </c>
      <c r="F418">
        <f t="shared" si="61"/>
        <v>0</v>
      </c>
      <c r="G418">
        <f t="shared" si="62"/>
        <v>37.259999999999991</v>
      </c>
      <c r="H418">
        <f t="shared" si="67"/>
        <v>-2.2999999999999972</v>
      </c>
      <c r="I418">
        <f t="shared" si="63"/>
        <v>100</v>
      </c>
      <c r="J418">
        <f t="shared" si="64"/>
        <v>160.99197904730724</v>
      </c>
      <c r="K418">
        <f t="shared" si="65"/>
        <v>0</v>
      </c>
      <c r="L418">
        <f t="shared" si="66"/>
        <v>60.99197904730724</v>
      </c>
    </row>
    <row r="419" spans="1:12" x14ac:dyDescent="0.2">
      <c r="A419" s="4">
        <f t="shared" si="59"/>
        <v>44661</v>
      </c>
      <c r="B419">
        <v>418</v>
      </c>
      <c r="C419" s="2" t="e">
        <f>VLOOKUP(A419, Daily!$A:$B, 2, 0)</f>
        <v>#N/A</v>
      </c>
      <c r="D419">
        <v>94.22</v>
      </c>
      <c r="E419" s="2">
        <f t="shared" si="60"/>
        <v>94.22</v>
      </c>
      <c r="F419">
        <f t="shared" si="61"/>
        <v>-4.1299999999999955</v>
      </c>
      <c r="G419">
        <f t="shared" si="62"/>
        <v>33.129999999999995</v>
      </c>
      <c r="H419">
        <f t="shared" si="67"/>
        <v>-4.1299999999999955</v>
      </c>
      <c r="I419">
        <f t="shared" si="63"/>
        <v>95.800711743772254</v>
      </c>
      <c r="J419">
        <f t="shared" si="64"/>
        <v>154.23146177770502</v>
      </c>
      <c r="K419">
        <f t="shared" si="65"/>
        <v>-4.1992882562277511</v>
      </c>
      <c r="L419">
        <f t="shared" si="66"/>
        <v>54.231461777705015</v>
      </c>
    </row>
    <row r="420" spans="1:12" x14ac:dyDescent="0.2">
      <c r="A420" s="4">
        <f t="shared" si="59"/>
        <v>44662</v>
      </c>
      <c r="B420">
        <v>419</v>
      </c>
      <c r="C420" s="2">
        <f>VLOOKUP(A420, Daily!$A:$B, 2, 0)</f>
        <v>94.22</v>
      </c>
      <c r="D420">
        <v>94.22</v>
      </c>
      <c r="E420" s="2">
        <f t="shared" si="60"/>
        <v>94.22</v>
      </c>
      <c r="F420">
        <f t="shared" si="61"/>
        <v>0</v>
      </c>
      <c r="G420">
        <f t="shared" si="62"/>
        <v>33.129999999999995</v>
      </c>
      <c r="H420">
        <f t="shared" si="67"/>
        <v>4.1299999999999955</v>
      </c>
      <c r="I420">
        <f t="shared" si="63"/>
        <v>100</v>
      </c>
      <c r="J420">
        <f t="shared" si="64"/>
        <v>154.23146177770502</v>
      </c>
      <c r="K420">
        <f t="shared" si="65"/>
        <v>0</v>
      </c>
      <c r="L420">
        <f t="shared" si="66"/>
        <v>54.231461777705015</v>
      </c>
    </row>
    <row r="421" spans="1:12" x14ac:dyDescent="0.2">
      <c r="A421" s="4">
        <f t="shared" si="59"/>
        <v>44663</v>
      </c>
      <c r="B421">
        <v>420</v>
      </c>
      <c r="C421" s="2">
        <f>VLOOKUP(A421, Daily!$A:$B, 2, 0)</f>
        <v>100.52</v>
      </c>
      <c r="D421">
        <v>100.52</v>
      </c>
      <c r="E421" s="2">
        <f t="shared" si="60"/>
        <v>100.52</v>
      </c>
      <c r="F421">
        <f t="shared" si="61"/>
        <v>6.2999999999999972</v>
      </c>
      <c r="G421">
        <f t="shared" si="62"/>
        <v>39.429999999999993</v>
      </c>
      <c r="H421">
        <f t="shared" si="67"/>
        <v>6.2999999999999972</v>
      </c>
      <c r="I421">
        <f t="shared" si="63"/>
        <v>106.68647845468054</v>
      </c>
      <c r="J421">
        <f t="shared" si="64"/>
        <v>164.54411523981008</v>
      </c>
      <c r="K421">
        <f t="shared" si="65"/>
        <v>6.6864784546805334</v>
      </c>
      <c r="L421">
        <f t="shared" si="66"/>
        <v>64.544115239810097</v>
      </c>
    </row>
    <row r="422" spans="1:12" x14ac:dyDescent="0.2">
      <c r="A422" s="4">
        <f t="shared" si="59"/>
        <v>44664</v>
      </c>
      <c r="B422">
        <v>421</v>
      </c>
      <c r="C422" s="2">
        <f>VLOOKUP(A422, Daily!$A:$B, 2, 0)</f>
        <v>104.26</v>
      </c>
      <c r="D422">
        <v>104.26</v>
      </c>
      <c r="E422" s="2">
        <f t="shared" si="60"/>
        <v>104.26</v>
      </c>
      <c r="F422">
        <f t="shared" si="61"/>
        <v>3.7400000000000091</v>
      </c>
      <c r="G422">
        <f t="shared" si="62"/>
        <v>43.17</v>
      </c>
      <c r="H422">
        <f t="shared" si="67"/>
        <v>-2.5599999999999881</v>
      </c>
      <c r="I422">
        <f t="shared" si="63"/>
        <v>103.72065260644649</v>
      </c>
      <c r="J422">
        <f t="shared" si="64"/>
        <v>170.66623015223442</v>
      </c>
      <c r="K422">
        <f t="shared" si="65"/>
        <v>3.7206526064464951</v>
      </c>
      <c r="L422">
        <f t="shared" si="66"/>
        <v>70.666230152234405</v>
      </c>
    </row>
    <row r="423" spans="1:12" x14ac:dyDescent="0.2">
      <c r="A423" s="4">
        <f t="shared" si="59"/>
        <v>44665</v>
      </c>
      <c r="B423">
        <v>422</v>
      </c>
      <c r="C423" s="2">
        <f>VLOOKUP(A423, Daily!$A:$B, 2, 0)</f>
        <v>106.84</v>
      </c>
      <c r="D423">
        <v>106.84</v>
      </c>
      <c r="E423" s="2">
        <f t="shared" si="60"/>
        <v>106.84</v>
      </c>
      <c r="F423">
        <f t="shared" si="61"/>
        <v>2.5799999999999983</v>
      </c>
      <c r="G423">
        <f t="shared" si="62"/>
        <v>45.75</v>
      </c>
      <c r="H423">
        <f t="shared" si="67"/>
        <v>-1.1600000000000108</v>
      </c>
      <c r="I423">
        <f t="shared" si="63"/>
        <v>102.47458277383463</v>
      </c>
      <c r="J423">
        <f t="shared" si="64"/>
        <v>174.8895072843346</v>
      </c>
      <c r="K423">
        <f t="shared" si="65"/>
        <v>2.4745827738346327</v>
      </c>
      <c r="L423">
        <f t="shared" si="66"/>
        <v>74.889507284334584</v>
      </c>
    </row>
    <row r="424" spans="1:12" x14ac:dyDescent="0.2">
      <c r="A424" s="4">
        <f t="shared" si="59"/>
        <v>44666</v>
      </c>
      <c r="B424">
        <v>423</v>
      </c>
      <c r="C424" s="2">
        <f>VLOOKUP(A424, Daily!$A:$B, 2, 0)</f>
        <v>0</v>
      </c>
      <c r="D424">
        <v>106.84</v>
      </c>
      <c r="E424" s="2">
        <f t="shared" si="60"/>
        <v>106.84</v>
      </c>
      <c r="F424">
        <f t="shared" si="61"/>
        <v>0</v>
      </c>
      <c r="G424">
        <f t="shared" si="62"/>
        <v>45.75</v>
      </c>
      <c r="H424">
        <f t="shared" si="67"/>
        <v>-2.5799999999999983</v>
      </c>
      <c r="I424">
        <f t="shared" si="63"/>
        <v>100</v>
      </c>
      <c r="J424">
        <f t="shared" si="64"/>
        <v>174.8895072843346</v>
      </c>
      <c r="K424">
        <f t="shared" si="65"/>
        <v>0</v>
      </c>
      <c r="L424">
        <f t="shared" si="66"/>
        <v>74.889507284334584</v>
      </c>
    </row>
    <row r="425" spans="1:12" x14ac:dyDescent="0.2">
      <c r="A425" s="4">
        <f t="shared" si="59"/>
        <v>44667</v>
      </c>
      <c r="B425">
        <v>424</v>
      </c>
      <c r="C425" s="2" t="e">
        <f>VLOOKUP(A425, Daily!$A:$B, 2, 0)</f>
        <v>#N/A</v>
      </c>
      <c r="D425">
        <v>106.84</v>
      </c>
      <c r="E425" s="2">
        <f t="shared" si="60"/>
        <v>106.84</v>
      </c>
      <c r="F425">
        <f t="shared" si="61"/>
        <v>0</v>
      </c>
      <c r="G425">
        <f t="shared" si="62"/>
        <v>45.75</v>
      </c>
      <c r="H425">
        <f t="shared" si="67"/>
        <v>0</v>
      </c>
      <c r="I425">
        <f t="shared" si="63"/>
        <v>100</v>
      </c>
      <c r="J425">
        <f t="shared" si="64"/>
        <v>174.8895072843346</v>
      </c>
      <c r="K425">
        <f t="shared" si="65"/>
        <v>0</v>
      </c>
      <c r="L425">
        <f t="shared" si="66"/>
        <v>74.889507284334584</v>
      </c>
    </row>
    <row r="426" spans="1:12" x14ac:dyDescent="0.2">
      <c r="A426" s="4">
        <f t="shared" si="59"/>
        <v>44668</v>
      </c>
      <c r="B426">
        <v>425</v>
      </c>
      <c r="C426" s="2" t="e">
        <f>VLOOKUP(A426, Daily!$A:$B, 2, 0)</f>
        <v>#N/A</v>
      </c>
      <c r="D426">
        <v>108.24</v>
      </c>
      <c r="E426" s="2">
        <f t="shared" si="60"/>
        <v>108.24</v>
      </c>
      <c r="F426">
        <f t="shared" si="61"/>
        <v>1.3999999999999915</v>
      </c>
      <c r="G426">
        <f t="shared" si="62"/>
        <v>47.149999999999991</v>
      </c>
      <c r="H426">
        <f t="shared" si="67"/>
        <v>1.3999999999999915</v>
      </c>
      <c r="I426">
        <f t="shared" si="63"/>
        <v>101.31037064769748</v>
      </c>
      <c r="J426">
        <f t="shared" si="64"/>
        <v>177.18120805369125</v>
      </c>
      <c r="K426">
        <f t="shared" si="65"/>
        <v>1.3103706476974786</v>
      </c>
      <c r="L426">
        <f t="shared" si="66"/>
        <v>77.181208053691265</v>
      </c>
    </row>
    <row r="427" spans="1:12" x14ac:dyDescent="0.2">
      <c r="A427" s="4">
        <f t="shared" si="59"/>
        <v>44669</v>
      </c>
      <c r="B427">
        <v>426</v>
      </c>
      <c r="C427" s="2">
        <f>VLOOKUP(A427, Daily!$A:$B, 2, 0)</f>
        <v>108.24</v>
      </c>
      <c r="D427">
        <v>108.24</v>
      </c>
      <c r="E427" s="2">
        <f t="shared" si="60"/>
        <v>108.24</v>
      </c>
      <c r="F427">
        <f t="shared" si="61"/>
        <v>0</v>
      </c>
      <c r="G427">
        <f t="shared" si="62"/>
        <v>47.149999999999991</v>
      </c>
      <c r="H427">
        <f t="shared" si="67"/>
        <v>-1.3999999999999915</v>
      </c>
      <c r="I427">
        <f t="shared" si="63"/>
        <v>100</v>
      </c>
      <c r="J427">
        <f t="shared" si="64"/>
        <v>177.18120805369125</v>
      </c>
      <c r="K427">
        <f t="shared" si="65"/>
        <v>0</v>
      </c>
      <c r="L427">
        <f t="shared" si="66"/>
        <v>77.181208053691265</v>
      </c>
    </row>
    <row r="428" spans="1:12" x14ac:dyDescent="0.2">
      <c r="A428" s="4">
        <f t="shared" si="59"/>
        <v>44670</v>
      </c>
      <c r="B428">
        <v>427</v>
      </c>
      <c r="C428" s="2">
        <f>VLOOKUP(A428, Daily!$A:$B, 2, 0)</f>
        <v>102.54</v>
      </c>
      <c r="D428">
        <v>102.54</v>
      </c>
      <c r="E428" s="2">
        <f t="shared" si="60"/>
        <v>102.54</v>
      </c>
      <c r="F428">
        <f t="shared" si="61"/>
        <v>-5.6999999999999886</v>
      </c>
      <c r="G428">
        <f t="shared" si="62"/>
        <v>41.45</v>
      </c>
      <c r="H428">
        <f t="shared" si="67"/>
        <v>-5.6999999999999886</v>
      </c>
      <c r="I428">
        <f t="shared" si="63"/>
        <v>94.733924611973407</v>
      </c>
      <c r="J428">
        <f t="shared" si="64"/>
        <v>167.85071206416762</v>
      </c>
      <c r="K428">
        <f t="shared" si="65"/>
        <v>-5.266075388026592</v>
      </c>
      <c r="L428">
        <f t="shared" si="66"/>
        <v>67.850712064167624</v>
      </c>
    </row>
    <row r="429" spans="1:12" x14ac:dyDescent="0.2">
      <c r="A429" s="4">
        <f t="shared" si="59"/>
        <v>44671</v>
      </c>
      <c r="B429">
        <v>428</v>
      </c>
      <c r="C429" s="2">
        <f>VLOOKUP(A429, Daily!$A:$B, 2, 0)</f>
        <v>102.56</v>
      </c>
      <c r="D429">
        <v>102.56</v>
      </c>
      <c r="E429" s="2">
        <f t="shared" si="60"/>
        <v>102.56</v>
      </c>
      <c r="F429">
        <f t="shared" si="61"/>
        <v>1.9999999999996021E-2</v>
      </c>
      <c r="G429">
        <f t="shared" si="62"/>
        <v>41.47</v>
      </c>
      <c r="H429">
        <f t="shared" si="67"/>
        <v>5.7199999999999847</v>
      </c>
      <c r="I429">
        <f t="shared" si="63"/>
        <v>100.01950458357713</v>
      </c>
      <c r="J429">
        <f t="shared" si="64"/>
        <v>167.88345064658699</v>
      </c>
      <c r="K429">
        <f t="shared" si="65"/>
        <v>1.9504583577134582E-2</v>
      </c>
      <c r="L429">
        <f t="shared" si="66"/>
        <v>67.883450646587008</v>
      </c>
    </row>
    <row r="430" spans="1:12" x14ac:dyDescent="0.2">
      <c r="A430" s="4">
        <f t="shared" si="59"/>
        <v>44672</v>
      </c>
      <c r="B430">
        <v>429</v>
      </c>
      <c r="C430" s="2">
        <f>VLOOKUP(A430, Daily!$A:$B, 2, 0)</f>
        <v>103.89</v>
      </c>
      <c r="D430">
        <v>103.89</v>
      </c>
      <c r="E430" s="2">
        <f t="shared" si="60"/>
        <v>103.89</v>
      </c>
      <c r="F430">
        <f t="shared" si="61"/>
        <v>1.3299999999999983</v>
      </c>
      <c r="G430">
        <f t="shared" si="62"/>
        <v>42.8</v>
      </c>
      <c r="H430">
        <f t="shared" si="67"/>
        <v>1.3100000000000023</v>
      </c>
      <c r="I430">
        <f t="shared" si="63"/>
        <v>101.29680187207488</v>
      </c>
      <c r="J430">
        <f t="shared" si="64"/>
        <v>170.06056637747585</v>
      </c>
      <c r="K430">
        <f t="shared" si="65"/>
        <v>1.296801872074882</v>
      </c>
      <c r="L430">
        <f t="shared" si="66"/>
        <v>70.060566377475837</v>
      </c>
    </row>
    <row r="431" spans="1:12" x14ac:dyDescent="0.2">
      <c r="A431" s="4">
        <f t="shared" si="59"/>
        <v>44673</v>
      </c>
      <c r="B431">
        <v>430</v>
      </c>
      <c r="C431" s="2">
        <f>VLOOKUP(A431, Daily!$A:$B, 2, 0)</f>
        <v>102.86</v>
      </c>
      <c r="D431">
        <v>102.86</v>
      </c>
      <c r="E431" s="2">
        <f t="shared" si="60"/>
        <v>102.86</v>
      </c>
      <c r="F431">
        <f t="shared" si="61"/>
        <v>-1.0300000000000011</v>
      </c>
      <c r="G431">
        <f t="shared" si="62"/>
        <v>41.769999999999996</v>
      </c>
      <c r="H431">
        <f t="shared" si="67"/>
        <v>-2.3599999999999994</v>
      </c>
      <c r="I431">
        <f t="shared" si="63"/>
        <v>99.008566753296762</v>
      </c>
      <c r="J431">
        <f t="shared" si="64"/>
        <v>168.37452938287771</v>
      </c>
      <c r="K431">
        <f t="shared" si="65"/>
        <v>-0.99143324670324384</v>
      </c>
      <c r="L431">
        <f t="shared" si="66"/>
        <v>68.374529382877711</v>
      </c>
    </row>
    <row r="432" spans="1:12" x14ac:dyDescent="0.2">
      <c r="A432" s="4">
        <f t="shared" si="59"/>
        <v>44674</v>
      </c>
      <c r="B432">
        <v>431</v>
      </c>
      <c r="C432" s="2" t="e">
        <f>VLOOKUP(A432, Daily!$A:$B, 2, 0)</f>
        <v>#N/A</v>
      </c>
      <c r="D432">
        <v>102.86</v>
      </c>
      <c r="E432" s="2">
        <f t="shared" si="60"/>
        <v>102.86</v>
      </c>
      <c r="F432">
        <f t="shared" si="61"/>
        <v>0</v>
      </c>
      <c r="G432">
        <f t="shared" si="62"/>
        <v>41.769999999999996</v>
      </c>
      <c r="H432">
        <f t="shared" si="67"/>
        <v>1.0300000000000011</v>
      </c>
      <c r="I432">
        <f t="shared" si="63"/>
        <v>100</v>
      </c>
      <c r="J432">
        <f t="shared" si="64"/>
        <v>168.37452938287771</v>
      </c>
      <c r="K432">
        <f t="shared" si="65"/>
        <v>0</v>
      </c>
      <c r="L432">
        <f t="shared" si="66"/>
        <v>68.374529382877711</v>
      </c>
    </row>
    <row r="433" spans="1:12" x14ac:dyDescent="0.2">
      <c r="A433" s="4">
        <f t="shared" si="59"/>
        <v>44675</v>
      </c>
      <c r="B433">
        <v>432</v>
      </c>
      <c r="C433" s="2" t="e">
        <f>VLOOKUP(A433, Daily!$A:$B, 2, 0)</f>
        <v>#N/A</v>
      </c>
      <c r="D433">
        <v>99.6</v>
      </c>
      <c r="E433" s="2">
        <f t="shared" si="60"/>
        <v>99.6</v>
      </c>
      <c r="F433">
        <f t="shared" si="61"/>
        <v>-3.2600000000000051</v>
      </c>
      <c r="G433">
        <f t="shared" si="62"/>
        <v>38.509999999999991</v>
      </c>
      <c r="H433">
        <f t="shared" si="67"/>
        <v>-3.2600000000000051</v>
      </c>
      <c r="I433">
        <f t="shared" si="63"/>
        <v>96.830643593233518</v>
      </c>
      <c r="J433">
        <f t="shared" si="64"/>
        <v>163.03814044851856</v>
      </c>
      <c r="K433">
        <f t="shared" si="65"/>
        <v>-3.1693564067664881</v>
      </c>
      <c r="L433">
        <f t="shared" si="66"/>
        <v>63.038140448518561</v>
      </c>
    </row>
    <row r="434" spans="1:12" x14ac:dyDescent="0.2">
      <c r="A434" s="4">
        <f t="shared" si="59"/>
        <v>44676</v>
      </c>
      <c r="B434">
        <v>433</v>
      </c>
      <c r="C434" s="2">
        <f>VLOOKUP(A434, Daily!$A:$B, 2, 0)</f>
        <v>99.6</v>
      </c>
      <c r="D434">
        <v>99.6</v>
      </c>
      <c r="E434" s="2">
        <f t="shared" si="60"/>
        <v>99.6</v>
      </c>
      <c r="F434">
        <f t="shared" si="61"/>
        <v>0</v>
      </c>
      <c r="G434">
        <f t="shared" si="62"/>
        <v>38.509999999999991</v>
      </c>
      <c r="H434">
        <f t="shared" si="67"/>
        <v>3.2600000000000051</v>
      </c>
      <c r="I434">
        <f t="shared" si="63"/>
        <v>100</v>
      </c>
      <c r="J434">
        <f t="shared" si="64"/>
        <v>163.03814044851856</v>
      </c>
      <c r="K434">
        <f t="shared" si="65"/>
        <v>0</v>
      </c>
      <c r="L434">
        <f t="shared" si="66"/>
        <v>63.038140448518561</v>
      </c>
    </row>
    <row r="435" spans="1:12" x14ac:dyDescent="0.2">
      <c r="A435" s="4">
        <f t="shared" si="59"/>
        <v>44677</v>
      </c>
      <c r="B435">
        <v>434</v>
      </c>
      <c r="C435" s="2">
        <f>VLOOKUP(A435, Daily!$A:$B, 2, 0)</f>
        <v>102.62</v>
      </c>
      <c r="D435">
        <v>102.62</v>
      </c>
      <c r="E435" s="2">
        <f t="shared" si="60"/>
        <v>102.62</v>
      </c>
      <c r="F435">
        <f t="shared" si="61"/>
        <v>3.0200000000000102</v>
      </c>
      <c r="G435">
        <f t="shared" si="62"/>
        <v>41.53</v>
      </c>
      <c r="H435">
        <f t="shared" si="67"/>
        <v>3.0200000000000102</v>
      </c>
      <c r="I435">
        <f t="shared" si="63"/>
        <v>103.03212851405623</v>
      </c>
      <c r="J435">
        <f t="shared" si="64"/>
        <v>167.98166639384516</v>
      </c>
      <c r="K435">
        <f t="shared" si="65"/>
        <v>3.0321285140562315</v>
      </c>
      <c r="L435">
        <f t="shared" si="66"/>
        <v>67.98166639384516</v>
      </c>
    </row>
    <row r="436" spans="1:12" x14ac:dyDescent="0.2">
      <c r="A436" s="4">
        <f t="shared" si="59"/>
        <v>44678</v>
      </c>
      <c r="B436">
        <v>435</v>
      </c>
      <c r="C436" s="2">
        <f>VLOOKUP(A436, Daily!$A:$B, 2, 0)</f>
        <v>101.96</v>
      </c>
      <c r="D436">
        <v>101.96</v>
      </c>
      <c r="E436" s="2">
        <f t="shared" si="60"/>
        <v>101.96</v>
      </c>
      <c r="F436">
        <f t="shared" si="61"/>
        <v>-0.6600000000000108</v>
      </c>
      <c r="G436">
        <f t="shared" si="62"/>
        <v>40.86999999999999</v>
      </c>
      <c r="H436">
        <f t="shared" si="67"/>
        <v>-3.680000000000021</v>
      </c>
      <c r="I436">
        <f t="shared" si="63"/>
        <v>99.356850516468512</v>
      </c>
      <c r="J436">
        <f t="shared" si="64"/>
        <v>166.90129317400556</v>
      </c>
      <c r="K436">
        <f t="shared" si="65"/>
        <v>-0.64314948353149104</v>
      </c>
      <c r="L436">
        <f t="shared" si="66"/>
        <v>66.901293174005545</v>
      </c>
    </row>
    <row r="437" spans="1:12" x14ac:dyDescent="0.2">
      <c r="A437" s="4">
        <f t="shared" si="59"/>
        <v>44679</v>
      </c>
      <c r="B437">
        <v>436</v>
      </c>
      <c r="C437" s="2">
        <f>VLOOKUP(A437, Daily!$A:$B, 2, 0)</f>
        <v>105.47</v>
      </c>
      <c r="D437">
        <v>105.47</v>
      </c>
      <c r="E437" s="2">
        <f t="shared" si="60"/>
        <v>105.47</v>
      </c>
      <c r="F437">
        <f t="shared" si="61"/>
        <v>3.5100000000000051</v>
      </c>
      <c r="G437">
        <f t="shared" si="62"/>
        <v>44.379999999999995</v>
      </c>
      <c r="H437">
        <f t="shared" si="67"/>
        <v>4.1700000000000159</v>
      </c>
      <c r="I437">
        <f t="shared" si="63"/>
        <v>103.44252648097294</v>
      </c>
      <c r="J437">
        <f t="shared" si="64"/>
        <v>172.64691438860694</v>
      </c>
      <c r="K437">
        <f t="shared" si="65"/>
        <v>3.4425264809729406</v>
      </c>
      <c r="L437">
        <f t="shared" si="66"/>
        <v>72.646914388606959</v>
      </c>
    </row>
    <row r="438" spans="1:12" x14ac:dyDescent="0.2">
      <c r="A438" s="4">
        <f t="shared" si="59"/>
        <v>44680</v>
      </c>
      <c r="B438">
        <v>437</v>
      </c>
      <c r="C438" s="2">
        <f>VLOOKUP(A438, Daily!$A:$B, 2, 0)</f>
        <v>104.59</v>
      </c>
      <c r="D438">
        <v>104.59</v>
      </c>
      <c r="E438" s="2">
        <f t="shared" si="60"/>
        <v>104.59</v>
      </c>
      <c r="F438">
        <f t="shared" si="61"/>
        <v>-0.87999999999999545</v>
      </c>
      <c r="G438">
        <f t="shared" si="62"/>
        <v>43.5</v>
      </c>
      <c r="H438">
        <f t="shared" si="67"/>
        <v>-4.3900000000000006</v>
      </c>
      <c r="I438">
        <f t="shared" si="63"/>
        <v>99.165639518346453</v>
      </c>
      <c r="J438">
        <f t="shared" si="64"/>
        <v>171.20641676215419</v>
      </c>
      <c r="K438">
        <f t="shared" si="65"/>
        <v>-0.83436048165355103</v>
      </c>
      <c r="L438">
        <f t="shared" si="66"/>
        <v>71.206416762154205</v>
      </c>
    </row>
    <row r="439" spans="1:12" x14ac:dyDescent="0.2">
      <c r="A439" s="4">
        <f t="shared" si="59"/>
        <v>44681</v>
      </c>
      <c r="B439">
        <v>438</v>
      </c>
      <c r="C439" s="2" t="e">
        <f>VLOOKUP(A439, Daily!$A:$B, 2, 0)</f>
        <v>#N/A</v>
      </c>
      <c r="D439">
        <v>104.59</v>
      </c>
      <c r="E439" s="2">
        <f t="shared" si="60"/>
        <v>104.59</v>
      </c>
      <c r="F439">
        <f t="shared" si="61"/>
        <v>0</v>
      </c>
      <c r="G439">
        <f t="shared" si="62"/>
        <v>43.5</v>
      </c>
      <c r="H439">
        <f t="shared" si="67"/>
        <v>0.87999999999999545</v>
      </c>
      <c r="I439">
        <f t="shared" si="63"/>
        <v>100</v>
      </c>
      <c r="J439">
        <f t="shared" si="64"/>
        <v>171.20641676215419</v>
      </c>
      <c r="K439">
        <f t="shared" si="65"/>
        <v>0</v>
      </c>
      <c r="L439">
        <f t="shared" si="66"/>
        <v>71.206416762154205</v>
      </c>
    </row>
    <row r="440" spans="1:12" x14ac:dyDescent="0.2">
      <c r="A440" s="4">
        <f t="shared" si="59"/>
        <v>44682</v>
      </c>
      <c r="B440">
        <v>439</v>
      </c>
      <c r="C440" s="2" t="e">
        <f>VLOOKUP(A440, Daily!$A:$B, 2, 0)</f>
        <v>#N/A</v>
      </c>
      <c r="D440">
        <v>105.18</v>
      </c>
      <c r="E440" s="2">
        <f t="shared" si="60"/>
        <v>105.18</v>
      </c>
      <c r="F440">
        <f t="shared" si="61"/>
        <v>0.59000000000000341</v>
      </c>
      <c r="G440">
        <f t="shared" si="62"/>
        <v>44.09</v>
      </c>
      <c r="H440">
        <f t="shared" si="67"/>
        <v>0.59000000000000341</v>
      </c>
      <c r="I440">
        <f t="shared" si="63"/>
        <v>100.56410746725308</v>
      </c>
      <c r="J440">
        <f t="shared" si="64"/>
        <v>172.17220494352594</v>
      </c>
      <c r="K440">
        <f t="shared" si="65"/>
        <v>0.56410746725308325</v>
      </c>
      <c r="L440">
        <f t="shared" si="66"/>
        <v>72.172204943525941</v>
      </c>
    </row>
    <row r="441" spans="1:12" x14ac:dyDescent="0.2">
      <c r="A441" s="4">
        <f t="shared" si="59"/>
        <v>44683</v>
      </c>
      <c r="B441">
        <v>440</v>
      </c>
      <c r="C441" s="2">
        <f>VLOOKUP(A441, Daily!$A:$B, 2, 0)</f>
        <v>105.18</v>
      </c>
      <c r="D441">
        <v>105.18</v>
      </c>
      <c r="E441" s="2">
        <f t="shared" si="60"/>
        <v>105.18</v>
      </c>
      <c r="F441">
        <f t="shared" si="61"/>
        <v>0</v>
      </c>
      <c r="G441">
        <f t="shared" si="62"/>
        <v>44.09</v>
      </c>
      <c r="H441">
        <f t="shared" si="67"/>
        <v>-0.59000000000000341</v>
      </c>
      <c r="I441">
        <f t="shared" si="63"/>
        <v>100</v>
      </c>
      <c r="J441">
        <f t="shared" si="64"/>
        <v>172.17220494352594</v>
      </c>
      <c r="K441">
        <f t="shared" si="65"/>
        <v>0</v>
      </c>
      <c r="L441">
        <f t="shared" si="66"/>
        <v>72.172204943525941</v>
      </c>
    </row>
    <row r="442" spans="1:12" x14ac:dyDescent="0.2">
      <c r="A442" s="4">
        <f t="shared" si="59"/>
        <v>44684</v>
      </c>
      <c r="B442">
        <v>441</v>
      </c>
      <c r="C442" s="2">
        <f>VLOOKUP(A442, Daily!$A:$B, 2, 0)</f>
        <v>102.53</v>
      </c>
      <c r="D442">
        <v>102.53</v>
      </c>
      <c r="E442" s="2">
        <f t="shared" si="60"/>
        <v>102.53</v>
      </c>
      <c r="F442">
        <f t="shared" si="61"/>
        <v>-2.6500000000000057</v>
      </c>
      <c r="G442">
        <f t="shared" si="62"/>
        <v>41.44</v>
      </c>
      <c r="H442">
        <f t="shared" si="67"/>
        <v>-2.6500000000000057</v>
      </c>
      <c r="I442">
        <f t="shared" si="63"/>
        <v>97.480509602586039</v>
      </c>
      <c r="J442">
        <f t="shared" si="64"/>
        <v>167.83434277295791</v>
      </c>
      <c r="K442">
        <f t="shared" si="65"/>
        <v>-2.5194903974139593</v>
      </c>
      <c r="L442">
        <f t="shared" si="66"/>
        <v>67.834342772957925</v>
      </c>
    </row>
    <row r="443" spans="1:12" x14ac:dyDescent="0.2">
      <c r="A443" s="4">
        <f t="shared" si="59"/>
        <v>44685</v>
      </c>
      <c r="B443">
        <v>442</v>
      </c>
      <c r="C443" s="2">
        <f>VLOOKUP(A443, Daily!$A:$B, 2, 0)</f>
        <v>107.84</v>
      </c>
      <c r="D443">
        <v>107.84</v>
      </c>
      <c r="E443" s="2">
        <f t="shared" si="60"/>
        <v>107.84</v>
      </c>
      <c r="F443">
        <f t="shared" si="61"/>
        <v>5.3100000000000023</v>
      </c>
      <c r="G443">
        <f t="shared" si="62"/>
        <v>46.75</v>
      </c>
      <c r="H443">
        <f t="shared" si="67"/>
        <v>7.960000000000008</v>
      </c>
      <c r="I443">
        <f t="shared" si="63"/>
        <v>105.17897200819273</v>
      </c>
      <c r="J443">
        <f t="shared" si="64"/>
        <v>176.52643640530366</v>
      </c>
      <c r="K443">
        <f t="shared" si="65"/>
        <v>5.1789720081927282</v>
      </c>
      <c r="L443">
        <f t="shared" si="66"/>
        <v>76.526436405303656</v>
      </c>
    </row>
    <row r="444" spans="1:12" x14ac:dyDescent="0.2">
      <c r="A444" s="4">
        <f t="shared" si="59"/>
        <v>44686</v>
      </c>
      <c r="B444">
        <v>443</v>
      </c>
      <c r="C444" s="2">
        <f>VLOOKUP(A444, Daily!$A:$B, 2, 0)</f>
        <v>108.17</v>
      </c>
      <c r="D444">
        <v>108.17</v>
      </c>
      <c r="E444" s="2">
        <f t="shared" si="60"/>
        <v>108.17</v>
      </c>
      <c r="F444">
        <f t="shared" si="61"/>
        <v>0.32999999999999829</v>
      </c>
      <c r="G444">
        <f t="shared" si="62"/>
        <v>47.08</v>
      </c>
      <c r="H444">
        <f t="shared" si="67"/>
        <v>-4.980000000000004</v>
      </c>
      <c r="I444">
        <f t="shared" si="63"/>
        <v>100.30600890207715</v>
      </c>
      <c r="J444">
        <f t="shared" si="64"/>
        <v>177.06662301522343</v>
      </c>
      <c r="K444">
        <f t="shared" si="65"/>
        <v>0.30600890207714837</v>
      </c>
      <c r="L444">
        <f t="shared" si="66"/>
        <v>77.066623015223428</v>
      </c>
    </row>
    <row r="445" spans="1:12" x14ac:dyDescent="0.2">
      <c r="A445" s="4">
        <f t="shared" si="59"/>
        <v>44687</v>
      </c>
      <c r="B445">
        <v>444</v>
      </c>
      <c r="C445" s="2">
        <f>VLOOKUP(A445, Daily!$A:$B, 2, 0)</f>
        <v>109.72</v>
      </c>
      <c r="D445">
        <v>109.72</v>
      </c>
      <c r="E445" s="2">
        <f t="shared" si="60"/>
        <v>109.72</v>
      </c>
      <c r="F445">
        <f t="shared" si="61"/>
        <v>1.5499999999999972</v>
      </c>
      <c r="G445">
        <f t="shared" si="62"/>
        <v>48.629999999999995</v>
      </c>
      <c r="H445">
        <f t="shared" si="67"/>
        <v>1.2199999999999989</v>
      </c>
      <c r="I445">
        <f t="shared" si="63"/>
        <v>101.43292964777663</v>
      </c>
      <c r="J445">
        <f t="shared" si="64"/>
        <v>179.60386315272547</v>
      </c>
      <c r="K445">
        <f t="shared" si="65"/>
        <v>1.4329296477766373</v>
      </c>
      <c r="L445">
        <f t="shared" si="66"/>
        <v>79.603863152725467</v>
      </c>
    </row>
    <row r="446" spans="1:12" x14ac:dyDescent="0.2">
      <c r="A446" s="4">
        <f t="shared" si="59"/>
        <v>44688</v>
      </c>
      <c r="B446">
        <v>445</v>
      </c>
      <c r="C446" s="2" t="e">
        <f>VLOOKUP(A446, Daily!$A:$B, 2, 0)</f>
        <v>#N/A</v>
      </c>
      <c r="D446">
        <v>109.72</v>
      </c>
      <c r="E446" s="2">
        <f t="shared" si="60"/>
        <v>109.72</v>
      </c>
      <c r="F446">
        <f t="shared" si="61"/>
        <v>0</v>
      </c>
      <c r="G446">
        <f t="shared" si="62"/>
        <v>48.629999999999995</v>
      </c>
      <c r="H446">
        <f t="shared" si="67"/>
        <v>-1.5499999999999972</v>
      </c>
      <c r="I446">
        <f t="shared" si="63"/>
        <v>100</v>
      </c>
      <c r="J446">
        <f t="shared" si="64"/>
        <v>179.60386315272547</v>
      </c>
      <c r="K446">
        <f t="shared" si="65"/>
        <v>0</v>
      </c>
      <c r="L446">
        <f t="shared" si="66"/>
        <v>79.603863152725467</v>
      </c>
    </row>
    <row r="447" spans="1:12" x14ac:dyDescent="0.2">
      <c r="A447" s="4">
        <f t="shared" si="59"/>
        <v>44689</v>
      </c>
      <c r="B447">
        <v>446</v>
      </c>
      <c r="C447" s="2" t="e">
        <f>VLOOKUP(A447, Daily!$A:$B, 2, 0)</f>
        <v>#N/A</v>
      </c>
      <c r="D447">
        <v>103.08</v>
      </c>
      <c r="E447" s="2">
        <f t="shared" si="60"/>
        <v>103.08</v>
      </c>
      <c r="F447">
        <f t="shared" si="61"/>
        <v>-6.6400000000000006</v>
      </c>
      <c r="G447">
        <f t="shared" si="62"/>
        <v>41.989999999999995</v>
      </c>
      <c r="H447">
        <f t="shared" si="67"/>
        <v>-6.6400000000000006</v>
      </c>
      <c r="I447">
        <f t="shared" si="63"/>
        <v>93.948231862923805</v>
      </c>
      <c r="J447">
        <f t="shared" si="64"/>
        <v>168.73465378949092</v>
      </c>
      <c r="K447">
        <f t="shared" si="65"/>
        <v>-6.0517681370761967</v>
      </c>
      <c r="L447">
        <f t="shared" si="66"/>
        <v>68.734653789490906</v>
      </c>
    </row>
    <row r="448" spans="1:12" x14ac:dyDescent="0.2">
      <c r="A448" s="4">
        <f t="shared" si="59"/>
        <v>44690</v>
      </c>
      <c r="B448">
        <v>447</v>
      </c>
      <c r="C448" s="2">
        <f>VLOOKUP(A448, Daily!$A:$B, 2, 0)</f>
        <v>103.08</v>
      </c>
      <c r="D448">
        <v>103.08</v>
      </c>
      <c r="E448" s="2">
        <f t="shared" si="60"/>
        <v>103.08</v>
      </c>
      <c r="F448">
        <f t="shared" si="61"/>
        <v>0</v>
      </c>
      <c r="G448">
        <f t="shared" si="62"/>
        <v>41.989999999999995</v>
      </c>
      <c r="H448">
        <f t="shared" si="67"/>
        <v>6.6400000000000006</v>
      </c>
      <c r="I448">
        <f t="shared" si="63"/>
        <v>100</v>
      </c>
      <c r="J448">
        <f t="shared" si="64"/>
        <v>168.73465378949092</v>
      </c>
      <c r="K448">
        <f t="shared" si="65"/>
        <v>0</v>
      </c>
      <c r="L448">
        <f t="shared" si="66"/>
        <v>68.734653789490906</v>
      </c>
    </row>
    <row r="449" spans="1:12" x14ac:dyDescent="0.2">
      <c r="A449" s="4">
        <f t="shared" si="59"/>
        <v>44691</v>
      </c>
      <c r="B449">
        <v>448</v>
      </c>
      <c r="C449" s="2">
        <f>VLOOKUP(A449, Daily!$A:$B, 2, 0)</f>
        <v>99.74</v>
      </c>
      <c r="D449">
        <v>99.74</v>
      </c>
      <c r="E449" s="2">
        <f t="shared" si="60"/>
        <v>99.74</v>
      </c>
      <c r="F449">
        <f t="shared" si="61"/>
        <v>-3.3400000000000034</v>
      </c>
      <c r="G449">
        <f t="shared" si="62"/>
        <v>38.649999999999991</v>
      </c>
      <c r="H449">
        <f t="shared" si="67"/>
        <v>-3.3400000000000034</v>
      </c>
      <c r="I449">
        <f t="shared" si="63"/>
        <v>96.759798214978659</v>
      </c>
      <c r="J449">
        <f t="shared" si="64"/>
        <v>163.26731052545423</v>
      </c>
      <c r="K449">
        <f t="shared" si="65"/>
        <v>-3.240201785021346</v>
      </c>
      <c r="L449">
        <f t="shared" si="66"/>
        <v>63.267310525454221</v>
      </c>
    </row>
    <row r="450" spans="1:12" x14ac:dyDescent="0.2">
      <c r="A450" s="4">
        <f t="shared" si="59"/>
        <v>44692</v>
      </c>
      <c r="B450">
        <v>449</v>
      </c>
      <c r="C450" s="2">
        <f>VLOOKUP(A450, Daily!$A:$B, 2, 0)</f>
        <v>105.5</v>
      </c>
      <c r="D450">
        <v>105.5</v>
      </c>
      <c r="E450" s="2">
        <f t="shared" si="60"/>
        <v>105.5</v>
      </c>
      <c r="F450">
        <f t="shared" si="61"/>
        <v>5.7600000000000051</v>
      </c>
      <c r="G450">
        <f t="shared" si="62"/>
        <v>44.41</v>
      </c>
      <c r="H450">
        <f t="shared" si="67"/>
        <v>9.1000000000000085</v>
      </c>
      <c r="I450">
        <f t="shared" si="63"/>
        <v>105.77501503910167</v>
      </c>
      <c r="J450">
        <f t="shared" si="64"/>
        <v>172.69602226223603</v>
      </c>
      <c r="K450">
        <f t="shared" si="65"/>
        <v>5.7750150391016719</v>
      </c>
      <c r="L450">
        <f t="shared" si="66"/>
        <v>72.696022262236042</v>
      </c>
    </row>
    <row r="451" spans="1:12" x14ac:dyDescent="0.2">
      <c r="A451" s="4">
        <f t="shared" si="59"/>
        <v>44693</v>
      </c>
      <c r="B451">
        <v>450</v>
      </c>
      <c r="C451" s="2">
        <f>VLOOKUP(A451, Daily!$A:$B, 2, 0)</f>
        <v>106.15</v>
      </c>
      <c r="D451">
        <v>106.15</v>
      </c>
      <c r="E451" s="2">
        <f t="shared" si="60"/>
        <v>106.15</v>
      </c>
      <c r="F451">
        <f t="shared" si="61"/>
        <v>0.65000000000000568</v>
      </c>
      <c r="G451">
        <f t="shared" si="62"/>
        <v>45.06</v>
      </c>
      <c r="H451">
        <f t="shared" si="67"/>
        <v>-5.1099999999999994</v>
      </c>
      <c r="I451">
        <f t="shared" si="63"/>
        <v>100.61611374407585</v>
      </c>
      <c r="J451">
        <f t="shared" si="64"/>
        <v>173.76002619086594</v>
      </c>
      <c r="K451">
        <f t="shared" si="65"/>
        <v>0.6161137440758413</v>
      </c>
      <c r="L451">
        <f t="shared" si="66"/>
        <v>73.760026190865943</v>
      </c>
    </row>
    <row r="452" spans="1:12" x14ac:dyDescent="0.2">
      <c r="A452" s="4">
        <f t="shared" ref="A452:A515" si="68">A451+1</f>
        <v>44694</v>
      </c>
      <c r="B452">
        <v>451</v>
      </c>
      <c r="C452" s="2">
        <f>VLOOKUP(A452, Daily!$A:$B, 2, 0)</f>
        <v>110.52</v>
      </c>
      <c r="D452">
        <v>110.52</v>
      </c>
      <c r="E452" s="2">
        <f t="shared" si="60"/>
        <v>110.52</v>
      </c>
      <c r="F452">
        <f t="shared" si="61"/>
        <v>4.3699999999999903</v>
      </c>
      <c r="G452">
        <f t="shared" si="62"/>
        <v>49.429999999999993</v>
      </c>
      <c r="H452">
        <f t="shared" si="67"/>
        <v>3.7199999999999847</v>
      </c>
      <c r="I452">
        <f t="shared" si="63"/>
        <v>104.11681582666037</v>
      </c>
      <c r="J452">
        <f t="shared" si="64"/>
        <v>180.91340644950071</v>
      </c>
      <c r="K452">
        <f t="shared" si="65"/>
        <v>4.1168158266603694</v>
      </c>
      <c r="L452">
        <f t="shared" si="66"/>
        <v>80.913406449500712</v>
      </c>
    </row>
    <row r="453" spans="1:12" x14ac:dyDescent="0.2">
      <c r="A453" s="4">
        <f t="shared" si="68"/>
        <v>44695</v>
      </c>
      <c r="B453">
        <v>452</v>
      </c>
      <c r="C453" s="2" t="e">
        <f>VLOOKUP(A453, Daily!$A:$B, 2, 0)</f>
        <v>#N/A</v>
      </c>
      <c r="D453">
        <v>110.52</v>
      </c>
      <c r="E453" s="2">
        <f t="shared" ref="E453:E516" si="69">D453</f>
        <v>110.52</v>
      </c>
      <c r="F453">
        <f t="shared" ref="F453:F516" si="70">D453-D452</f>
        <v>0</v>
      </c>
      <c r="G453">
        <f t="shared" ref="G453:G516" si="71">D453-$D$2</f>
        <v>49.429999999999993</v>
      </c>
      <c r="H453">
        <f t="shared" si="67"/>
        <v>-4.3699999999999903</v>
      </c>
      <c r="I453">
        <f t="shared" ref="I453:I516" si="72">(D453/D452)*100</f>
        <v>100</v>
      </c>
      <c r="J453">
        <f t="shared" ref="J453:J516" si="73">(D453/$D$2)*100</f>
        <v>180.91340644950071</v>
      </c>
      <c r="K453">
        <f t="shared" ref="K453:K516" si="74">((D453/D452)-1)*100</f>
        <v>0</v>
      </c>
      <c r="L453">
        <f t="shared" ref="L453:L516" si="75">((D453/$D$2)-1)*100</f>
        <v>80.913406449500712</v>
      </c>
    </row>
    <row r="454" spans="1:12" x14ac:dyDescent="0.2">
      <c r="A454" s="4">
        <f t="shared" si="68"/>
        <v>44696</v>
      </c>
      <c r="B454">
        <v>453</v>
      </c>
      <c r="C454" s="2" t="e">
        <f>VLOOKUP(A454, Daily!$A:$B, 2, 0)</f>
        <v>#N/A</v>
      </c>
      <c r="D454">
        <v>114.07</v>
      </c>
      <c r="E454" s="2">
        <f t="shared" si="69"/>
        <v>114.07</v>
      </c>
      <c r="F454">
        <f t="shared" si="70"/>
        <v>3.5499999999999972</v>
      </c>
      <c r="G454">
        <f t="shared" si="71"/>
        <v>52.97999999999999</v>
      </c>
      <c r="H454">
        <f t="shared" ref="H454:H517" si="76">F454-F453</f>
        <v>3.5499999999999972</v>
      </c>
      <c r="I454">
        <f t="shared" si="72"/>
        <v>103.21208830980817</v>
      </c>
      <c r="J454">
        <f t="shared" si="73"/>
        <v>186.72450482894089</v>
      </c>
      <c r="K454">
        <f t="shared" si="74"/>
        <v>3.2120883098081698</v>
      </c>
      <c r="L454">
        <f t="shared" si="75"/>
        <v>86.724504828940894</v>
      </c>
    </row>
    <row r="455" spans="1:12" x14ac:dyDescent="0.2">
      <c r="A455" s="4">
        <f t="shared" si="68"/>
        <v>44697</v>
      </c>
      <c r="B455">
        <v>454</v>
      </c>
      <c r="C455" s="2">
        <f>VLOOKUP(A455, Daily!$A:$B, 2, 0)</f>
        <v>114.07</v>
      </c>
      <c r="D455">
        <v>114.07</v>
      </c>
      <c r="E455" s="2">
        <f t="shared" si="69"/>
        <v>114.07</v>
      </c>
      <c r="F455">
        <f t="shared" si="70"/>
        <v>0</v>
      </c>
      <c r="G455">
        <f t="shared" si="71"/>
        <v>52.97999999999999</v>
      </c>
      <c r="H455">
        <f t="shared" si="76"/>
        <v>-3.5499999999999972</v>
      </c>
      <c r="I455">
        <f t="shared" si="72"/>
        <v>100</v>
      </c>
      <c r="J455">
        <f t="shared" si="73"/>
        <v>186.72450482894089</v>
      </c>
      <c r="K455">
        <f t="shared" si="74"/>
        <v>0</v>
      </c>
      <c r="L455">
        <f t="shared" si="75"/>
        <v>86.724504828940894</v>
      </c>
    </row>
    <row r="456" spans="1:12" x14ac:dyDescent="0.2">
      <c r="A456" s="4">
        <f t="shared" si="68"/>
        <v>44698</v>
      </c>
      <c r="B456">
        <v>455</v>
      </c>
      <c r="C456" s="2">
        <f>VLOOKUP(A456, Daily!$A:$B, 2, 0)</f>
        <v>112.31</v>
      </c>
      <c r="D456">
        <v>112.31</v>
      </c>
      <c r="E456" s="2">
        <f t="shared" si="69"/>
        <v>112.31</v>
      </c>
      <c r="F456">
        <f t="shared" si="70"/>
        <v>-1.7599999999999909</v>
      </c>
      <c r="G456">
        <f t="shared" si="71"/>
        <v>51.22</v>
      </c>
      <c r="H456">
        <f t="shared" si="76"/>
        <v>-1.7599999999999909</v>
      </c>
      <c r="I456">
        <f t="shared" si="72"/>
        <v>98.457087753134047</v>
      </c>
      <c r="J456">
        <f t="shared" si="73"/>
        <v>183.84350957603536</v>
      </c>
      <c r="K456">
        <f t="shared" si="74"/>
        <v>-1.5429122468659462</v>
      </c>
      <c r="L456">
        <f t="shared" si="75"/>
        <v>83.843509576035345</v>
      </c>
    </row>
    <row r="457" spans="1:12" x14ac:dyDescent="0.2">
      <c r="A457" s="4">
        <f t="shared" si="68"/>
        <v>44699</v>
      </c>
      <c r="B457">
        <v>456</v>
      </c>
      <c r="C457" s="2">
        <f>VLOOKUP(A457, Daily!$A:$B, 2, 0)</f>
        <v>109.67</v>
      </c>
      <c r="D457">
        <v>109.67</v>
      </c>
      <c r="E457" s="2">
        <f t="shared" si="69"/>
        <v>109.67</v>
      </c>
      <c r="F457">
        <f t="shared" si="70"/>
        <v>-2.6400000000000006</v>
      </c>
      <c r="G457">
        <f t="shared" si="71"/>
        <v>48.58</v>
      </c>
      <c r="H457">
        <f t="shared" si="76"/>
        <v>-0.88000000000000966</v>
      </c>
      <c r="I457">
        <f t="shared" si="72"/>
        <v>97.649363369245833</v>
      </c>
      <c r="J457">
        <f t="shared" si="73"/>
        <v>179.52201669667701</v>
      </c>
      <c r="K457">
        <f t="shared" si="74"/>
        <v>-2.350636630754166</v>
      </c>
      <c r="L457">
        <f t="shared" si="75"/>
        <v>79.522016696677028</v>
      </c>
    </row>
    <row r="458" spans="1:12" x14ac:dyDescent="0.2">
      <c r="A458" s="4">
        <f t="shared" si="68"/>
        <v>44700</v>
      </c>
      <c r="B458">
        <v>457</v>
      </c>
      <c r="C458" s="2">
        <f>VLOOKUP(A458, Daily!$A:$B, 2, 0)</f>
        <v>112.21</v>
      </c>
      <c r="D458">
        <v>112.21</v>
      </c>
      <c r="E458" s="2">
        <f t="shared" si="69"/>
        <v>112.21</v>
      </c>
      <c r="F458">
        <f t="shared" si="70"/>
        <v>2.539999999999992</v>
      </c>
      <c r="G458">
        <f t="shared" si="71"/>
        <v>51.11999999999999</v>
      </c>
      <c r="H458">
        <f t="shared" si="76"/>
        <v>5.1799999999999926</v>
      </c>
      <c r="I458">
        <f t="shared" si="72"/>
        <v>102.31603902616942</v>
      </c>
      <c r="J458">
        <f t="shared" si="73"/>
        <v>183.67981666393842</v>
      </c>
      <c r="K458">
        <f t="shared" si="74"/>
        <v>2.3160390261694142</v>
      </c>
      <c r="L458">
        <f t="shared" si="75"/>
        <v>83.679816663938425</v>
      </c>
    </row>
    <row r="459" spans="1:12" x14ac:dyDescent="0.2">
      <c r="A459" s="4">
        <f t="shared" si="68"/>
        <v>44701</v>
      </c>
      <c r="B459">
        <v>458</v>
      </c>
      <c r="C459" s="2">
        <f>VLOOKUP(A459, Daily!$A:$B, 2, 0)</f>
        <v>112.63</v>
      </c>
      <c r="D459">
        <v>112.63</v>
      </c>
      <c r="E459" s="2">
        <f t="shared" si="69"/>
        <v>112.63</v>
      </c>
      <c r="F459">
        <f t="shared" si="70"/>
        <v>0.42000000000000171</v>
      </c>
      <c r="G459">
        <f t="shared" si="71"/>
        <v>51.539999999999992</v>
      </c>
      <c r="H459">
        <f t="shared" si="76"/>
        <v>-2.1199999999999903</v>
      </c>
      <c r="I459">
        <f t="shared" si="72"/>
        <v>100.37429819089208</v>
      </c>
      <c r="J459">
        <f t="shared" si="73"/>
        <v>184.36732689474545</v>
      </c>
      <c r="K459">
        <f t="shared" si="74"/>
        <v>0.37429819089207506</v>
      </c>
      <c r="L459">
        <f t="shared" si="75"/>
        <v>84.367326894745446</v>
      </c>
    </row>
    <row r="460" spans="1:12" x14ac:dyDescent="0.2">
      <c r="A460" s="4">
        <f t="shared" si="68"/>
        <v>44702</v>
      </c>
      <c r="B460">
        <v>459</v>
      </c>
      <c r="C460" s="2" t="e">
        <f>VLOOKUP(A460, Daily!$A:$B, 2, 0)</f>
        <v>#N/A</v>
      </c>
      <c r="D460">
        <v>112.63</v>
      </c>
      <c r="E460" s="2">
        <f t="shared" si="69"/>
        <v>112.63</v>
      </c>
      <c r="F460">
        <f t="shared" si="70"/>
        <v>0</v>
      </c>
      <c r="G460">
        <f t="shared" si="71"/>
        <v>51.539999999999992</v>
      </c>
      <c r="H460">
        <f t="shared" si="76"/>
        <v>-0.42000000000000171</v>
      </c>
      <c r="I460">
        <f t="shared" si="72"/>
        <v>100</v>
      </c>
      <c r="J460">
        <f t="shared" si="73"/>
        <v>184.36732689474545</v>
      </c>
      <c r="K460">
        <f t="shared" si="74"/>
        <v>0</v>
      </c>
      <c r="L460">
        <f t="shared" si="75"/>
        <v>84.367326894745446</v>
      </c>
    </row>
    <row r="461" spans="1:12" x14ac:dyDescent="0.2">
      <c r="A461" s="4">
        <f t="shared" si="68"/>
        <v>44703</v>
      </c>
      <c r="B461">
        <v>460</v>
      </c>
      <c r="C461" s="2" t="e">
        <f>VLOOKUP(A461, Daily!$A:$B, 2, 0)</f>
        <v>#N/A</v>
      </c>
      <c r="D461">
        <v>110.32</v>
      </c>
      <c r="E461" s="2">
        <f t="shared" si="69"/>
        <v>110.32</v>
      </c>
      <c r="F461">
        <f t="shared" si="70"/>
        <v>-2.3100000000000023</v>
      </c>
      <c r="G461">
        <f t="shared" si="71"/>
        <v>49.22999999999999</v>
      </c>
      <c r="H461">
        <f t="shared" si="76"/>
        <v>-2.3100000000000023</v>
      </c>
      <c r="I461">
        <f t="shared" si="72"/>
        <v>97.949036668738344</v>
      </c>
      <c r="J461">
        <f t="shared" si="73"/>
        <v>180.5860206253069</v>
      </c>
      <c r="K461">
        <f t="shared" si="74"/>
        <v>-2.0509633312616571</v>
      </c>
      <c r="L461">
        <f t="shared" si="75"/>
        <v>80.586020625306915</v>
      </c>
    </row>
    <row r="462" spans="1:12" x14ac:dyDescent="0.2">
      <c r="A462" s="4">
        <f t="shared" si="68"/>
        <v>44704</v>
      </c>
      <c r="B462">
        <v>461</v>
      </c>
      <c r="C462" s="2">
        <f>VLOOKUP(A462, Daily!$A:$B, 2, 0)</f>
        <v>110.32</v>
      </c>
      <c r="D462">
        <v>110.32</v>
      </c>
      <c r="E462" s="2">
        <f t="shared" si="69"/>
        <v>110.32</v>
      </c>
      <c r="F462">
        <f t="shared" si="70"/>
        <v>0</v>
      </c>
      <c r="G462">
        <f t="shared" si="71"/>
        <v>49.22999999999999</v>
      </c>
      <c r="H462">
        <f t="shared" si="76"/>
        <v>2.3100000000000023</v>
      </c>
      <c r="I462">
        <f t="shared" si="72"/>
        <v>100</v>
      </c>
      <c r="J462">
        <f t="shared" si="73"/>
        <v>180.5860206253069</v>
      </c>
      <c r="K462">
        <f t="shared" si="74"/>
        <v>0</v>
      </c>
      <c r="L462">
        <f t="shared" si="75"/>
        <v>80.586020625306915</v>
      </c>
    </row>
    <row r="463" spans="1:12" x14ac:dyDescent="0.2">
      <c r="A463" s="4">
        <f t="shared" si="68"/>
        <v>44705</v>
      </c>
      <c r="B463">
        <v>462</v>
      </c>
      <c r="C463" s="2">
        <f>VLOOKUP(A463, Daily!$A:$B, 2, 0)</f>
        <v>112.55</v>
      </c>
      <c r="D463">
        <v>112.55</v>
      </c>
      <c r="E463" s="2">
        <f t="shared" si="69"/>
        <v>112.55</v>
      </c>
      <c r="F463">
        <f t="shared" si="70"/>
        <v>2.230000000000004</v>
      </c>
      <c r="G463">
        <f t="shared" si="71"/>
        <v>51.459999999999994</v>
      </c>
      <c r="H463">
        <f t="shared" si="76"/>
        <v>2.230000000000004</v>
      </c>
      <c r="I463">
        <f t="shared" si="72"/>
        <v>102.0213923132705</v>
      </c>
      <c r="J463">
        <f t="shared" si="73"/>
        <v>184.23637256506791</v>
      </c>
      <c r="K463">
        <f t="shared" si="74"/>
        <v>2.0213923132704981</v>
      </c>
      <c r="L463">
        <f t="shared" si="75"/>
        <v>84.23637256506791</v>
      </c>
    </row>
    <row r="464" spans="1:12" x14ac:dyDescent="0.2">
      <c r="A464" s="4">
        <f t="shared" si="68"/>
        <v>44706</v>
      </c>
      <c r="B464">
        <v>463</v>
      </c>
      <c r="C464" s="2">
        <f>VLOOKUP(A464, Daily!$A:$B, 2, 0)</f>
        <v>112.88</v>
      </c>
      <c r="D464">
        <v>112.88</v>
      </c>
      <c r="E464" s="2">
        <f t="shared" si="69"/>
        <v>112.88</v>
      </c>
      <c r="F464">
        <f t="shared" si="70"/>
        <v>0.32999999999999829</v>
      </c>
      <c r="G464">
        <f t="shared" si="71"/>
        <v>51.789999999999992</v>
      </c>
      <c r="H464">
        <f t="shared" si="76"/>
        <v>-1.9000000000000057</v>
      </c>
      <c r="I464">
        <f t="shared" si="72"/>
        <v>100.2932030208796</v>
      </c>
      <c r="J464">
        <f t="shared" si="73"/>
        <v>184.77655917498771</v>
      </c>
      <c r="K464">
        <f t="shared" si="74"/>
        <v>0.29320302087960659</v>
      </c>
      <c r="L464">
        <f t="shared" si="75"/>
        <v>84.776559174987696</v>
      </c>
    </row>
    <row r="465" spans="1:12" x14ac:dyDescent="0.2">
      <c r="A465" s="4">
        <f t="shared" si="68"/>
        <v>44707</v>
      </c>
      <c r="B465">
        <v>464</v>
      </c>
      <c r="C465" s="2">
        <f>VLOOKUP(A465, Daily!$A:$B, 2, 0)</f>
        <v>116.19</v>
      </c>
      <c r="D465">
        <v>116.19</v>
      </c>
      <c r="E465" s="2">
        <f t="shared" si="69"/>
        <v>116.19</v>
      </c>
      <c r="F465">
        <f t="shared" si="70"/>
        <v>3.3100000000000023</v>
      </c>
      <c r="G465">
        <f t="shared" si="71"/>
        <v>55.099999999999994</v>
      </c>
      <c r="H465">
        <f t="shared" si="76"/>
        <v>2.980000000000004</v>
      </c>
      <c r="I465">
        <f t="shared" si="72"/>
        <v>102.93231750531537</v>
      </c>
      <c r="J465">
        <f t="shared" si="73"/>
        <v>190.19479456539528</v>
      </c>
      <c r="K465">
        <f t="shared" si="74"/>
        <v>2.9323175053153738</v>
      </c>
      <c r="L465">
        <f t="shared" si="75"/>
        <v>90.194794565395298</v>
      </c>
    </row>
    <row r="466" spans="1:12" x14ac:dyDescent="0.2">
      <c r="A466" s="4">
        <f t="shared" si="68"/>
        <v>44708</v>
      </c>
      <c r="B466">
        <v>465</v>
      </c>
      <c r="C466" s="2">
        <f>VLOOKUP(A466, Daily!$A:$B, 2, 0)</f>
        <v>114.96</v>
      </c>
      <c r="D466">
        <v>114.96</v>
      </c>
      <c r="E466" s="2">
        <f t="shared" si="69"/>
        <v>114.96</v>
      </c>
      <c r="F466">
        <f t="shared" si="70"/>
        <v>-1.230000000000004</v>
      </c>
      <c r="G466">
        <f t="shared" si="71"/>
        <v>53.86999999999999</v>
      </c>
      <c r="H466">
        <f t="shared" si="76"/>
        <v>-4.5400000000000063</v>
      </c>
      <c r="I466">
        <f t="shared" si="72"/>
        <v>98.941389104053698</v>
      </c>
      <c r="J466">
        <f t="shared" si="73"/>
        <v>188.18137174660333</v>
      </c>
      <c r="K466">
        <f t="shared" si="74"/>
        <v>-1.0586108959462992</v>
      </c>
      <c r="L466">
        <f t="shared" si="75"/>
        <v>88.181371746603347</v>
      </c>
    </row>
    <row r="467" spans="1:12" x14ac:dyDescent="0.2">
      <c r="A467" s="4">
        <f t="shared" si="68"/>
        <v>44709</v>
      </c>
      <c r="B467">
        <v>466</v>
      </c>
      <c r="C467" s="2" t="e">
        <f>VLOOKUP(A467, Daily!$A:$B, 2, 0)</f>
        <v>#N/A</v>
      </c>
      <c r="D467">
        <v>114.96</v>
      </c>
      <c r="E467" s="2">
        <f t="shared" si="69"/>
        <v>114.96</v>
      </c>
      <c r="F467">
        <f t="shared" si="70"/>
        <v>0</v>
      </c>
      <c r="G467">
        <f t="shared" si="71"/>
        <v>53.86999999999999</v>
      </c>
      <c r="H467">
        <f t="shared" si="76"/>
        <v>1.230000000000004</v>
      </c>
      <c r="I467">
        <f t="shared" si="72"/>
        <v>100</v>
      </c>
      <c r="J467">
        <f t="shared" si="73"/>
        <v>188.18137174660333</v>
      </c>
      <c r="K467">
        <f t="shared" si="74"/>
        <v>0</v>
      </c>
      <c r="L467">
        <f t="shared" si="75"/>
        <v>88.181371746603347</v>
      </c>
    </row>
    <row r="468" spans="1:12" x14ac:dyDescent="0.2">
      <c r="A468" s="4">
        <f t="shared" si="68"/>
        <v>44710</v>
      </c>
      <c r="B468">
        <v>467</v>
      </c>
      <c r="C468" s="2" t="e">
        <f>VLOOKUP(A468, Daily!$A:$B, 2, 0)</f>
        <v>#N/A</v>
      </c>
      <c r="D468">
        <v>114.38</v>
      </c>
      <c r="E468" s="2">
        <f t="shared" si="69"/>
        <v>114.38</v>
      </c>
      <c r="F468">
        <f t="shared" si="70"/>
        <v>-0.57999999999999829</v>
      </c>
      <c r="G468">
        <f t="shared" si="71"/>
        <v>53.289999999999992</v>
      </c>
      <c r="H468">
        <f t="shared" si="76"/>
        <v>-0.57999999999999829</v>
      </c>
      <c r="I468">
        <f t="shared" si="72"/>
        <v>99.495476687543487</v>
      </c>
      <c r="J468">
        <f t="shared" si="73"/>
        <v>187.2319528564413</v>
      </c>
      <c r="K468">
        <f t="shared" si="74"/>
        <v>-0.50452331245650628</v>
      </c>
      <c r="L468">
        <f t="shared" si="75"/>
        <v>87.231952856441296</v>
      </c>
    </row>
    <row r="469" spans="1:12" x14ac:dyDescent="0.2">
      <c r="A469" s="4">
        <f t="shared" si="68"/>
        <v>44711</v>
      </c>
      <c r="B469">
        <v>468</v>
      </c>
      <c r="C469" s="2">
        <f>VLOOKUP(A469, Daily!$A:$B, 2, 0)</f>
        <v>0</v>
      </c>
      <c r="D469">
        <v>114.38</v>
      </c>
      <c r="E469" s="2">
        <f t="shared" si="69"/>
        <v>114.38</v>
      </c>
      <c r="F469">
        <f t="shared" si="70"/>
        <v>0</v>
      </c>
      <c r="G469">
        <f t="shared" si="71"/>
        <v>53.289999999999992</v>
      </c>
      <c r="H469">
        <f t="shared" si="76"/>
        <v>0.57999999999999829</v>
      </c>
      <c r="I469">
        <f t="shared" si="72"/>
        <v>100</v>
      </c>
      <c r="J469">
        <f t="shared" si="73"/>
        <v>187.2319528564413</v>
      </c>
      <c r="K469">
        <f t="shared" si="74"/>
        <v>0</v>
      </c>
      <c r="L469">
        <f t="shared" si="75"/>
        <v>87.231952856441296</v>
      </c>
    </row>
    <row r="470" spans="1:12" x14ac:dyDescent="0.2">
      <c r="A470" s="4">
        <f t="shared" si="68"/>
        <v>44712</v>
      </c>
      <c r="B470">
        <v>469</v>
      </c>
      <c r="C470" s="2">
        <f>VLOOKUP(A470, Daily!$A:$B, 2, 0)</f>
        <v>114.38</v>
      </c>
      <c r="D470">
        <v>114.38</v>
      </c>
      <c r="E470" s="2">
        <f t="shared" si="69"/>
        <v>114.38</v>
      </c>
      <c r="F470">
        <f t="shared" si="70"/>
        <v>0</v>
      </c>
      <c r="G470">
        <f t="shared" si="71"/>
        <v>53.289999999999992</v>
      </c>
      <c r="H470">
        <f t="shared" si="76"/>
        <v>0</v>
      </c>
      <c r="I470">
        <f t="shared" si="72"/>
        <v>100</v>
      </c>
      <c r="J470">
        <f t="shared" si="73"/>
        <v>187.2319528564413</v>
      </c>
      <c r="K470">
        <f t="shared" si="74"/>
        <v>0</v>
      </c>
      <c r="L470">
        <f t="shared" si="75"/>
        <v>87.231952856441296</v>
      </c>
    </row>
    <row r="471" spans="1:12" x14ac:dyDescent="0.2">
      <c r="A471" s="4">
        <f t="shared" si="68"/>
        <v>44713</v>
      </c>
      <c r="B471">
        <v>470</v>
      </c>
      <c r="C471" s="2">
        <f>VLOOKUP(A471, Daily!$A:$B, 2, 0)</f>
        <v>115.26</v>
      </c>
      <c r="D471">
        <v>115.26</v>
      </c>
      <c r="E471" s="2">
        <f t="shared" si="69"/>
        <v>115.26</v>
      </c>
      <c r="F471">
        <f t="shared" si="70"/>
        <v>0.88000000000000966</v>
      </c>
      <c r="G471">
        <f t="shared" si="71"/>
        <v>54.17</v>
      </c>
      <c r="H471">
        <f t="shared" si="76"/>
        <v>0.88000000000000966</v>
      </c>
      <c r="I471">
        <f t="shared" si="72"/>
        <v>100.76936527364926</v>
      </c>
      <c r="J471">
        <f t="shared" si="73"/>
        <v>188.67245048289411</v>
      </c>
      <c r="K471">
        <f t="shared" si="74"/>
        <v>0.76936527364925844</v>
      </c>
      <c r="L471">
        <f t="shared" si="75"/>
        <v>88.672450482894092</v>
      </c>
    </row>
    <row r="472" spans="1:12" x14ac:dyDescent="0.2">
      <c r="A472" s="4">
        <f t="shared" si="68"/>
        <v>44714</v>
      </c>
      <c r="B472">
        <v>471</v>
      </c>
      <c r="C472" s="2">
        <f>VLOOKUP(A472, Daily!$A:$B, 2, 0)</f>
        <v>116.88</v>
      </c>
      <c r="D472">
        <v>116.88</v>
      </c>
      <c r="E472" s="2">
        <f t="shared" si="69"/>
        <v>116.88</v>
      </c>
      <c r="F472">
        <f t="shared" si="70"/>
        <v>1.6199999999999903</v>
      </c>
      <c r="G472">
        <f t="shared" si="71"/>
        <v>55.789999999999992</v>
      </c>
      <c r="H472">
        <f t="shared" si="76"/>
        <v>0.73999999999998067</v>
      </c>
      <c r="I472">
        <f t="shared" si="72"/>
        <v>101.40551795939614</v>
      </c>
      <c r="J472">
        <f t="shared" si="73"/>
        <v>191.32427565886397</v>
      </c>
      <c r="K472">
        <f t="shared" si="74"/>
        <v>1.4055179593961409</v>
      </c>
      <c r="L472">
        <f t="shared" si="75"/>
        <v>91.324275658863968</v>
      </c>
    </row>
    <row r="473" spans="1:12" x14ac:dyDescent="0.2">
      <c r="A473" s="4">
        <f t="shared" si="68"/>
        <v>44715</v>
      </c>
      <c r="B473">
        <v>472</v>
      </c>
      <c r="C473" s="2">
        <f>VLOOKUP(A473, Daily!$A:$B, 2, 0)</f>
        <v>118.97</v>
      </c>
      <c r="D473">
        <v>118.97</v>
      </c>
      <c r="E473" s="2">
        <f t="shared" si="69"/>
        <v>118.97</v>
      </c>
      <c r="F473">
        <f t="shared" si="70"/>
        <v>2.0900000000000034</v>
      </c>
      <c r="G473">
        <f t="shared" si="71"/>
        <v>57.879999999999995</v>
      </c>
      <c r="H473">
        <f t="shared" si="76"/>
        <v>0.47000000000001307</v>
      </c>
      <c r="I473">
        <f t="shared" si="72"/>
        <v>101.78815879534567</v>
      </c>
      <c r="J473">
        <f t="shared" si="73"/>
        <v>194.7454575216893</v>
      </c>
      <c r="K473">
        <f t="shared" si="74"/>
        <v>1.7881587953456624</v>
      </c>
      <c r="L473">
        <f t="shared" si="75"/>
        <v>94.745457521689303</v>
      </c>
    </row>
    <row r="474" spans="1:12" x14ac:dyDescent="0.2">
      <c r="A474" s="4">
        <f t="shared" si="68"/>
        <v>44716</v>
      </c>
      <c r="B474">
        <v>473</v>
      </c>
      <c r="C474" s="2" t="e">
        <f>VLOOKUP(A474, Daily!$A:$B, 2, 0)</f>
        <v>#N/A</v>
      </c>
      <c r="D474">
        <v>118.97</v>
      </c>
      <c r="E474" s="2">
        <f t="shared" si="69"/>
        <v>118.97</v>
      </c>
      <c r="F474">
        <f t="shared" si="70"/>
        <v>0</v>
      </c>
      <c r="G474">
        <f t="shared" si="71"/>
        <v>57.879999999999995</v>
      </c>
      <c r="H474">
        <f t="shared" si="76"/>
        <v>-2.0900000000000034</v>
      </c>
      <c r="I474">
        <f t="shared" si="72"/>
        <v>100</v>
      </c>
      <c r="J474">
        <f t="shared" si="73"/>
        <v>194.7454575216893</v>
      </c>
      <c r="K474">
        <f t="shared" si="74"/>
        <v>0</v>
      </c>
      <c r="L474">
        <f t="shared" si="75"/>
        <v>94.745457521689303</v>
      </c>
    </row>
    <row r="475" spans="1:12" x14ac:dyDescent="0.2">
      <c r="A475" s="4">
        <f t="shared" si="68"/>
        <v>44717</v>
      </c>
      <c r="B475">
        <v>474</v>
      </c>
      <c r="C475" s="2" t="e">
        <f>VLOOKUP(A475, Daily!$A:$B, 2, 0)</f>
        <v>#N/A</v>
      </c>
      <c r="D475">
        <v>118.41</v>
      </c>
      <c r="E475" s="2">
        <f t="shared" si="69"/>
        <v>118.41</v>
      </c>
      <c r="F475">
        <f t="shared" si="70"/>
        <v>-0.56000000000000227</v>
      </c>
      <c r="G475">
        <f t="shared" si="71"/>
        <v>57.319999999999993</v>
      </c>
      <c r="H475">
        <f t="shared" si="76"/>
        <v>-0.56000000000000227</v>
      </c>
      <c r="I475">
        <f t="shared" si="72"/>
        <v>99.529293099100613</v>
      </c>
      <c r="J475">
        <f t="shared" si="73"/>
        <v>193.82877721394664</v>
      </c>
      <c r="K475">
        <f t="shared" si="74"/>
        <v>-0.47070690089938694</v>
      </c>
      <c r="L475">
        <f t="shared" si="75"/>
        <v>93.828777213946623</v>
      </c>
    </row>
    <row r="476" spans="1:12" x14ac:dyDescent="0.2">
      <c r="A476" s="4">
        <f t="shared" si="68"/>
        <v>44718</v>
      </c>
      <c r="B476">
        <v>475</v>
      </c>
      <c r="C476" s="2">
        <f>VLOOKUP(A476, Daily!$A:$B, 2, 0)</f>
        <v>118.41</v>
      </c>
      <c r="D476">
        <v>118.41</v>
      </c>
      <c r="E476" s="2">
        <f t="shared" si="69"/>
        <v>118.41</v>
      </c>
      <c r="F476">
        <f t="shared" si="70"/>
        <v>0</v>
      </c>
      <c r="G476">
        <f t="shared" si="71"/>
        <v>57.319999999999993</v>
      </c>
      <c r="H476">
        <f t="shared" si="76"/>
        <v>0.56000000000000227</v>
      </c>
      <c r="I476">
        <f t="shared" si="72"/>
        <v>100</v>
      </c>
      <c r="J476">
        <f t="shared" si="73"/>
        <v>193.82877721394664</v>
      </c>
      <c r="K476">
        <f t="shared" si="74"/>
        <v>0</v>
      </c>
      <c r="L476">
        <f t="shared" si="75"/>
        <v>93.828777213946623</v>
      </c>
    </row>
    <row r="477" spans="1:12" x14ac:dyDescent="0.2">
      <c r="A477" s="4">
        <f t="shared" si="68"/>
        <v>44719</v>
      </c>
      <c r="B477">
        <v>476</v>
      </c>
      <c r="C477" s="2">
        <f>VLOOKUP(A477, Daily!$A:$B, 2, 0)</f>
        <v>119.55</v>
      </c>
      <c r="D477">
        <v>119.55</v>
      </c>
      <c r="E477" s="2">
        <f t="shared" si="69"/>
        <v>119.55</v>
      </c>
      <c r="F477">
        <f t="shared" si="70"/>
        <v>1.1400000000000006</v>
      </c>
      <c r="G477">
        <f t="shared" si="71"/>
        <v>58.459999999999994</v>
      </c>
      <c r="H477">
        <f t="shared" si="76"/>
        <v>1.1400000000000006</v>
      </c>
      <c r="I477">
        <f t="shared" si="72"/>
        <v>100.96275652394225</v>
      </c>
      <c r="J477">
        <f t="shared" si="73"/>
        <v>195.69487641185134</v>
      </c>
      <c r="K477">
        <f t="shared" si="74"/>
        <v>0.96275652394224309</v>
      </c>
      <c r="L477">
        <f t="shared" si="75"/>
        <v>95.694876411851354</v>
      </c>
    </row>
    <row r="478" spans="1:12" x14ac:dyDescent="0.2">
      <c r="A478" s="4">
        <f t="shared" si="68"/>
        <v>44720</v>
      </c>
      <c r="B478">
        <v>477</v>
      </c>
      <c r="C478" s="2">
        <f>VLOOKUP(A478, Daily!$A:$B, 2, 0)</f>
        <v>121.94</v>
      </c>
      <c r="D478">
        <v>121.94</v>
      </c>
      <c r="E478" s="2">
        <f t="shared" si="69"/>
        <v>121.94</v>
      </c>
      <c r="F478">
        <f t="shared" si="70"/>
        <v>2.3900000000000006</v>
      </c>
      <c r="G478">
        <f t="shared" si="71"/>
        <v>60.849999999999994</v>
      </c>
      <c r="H478">
        <f t="shared" si="76"/>
        <v>1.25</v>
      </c>
      <c r="I478">
        <f t="shared" si="72"/>
        <v>101.99916352990381</v>
      </c>
      <c r="J478">
        <f t="shared" si="73"/>
        <v>199.60713701096742</v>
      </c>
      <c r="K478">
        <f t="shared" si="74"/>
        <v>1.9991635299038135</v>
      </c>
      <c r="L478">
        <f t="shared" si="75"/>
        <v>99.607137010967421</v>
      </c>
    </row>
    <row r="479" spans="1:12" x14ac:dyDescent="0.2">
      <c r="A479" s="4">
        <f t="shared" si="68"/>
        <v>44721</v>
      </c>
      <c r="B479">
        <v>478</v>
      </c>
      <c r="C479" s="2">
        <f>VLOOKUP(A479, Daily!$A:$B, 2, 0)</f>
        <v>121.52</v>
      </c>
      <c r="D479">
        <v>121.52</v>
      </c>
      <c r="E479" s="2">
        <f t="shared" si="69"/>
        <v>121.52</v>
      </c>
      <c r="F479">
        <f t="shared" si="70"/>
        <v>-0.42000000000000171</v>
      </c>
      <c r="G479">
        <f t="shared" si="71"/>
        <v>60.429999999999993</v>
      </c>
      <c r="H479">
        <f t="shared" si="76"/>
        <v>-2.8100000000000023</v>
      </c>
      <c r="I479">
        <f t="shared" si="72"/>
        <v>99.655568312284728</v>
      </c>
      <c r="J479">
        <f t="shared" si="73"/>
        <v>198.9196267801604</v>
      </c>
      <c r="K479">
        <f t="shared" si="74"/>
        <v>-0.34443168771527422</v>
      </c>
      <c r="L479">
        <f t="shared" si="75"/>
        <v>98.919626780160399</v>
      </c>
    </row>
    <row r="480" spans="1:12" x14ac:dyDescent="0.2">
      <c r="A480" s="4">
        <f t="shared" si="68"/>
        <v>44722</v>
      </c>
      <c r="B480">
        <v>479</v>
      </c>
      <c r="C480" s="2">
        <f>VLOOKUP(A480, Daily!$A:$B, 2, 0)</f>
        <v>120.73</v>
      </c>
      <c r="D480">
        <v>120.73</v>
      </c>
      <c r="E480" s="2">
        <f t="shared" si="69"/>
        <v>120.73</v>
      </c>
      <c r="F480">
        <f t="shared" si="70"/>
        <v>-0.78999999999999204</v>
      </c>
      <c r="G480">
        <f t="shared" si="71"/>
        <v>59.64</v>
      </c>
      <c r="H480">
        <f t="shared" si="76"/>
        <v>-0.36999999999999034</v>
      </c>
      <c r="I480">
        <f t="shared" si="72"/>
        <v>99.34990125082291</v>
      </c>
      <c r="J480">
        <f t="shared" si="73"/>
        <v>197.62645277459484</v>
      </c>
      <c r="K480">
        <f t="shared" si="74"/>
        <v>-0.65009874917708599</v>
      </c>
      <c r="L480">
        <f t="shared" si="75"/>
        <v>97.626452774594853</v>
      </c>
    </row>
    <row r="481" spans="1:12" x14ac:dyDescent="0.2">
      <c r="A481" s="4">
        <f t="shared" si="68"/>
        <v>44723</v>
      </c>
      <c r="B481">
        <v>480</v>
      </c>
      <c r="C481" s="2" t="e">
        <f>VLOOKUP(A481, Daily!$A:$B, 2, 0)</f>
        <v>#N/A</v>
      </c>
      <c r="D481">
        <v>120.73</v>
      </c>
      <c r="E481" s="2">
        <f t="shared" si="69"/>
        <v>120.73</v>
      </c>
      <c r="F481">
        <f t="shared" si="70"/>
        <v>0</v>
      </c>
      <c r="G481">
        <f t="shared" si="71"/>
        <v>59.64</v>
      </c>
      <c r="H481">
        <f t="shared" si="76"/>
        <v>0.78999999999999204</v>
      </c>
      <c r="I481">
        <f t="shared" si="72"/>
        <v>100</v>
      </c>
      <c r="J481">
        <f t="shared" si="73"/>
        <v>197.62645277459484</v>
      </c>
      <c r="K481">
        <f t="shared" si="74"/>
        <v>0</v>
      </c>
      <c r="L481">
        <f t="shared" si="75"/>
        <v>97.626452774594853</v>
      </c>
    </row>
    <row r="482" spans="1:12" x14ac:dyDescent="0.2">
      <c r="A482" s="4">
        <f t="shared" si="68"/>
        <v>44724</v>
      </c>
      <c r="B482">
        <v>481</v>
      </c>
      <c r="C482" s="2" t="e">
        <f>VLOOKUP(A482, Daily!$A:$B, 2, 0)</f>
        <v>#N/A</v>
      </c>
      <c r="D482">
        <v>120.92</v>
      </c>
      <c r="E482" s="2">
        <f t="shared" si="69"/>
        <v>120.92</v>
      </c>
      <c r="F482">
        <f t="shared" si="70"/>
        <v>0.18999999999999773</v>
      </c>
      <c r="G482">
        <f t="shared" si="71"/>
        <v>59.83</v>
      </c>
      <c r="H482">
        <f t="shared" si="76"/>
        <v>0.18999999999999773</v>
      </c>
      <c r="I482">
        <f t="shared" si="72"/>
        <v>100.1573759628924</v>
      </c>
      <c r="J482">
        <f t="shared" si="73"/>
        <v>197.93746930757899</v>
      </c>
      <c r="K482">
        <f t="shared" si="74"/>
        <v>0.15737596289240319</v>
      </c>
      <c r="L482">
        <f t="shared" si="75"/>
        <v>97.937469307578979</v>
      </c>
    </row>
    <row r="483" spans="1:12" x14ac:dyDescent="0.2">
      <c r="A483" s="4">
        <f t="shared" si="68"/>
        <v>44725</v>
      </c>
      <c r="B483">
        <v>482</v>
      </c>
      <c r="C483" s="2">
        <f>VLOOKUP(A483, Daily!$A:$B, 2, 0)</f>
        <v>120.92</v>
      </c>
      <c r="D483">
        <v>120.92</v>
      </c>
      <c r="E483" s="2">
        <f t="shared" si="69"/>
        <v>120.92</v>
      </c>
      <c r="F483">
        <f t="shared" si="70"/>
        <v>0</v>
      </c>
      <c r="G483">
        <f t="shared" si="71"/>
        <v>59.83</v>
      </c>
      <c r="H483">
        <f t="shared" si="76"/>
        <v>-0.18999999999999773</v>
      </c>
      <c r="I483">
        <f t="shared" si="72"/>
        <v>100</v>
      </c>
      <c r="J483">
        <f t="shared" si="73"/>
        <v>197.93746930757899</v>
      </c>
      <c r="K483">
        <f t="shared" si="74"/>
        <v>0</v>
      </c>
      <c r="L483">
        <f t="shared" si="75"/>
        <v>97.937469307578979</v>
      </c>
    </row>
    <row r="484" spans="1:12" x14ac:dyDescent="0.2">
      <c r="A484" s="4">
        <f t="shared" si="68"/>
        <v>44726</v>
      </c>
      <c r="B484">
        <v>483</v>
      </c>
      <c r="C484" s="2">
        <f>VLOOKUP(A484, Daily!$A:$B, 2, 0)</f>
        <v>118.92</v>
      </c>
      <c r="D484">
        <v>118.92</v>
      </c>
      <c r="E484" s="2">
        <f t="shared" si="69"/>
        <v>118.92</v>
      </c>
      <c r="F484">
        <f t="shared" si="70"/>
        <v>-2</v>
      </c>
      <c r="G484">
        <f t="shared" si="71"/>
        <v>57.83</v>
      </c>
      <c r="H484">
        <f t="shared" si="76"/>
        <v>-2</v>
      </c>
      <c r="I484">
        <f t="shared" si="72"/>
        <v>98.346013893483303</v>
      </c>
      <c r="J484">
        <f t="shared" si="73"/>
        <v>194.66361106564085</v>
      </c>
      <c r="K484">
        <f t="shared" si="74"/>
        <v>-1.6539861065167027</v>
      </c>
      <c r="L484">
        <f t="shared" si="75"/>
        <v>94.66361106564085</v>
      </c>
    </row>
    <row r="485" spans="1:12" x14ac:dyDescent="0.2">
      <c r="A485" s="4">
        <f t="shared" si="68"/>
        <v>44727</v>
      </c>
      <c r="B485">
        <v>484</v>
      </c>
      <c r="C485" s="2">
        <f>VLOOKUP(A485, Daily!$A:$B, 2, 0)</f>
        <v>115.32</v>
      </c>
      <c r="D485">
        <v>115.32</v>
      </c>
      <c r="E485" s="2">
        <f t="shared" si="69"/>
        <v>115.32</v>
      </c>
      <c r="F485">
        <f t="shared" si="70"/>
        <v>-3.6000000000000085</v>
      </c>
      <c r="G485">
        <f t="shared" si="71"/>
        <v>54.22999999999999</v>
      </c>
      <c r="H485">
        <f t="shared" si="76"/>
        <v>-1.6000000000000085</v>
      </c>
      <c r="I485">
        <f t="shared" si="72"/>
        <v>96.972754793138236</v>
      </c>
      <c r="J485">
        <f t="shared" si="73"/>
        <v>188.77066623015222</v>
      </c>
      <c r="K485">
        <f t="shared" si="74"/>
        <v>-3.0272452068617617</v>
      </c>
      <c r="L485">
        <f t="shared" si="75"/>
        <v>88.770666230152216</v>
      </c>
    </row>
    <row r="486" spans="1:12" x14ac:dyDescent="0.2">
      <c r="A486" s="4">
        <f t="shared" si="68"/>
        <v>44728</v>
      </c>
      <c r="B486">
        <v>485</v>
      </c>
      <c r="C486" s="2">
        <f>VLOOKUP(A486, Daily!$A:$B, 2, 0)</f>
        <v>117.56</v>
      </c>
      <c r="D486">
        <v>117.56</v>
      </c>
      <c r="E486" s="2">
        <f t="shared" si="69"/>
        <v>117.56</v>
      </c>
      <c r="F486">
        <f t="shared" si="70"/>
        <v>2.2400000000000091</v>
      </c>
      <c r="G486">
        <f t="shared" si="71"/>
        <v>56.47</v>
      </c>
      <c r="H486">
        <f t="shared" si="76"/>
        <v>5.8400000000000176</v>
      </c>
      <c r="I486">
        <f t="shared" si="72"/>
        <v>101.94242108914327</v>
      </c>
      <c r="J486">
        <f t="shared" si="73"/>
        <v>192.43738746112294</v>
      </c>
      <c r="K486">
        <f t="shared" si="74"/>
        <v>1.9424210891432647</v>
      </c>
      <c r="L486">
        <f t="shared" si="75"/>
        <v>92.437387461122938</v>
      </c>
    </row>
    <row r="487" spans="1:12" x14ac:dyDescent="0.2">
      <c r="A487" s="4">
        <f t="shared" si="68"/>
        <v>44729</v>
      </c>
      <c r="B487">
        <v>486</v>
      </c>
      <c r="C487" s="2">
        <f>VLOOKUP(A487, Daily!$A:$B, 2, 0)</f>
        <v>109.56</v>
      </c>
      <c r="D487">
        <v>109.56</v>
      </c>
      <c r="E487" s="2">
        <f t="shared" si="69"/>
        <v>109.56</v>
      </c>
      <c r="F487">
        <f t="shared" si="70"/>
        <v>-8</v>
      </c>
      <c r="G487">
        <f t="shared" si="71"/>
        <v>48.47</v>
      </c>
      <c r="H487">
        <f t="shared" si="76"/>
        <v>-10.240000000000009</v>
      </c>
      <c r="I487">
        <f t="shared" si="72"/>
        <v>93.194964273562448</v>
      </c>
      <c r="J487">
        <f t="shared" si="73"/>
        <v>179.34195449337042</v>
      </c>
      <c r="K487">
        <f t="shared" si="74"/>
        <v>-6.8050357264375583</v>
      </c>
      <c r="L487">
        <f t="shared" si="75"/>
        <v>79.341954493370423</v>
      </c>
    </row>
    <row r="488" spans="1:12" x14ac:dyDescent="0.2">
      <c r="A488" s="4">
        <f t="shared" si="68"/>
        <v>44730</v>
      </c>
      <c r="B488">
        <v>487</v>
      </c>
      <c r="C488" s="2" t="e">
        <f>VLOOKUP(A488, Daily!$A:$B, 2, 0)</f>
        <v>#N/A</v>
      </c>
      <c r="D488">
        <v>109.56</v>
      </c>
      <c r="E488" s="2">
        <f t="shared" si="69"/>
        <v>109.56</v>
      </c>
      <c r="F488">
        <f t="shared" si="70"/>
        <v>0</v>
      </c>
      <c r="G488">
        <f t="shared" si="71"/>
        <v>48.47</v>
      </c>
      <c r="H488">
        <f t="shared" si="76"/>
        <v>8</v>
      </c>
      <c r="I488">
        <f t="shared" si="72"/>
        <v>100</v>
      </c>
      <c r="J488">
        <f t="shared" si="73"/>
        <v>179.34195449337042</v>
      </c>
      <c r="K488">
        <f t="shared" si="74"/>
        <v>0</v>
      </c>
      <c r="L488">
        <f t="shared" si="75"/>
        <v>79.341954493370423</v>
      </c>
    </row>
    <row r="489" spans="1:12" x14ac:dyDescent="0.2">
      <c r="A489" s="4">
        <f t="shared" si="68"/>
        <v>44731</v>
      </c>
      <c r="B489">
        <v>488</v>
      </c>
      <c r="C489" s="2" t="e">
        <f>VLOOKUP(A489, Daily!$A:$B, 2, 0)</f>
        <v>#N/A</v>
      </c>
      <c r="D489">
        <v>110.49</v>
      </c>
      <c r="E489" s="2">
        <f t="shared" si="69"/>
        <v>110.49</v>
      </c>
      <c r="F489">
        <f t="shared" si="70"/>
        <v>0.92999999999999261</v>
      </c>
      <c r="G489">
        <f t="shared" si="71"/>
        <v>49.399999999999991</v>
      </c>
      <c r="H489">
        <f t="shared" si="76"/>
        <v>0.92999999999999261</v>
      </c>
      <c r="I489">
        <f t="shared" si="72"/>
        <v>100.84884994523549</v>
      </c>
      <c r="J489">
        <f t="shared" si="73"/>
        <v>180.86429857587166</v>
      </c>
      <c r="K489">
        <f t="shared" si="74"/>
        <v>0.84884994523548585</v>
      </c>
      <c r="L489">
        <f t="shared" si="75"/>
        <v>80.864298575871658</v>
      </c>
    </row>
    <row r="490" spans="1:12" x14ac:dyDescent="0.2">
      <c r="A490" s="4">
        <f t="shared" si="68"/>
        <v>44732</v>
      </c>
      <c r="B490">
        <v>489</v>
      </c>
      <c r="C490" s="2">
        <f>VLOOKUP(A490, Daily!$A:$B, 2, 0)</f>
        <v>0</v>
      </c>
      <c r="D490">
        <v>110.49</v>
      </c>
      <c r="E490" s="2">
        <f t="shared" si="69"/>
        <v>110.49</v>
      </c>
      <c r="F490">
        <f t="shared" si="70"/>
        <v>0</v>
      </c>
      <c r="G490">
        <f t="shared" si="71"/>
        <v>49.399999999999991</v>
      </c>
      <c r="H490">
        <f t="shared" si="76"/>
        <v>-0.92999999999999261</v>
      </c>
      <c r="I490">
        <f t="shared" si="72"/>
        <v>100</v>
      </c>
      <c r="J490">
        <f t="shared" si="73"/>
        <v>180.86429857587166</v>
      </c>
      <c r="K490">
        <f t="shared" si="74"/>
        <v>0</v>
      </c>
      <c r="L490">
        <f t="shared" si="75"/>
        <v>80.864298575871658</v>
      </c>
    </row>
    <row r="491" spans="1:12" x14ac:dyDescent="0.2">
      <c r="A491" s="4">
        <f t="shared" si="68"/>
        <v>44733</v>
      </c>
      <c r="B491">
        <v>490</v>
      </c>
      <c r="C491" s="2">
        <f>VLOOKUP(A491, Daily!$A:$B, 2, 0)</f>
        <v>110.49</v>
      </c>
      <c r="D491">
        <v>110.49</v>
      </c>
      <c r="E491" s="2">
        <f t="shared" si="69"/>
        <v>110.49</v>
      </c>
      <c r="F491">
        <f t="shared" si="70"/>
        <v>0</v>
      </c>
      <c r="G491">
        <f t="shared" si="71"/>
        <v>49.399999999999991</v>
      </c>
      <c r="H491">
        <f t="shared" si="76"/>
        <v>0</v>
      </c>
      <c r="I491">
        <f t="shared" si="72"/>
        <v>100</v>
      </c>
      <c r="J491">
        <f t="shared" si="73"/>
        <v>180.86429857587166</v>
      </c>
      <c r="K491">
        <f t="shared" si="74"/>
        <v>0</v>
      </c>
      <c r="L491">
        <f t="shared" si="75"/>
        <v>80.864298575871658</v>
      </c>
    </row>
    <row r="492" spans="1:12" x14ac:dyDescent="0.2">
      <c r="A492" s="4">
        <f t="shared" si="68"/>
        <v>44734</v>
      </c>
      <c r="B492">
        <v>491</v>
      </c>
      <c r="C492" s="2">
        <f>VLOOKUP(A492, Daily!$A:$B, 2, 0)</f>
        <v>106.22</v>
      </c>
      <c r="D492">
        <v>106.22</v>
      </c>
      <c r="E492" s="2">
        <f t="shared" si="69"/>
        <v>106.22</v>
      </c>
      <c r="F492">
        <f t="shared" si="70"/>
        <v>-4.269999999999996</v>
      </c>
      <c r="G492">
        <f t="shared" si="71"/>
        <v>45.129999999999995</v>
      </c>
      <c r="H492">
        <f t="shared" si="76"/>
        <v>-4.269999999999996</v>
      </c>
      <c r="I492">
        <f t="shared" si="72"/>
        <v>96.135396868494894</v>
      </c>
      <c r="J492">
        <f t="shared" si="73"/>
        <v>173.87461122933377</v>
      </c>
      <c r="K492">
        <f t="shared" si="74"/>
        <v>-3.8646031315051066</v>
      </c>
      <c r="L492">
        <f t="shared" si="75"/>
        <v>73.874611229333766</v>
      </c>
    </row>
    <row r="493" spans="1:12" x14ac:dyDescent="0.2">
      <c r="A493" s="4">
        <f t="shared" si="68"/>
        <v>44735</v>
      </c>
      <c r="B493">
        <v>492</v>
      </c>
      <c r="C493" s="2">
        <f>VLOOKUP(A493, Daily!$A:$B, 2, 0)</f>
        <v>105.75</v>
      </c>
      <c r="D493">
        <v>105.75</v>
      </c>
      <c r="E493" s="2">
        <f t="shared" si="69"/>
        <v>105.75</v>
      </c>
      <c r="F493">
        <f t="shared" si="70"/>
        <v>-0.46999999999999886</v>
      </c>
      <c r="G493">
        <f t="shared" si="71"/>
        <v>44.66</v>
      </c>
      <c r="H493">
        <f t="shared" si="76"/>
        <v>3.7999999999999972</v>
      </c>
      <c r="I493">
        <f t="shared" si="72"/>
        <v>99.557522123893804</v>
      </c>
      <c r="J493">
        <f t="shared" si="73"/>
        <v>173.10525454247829</v>
      </c>
      <c r="K493">
        <f t="shared" si="74"/>
        <v>-0.44247787610619538</v>
      </c>
      <c r="L493">
        <f t="shared" si="75"/>
        <v>73.105254542478292</v>
      </c>
    </row>
    <row r="494" spans="1:12" x14ac:dyDescent="0.2">
      <c r="A494" s="4">
        <f t="shared" si="68"/>
        <v>44736</v>
      </c>
      <c r="B494">
        <v>493</v>
      </c>
      <c r="C494" s="2">
        <f>VLOOKUP(A494, Daily!$A:$B, 2, 0)</f>
        <v>109.07</v>
      </c>
      <c r="D494">
        <v>109.07</v>
      </c>
      <c r="E494" s="2">
        <f t="shared" si="69"/>
        <v>109.07</v>
      </c>
      <c r="F494">
        <f t="shared" si="70"/>
        <v>3.3199999999999932</v>
      </c>
      <c r="G494">
        <f t="shared" si="71"/>
        <v>47.97999999999999</v>
      </c>
      <c r="H494">
        <f t="shared" si="76"/>
        <v>3.789999999999992</v>
      </c>
      <c r="I494">
        <f t="shared" si="72"/>
        <v>103.13947990543736</v>
      </c>
      <c r="J494">
        <f t="shared" si="73"/>
        <v>178.53985922409555</v>
      </c>
      <c r="K494">
        <f t="shared" si="74"/>
        <v>3.1394799054373479</v>
      </c>
      <c r="L494">
        <f t="shared" si="75"/>
        <v>78.539859224095565</v>
      </c>
    </row>
    <row r="495" spans="1:12" x14ac:dyDescent="0.2">
      <c r="A495" s="4">
        <f t="shared" si="68"/>
        <v>44737</v>
      </c>
      <c r="B495">
        <v>494</v>
      </c>
      <c r="C495" s="2" t="e">
        <f>VLOOKUP(A495, Daily!$A:$B, 2, 0)</f>
        <v>#N/A</v>
      </c>
      <c r="D495">
        <v>109.07</v>
      </c>
      <c r="E495" s="2">
        <f t="shared" si="69"/>
        <v>109.07</v>
      </c>
      <c r="F495">
        <f t="shared" si="70"/>
        <v>0</v>
      </c>
      <c r="G495">
        <f t="shared" si="71"/>
        <v>47.97999999999999</v>
      </c>
      <c r="H495">
        <f t="shared" si="76"/>
        <v>-3.3199999999999932</v>
      </c>
      <c r="I495">
        <f t="shared" si="72"/>
        <v>100</v>
      </c>
      <c r="J495">
        <f t="shared" si="73"/>
        <v>178.53985922409555</v>
      </c>
      <c r="K495">
        <f t="shared" si="74"/>
        <v>0</v>
      </c>
      <c r="L495">
        <f t="shared" si="75"/>
        <v>78.539859224095565</v>
      </c>
    </row>
    <row r="496" spans="1:12" x14ac:dyDescent="0.2">
      <c r="A496" s="4">
        <f t="shared" si="68"/>
        <v>44738</v>
      </c>
      <c r="B496">
        <v>495</v>
      </c>
      <c r="C496" s="2" t="e">
        <f>VLOOKUP(A496, Daily!$A:$B, 2, 0)</f>
        <v>#N/A</v>
      </c>
      <c r="D496">
        <v>111.44</v>
      </c>
      <c r="E496" s="2">
        <f t="shared" si="69"/>
        <v>111.44</v>
      </c>
      <c r="F496">
        <f t="shared" si="70"/>
        <v>2.3700000000000045</v>
      </c>
      <c r="G496">
        <f t="shared" si="71"/>
        <v>50.349999999999994</v>
      </c>
      <c r="H496">
        <f t="shared" si="76"/>
        <v>2.3700000000000045</v>
      </c>
      <c r="I496">
        <f t="shared" si="72"/>
        <v>102.17291647565784</v>
      </c>
      <c r="J496">
        <f t="shared" si="73"/>
        <v>182.41938124079226</v>
      </c>
      <c r="K496">
        <f t="shared" si="74"/>
        <v>2.172916475657849</v>
      </c>
      <c r="L496">
        <f t="shared" si="75"/>
        <v>82.419381240792262</v>
      </c>
    </row>
    <row r="497" spans="1:12" x14ac:dyDescent="0.2">
      <c r="A497" s="4">
        <f t="shared" si="68"/>
        <v>44739</v>
      </c>
      <c r="B497">
        <v>496</v>
      </c>
      <c r="C497" s="2">
        <f>VLOOKUP(A497, Daily!$A:$B, 2, 0)</f>
        <v>111.44</v>
      </c>
      <c r="D497">
        <v>111.44</v>
      </c>
      <c r="E497" s="2">
        <f t="shared" si="69"/>
        <v>111.44</v>
      </c>
      <c r="F497">
        <f t="shared" si="70"/>
        <v>0</v>
      </c>
      <c r="G497">
        <f t="shared" si="71"/>
        <v>50.349999999999994</v>
      </c>
      <c r="H497">
        <f t="shared" si="76"/>
        <v>-2.3700000000000045</v>
      </c>
      <c r="I497">
        <f t="shared" si="72"/>
        <v>100</v>
      </c>
      <c r="J497">
        <f t="shared" si="73"/>
        <v>182.41938124079226</v>
      </c>
      <c r="K497">
        <f t="shared" si="74"/>
        <v>0</v>
      </c>
      <c r="L497">
        <f t="shared" si="75"/>
        <v>82.419381240792262</v>
      </c>
    </row>
    <row r="498" spans="1:12" x14ac:dyDescent="0.2">
      <c r="A498" s="4">
        <f t="shared" si="68"/>
        <v>44740</v>
      </c>
      <c r="B498">
        <v>497</v>
      </c>
      <c r="C498" s="2">
        <f>VLOOKUP(A498, Daily!$A:$B, 2, 0)</f>
        <v>113.66</v>
      </c>
      <c r="D498">
        <v>113.66</v>
      </c>
      <c r="E498" s="2">
        <f t="shared" si="69"/>
        <v>113.66</v>
      </c>
      <c r="F498">
        <f t="shared" si="70"/>
        <v>2.2199999999999989</v>
      </c>
      <c r="G498">
        <f t="shared" si="71"/>
        <v>52.569999999999993</v>
      </c>
      <c r="H498">
        <f t="shared" si="76"/>
        <v>2.2199999999999989</v>
      </c>
      <c r="I498">
        <f t="shared" si="72"/>
        <v>101.99210337401293</v>
      </c>
      <c r="J498">
        <f t="shared" si="73"/>
        <v>186.05336388934356</v>
      </c>
      <c r="K498">
        <f t="shared" si="74"/>
        <v>1.9921033740129213</v>
      </c>
      <c r="L498">
        <f t="shared" si="75"/>
        <v>86.053363889343572</v>
      </c>
    </row>
    <row r="499" spans="1:12" x14ac:dyDescent="0.2">
      <c r="A499" s="4">
        <f t="shared" si="68"/>
        <v>44741</v>
      </c>
      <c r="B499">
        <v>498</v>
      </c>
      <c r="C499" s="2">
        <f>VLOOKUP(A499, Daily!$A:$B, 2, 0)</f>
        <v>111.65</v>
      </c>
      <c r="D499">
        <v>111.65</v>
      </c>
      <c r="E499" s="2">
        <f t="shared" si="69"/>
        <v>111.65</v>
      </c>
      <c r="F499">
        <f t="shared" si="70"/>
        <v>-2.0099999999999909</v>
      </c>
      <c r="G499">
        <f t="shared" si="71"/>
        <v>50.56</v>
      </c>
      <c r="H499">
        <f t="shared" si="76"/>
        <v>-4.2299999999999898</v>
      </c>
      <c r="I499">
        <f t="shared" si="72"/>
        <v>98.231567833890551</v>
      </c>
      <c r="J499">
        <f t="shared" si="73"/>
        <v>182.76313635619576</v>
      </c>
      <c r="K499">
        <f t="shared" si="74"/>
        <v>-1.768432166109446</v>
      </c>
      <c r="L499">
        <f t="shared" si="75"/>
        <v>82.763136356195758</v>
      </c>
    </row>
    <row r="500" spans="1:12" x14ac:dyDescent="0.2">
      <c r="A500" s="4">
        <f t="shared" si="68"/>
        <v>44742</v>
      </c>
      <c r="B500">
        <v>499</v>
      </c>
      <c r="C500" s="2">
        <f>VLOOKUP(A500, Daily!$A:$B, 2, 0)</f>
        <v>107.76</v>
      </c>
      <c r="D500">
        <v>107.76</v>
      </c>
      <c r="E500" s="2">
        <f t="shared" si="69"/>
        <v>107.76</v>
      </c>
      <c r="F500">
        <f t="shared" si="70"/>
        <v>-3.8900000000000006</v>
      </c>
      <c r="G500">
        <f t="shared" si="71"/>
        <v>46.67</v>
      </c>
      <c r="H500">
        <f t="shared" si="76"/>
        <v>-1.8800000000000097</v>
      </c>
      <c r="I500">
        <f t="shared" si="72"/>
        <v>96.515897895208241</v>
      </c>
      <c r="J500">
        <f t="shared" si="73"/>
        <v>176.39548207562612</v>
      </c>
      <c r="K500">
        <f t="shared" si="74"/>
        <v>-3.4841021047917642</v>
      </c>
      <c r="L500">
        <f t="shared" si="75"/>
        <v>76.39548207562612</v>
      </c>
    </row>
    <row r="501" spans="1:12" x14ac:dyDescent="0.2">
      <c r="A501" s="4">
        <f t="shared" si="68"/>
        <v>44743</v>
      </c>
      <c r="B501">
        <v>500</v>
      </c>
      <c r="C501" s="2">
        <f>VLOOKUP(A501, Daily!$A:$B, 2, 0)</f>
        <v>110.3</v>
      </c>
      <c r="D501">
        <v>110.3</v>
      </c>
      <c r="E501" s="2">
        <f t="shared" si="69"/>
        <v>110.3</v>
      </c>
      <c r="F501">
        <f t="shared" si="70"/>
        <v>2.539999999999992</v>
      </c>
      <c r="G501">
        <f t="shared" si="71"/>
        <v>49.209999999999994</v>
      </c>
      <c r="H501">
        <f t="shared" si="76"/>
        <v>6.4299999999999926</v>
      </c>
      <c r="I501">
        <f t="shared" si="72"/>
        <v>102.35708982925019</v>
      </c>
      <c r="J501">
        <f t="shared" si="73"/>
        <v>180.55328204288753</v>
      </c>
      <c r="K501">
        <f t="shared" si="74"/>
        <v>2.3570898292501807</v>
      </c>
      <c r="L501">
        <f t="shared" si="75"/>
        <v>80.553282042887517</v>
      </c>
    </row>
    <row r="502" spans="1:12" x14ac:dyDescent="0.2">
      <c r="A502" s="4">
        <f t="shared" si="68"/>
        <v>44744</v>
      </c>
      <c r="B502">
        <v>501</v>
      </c>
      <c r="C502" s="2" t="e">
        <f>VLOOKUP(A502, Daily!$A:$B, 2, 0)</f>
        <v>#N/A</v>
      </c>
      <c r="D502">
        <v>110.3</v>
      </c>
      <c r="E502" s="2">
        <f t="shared" si="69"/>
        <v>110.3</v>
      </c>
      <c r="F502">
        <f t="shared" si="70"/>
        <v>0</v>
      </c>
      <c r="G502">
        <f t="shared" si="71"/>
        <v>49.209999999999994</v>
      </c>
      <c r="H502">
        <f t="shared" si="76"/>
        <v>-2.539999999999992</v>
      </c>
      <c r="I502">
        <f t="shared" si="72"/>
        <v>100</v>
      </c>
      <c r="J502">
        <f t="shared" si="73"/>
        <v>180.55328204288753</v>
      </c>
      <c r="K502">
        <f t="shared" si="74"/>
        <v>0</v>
      </c>
      <c r="L502">
        <f t="shared" si="75"/>
        <v>80.553282042887517</v>
      </c>
    </row>
    <row r="503" spans="1:12" x14ac:dyDescent="0.2">
      <c r="A503" s="4">
        <f t="shared" si="68"/>
        <v>44745</v>
      </c>
      <c r="B503">
        <v>502</v>
      </c>
      <c r="C503" s="2" t="e">
        <f>VLOOKUP(A503, Daily!$A:$B, 2, 0)</f>
        <v>#N/A</v>
      </c>
      <c r="D503">
        <v>101.55</v>
      </c>
      <c r="E503" s="2">
        <f t="shared" si="69"/>
        <v>101.55</v>
      </c>
      <c r="F503">
        <f t="shared" si="70"/>
        <v>-8.75</v>
      </c>
      <c r="G503">
        <f t="shared" si="71"/>
        <v>40.459999999999994</v>
      </c>
      <c r="H503">
        <f t="shared" si="76"/>
        <v>-8.75</v>
      </c>
      <c r="I503">
        <f t="shared" si="72"/>
        <v>92.067089755213047</v>
      </c>
      <c r="J503">
        <f t="shared" si="73"/>
        <v>166.23015223440825</v>
      </c>
      <c r="K503">
        <f t="shared" si="74"/>
        <v>-7.9329102447869504</v>
      </c>
      <c r="L503">
        <f t="shared" si="75"/>
        <v>66.230152234408251</v>
      </c>
    </row>
    <row r="504" spans="1:12" x14ac:dyDescent="0.2">
      <c r="A504" s="4">
        <f t="shared" si="68"/>
        <v>44746</v>
      </c>
      <c r="B504">
        <v>503</v>
      </c>
      <c r="C504" s="2">
        <f>VLOOKUP(A504, Daily!$A:$B, 2, 0)</f>
        <v>0</v>
      </c>
      <c r="D504">
        <v>101.55</v>
      </c>
      <c r="E504" s="2">
        <f t="shared" si="69"/>
        <v>101.55</v>
      </c>
      <c r="F504">
        <f t="shared" si="70"/>
        <v>0</v>
      </c>
      <c r="G504">
        <f t="shared" si="71"/>
        <v>40.459999999999994</v>
      </c>
      <c r="H504">
        <f t="shared" si="76"/>
        <v>8.75</v>
      </c>
      <c r="I504">
        <f t="shared" si="72"/>
        <v>100</v>
      </c>
      <c r="J504">
        <f t="shared" si="73"/>
        <v>166.23015223440825</v>
      </c>
      <c r="K504">
        <f t="shared" si="74"/>
        <v>0</v>
      </c>
      <c r="L504">
        <f t="shared" si="75"/>
        <v>66.230152234408251</v>
      </c>
    </row>
    <row r="505" spans="1:12" x14ac:dyDescent="0.2">
      <c r="A505" s="4">
        <f t="shared" si="68"/>
        <v>44747</v>
      </c>
      <c r="B505">
        <v>504</v>
      </c>
      <c r="C505" s="2">
        <f>VLOOKUP(A505, Daily!$A:$B, 2, 0)</f>
        <v>101.55</v>
      </c>
      <c r="D505">
        <v>101.55</v>
      </c>
      <c r="E505" s="2">
        <f t="shared" si="69"/>
        <v>101.55</v>
      </c>
      <c r="F505">
        <f t="shared" si="70"/>
        <v>0</v>
      </c>
      <c r="G505">
        <f t="shared" si="71"/>
        <v>40.459999999999994</v>
      </c>
      <c r="H505">
        <f t="shared" si="76"/>
        <v>0</v>
      </c>
      <c r="I505">
        <f t="shared" si="72"/>
        <v>100</v>
      </c>
      <c r="J505">
        <f t="shared" si="73"/>
        <v>166.23015223440825</v>
      </c>
      <c r="K505">
        <f t="shared" si="74"/>
        <v>0</v>
      </c>
      <c r="L505">
        <f t="shared" si="75"/>
        <v>66.230152234408251</v>
      </c>
    </row>
    <row r="506" spans="1:12" x14ac:dyDescent="0.2">
      <c r="A506" s="4">
        <f t="shared" si="68"/>
        <v>44748</v>
      </c>
      <c r="B506">
        <v>505</v>
      </c>
      <c r="C506" s="2">
        <f>VLOOKUP(A506, Daily!$A:$B, 2, 0)</f>
        <v>100.31</v>
      </c>
      <c r="D506">
        <v>100.31</v>
      </c>
      <c r="E506" s="2">
        <f t="shared" si="69"/>
        <v>100.31</v>
      </c>
      <c r="F506">
        <f t="shared" si="70"/>
        <v>-1.2399999999999949</v>
      </c>
      <c r="G506">
        <f t="shared" si="71"/>
        <v>39.22</v>
      </c>
      <c r="H506">
        <f t="shared" si="76"/>
        <v>-1.2399999999999949</v>
      </c>
      <c r="I506">
        <f t="shared" si="72"/>
        <v>98.77892663712457</v>
      </c>
      <c r="J506">
        <f t="shared" si="73"/>
        <v>164.20036012440659</v>
      </c>
      <c r="K506">
        <f t="shared" si="74"/>
        <v>-1.2210733628754245</v>
      </c>
      <c r="L506">
        <f t="shared" si="75"/>
        <v>64.2003601244066</v>
      </c>
    </row>
    <row r="507" spans="1:12" x14ac:dyDescent="0.2">
      <c r="A507" s="4">
        <f t="shared" si="68"/>
        <v>44749</v>
      </c>
      <c r="B507">
        <v>506</v>
      </c>
      <c r="C507" s="2">
        <f>VLOOKUP(A507, Daily!$A:$B, 2, 0)</f>
        <v>104.62</v>
      </c>
      <c r="D507">
        <v>104.62</v>
      </c>
      <c r="E507" s="2">
        <f t="shared" si="69"/>
        <v>104.62</v>
      </c>
      <c r="F507">
        <f t="shared" si="70"/>
        <v>4.3100000000000023</v>
      </c>
      <c r="G507">
        <f t="shared" si="71"/>
        <v>43.53</v>
      </c>
      <c r="H507">
        <f t="shared" si="76"/>
        <v>5.5499999999999972</v>
      </c>
      <c r="I507">
        <f t="shared" si="72"/>
        <v>104.2966802910976</v>
      </c>
      <c r="J507">
        <f t="shared" si="73"/>
        <v>171.25552463578327</v>
      </c>
      <c r="K507">
        <f t="shared" si="74"/>
        <v>4.2966802910975987</v>
      </c>
      <c r="L507">
        <f t="shared" si="75"/>
        <v>71.25552463578326</v>
      </c>
    </row>
    <row r="508" spans="1:12" x14ac:dyDescent="0.2">
      <c r="A508" s="4">
        <f t="shared" si="68"/>
        <v>44750</v>
      </c>
      <c r="B508">
        <v>507</v>
      </c>
      <c r="C508" s="2">
        <f>VLOOKUP(A508, Daily!$A:$B, 2, 0)</f>
        <v>106.78</v>
      </c>
      <c r="D508">
        <v>106.78</v>
      </c>
      <c r="E508" s="2">
        <f t="shared" si="69"/>
        <v>106.78</v>
      </c>
      <c r="F508">
        <f t="shared" si="70"/>
        <v>2.1599999999999966</v>
      </c>
      <c r="G508">
        <f t="shared" si="71"/>
        <v>45.69</v>
      </c>
      <c r="H508">
        <f t="shared" si="76"/>
        <v>-2.1500000000000057</v>
      </c>
      <c r="I508">
        <f t="shared" si="72"/>
        <v>102.06461479640603</v>
      </c>
      <c r="J508">
        <f t="shared" si="73"/>
        <v>174.79129153707643</v>
      </c>
      <c r="K508">
        <f t="shared" si="74"/>
        <v>2.064614796406028</v>
      </c>
      <c r="L508">
        <f t="shared" si="75"/>
        <v>74.791291537076447</v>
      </c>
    </row>
    <row r="509" spans="1:12" x14ac:dyDescent="0.2">
      <c r="A509" s="4">
        <f t="shared" si="68"/>
        <v>44751</v>
      </c>
      <c r="B509">
        <v>508</v>
      </c>
      <c r="C509" s="2" t="e">
        <f>VLOOKUP(A509, Daily!$A:$B, 2, 0)</f>
        <v>#N/A</v>
      </c>
      <c r="D509">
        <v>106.78</v>
      </c>
      <c r="E509" s="2">
        <f t="shared" si="69"/>
        <v>106.78</v>
      </c>
      <c r="F509">
        <f t="shared" si="70"/>
        <v>0</v>
      </c>
      <c r="G509">
        <f t="shared" si="71"/>
        <v>45.69</v>
      </c>
      <c r="H509">
        <f t="shared" si="76"/>
        <v>-2.1599999999999966</v>
      </c>
      <c r="I509">
        <f t="shared" si="72"/>
        <v>100</v>
      </c>
      <c r="J509">
        <f t="shared" si="73"/>
        <v>174.79129153707643</v>
      </c>
      <c r="K509">
        <f t="shared" si="74"/>
        <v>0</v>
      </c>
      <c r="L509">
        <f t="shared" si="75"/>
        <v>74.791291537076447</v>
      </c>
    </row>
    <row r="510" spans="1:12" x14ac:dyDescent="0.2">
      <c r="A510" s="4">
        <f t="shared" si="68"/>
        <v>44752</v>
      </c>
      <c r="B510">
        <v>509</v>
      </c>
      <c r="C510" s="2" t="e">
        <f>VLOOKUP(A510, Daily!$A:$B, 2, 0)</f>
        <v>#N/A</v>
      </c>
      <c r="D510">
        <v>106.09</v>
      </c>
      <c r="E510" s="2">
        <f t="shared" si="69"/>
        <v>106.09</v>
      </c>
      <c r="F510">
        <f t="shared" si="70"/>
        <v>-0.68999999999999773</v>
      </c>
      <c r="G510">
        <f t="shared" si="71"/>
        <v>45</v>
      </c>
      <c r="H510">
        <f t="shared" si="76"/>
        <v>-0.68999999999999773</v>
      </c>
      <c r="I510">
        <f t="shared" si="72"/>
        <v>99.353811575201362</v>
      </c>
      <c r="J510">
        <f t="shared" si="73"/>
        <v>173.66181044360778</v>
      </c>
      <c r="K510">
        <f t="shared" si="74"/>
        <v>-0.6461884247986438</v>
      </c>
      <c r="L510">
        <f t="shared" si="75"/>
        <v>73.661810443607777</v>
      </c>
    </row>
    <row r="511" spans="1:12" x14ac:dyDescent="0.2">
      <c r="A511" s="4">
        <f t="shared" si="68"/>
        <v>44753</v>
      </c>
      <c r="B511">
        <v>510</v>
      </c>
      <c r="C511" s="2">
        <f>VLOOKUP(A511, Daily!$A:$B, 2, 0)</f>
        <v>106.09</v>
      </c>
      <c r="D511">
        <v>106.09</v>
      </c>
      <c r="E511" s="2">
        <f t="shared" si="69"/>
        <v>106.09</v>
      </c>
      <c r="F511">
        <f t="shared" si="70"/>
        <v>0</v>
      </c>
      <c r="G511">
        <f t="shared" si="71"/>
        <v>45</v>
      </c>
      <c r="H511">
        <f t="shared" si="76"/>
        <v>0.68999999999999773</v>
      </c>
      <c r="I511">
        <f t="shared" si="72"/>
        <v>100</v>
      </c>
      <c r="J511">
        <f t="shared" si="73"/>
        <v>173.66181044360778</v>
      </c>
      <c r="K511">
        <f t="shared" si="74"/>
        <v>0</v>
      </c>
      <c r="L511">
        <f t="shared" si="75"/>
        <v>73.661810443607777</v>
      </c>
    </row>
    <row r="512" spans="1:12" x14ac:dyDescent="0.2">
      <c r="A512" s="4">
        <f t="shared" si="68"/>
        <v>44754</v>
      </c>
      <c r="B512">
        <v>511</v>
      </c>
      <c r="C512" s="2">
        <f>VLOOKUP(A512, Daily!$A:$B, 2, 0)</f>
        <v>97.69</v>
      </c>
      <c r="D512">
        <v>97.69</v>
      </c>
      <c r="E512" s="2">
        <f t="shared" si="69"/>
        <v>97.69</v>
      </c>
      <c r="F512">
        <f t="shared" si="70"/>
        <v>-8.4000000000000057</v>
      </c>
      <c r="G512">
        <f t="shared" si="71"/>
        <v>36.599999999999994</v>
      </c>
      <c r="H512">
        <f t="shared" si="76"/>
        <v>-8.4000000000000057</v>
      </c>
      <c r="I512">
        <f t="shared" si="72"/>
        <v>92.082194363276457</v>
      </c>
      <c r="J512">
        <f t="shared" si="73"/>
        <v>159.91160582746767</v>
      </c>
      <c r="K512">
        <f t="shared" si="74"/>
        <v>-7.917805636723541</v>
      </c>
      <c r="L512">
        <f t="shared" si="75"/>
        <v>59.91160582746766</v>
      </c>
    </row>
    <row r="513" spans="1:12" x14ac:dyDescent="0.2">
      <c r="A513" s="4">
        <f t="shared" si="68"/>
        <v>44755</v>
      </c>
      <c r="B513">
        <v>512</v>
      </c>
      <c r="C513" s="2">
        <f>VLOOKUP(A513, Daily!$A:$B, 2, 0)</f>
        <v>98.44</v>
      </c>
      <c r="D513">
        <v>98.44</v>
      </c>
      <c r="E513" s="2">
        <f t="shared" si="69"/>
        <v>98.44</v>
      </c>
      <c r="F513">
        <f t="shared" si="70"/>
        <v>0.75</v>
      </c>
      <c r="G513">
        <f t="shared" si="71"/>
        <v>37.349999999999994</v>
      </c>
      <c r="H513">
        <f t="shared" si="76"/>
        <v>9.1500000000000057</v>
      </c>
      <c r="I513">
        <f t="shared" si="72"/>
        <v>100.76773467089775</v>
      </c>
      <c r="J513">
        <f t="shared" si="73"/>
        <v>161.13930266819446</v>
      </c>
      <c r="K513">
        <f t="shared" si="74"/>
        <v>0.76773467089774616</v>
      </c>
      <c r="L513">
        <f t="shared" si="75"/>
        <v>61.139302668194453</v>
      </c>
    </row>
    <row r="514" spans="1:12" x14ac:dyDescent="0.2">
      <c r="A514" s="4">
        <f t="shared" si="68"/>
        <v>44756</v>
      </c>
      <c r="B514">
        <v>513</v>
      </c>
      <c r="C514" s="2">
        <f>VLOOKUP(A514, Daily!$A:$B, 2, 0)</f>
        <v>97.79</v>
      </c>
      <c r="D514">
        <v>97.79</v>
      </c>
      <c r="E514" s="2">
        <f t="shared" si="69"/>
        <v>97.79</v>
      </c>
      <c r="F514">
        <f t="shared" si="70"/>
        <v>-0.64999999999999147</v>
      </c>
      <c r="G514">
        <f t="shared" si="71"/>
        <v>36.700000000000003</v>
      </c>
      <c r="H514">
        <f t="shared" si="76"/>
        <v>-1.3999999999999915</v>
      </c>
      <c r="I514">
        <f t="shared" si="72"/>
        <v>99.339699309223903</v>
      </c>
      <c r="J514">
        <f t="shared" si="73"/>
        <v>160.07529873956457</v>
      </c>
      <c r="K514">
        <f t="shared" si="74"/>
        <v>-0.66030069077609443</v>
      </c>
      <c r="L514">
        <f t="shared" si="75"/>
        <v>60.075298739564587</v>
      </c>
    </row>
    <row r="515" spans="1:12" x14ac:dyDescent="0.2">
      <c r="A515" s="4">
        <f t="shared" si="68"/>
        <v>44757</v>
      </c>
      <c r="B515">
        <v>514</v>
      </c>
      <c r="C515" s="2">
        <f>VLOOKUP(A515, Daily!$A:$B, 2, 0)</f>
        <v>99.59</v>
      </c>
      <c r="D515">
        <v>99.59</v>
      </c>
      <c r="E515" s="2">
        <f t="shared" si="69"/>
        <v>99.59</v>
      </c>
      <c r="F515">
        <f t="shared" si="70"/>
        <v>1.7999999999999972</v>
      </c>
      <c r="G515">
        <f t="shared" si="71"/>
        <v>38.5</v>
      </c>
      <c r="H515">
        <f t="shared" si="76"/>
        <v>2.4499999999999886</v>
      </c>
      <c r="I515">
        <f t="shared" si="72"/>
        <v>101.84067900603333</v>
      </c>
      <c r="J515">
        <f t="shared" si="73"/>
        <v>163.0217711573089</v>
      </c>
      <c r="K515">
        <f t="shared" si="74"/>
        <v>1.84067900603333</v>
      </c>
      <c r="L515">
        <f t="shared" si="75"/>
        <v>63.021771157308891</v>
      </c>
    </row>
    <row r="516" spans="1:12" x14ac:dyDescent="0.2">
      <c r="A516" s="4">
        <f t="shared" ref="A516:A579" si="77">A515+1</f>
        <v>44758</v>
      </c>
      <c r="B516">
        <v>515</v>
      </c>
      <c r="C516" s="2" t="e">
        <f>VLOOKUP(A516, Daily!$A:$B, 2, 0)</f>
        <v>#N/A</v>
      </c>
      <c r="D516">
        <v>99.59</v>
      </c>
      <c r="E516" s="2">
        <f t="shared" si="69"/>
        <v>99.59</v>
      </c>
      <c r="F516">
        <f t="shared" si="70"/>
        <v>0</v>
      </c>
      <c r="G516">
        <f t="shared" si="71"/>
        <v>38.5</v>
      </c>
      <c r="H516">
        <f t="shared" si="76"/>
        <v>-1.7999999999999972</v>
      </c>
      <c r="I516">
        <f t="shared" si="72"/>
        <v>100</v>
      </c>
      <c r="J516">
        <f t="shared" si="73"/>
        <v>163.0217711573089</v>
      </c>
      <c r="K516">
        <f t="shared" si="74"/>
        <v>0</v>
      </c>
      <c r="L516">
        <f t="shared" si="75"/>
        <v>63.021771157308891</v>
      </c>
    </row>
    <row r="517" spans="1:12" x14ac:dyDescent="0.2">
      <c r="A517" s="4">
        <f t="shared" si="77"/>
        <v>44759</v>
      </c>
      <c r="B517">
        <v>516</v>
      </c>
      <c r="C517" s="2" t="e">
        <f>VLOOKUP(A517, Daily!$A:$B, 2, 0)</f>
        <v>#N/A</v>
      </c>
      <c r="D517">
        <v>104.48</v>
      </c>
      <c r="E517" s="2">
        <f t="shared" ref="E517:E580" si="78">D517</f>
        <v>104.48</v>
      </c>
      <c r="F517">
        <f t="shared" ref="F517:F580" si="79">D517-D516</f>
        <v>4.8900000000000006</v>
      </c>
      <c r="G517">
        <f t="shared" ref="G517:G580" si="80">D517-$D$2</f>
        <v>43.39</v>
      </c>
      <c r="H517">
        <f t="shared" si="76"/>
        <v>4.8900000000000006</v>
      </c>
      <c r="I517">
        <f t="shared" ref="I517:I580" si="81">(D517/D516)*100</f>
        <v>104.91013153931117</v>
      </c>
      <c r="J517">
        <f t="shared" ref="J517:J580" si="82">(D517/$D$2)*100</f>
        <v>171.0263545588476</v>
      </c>
      <c r="K517">
        <f t="shared" ref="K517:K580" si="83">((D517/D516)-1)*100</f>
        <v>4.9101315393111689</v>
      </c>
      <c r="L517">
        <f t="shared" ref="L517:L580" si="84">((D517/$D$2)-1)*100</f>
        <v>71.026354558847601</v>
      </c>
    </row>
    <row r="518" spans="1:12" x14ac:dyDescent="0.2">
      <c r="A518" s="4">
        <f t="shared" si="77"/>
        <v>44760</v>
      </c>
      <c r="B518">
        <v>517</v>
      </c>
      <c r="C518" s="2">
        <f>VLOOKUP(A518, Daily!$A:$B, 2, 0)</f>
        <v>104.48</v>
      </c>
      <c r="D518">
        <v>104.48</v>
      </c>
      <c r="E518" s="2">
        <f t="shared" si="78"/>
        <v>104.48</v>
      </c>
      <c r="F518">
        <f t="shared" si="79"/>
        <v>0</v>
      </c>
      <c r="G518">
        <f t="shared" si="80"/>
        <v>43.39</v>
      </c>
      <c r="H518">
        <f t="shared" ref="H518:H581" si="85">F518-F517</f>
        <v>-4.8900000000000006</v>
      </c>
      <c r="I518">
        <f t="shared" si="81"/>
        <v>100</v>
      </c>
      <c r="J518">
        <f t="shared" si="82"/>
        <v>171.0263545588476</v>
      </c>
      <c r="K518">
        <f t="shared" si="83"/>
        <v>0</v>
      </c>
      <c r="L518">
        <f t="shared" si="84"/>
        <v>71.026354558847601</v>
      </c>
    </row>
    <row r="519" spans="1:12" x14ac:dyDescent="0.2">
      <c r="A519" s="4">
        <f t="shared" si="77"/>
        <v>44761</v>
      </c>
      <c r="B519">
        <v>518</v>
      </c>
      <c r="C519" s="2">
        <f>VLOOKUP(A519, Daily!$A:$B, 2, 0)</f>
        <v>106.12</v>
      </c>
      <c r="D519">
        <v>106.12</v>
      </c>
      <c r="E519" s="2">
        <f t="shared" si="78"/>
        <v>106.12</v>
      </c>
      <c r="F519">
        <f t="shared" si="79"/>
        <v>1.6400000000000006</v>
      </c>
      <c r="G519">
        <f t="shared" si="80"/>
        <v>45.03</v>
      </c>
      <c r="H519">
        <f t="shared" si="85"/>
        <v>1.6400000000000006</v>
      </c>
      <c r="I519">
        <f t="shared" si="81"/>
        <v>101.56967840735069</v>
      </c>
      <c r="J519">
        <f t="shared" si="82"/>
        <v>173.71091831723686</v>
      </c>
      <c r="K519">
        <f t="shared" si="83"/>
        <v>1.5696784073506942</v>
      </c>
      <c r="L519">
        <f t="shared" si="84"/>
        <v>73.71091831723686</v>
      </c>
    </row>
    <row r="520" spans="1:12" x14ac:dyDescent="0.2">
      <c r="A520" s="4">
        <f t="shared" si="77"/>
        <v>44762</v>
      </c>
      <c r="B520">
        <v>519</v>
      </c>
      <c r="C520" s="2">
        <f>VLOOKUP(A520, Daily!$A:$B, 2, 0)</f>
        <v>104.45</v>
      </c>
      <c r="D520">
        <v>104.45</v>
      </c>
      <c r="E520" s="2">
        <f t="shared" si="78"/>
        <v>104.45</v>
      </c>
      <c r="F520">
        <f t="shared" si="79"/>
        <v>-1.6700000000000017</v>
      </c>
      <c r="G520">
        <f t="shared" si="80"/>
        <v>43.36</v>
      </c>
      <c r="H520">
        <f t="shared" si="85"/>
        <v>-3.3100000000000023</v>
      </c>
      <c r="I520">
        <f t="shared" si="81"/>
        <v>98.426309837919334</v>
      </c>
      <c r="J520">
        <f t="shared" si="82"/>
        <v>170.97724668521852</v>
      </c>
      <c r="K520">
        <f t="shared" si="83"/>
        <v>-1.5736901620806654</v>
      </c>
      <c r="L520">
        <f t="shared" si="84"/>
        <v>70.977246685218518</v>
      </c>
    </row>
    <row r="521" spans="1:12" x14ac:dyDescent="0.2">
      <c r="A521" s="4">
        <f t="shared" si="77"/>
        <v>44763</v>
      </c>
      <c r="B521">
        <v>520</v>
      </c>
      <c r="C521" s="2">
        <f>VLOOKUP(A521, Daily!$A:$B, 2, 0)</f>
        <v>98.44</v>
      </c>
      <c r="D521">
        <v>98.44</v>
      </c>
      <c r="E521" s="2">
        <f t="shared" si="78"/>
        <v>98.44</v>
      </c>
      <c r="F521">
        <f t="shared" si="79"/>
        <v>-6.0100000000000051</v>
      </c>
      <c r="G521">
        <f t="shared" si="80"/>
        <v>37.349999999999994</v>
      </c>
      <c r="H521">
        <f t="shared" si="85"/>
        <v>-4.3400000000000034</v>
      </c>
      <c r="I521">
        <f t="shared" si="81"/>
        <v>94.246050741981804</v>
      </c>
      <c r="J521">
        <f t="shared" si="82"/>
        <v>161.13930266819446</v>
      </c>
      <c r="K521">
        <f t="shared" si="83"/>
        <v>-5.7539492580181983</v>
      </c>
      <c r="L521">
        <f t="shared" si="84"/>
        <v>61.139302668194453</v>
      </c>
    </row>
    <row r="522" spans="1:12" x14ac:dyDescent="0.2">
      <c r="A522" s="4">
        <f t="shared" si="77"/>
        <v>44764</v>
      </c>
      <c r="B522">
        <v>521</v>
      </c>
      <c r="C522" s="2">
        <f>VLOOKUP(A522, Daily!$A:$B, 2, 0)</f>
        <v>97.71</v>
      </c>
      <c r="D522">
        <v>97.71</v>
      </c>
      <c r="E522" s="2">
        <f t="shared" si="78"/>
        <v>97.71</v>
      </c>
      <c r="F522">
        <f t="shared" si="79"/>
        <v>-0.73000000000000398</v>
      </c>
      <c r="G522">
        <f t="shared" si="80"/>
        <v>36.61999999999999</v>
      </c>
      <c r="H522">
        <f t="shared" si="85"/>
        <v>5.2800000000000011</v>
      </c>
      <c r="I522">
        <f t="shared" si="81"/>
        <v>99.2584315318976</v>
      </c>
      <c r="J522">
        <f t="shared" si="82"/>
        <v>159.94434440988704</v>
      </c>
      <c r="K522">
        <f t="shared" si="83"/>
        <v>-0.74156846810240484</v>
      </c>
      <c r="L522">
        <f t="shared" si="84"/>
        <v>59.94434440988703</v>
      </c>
    </row>
    <row r="523" spans="1:12" x14ac:dyDescent="0.2">
      <c r="A523" s="4">
        <f t="shared" si="77"/>
        <v>44765</v>
      </c>
      <c r="B523">
        <v>522</v>
      </c>
      <c r="C523" s="2" t="e">
        <f>VLOOKUP(A523, Daily!$A:$B, 2, 0)</f>
        <v>#N/A</v>
      </c>
      <c r="D523">
        <v>97.71</v>
      </c>
      <c r="E523" s="2">
        <f t="shared" si="78"/>
        <v>97.71</v>
      </c>
      <c r="F523">
        <f t="shared" si="79"/>
        <v>0</v>
      </c>
      <c r="G523">
        <f t="shared" si="80"/>
        <v>36.61999999999999</v>
      </c>
      <c r="H523">
        <f t="shared" si="85"/>
        <v>0.73000000000000398</v>
      </c>
      <c r="I523">
        <f t="shared" si="81"/>
        <v>100</v>
      </c>
      <c r="J523">
        <f t="shared" si="82"/>
        <v>159.94434440988704</v>
      </c>
      <c r="K523">
        <f t="shared" si="83"/>
        <v>0</v>
      </c>
      <c r="L523">
        <f t="shared" si="84"/>
        <v>59.94434440988703</v>
      </c>
    </row>
    <row r="524" spans="1:12" x14ac:dyDescent="0.2">
      <c r="A524" s="4">
        <f t="shared" si="77"/>
        <v>44766</v>
      </c>
      <c r="B524">
        <v>523</v>
      </c>
      <c r="C524" s="2" t="e">
        <f>VLOOKUP(A524, Daily!$A:$B, 2, 0)</f>
        <v>#N/A</v>
      </c>
      <c r="D524">
        <v>99.83</v>
      </c>
      <c r="E524" s="2">
        <f t="shared" si="78"/>
        <v>99.83</v>
      </c>
      <c r="F524">
        <f t="shared" si="79"/>
        <v>2.1200000000000045</v>
      </c>
      <c r="G524">
        <f t="shared" si="80"/>
        <v>38.739999999999995</v>
      </c>
      <c r="H524">
        <f t="shared" si="85"/>
        <v>2.1200000000000045</v>
      </c>
      <c r="I524">
        <f t="shared" si="81"/>
        <v>102.16968580493298</v>
      </c>
      <c r="J524">
        <f t="shared" si="82"/>
        <v>163.41463414634146</v>
      </c>
      <c r="K524">
        <f t="shared" si="83"/>
        <v>2.1696858049329748</v>
      </c>
      <c r="L524">
        <f t="shared" si="84"/>
        <v>63.414634146341456</v>
      </c>
    </row>
    <row r="525" spans="1:12" x14ac:dyDescent="0.2">
      <c r="A525" s="4">
        <f t="shared" si="77"/>
        <v>44767</v>
      </c>
      <c r="B525">
        <v>524</v>
      </c>
      <c r="C525" s="2">
        <f>VLOOKUP(A525, Daily!$A:$B, 2, 0)</f>
        <v>99.83</v>
      </c>
      <c r="D525">
        <v>99.83</v>
      </c>
      <c r="E525" s="2">
        <f t="shared" si="78"/>
        <v>99.83</v>
      </c>
      <c r="F525">
        <f t="shared" si="79"/>
        <v>0</v>
      </c>
      <c r="G525">
        <f t="shared" si="80"/>
        <v>38.739999999999995</v>
      </c>
      <c r="H525">
        <f t="shared" si="85"/>
        <v>-2.1200000000000045</v>
      </c>
      <c r="I525">
        <f t="shared" si="81"/>
        <v>100</v>
      </c>
      <c r="J525">
        <f t="shared" si="82"/>
        <v>163.41463414634146</v>
      </c>
      <c r="K525">
        <f t="shared" si="83"/>
        <v>0</v>
      </c>
      <c r="L525">
        <f t="shared" si="84"/>
        <v>63.414634146341456</v>
      </c>
    </row>
    <row r="526" spans="1:12" x14ac:dyDescent="0.2">
      <c r="A526" s="4">
        <f t="shared" si="77"/>
        <v>44768</v>
      </c>
      <c r="B526">
        <v>525</v>
      </c>
      <c r="C526" s="2">
        <f>VLOOKUP(A526, Daily!$A:$B, 2, 0)</f>
        <v>97.74</v>
      </c>
      <c r="D526">
        <v>97.74</v>
      </c>
      <c r="E526" s="2">
        <f t="shared" si="78"/>
        <v>97.74</v>
      </c>
      <c r="F526">
        <f t="shared" si="79"/>
        <v>-2.0900000000000034</v>
      </c>
      <c r="G526">
        <f t="shared" si="80"/>
        <v>36.649999999999991</v>
      </c>
      <c r="H526">
        <f t="shared" si="85"/>
        <v>-2.0900000000000034</v>
      </c>
      <c r="I526">
        <f t="shared" si="81"/>
        <v>97.906440949614336</v>
      </c>
      <c r="J526">
        <f t="shared" si="82"/>
        <v>159.99345228351612</v>
      </c>
      <c r="K526">
        <f t="shared" si="83"/>
        <v>-2.0935590503856627</v>
      </c>
      <c r="L526">
        <f t="shared" si="84"/>
        <v>59.993452283516113</v>
      </c>
    </row>
    <row r="527" spans="1:12" x14ac:dyDescent="0.2">
      <c r="A527" s="4">
        <f t="shared" si="77"/>
        <v>44769</v>
      </c>
      <c r="B527">
        <v>526</v>
      </c>
      <c r="C527" s="2">
        <f>VLOOKUP(A527, Daily!$A:$B, 2, 0)</f>
        <v>100.03</v>
      </c>
      <c r="D527">
        <v>100.03</v>
      </c>
      <c r="E527" s="2">
        <f t="shared" si="78"/>
        <v>100.03</v>
      </c>
      <c r="F527">
        <f t="shared" si="79"/>
        <v>2.2900000000000063</v>
      </c>
      <c r="G527">
        <f t="shared" si="80"/>
        <v>38.94</v>
      </c>
      <c r="H527">
        <f t="shared" si="85"/>
        <v>4.3800000000000097</v>
      </c>
      <c r="I527">
        <f t="shared" si="81"/>
        <v>102.34295068549213</v>
      </c>
      <c r="J527">
        <f t="shared" si="82"/>
        <v>163.74201997053527</v>
      </c>
      <c r="K527">
        <f t="shared" si="83"/>
        <v>2.3429506854921289</v>
      </c>
      <c r="L527">
        <f t="shared" si="84"/>
        <v>63.74201997053526</v>
      </c>
    </row>
    <row r="528" spans="1:12" x14ac:dyDescent="0.2">
      <c r="A528" s="4">
        <f t="shared" si="77"/>
        <v>44770</v>
      </c>
      <c r="B528">
        <v>527</v>
      </c>
      <c r="C528" s="2">
        <f>VLOOKUP(A528, Daily!$A:$B, 2, 0)</f>
        <v>99.11</v>
      </c>
      <c r="D528">
        <v>99.11</v>
      </c>
      <c r="E528" s="2">
        <f t="shared" si="78"/>
        <v>99.11</v>
      </c>
      <c r="F528">
        <f t="shared" si="79"/>
        <v>-0.92000000000000171</v>
      </c>
      <c r="G528">
        <f t="shared" si="80"/>
        <v>38.019999999999996</v>
      </c>
      <c r="H528">
        <f t="shared" si="85"/>
        <v>-3.210000000000008</v>
      </c>
      <c r="I528">
        <f t="shared" si="81"/>
        <v>99.080275917224839</v>
      </c>
      <c r="J528">
        <f t="shared" si="82"/>
        <v>162.23604517924372</v>
      </c>
      <c r="K528">
        <f t="shared" si="83"/>
        <v>-0.91972408277516404</v>
      </c>
      <c r="L528">
        <f t="shared" si="84"/>
        <v>62.236045179243725</v>
      </c>
    </row>
    <row r="529" spans="1:12" x14ac:dyDescent="0.2">
      <c r="A529" s="4">
        <f t="shared" si="77"/>
        <v>44771</v>
      </c>
      <c r="B529">
        <v>528</v>
      </c>
      <c r="C529" s="2">
        <f>VLOOKUP(A529, Daily!$A:$B, 2, 0)</f>
        <v>101.31</v>
      </c>
      <c r="D529">
        <v>101.31</v>
      </c>
      <c r="E529" s="2">
        <f t="shared" si="78"/>
        <v>101.31</v>
      </c>
      <c r="F529">
        <f t="shared" si="79"/>
        <v>2.2000000000000028</v>
      </c>
      <c r="G529">
        <f t="shared" si="80"/>
        <v>40.22</v>
      </c>
      <c r="H529">
        <f t="shared" si="85"/>
        <v>3.1200000000000045</v>
      </c>
      <c r="I529">
        <f t="shared" si="81"/>
        <v>102.21975582685904</v>
      </c>
      <c r="J529">
        <f t="shared" si="82"/>
        <v>165.83728924537567</v>
      </c>
      <c r="K529">
        <f t="shared" si="83"/>
        <v>2.2197558268590489</v>
      </c>
      <c r="L529">
        <f t="shared" si="84"/>
        <v>65.837289245375658</v>
      </c>
    </row>
    <row r="530" spans="1:12" x14ac:dyDescent="0.2">
      <c r="A530" s="4">
        <f t="shared" si="77"/>
        <v>44772</v>
      </c>
      <c r="B530">
        <v>529</v>
      </c>
      <c r="C530" s="2" t="e">
        <f>VLOOKUP(A530, Daily!$A:$B, 2, 0)</f>
        <v>#N/A</v>
      </c>
      <c r="D530">
        <v>101.31</v>
      </c>
      <c r="E530" s="2">
        <f t="shared" si="78"/>
        <v>101.31</v>
      </c>
      <c r="F530">
        <f t="shared" si="79"/>
        <v>0</v>
      </c>
      <c r="G530">
        <f t="shared" si="80"/>
        <v>40.22</v>
      </c>
      <c r="H530">
        <f t="shared" si="85"/>
        <v>-2.2000000000000028</v>
      </c>
      <c r="I530">
        <f t="shared" si="81"/>
        <v>100</v>
      </c>
      <c r="J530">
        <f t="shared" si="82"/>
        <v>165.83728924537567</v>
      </c>
      <c r="K530">
        <f t="shared" si="83"/>
        <v>0</v>
      </c>
      <c r="L530">
        <f t="shared" si="84"/>
        <v>65.837289245375658</v>
      </c>
    </row>
    <row r="531" spans="1:12" x14ac:dyDescent="0.2">
      <c r="A531" s="4">
        <f t="shared" si="77"/>
        <v>44773</v>
      </c>
      <c r="B531">
        <v>530</v>
      </c>
      <c r="C531" s="2" t="e">
        <f>VLOOKUP(A531, Daily!$A:$B, 2, 0)</f>
        <v>#N/A</v>
      </c>
      <c r="D531">
        <v>96.59</v>
      </c>
      <c r="E531" s="2">
        <f t="shared" si="78"/>
        <v>96.59</v>
      </c>
      <c r="F531">
        <f t="shared" si="79"/>
        <v>-4.7199999999999989</v>
      </c>
      <c r="G531">
        <f t="shared" si="80"/>
        <v>35.5</v>
      </c>
      <c r="H531">
        <f t="shared" si="85"/>
        <v>-4.7199999999999989</v>
      </c>
      <c r="I531">
        <f t="shared" si="81"/>
        <v>95.34103247458296</v>
      </c>
      <c r="J531">
        <f t="shared" si="82"/>
        <v>158.1109837944017</v>
      </c>
      <c r="K531">
        <f t="shared" si="83"/>
        <v>-4.6589675254170348</v>
      </c>
      <c r="L531">
        <f t="shared" si="84"/>
        <v>58.11098379440169</v>
      </c>
    </row>
    <row r="532" spans="1:12" x14ac:dyDescent="0.2">
      <c r="A532" s="4">
        <f t="shared" si="77"/>
        <v>44774</v>
      </c>
      <c r="B532">
        <v>531</v>
      </c>
      <c r="C532" s="2">
        <f>VLOOKUP(A532, Daily!$A:$B, 2, 0)</f>
        <v>96.59</v>
      </c>
      <c r="D532">
        <v>96.59</v>
      </c>
      <c r="E532" s="2">
        <f t="shared" si="78"/>
        <v>96.59</v>
      </c>
      <c r="F532">
        <f t="shared" si="79"/>
        <v>0</v>
      </c>
      <c r="G532">
        <f t="shared" si="80"/>
        <v>35.5</v>
      </c>
      <c r="H532">
        <f t="shared" si="85"/>
        <v>4.7199999999999989</v>
      </c>
      <c r="I532">
        <f t="shared" si="81"/>
        <v>100</v>
      </c>
      <c r="J532">
        <f t="shared" si="82"/>
        <v>158.1109837944017</v>
      </c>
      <c r="K532">
        <f t="shared" si="83"/>
        <v>0</v>
      </c>
      <c r="L532">
        <f t="shared" si="84"/>
        <v>58.11098379440169</v>
      </c>
    </row>
    <row r="533" spans="1:12" x14ac:dyDescent="0.2">
      <c r="A533" s="4">
        <f t="shared" si="77"/>
        <v>44775</v>
      </c>
      <c r="B533">
        <v>532</v>
      </c>
      <c r="C533" s="2">
        <f>VLOOKUP(A533, Daily!$A:$B, 2, 0)</f>
        <v>97.14</v>
      </c>
      <c r="D533">
        <v>97.14</v>
      </c>
      <c r="E533" s="2">
        <f t="shared" si="78"/>
        <v>97.14</v>
      </c>
      <c r="F533">
        <f t="shared" si="79"/>
        <v>0.54999999999999716</v>
      </c>
      <c r="G533">
        <f t="shared" si="80"/>
        <v>36.049999999999997</v>
      </c>
      <c r="H533">
        <f t="shared" si="85"/>
        <v>0.54999999999999716</v>
      </c>
      <c r="I533">
        <f t="shared" si="81"/>
        <v>100.56941712392586</v>
      </c>
      <c r="J533">
        <f t="shared" si="82"/>
        <v>159.01129481093469</v>
      </c>
      <c r="K533">
        <f t="shared" si="83"/>
        <v>0.56941712392586386</v>
      </c>
      <c r="L533">
        <f t="shared" si="84"/>
        <v>59.011294810934679</v>
      </c>
    </row>
    <row r="534" spans="1:12" x14ac:dyDescent="0.2">
      <c r="A534" s="4">
        <f t="shared" si="77"/>
        <v>44776</v>
      </c>
      <c r="B534">
        <v>533</v>
      </c>
      <c r="C534" s="2">
        <f>VLOOKUP(A534, Daily!$A:$B, 2, 0)</f>
        <v>93.25</v>
      </c>
      <c r="D534">
        <v>93.25</v>
      </c>
      <c r="E534" s="2">
        <f t="shared" si="78"/>
        <v>93.25</v>
      </c>
      <c r="F534">
        <f t="shared" si="79"/>
        <v>-3.8900000000000006</v>
      </c>
      <c r="G534">
        <f t="shared" si="80"/>
        <v>32.159999999999997</v>
      </c>
      <c r="H534">
        <f t="shared" si="85"/>
        <v>-4.4399999999999977</v>
      </c>
      <c r="I534">
        <f t="shared" si="81"/>
        <v>95.99547045501339</v>
      </c>
      <c r="J534">
        <f t="shared" si="82"/>
        <v>152.64364053036502</v>
      </c>
      <c r="K534">
        <f t="shared" si="83"/>
        <v>-4.0045295449866121</v>
      </c>
      <c r="L534">
        <f t="shared" si="84"/>
        <v>52.643640530365033</v>
      </c>
    </row>
    <row r="535" spans="1:12" x14ac:dyDescent="0.2">
      <c r="A535" s="4">
        <f t="shared" si="77"/>
        <v>44777</v>
      </c>
      <c r="B535">
        <v>534</v>
      </c>
      <c r="C535" s="2">
        <f>VLOOKUP(A535, Daily!$A:$B, 2, 0)</f>
        <v>91.29</v>
      </c>
      <c r="D535">
        <v>91.29</v>
      </c>
      <c r="E535" s="2">
        <f t="shared" si="78"/>
        <v>91.29</v>
      </c>
      <c r="F535">
        <f t="shared" si="79"/>
        <v>-1.9599999999999937</v>
      </c>
      <c r="G535">
        <f t="shared" si="80"/>
        <v>30.200000000000003</v>
      </c>
      <c r="H535">
        <f t="shared" si="85"/>
        <v>1.9300000000000068</v>
      </c>
      <c r="I535">
        <f t="shared" si="81"/>
        <v>97.898123324396792</v>
      </c>
      <c r="J535">
        <f t="shared" si="82"/>
        <v>149.43525945326567</v>
      </c>
      <c r="K535">
        <f t="shared" si="83"/>
        <v>-2.1018766756032092</v>
      </c>
      <c r="L535">
        <f t="shared" si="84"/>
        <v>49.435259453265679</v>
      </c>
    </row>
    <row r="536" spans="1:12" x14ac:dyDescent="0.2">
      <c r="A536" s="4">
        <f t="shared" si="77"/>
        <v>44778</v>
      </c>
      <c r="B536">
        <v>535</v>
      </c>
      <c r="C536" s="2">
        <f>VLOOKUP(A536, Daily!$A:$B, 2, 0)</f>
        <v>91.77</v>
      </c>
      <c r="D536">
        <v>91.77</v>
      </c>
      <c r="E536" s="2">
        <f t="shared" si="78"/>
        <v>91.77</v>
      </c>
      <c r="F536">
        <f t="shared" si="79"/>
        <v>0.47999999999998977</v>
      </c>
      <c r="G536">
        <f t="shared" si="80"/>
        <v>30.679999999999993</v>
      </c>
      <c r="H536">
        <f t="shared" si="85"/>
        <v>2.4399999999999835</v>
      </c>
      <c r="I536">
        <f t="shared" si="81"/>
        <v>100.52579691094314</v>
      </c>
      <c r="J536">
        <f t="shared" si="82"/>
        <v>150.2209854313308</v>
      </c>
      <c r="K536">
        <f t="shared" si="83"/>
        <v>0.52579691094314374</v>
      </c>
      <c r="L536">
        <f t="shared" si="84"/>
        <v>50.220985431330803</v>
      </c>
    </row>
    <row r="537" spans="1:12" x14ac:dyDescent="0.2">
      <c r="A537" s="4">
        <f t="shared" si="77"/>
        <v>44779</v>
      </c>
      <c r="B537">
        <v>536</v>
      </c>
      <c r="C537" s="2" t="e">
        <f>VLOOKUP(A537, Daily!$A:$B, 2, 0)</f>
        <v>#N/A</v>
      </c>
      <c r="D537">
        <v>91.77</v>
      </c>
      <c r="E537" s="2">
        <f t="shared" si="78"/>
        <v>91.77</v>
      </c>
      <c r="F537">
        <f t="shared" si="79"/>
        <v>0</v>
      </c>
      <c r="G537">
        <f t="shared" si="80"/>
        <v>30.679999999999993</v>
      </c>
      <c r="H537">
        <f t="shared" si="85"/>
        <v>-0.47999999999998977</v>
      </c>
      <c r="I537">
        <f t="shared" si="81"/>
        <v>100</v>
      </c>
      <c r="J537">
        <f t="shared" si="82"/>
        <v>150.2209854313308</v>
      </c>
      <c r="K537">
        <f t="shared" si="83"/>
        <v>0</v>
      </c>
      <c r="L537">
        <f t="shared" si="84"/>
        <v>50.220985431330803</v>
      </c>
    </row>
    <row r="538" spans="1:12" x14ac:dyDescent="0.2">
      <c r="A538" s="4">
        <f t="shared" si="77"/>
        <v>44780</v>
      </c>
      <c r="B538">
        <v>537</v>
      </c>
      <c r="C538" s="2" t="e">
        <f>VLOOKUP(A538, Daily!$A:$B, 2, 0)</f>
        <v>#N/A</v>
      </c>
      <c r="D538">
        <v>93.52</v>
      </c>
      <c r="E538" s="2">
        <f t="shared" si="78"/>
        <v>93.52</v>
      </c>
      <c r="F538">
        <f t="shared" si="79"/>
        <v>1.75</v>
      </c>
      <c r="G538">
        <f t="shared" si="80"/>
        <v>32.429999999999993</v>
      </c>
      <c r="H538">
        <f t="shared" si="85"/>
        <v>1.75</v>
      </c>
      <c r="I538">
        <f t="shared" si="81"/>
        <v>101.906941266209</v>
      </c>
      <c r="J538">
        <f t="shared" si="82"/>
        <v>153.08561139302668</v>
      </c>
      <c r="K538">
        <f t="shared" si="83"/>
        <v>1.9069412662090057</v>
      </c>
      <c r="L538">
        <f t="shared" si="84"/>
        <v>53.085611393026674</v>
      </c>
    </row>
    <row r="539" spans="1:12" x14ac:dyDescent="0.2">
      <c r="A539" s="4">
        <f t="shared" si="77"/>
        <v>44781</v>
      </c>
      <c r="B539">
        <v>538</v>
      </c>
      <c r="C539" s="2">
        <f>VLOOKUP(A539, Daily!$A:$B, 2, 0)</f>
        <v>93.52</v>
      </c>
      <c r="D539">
        <v>93.52</v>
      </c>
      <c r="E539" s="2">
        <f t="shared" si="78"/>
        <v>93.52</v>
      </c>
      <c r="F539">
        <f t="shared" si="79"/>
        <v>0</v>
      </c>
      <c r="G539">
        <f t="shared" si="80"/>
        <v>32.429999999999993</v>
      </c>
      <c r="H539">
        <f t="shared" si="85"/>
        <v>-1.75</v>
      </c>
      <c r="I539">
        <f t="shared" si="81"/>
        <v>100</v>
      </c>
      <c r="J539">
        <f t="shared" si="82"/>
        <v>153.08561139302668</v>
      </c>
      <c r="K539">
        <f t="shared" si="83"/>
        <v>0</v>
      </c>
      <c r="L539">
        <f t="shared" si="84"/>
        <v>53.085611393026674</v>
      </c>
    </row>
    <row r="540" spans="1:12" x14ac:dyDescent="0.2">
      <c r="A540" s="4">
        <f t="shared" si="77"/>
        <v>44782</v>
      </c>
      <c r="B540">
        <v>539</v>
      </c>
      <c r="C540" s="2">
        <f>VLOOKUP(A540, Daily!$A:$B, 2, 0)</f>
        <v>93.18</v>
      </c>
      <c r="D540">
        <v>93.18</v>
      </c>
      <c r="E540" s="2">
        <f t="shared" si="78"/>
        <v>93.18</v>
      </c>
      <c r="F540">
        <f t="shared" si="79"/>
        <v>-0.3399999999999892</v>
      </c>
      <c r="G540">
        <f t="shared" si="80"/>
        <v>32.090000000000003</v>
      </c>
      <c r="H540">
        <f t="shared" si="85"/>
        <v>-0.3399999999999892</v>
      </c>
      <c r="I540">
        <f t="shared" si="81"/>
        <v>99.636441402908488</v>
      </c>
      <c r="J540">
        <f t="shared" si="82"/>
        <v>152.52905549189722</v>
      </c>
      <c r="K540">
        <f t="shared" si="83"/>
        <v>-0.36355859709151783</v>
      </c>
      <c r="L540">
        <f t="shared" si="84"/>
        <v>52.529055491897211</v>
      </c>
    </row>
    <row r="541" spans="1:12" x14ac:dyDescent="0.2">
      <c r="A541" s="4">
        <f t="shared" si="77"/>
        <v>44783</v>
      </c>
      <c r="B541">
        <v>540</v>
      </c>
      <c r="C541" s="2">
        <f>VLOOKUP(A541, Daily!$A:$B, 2, 0)</f>
        <v>94.68</v>
      </c>
      <c r="D541">
        <v>94.68</v>
      </c>
      <c r="E541" s="2">
        <f t="shared" si="78"/>
        <v>94.68</v>
      </c>
      <c r="F541">
        <f t="shared" si="79"/>
        <v>1.5</v>
      </c>
      <c r="G541">
        <f t="shared" si="80"/>
        <v>33.590000000000003</v>
      </c>
      <c r="H541">
        <f t="shared" si="85"/>
        <v>1.8399999999999892</v>
      </c>
      <c r="I541">
        <f t="shared" si="81"/>
        <v>101.60978750804894</v>
      </c>
      <c r="J541">
        <f t="shared" si="82"/>
        <v>154.98444917335078</v>
      </c>
      <c r="K541">
        <f t="shared" si="83"/>
        <v>1.6097875080489432</v>
      </c>
      <c r="L541">
        <f t="shared" si="84"/>
        <v>54.984449173350789</v>
      </c>
    </row>
    <row r="542" spans="1:12" x14ac:dyDescent="0.2">
      <c r="A542" s="4">
        <f t="shared" si="77"/>
        <v>44784</v>
      </c>
      <c r="B542">
        <v>541</v>
      </c>
      <c r="C542" s="2">
        <f>VLOOKUP(A542, Daily!$A:$B, 2, 0)</f>
        <v>97.02</v>
      </c>
      <c r="D542">
        <v>97.02</v>
      </c>
      <c r="E542" s="2">
        <f t="shared" si="78"/>
        <v>97.02</v>
      </c>
      <c r="F542">
        <f t="shared" si="79"/>
        <v>2.3399999999999892</v>
      </c>
      <c r="G542">
        <f t="shared" si="80"/>
        <v>35.929999999999993</v>
      </c>
      <c r="H542">
        <f t="shared" si="85"/>
        <v>0.8399999999999892</v>
      </c>
      <c r="I542">
        <f t="shared" si="81"/>
        <v>102.47148288973382</v>
      </c>
      <c r="J542">
        <f t="shared" si="82"/>
        <v>158.81486331641838</v>
      </c>
      <c r="K542">
        <f t="shared" si="83"/>
        <v>2.4714828897338226</v>
      </c>
      <c r="L542">
        <f t="shared" si="84"/>
        <v>58.814863316418389</v>
      </c>
    </row>
    <row r="543" spans="1:12" x14ac:dyDescent="0.2">
      <c r="A543" s="4">
        <f t="shared" si="77"/>
        <v>44785</v>
      </c>
      <c r="B543">
        <v>542</v>
      </c>
      <c r="C543" s="2">
        <f>VLOOKUP(A543, Daily!$A:$B, 2, 0)</f>
        <v>94.86</v>
      </c>
      <c r="D543">
        <v>94.86</v>
      </c>
      <c r="E543" s="2">
        <f t="shared" si="78"/>
        <v>94.86</v>
      </c>
      <c r="F543">
        <f t="shared" si="79"/>
        <v>-2.1599999999999966</v>
      </c>
      <c r="G543">
        <f t="shared" si="80"/>
        <v>33.769999999999996</v>
      </c>
      <c r="H543">
        <f t="shared" si="85"/>
        <v>-4.4999999999999858</v>
      </c>
      <c r="I543">
        <f t="shared" si="81"/>
        <v>97.773654916512072</v>
      </c>
      <c r="J543">
        <f t="shared" si="82"/>
        <v>155.2790964151252</v>
      </c>
      <c r="K543">
        <f t="shared" si="83"/>
        <v>-2.226345083487935</v>
      </c>
      <c r="L543">
        <f t="shared" si="84"/>
        <v>55.27909641512521</v>
      </c>
    </row>
    <row r="544" spans="1:12" x14ac:dyDescent="0.2">
      <c r="A544" s="4">
        <f t="shared" si="77"/>
        <v>44786</v>
      </c>
      <c r="B544">
        <v>543</v>
      </c>
      <c r="C544" s="2" t="e">
        <f>VLOOKUP(A544, Daily!$A:$B, 2, 0)</f>
        <v>#N/A</v>
      </c>
      <c r="D544">
        <v>94.86</v>
      </c>
      <c r="E544" s="2">
        <f t="shared" si="78"/>
        <v>94.86</v>
      </c>
      <c r="F544">
        <f t="shared" si="79"/>
        <v>0</v>
      </c>
      <c r="G544">
        <f t="shared" si="80"/>
        <v>33.769999999999996</v>
      </c>
      <c r="H544">
        <f t="shared" si="85"/>
        <v>2.1599999999999966</v>
      </c>
      <c r="I544">
        <f t="shared" si="81"/>
        <v>100</v>
      </c>
      <c r="J544">
        <f t="shared" si="82"/>
        <v>155.2790964151252</v>
      </c>
      <c r="K544">
        <f t="shared" si="83"/>
        <v>0</v>
      </c>
      <c r="L544">
        <f t="shared" si="84"/>
        <v>55.27909641512521</v>
      </c>
    </row>
    <row r="545" spans="1:12" x14ac:dyDescent="0.2">
      <c r="A545" s="4">
        <f t="shared" si="77"/>
        <v>44787</v>
      </c>
      <c r="B545">
        <v>544</v>
      </c>
      <c r="C545" s="2" t="e">
        <f>VLOOKUP(A545, Daily!$A:$B, 2, 0)</f>
        <v>#N/A</v>
      </c>
      <c r="D545">
        <v>92.24</v>
      </c>
      <c r="E545" s="2">
        <f t="shared" si="78"/>
        <v>92.24</v>
      </c>
      <c r="F545">
        <f t="shared" si="79"/>
        <v>-2.6200000000000045</v>
      </c>
      <c r="G545">
        <f t="shared" si="80"/>
        <v>31.149999999999991</v>
      </c>
      <c r="H545">
        <f t="shared" si="85"/>
        <v>-2.6200000000000045</v>
      </c>
      <c r="I545">
        <f t="shared" si="81"/>
        <v>97.238034998945807</v>
      </c>
      <c r="J545">
        <f t="shared" si="82"/>
        <v>150.99034211818628</v>
      </c>
      <c r="K545">
        <f t="shared" si="83"/>
        <v>-2.7619650010541896</v>
      </c>
      <c r="L545">
        <f t="shared" si="84"/>
        <v>50.99034211818627</v>
      </c>
    </row>
    <row r="546" spans="1:12" x14ac:dyDescent="0.2">
      <c r="A546" s="4">
        <f t="shared" si="77"/>
        <v>44788</v>
      </c>
      <c r="B546">
        <v>545</v>
      </c>
      <c r="C546" s="2">
        <f>VLOOKUP(A546, Daily!$A:$B, 2, 0)</f>
        <v>92.24</v>
      </c>
      <c r="D546">
        <v>92.24</v>
      </c>
      <c r="E546" s="2">
        <f t="shared" si="78"/>
        <v>92.24</v>
      </c>
      <c r="F546">
        <f t="shared" si="79"/>
        <v>0</v>
      </c>
      <c r="G546">
        <f t="shared" si="80"/>
        <v>31.149999999999991</v>
      </c>
      <c r="H546">
        <f t="shared" si="85"/>
        <v>2.6200000000000045</v>
      </c>
      <c r="I546">
        <f t="shared" si="81"/>
        <v>100</v>
      </c>
      <c r="J546">
        <f t="shared" si="82"/>
        <v>150.99034211818628</v>
      </c>
      <c r="K546">
        <f t="shared" si="83"/>
        <v>0</v>
      </c>
      <c r="L546">
        <f t="shared" si="84"/>
        <v>50.99034211818627</v>
      </c>
    </row>
    <row r="547" spans="1:12" x14ac:dyDescent="0.2">
      <c r="A547" s="4">
        <f t="shared" si="77"/>
        <v>44789</v>
      </c>
      <c r="B547">
        <v>546</v>
      </c>
      <c r="C547" s="2">
        <f>VLOOKUP(A547, Daily!$A:$B, 2, 0)</f>
        <v>89.23</v>
      </c>
      <c r="D547">
        <v>89.23</v>
      </c>
      <c r="E547" s="2">
        <f t="shared" si="78"/>
        <v>89.23</v>
      </c>
      <c r="F547">
        <f t="shared" si="79"/>
        <v>-3.0099999999999909</v>
      </c>
      <c r="G547">
        <f t="shared" si="80"/>
        <v>28.14</v>
      </c>
      <c r="H547">
        <f t="shared" si="85"/>
        <v>-3.0099999999999909</v>
      </c>
      <c r="I547">
        <f t="shared" si="81"/>
        <v>96.736773633998268</v>
      </c>
      <c r="J547">
        <f t="shared" si="82"/>
        <v>146.06318546406939</v>
      </c>
      <c r="K547">
        <f t="shared" si="83"/>
        <v>-3.2632263660017258</v>
      </c>
      <c r="L547">
        <f t="shared" si="84"/>
        <v>46.063185464069399</v>
      </c>
    </row>
    <row r="548" spans="1:12" x14ac:dyDescent="0.2">
      <c r="A548" s="4">
        <f t="shared" si="77"/>
        <v>44790</v>
      </c>
      <c r="B548">
        <v>547</v>
      </c>
      <c r="C548" s="2">
        <f>VLOOKUP(A548, Daily!$A:$B, 2, 0)</f>
        <v>90.85</v>
      </c>
      <c r="D548">
        <v>90.85</v>
      </c>
      <c r="E548" s="2">
        <f t="shared" si="78"/>
        <v>90.85</v>
      </c>
      <c r="F548">
        <f t="shared" si="79"/>
        <v>1.6199999999999903</v>
      </c>
      <c r="G548">
        <f t="shared" si="80"/>
        <v>29.759999999999991</v>
      </c>
      <c r="H548">
        <f t="shared" si="85"/>
        <v>4.6299999999999812</v>
      </c>
      <c r="I548">
        <f t="shared" si="81"/>
        <v>101.81553289252491</v>
      </c>
      <c r="J548">
        <f t="shared" si="82"/>
        <v>148.71501064003928</v>
      </c>
      <c r="K548">
        <f t="shared" si="83"/>
        <v>1.8155328925249181</v>
      </c>
      <c r="L548">
        <f t="shared" si="84"/>
        <v>48.715010640039267</v>
      </c>
    </row>
    <row r="549" spans="1:12" x14ac:dyDescent="0.2">
      <c r="A549" s="4">
        <f t="shared" si="77"/>
        <v>44791</v>
      </c>
      <c r="B549">
        <v>548</v>
      </c>
      <c r="C549" s="2">
        <f>VLOOKUP(A549, Daily!$A:$B, 2, 0)</f>
        <v>93.2</v>
      </c>
      <c r="D549">
        <v>93.2</v>
      </c>
      <c r="E549" s="2">
        <f t="shared" si="78"/>
        <v>93.2</v>
      </c>
      <c r="F549">
        <f t="shared" si="79"/>
        <v>2.3500000000000085</v>
      </c>
      <c r="G549">
        <f t="shared" si="80"/>
        <v>32.11</v>
      </c>
      <c r="H549">
        <f t="shared" si="85"/>
        <v>0.73000000000001819</v>
      </c>
      <c r="I549">
        <f t="shared" si="81"/>
        <v>102.58668134287288</v>
      </c>
      <c r="J549">
        <f t="shared" si="82"/>
        <v>152.56179407431659</v>
      </c>
      <c r="K549">
        <f t="shared" si="83"/>
        <v>2.5866813428728763</v>
      </c>
      <c r="L549">
        <f t="shared" si="84"/>
        <v>52.56179407431658</v>
      </c>
    </row>
    <row r="550" spans="1:12" x14ac:dyDescent="0.2">
      <c r="A550" s="4">
        <f t="shared" si="77"/>
        <v>44792</v>
      </c>
      <c r="B550">
        <v>549</v>
      </c>
      <c r="C550" s="2">
        <f>VLOOKUP(A550, Daily!$A:$B, 2, 0)</f>
        <v>93.55</v>
      </c>
      <c r="D550">
        <v>93.55</v>
      </c>
      <c r="E550" s="2">
        <f t="shared" si="78"/>
        <v>93.55</v>
      </c>
      <c r="F550">
        <f t="shared" si="79"/>
        <v>0.34999999999999432</v>
      </c>
      <c r="G550">
        <f t="shared" si="80"/>
        <v>32.459999999999994</v>
      </c>
      <c r="H550">
        <f t="shared" si="85"/>
        <v>-2.0000000000000142</v>
      </c>
      <c r="I550">
        <f t="shared" si="81"/>
        <v>100.37553648068669</v>
      </c>
      <c r="J550">
        <f t="shared" si="82"/>
        <v>153.13471926665574</v>
      </c>
      <c r="K550">
        <f t="shared" si="83"/>
        <v>0.37553648068668899</v>
      </c>
      <c r="L550">
        <f t="shared" si="84"/>
        <v>53.134719266655736</v>
      </c>
    </row>
    <row r="551" spans="1:12" x14ac:dyDescent="0.2">
      <c r="A551" s="4">
        <f t="shared" si="77"/>
        <v>44793</v>
      </c>
      <c r="B551">
        <v>550</v>
      </c>
      <c r="C551" s="2" t="e">
        <f>VLOOKUP(A551, Daily!$A:$B, 2, 0)</f>
        <v>#N/A</v>
      </c>
      <c r="D551">
        <v>93.55</v>
      </c>
      <c r="E551" s="2">
        <f t="shared" si="78"/>
        <v>93.55</v>
      </c>
      <c r="F551">
        <f t="shared" si="79"/>
        <v>0</v>
      </c>
      <c r="G551">
        <f t="shared" si="80"/>
        <v>32.459999999999994</v>
      </c>
      <c r="H551">
        <f t="shared" si="85"/>
        <v>-0.34999999999999432</v>
      </c>
      <c r="I551">
        <f t="shared" si="81"/>
        <v>100</v>
      </c>
      <c r="J551">
        <f t="shared" si="82"/>
        <v>153.13471926665574</v>
      </c>
      <c r="K551">
        <f t="shared" si="83"/>
        <v>0</v>
      </c>
      <c r="L551">
        <f t="shared" si="84"/>
        <v>53.134719266655736</v>
      </c>
    </row>
    <row r="552" spans="1:12" x14ac:dyDescent="0.2">
      <c r="A552" s="4">
        <f t="shared" si="77"/>
        <v>44794</v>
      </c>
      <c r="B552">
        <v>551</v>
      </c>
      <c r="C552" s="2" t="e">
        <f>VLOOKUP(A552, Daily!$A:$B, 2, 0)</f>
        <v>#N/A</v>
      </c>
      <c r="D552">
        <v>93.42</v>
      </c>
      <c r="E552" s="2">
        <f t="shared" si="78"/>
        <v>93.42</v>
      </c>
      <c r="F552">
        <f t="shared" si="79"/>
        <v>-0.12999999999999545</v>
      </c>
      <c r="G552">
        <f t="shared" si="80"/>
        <v>32.33</v>
      </c>
      <c r="H552">
        <f t="shared" si="85"/>
        <v>-0.12999999999999545</v>
      </c>
      <c r="I552">
        <f t="shared" si="81"/>
        <v>99.861036878674511</v>
      </c>
      <c r="J552">
        <f t="shared" si="82"/>
        <v>152.92191848092978</v>
      </c>
      <c r="K552">
        <f t="shared" si="83"/>
        <v>-0.13896312132548605</v>
      </c>
      <c r="L552">
        <f t="shared" si="84"/>
        <v>52.921918480929776</v>
      </c>
    </row>
    <row r="553" spans="1:12" x14ac:dyDescent="0.2">
      <c r="A553" s="4">
        <f t="shared" si="77"/>
        <v>44795</v>
      </c>
      <c r="B553">
        <v>552</v>
      </c>
      <c r="C553" s="2">
        <f>VLOOKUP(A553, Daily!$A:$B, 2, 0)</f>
        <v>93.42</v>
      </c>
      <c r="D553">
        <v>93.42</v>
      </c>
      <c r="E553" s="2">
        <f t="shared" si="78"/>
        <v>93.42</v>
      </c>
      <c r="F553">
        <f t="shared" si="79"/>
        <v>0</v>
      </c>
      <c r="G553">
        <f t="shared" si="80"/>
        <v>32.33</v>
      </c>
      <c r="H553">
        <f t="shared" si="85"/>
        <v>0.12999999999999545</v>
      </c>
      <c r="I553">
        <f t="shared" si="81"/>
        <v>100</v>
      </c>
      <c r="J553">
        <f t="shared" si="82"/>
        <v>152.92191848092978</v>
      </c>
      <c r="K553">
        <f t="shared" si="83"/>
        <v>0</v>
      </c>
      <c r="L553">
        <f t="shared" si="84"/>
        <v>52.921918480929776</v>
      </c>
    </row>
    <row r="554" spans="1:12" x14ac:dyDescent="0.2">
      <c r="A554" s="4">
        <f t="shared" si="77"/>
        <v>44796</v>
      </c>
      <c r="B554">
        <v>553</v>
      </c>
      <c r="C554" s="2">
        <f>VLOOKUP(A554, Daily!$A:$B, 2, 0)</f>
        <v>96.46</v>
      </c>
      <c r="D554">
        <v>96.46</v>
      </c>
      <c r="E554" s="2">
        <f t="shared" si="78"/>
        <v>96.46</v>
      </c>
      <c r="F554">
        <f t="shared" si="79"/>
        <v>3.039999999999992</v>
      </c>
      <c r="G554">
        <f t="shared" si="80"/>
        <v>35.36999999999999</v>
      </c>
      <c r="H554">
        <f t="shared" si="85"/>
        <v>3.039999999999992</v>
      </c>
      <c r="I554">
        <f t="shared" si="81"/>
        <v>103.2541211731963</v>
      </c>
      <c r="J554">
        <f t="shared" si="82"/>
        <v>157.89818300867572</v>
      </c>
      <c r="K554">
        <f t="shared" si="83"/>
        <v>3.2541211731963005</v>
      </c>
      <c r="L554">
        <f t="shared" si="84"/>
        <v>57.898183008675709</v>
      </c>
    </row>
    <row r="555" spans="1:12" x14ac:dyDescent="0.2">
      <c r="A555" s="4">
        <f t="shared" si="77"/>
        <v>44797</v>
      </c>
      <c r="B555">
        <v>554</v>
      </c>
      <c r="C555" s="2">
        <f>VLOOKUP(A555, Daily!$A:$B, 2, 0)</f>
        <v>95.52</v>
      </c>
      <c r="D555">
        <v>95.52</v>
      </c>
      <c r="E555" s="2">
        <f t="shared" si="78"/>
        <v>95.52</v>
      </c>
      <c r="F555">
        <f t="shared" si="79"/>
        <v>-0.93999999999999773</v>
      </c>
      <c r="G555">
        <f t="shared" si="80"/>
        <v>34.429999999999993</v>
      </c>
      <c r="H555">
        <f t="shared" si="85"/>
        <v>-3.9799999999999898</v>
      </c>
      <c r="I555">
        <f t="shared" si="81"/>
        <v>99.025502799087704</v>
      </c>
      <c r="J555">
        <f t="shared" si="82"/>
        <v>156.3594696349648</v>
      </c>
      <c r="K555">
        <f t="shared" si="83"/>
        <v>-0.9744972009122943</v>
      </c>
      <c r="L555">
        <f t="shared" si="84"/>
        <v>56.359469634964789</v>
      </c>
    </row>
    <row r="556" spans="1:12" x14ac:dyDescent="0.2">
      <c r="A556" s="4">
        <f t="shared" si="77"/>
        <v>44798</v>
      </c>
      <c r="B556">
        <v>555</v>
      </c>
      <c r="C556" s="2">
        <f>VLOOKUP(A556, Daily!$A:$B, 2, 0)</f>
        <v>93.33</v>
      </c>
      <c r="D556">
        <v>93.33</v>
      </c>
      <c r="E556" s="2">
        <f t="shared" si="78"/>
        <v>93.33</v>
      </c>
      <c r="F556">
        <f t="shared" si="79"/>
        <v>-2.1899999999999977</v>
      </c>
      <c r="G556">
        <f t="shared" si="80"/>
        <v>32.239999999999995</v>
      </c>
      <c r="H556">
        <f t="shared" si="85"/>
        <v>-1.25</v>
      </c>
      <c r="I556">
        <f t="shared" si="81"/>
        <v>97.707286432160814</v>
      </c>
      <c r="J556">
        <f t="shared" si="82"/>
        <v>152.77459486004255</v>
      </c>
      <c r="K556">
        <f t="shared" si="83"/>
        <v>-2.2927135678391886</v>
      </c>
      <c r="L556">
        <f t="shared" si="84"/>
        <v>52.774594860042548</v>
      </c>
    </row>
    <row r="557" spans="1:12" x14ac:dyDescent="0.2">
      <c r="A557" s="4">
        <f t="shared" si="77"/>
        <v>44799</v>
      </c>
      <c r="B557">
        <v>556</v>
      </c>
      <c r="C557" s="2">
        <f>VLOOKUP(A557, Daily!$A:$B, 2, 0)</f>
        <v>93.63</v>
      </c>
      <c r="D557">
        <v>93.63</v>
      </c>
      <c r="E557" s="2">
        <f t="shared" si="78"/>
        <v>93.63</v>
      </c>
      <c r="F557">
        <f t="shared" si="79"/>
        <v>0.29999999999999716</v>
      </c>
      <c r="G557">
        <f t="shared" si="80"/>
        <v>32.539999999999992</v>
      </c>
      <c r="H557">
        <f t="shared" si="85"/>
        <v>2.4899999999999949</v>
      </c>
      <c r="I557">
        <f t="shared" si="81"/>
        <v>100.3214400514304</v>
      </c>
      <c r="J557">
        <f t="shared" si="82"/>
        <v>153.26567359633324</v>
      </c>
      <c r="K557">
        <f t="shared" si="83"/>
        <v>0.32144005143039944</v>
      </c>
      <c r="L557">
        <f t="shared" si="84"/>
        <v>53.265673596333251</v>
      </c>
    </row>
    <row r="558" spans="1:12" x14ac:dyDescent="0.2">
      <c r="A558" s="4">
        <f t="shared" si="77"/>
        <v>44800</v>
      </c>
      <c r="B558">
        <v>557</v>
      </c>
      <c r="C558" s="2" t="e">
        <f>VLOOKUP(A558, Daily!$A:$B, 2, 0)</f>
        <v>#N/A</v>
      </c>
      <c r="D558">
        <v>93.63</v>
      </c>
      <c r="E558" s="2">
        <f t="shared" si="78"/>
        <v>93.63</v>
      </c>
      <c r="F558">
        <f t="shared" si="79"/>
        <v>0</v>
      </c>
      <c r="G558">
        <f t="shared" si="80"/>
        <v>32.539999999999992</v>
      </c>
      <c r="H558">
        <f t="shared" si="85"/>
        <v>-0.29999999999999716</v>
      </c>
      <c r="I558">
        <f t="shared" si="81"/>
        <v>100</v>
      </c>
      <c r="J558">
        <f t="shared" si="82"/>
        <v>153.26567359633324</v>
      </c>
      <c r="K558">
        <f t="shared" si="83"/>
        <v>0</v>
      </c>
      <c r="L558">
        <f t="shared" si="84"/>
        <v>53.265673596333251</v>
      </c>
    </row>
    <row r="559" spans="1:12" x14ac:dyDescent="0.2">
      <c r="A559" s="4">
        <f t="shared" si="77"/>
        <v>44801</v>
      </c>
      <c r="B559">
        <v>558</v>
      </c>
      <c r="C559" s="2" t="e">
        <f>VLOOKUP(A559, Daily!$A:$B, 2, 0)</f>
        <v>#N/A</v>
      </c>
      <c r="D559">
        <v>97.4</v>
      </c>
      <c r="E559" s="2">
        <f t="shared" si="78"/>
        <v>97.4</v>
      </c>
      <c r="F559">
        <f t="shared" si="79"/>
        <v>3.7700000000000102</v>
      </c>
      <c r="G559">
        <f t="shared" si="80"/>
        <v>36.31</v>
      </c>
      <c r="H559">
        <f t="shared" si="85"/>
        <v>3.7700000000000102</v>
      </c>
      <c r="I559">
        <f t="shared" si="81"/>
        <v>104.0264872369967</v>
      </c>
      <c r="J559">
        <f t="shared" si="82"/>
        <v>159.43689638238666</v>
      </c>
      <c r="K559">
        <f t="shared" si="83"/>
        <v>4.0264872369967009</v>
      </c>
      <c r="L559">
        <f t="shared" si="84"/>
        <v>59.436896382386649</v>
      </c>
    </row>
    <row r="560" spans="1:12" x14ac:dyDescent="0.2">
      <c r="A560" s="4">
        <f t="shared" si="77"/>
        <v>44802</v>
      </c>
      <c r="B560">
        <v>559</v>
      </c>
      <c r="C560" s="2">
        <f>VLOOKUP(A560, Daily!$A:$B, 2, 0)</f>
        <v>97.4</v>
      </c>
      <c r="D560">
        <v>97.4</v>
      </c>
      <c r="E560" s="2">
        <f t="shared" si="78"/>
        <v>97.4</v>
      </c>
      <c r="F560">
        <f t="shared" si="79"/>
        <v>0</v>
      </c>
      <c r="G560">
        <f t="shared" si="80"/>
        <v>36.31</v>
      </c>
      <c r="H560">
        <f t="shared" si="85"/>
        <v>-3.7700000000000102</v>
      </c>
      <c r="I560">
        <f t="shared" si="81"/>
        <v>100</v>
      </c>
      <c r="J560">
        <f t="shared" si="82"/>
        <v>159.43689638238666</v>
      </c>
      <c r="K560">
        <f t="shared" si="83"/>
        <v>0</v>
      </c>
      <c r="L560">
        <f t="shared" si="84"/>
        <v>59.436896382386649</v>
      </c>
    </row>
    <row r="561" spans="1:12" x14ac:dyDescent="0.2">
      <c r="A561" s="4">
        <f t="shared" si="77"/>
        <v>44803</v>
      </c>
      <c r="B561">
        <v>560</v>
      </c>
      <c r="C561" s="2">
        <f>VLOOKUP(A561, Daily!$A:$B, 2, 0)</f>
        <v>92.08</v>
      </c>
      <c r="D561">
        <v>92.08</v>
      </c>
      <c r="E561" s="2">
        <f t="shared" si="78"/>
        <v>92.08</v>
      </c>
      <c r="F561">
        <f t="shared" si="79"/>
        <v>-5.3200000000000074</v>
      </c>
      <c r="G561">
        <f t="shared" si="80"/>
        <v>30.989999999999995</v>
      </c>
      <c r="H561">
        <f t="shared" si="85"/>
        <v>-5.3200000000000074</v>
      </c>
      <c r="I561">
        <f t="shared" si="81"/>
        <v>94.53798767967146</v>
      </c>
      <c r="J561">
        <f t="shared" si="82"/>
        <v>150.72843345883123</v>
      </c>
      <c r="K561">
        <f t="shared" si="83"/>
        <v>-5.4620123203285464</v>
      </c>
      <c r="L561">
        <f t="shared" si="84"/>
        <v>50.728433458831226</v>
      </c>
    </row>
    <row r="562" spans="1:12" x14ac:dyDescent="0.2">
      <c r="A562" s="4">
        <f t="shared" si="77"/>
        <v>44804</v>
      </c>
      <c r="B562">
        <v>561</v>
      </c>
      <c r="C562" s="2">
        <f>VLOOKUP(A562, Daily!$A:$B, 2, 0)</f>
        <v>90.09</v>
      </c>
      <c r="D562">
        <v>90.09</v>
      </c>
      <c r="E562" s="2">
        <f t="shared" si="78"/>
        <v>90.09</v>
      </c>
      <c r="F562">
        <f t="shared" si="79"/>
        <v>-1.9899999999999949</v>
      </c>
      <c r="G562">
        <f t="shared" si="80"/>
        <v>29</v>
      </c>
      <c r="H562">
        <f t="shared" si="85"/>
        <v>3.3300000000000125</v>
      </c>
      <c r="I562">
        <f t="shared" si="81"/>
        <v>97.838835794960914</v>
      </c>
      <c r="J562">
        <f t="shared" si="82"/>
        <v>147.47094450810278</v>
      </c>
      <c r="K562">
        <f t="shared" si="83"/>
        <v>-2.16116420503909</v>
      </c>
      <c r="L562">
        <f t="shared" si="84"/>
        <v>47.470944508102789</v>
      </c>
    </row>
    <row r="563" spans="1:12" x14ac:dyDescent="0.2">
      <c r="A563" s="4">
        <f t="shared" si="77"/>
        <v>44805</v>
      </c>
      <c r="B563">
        <v>562</v>
      </c>
      <c r="C563" s="2">
        <f>VLOOKUP(A563, Daily!$A:$B, 2, 0)</f>
        <v>87.09</v>
      </c>
      <c r="D563">
        <v>87.09</v>
      </c>
      <c r="E563" s="2">
        <f t="shared" si="78"/>
        <v>87.09</v>
      </c>
      <c r="F563">
        <f t="shared" si="79"/>
        <v>-3</v>
      </c>
      <c r="G563">
        <f t="shared" si="80"/>
        <v>26</v>
      </c>
      <c r="H563">
        <f t="shared" si="85"/>
        <v>-1.0100000000000051</v>
      </c>
      <c r="I563">
        <f t="shared" si="81"/>
        <v>96.669996669996678</v>
      </c>
      <c r="J563">
        <f t="shared" si="82"/>
        <v>142.5601571451956</v>
      </c>
      <c r="K563">
        <f t="shared" si="83"/>
        <v>-3.3300033300033283</v>
      </c>
      <c r="L563">
        <f t="shared" si="84"/>
        <v>42.56015714519561</v>
      </c>
    </row>
    <row r="564" spans="1:12" x14ac:dyDescent="0.2">
      <c r="A564" s="4">
        <f t="shared" si="77"/>
        <v>44806</v>
      </c>
      <c r="B564">
        <v>563</v>
      </c>
      <c r="C564" s="2">
        <f>VLOOKUP(A564, Daily!$A:$B, 2, 0)</f>
        <v>87.29</v>
      </c>
      <c r="D564">
        <v>87.29</v>
      </c>
      <c r="E564" s="2">
        <f t="shared" si="78"/>
        <v>87.29</v>
      </c>
      <c r="F564">
        <f t="shared" si="79"/>
        <v>0.20000000000000284</v>
      </c>
      <c r="G564">
        <f t="shared" si="80"/>
        <v>26.200000000000003</v>
      </c>
      <c r="H564">
        <f t="shared" si="85"/>
        <v>3.2000000000000028</v>
      </c>
      <c r="I564">
        <f t="shared" si="81"/>
        <v>100.22964749110118</v>
      </c>
      <c r="J564">
        <f t="shared" si="82"/>
        <v>142.88754296938944</v>
      </c>
      <c r="K564">
        <f t="shared" si="83"/>
        <v>0.22964749110117033</v>
      </c>
      <c r="L564">
        <f t="shared" si="84"/>
        <v>42.887542969389436</v>
      </c>
    </row>
    <row r="565" spans="1:12" x14ac:dyDescent="0.2">
      <c r="A565" s="4">
        <f t="shared" si="77"/>
        <v>44807</v>
      </c>
      <c r="B565">
        <v>564</v>
      </c>
      <c r="C565" s="2" t="e">
        <f>VLOOKUP(A565, Daily!$A:$B, 2, 0)</f>
        <v>#N/A</v>
      </c>
      <c r="D565">
        <v>87.29</v>
      </c>
      <c r="E565" s="2">
        <f t="shared" si="78"/>
        <v>87.29</v>
      </c>
      <c r="F565">
        <f t="shared" si="79"/>
        <v>0</v>
      </c>
      <c r="G565">
        <f t="shared" si="80"/>
        <v>26.200000000000003</v>
      </c>
      <c r="H565">
        <f t="shared" si="85"/>
        <v>-0.20000000000000284</v>
      </c>
      <c r="I565">
        <f t="shared" si="81"/>
        <v>100</v>
      </c>
      <c r="J565">
        <f t="shared" si="82"/>
        <v>142.88754296938944</v>
      </c>
      <c r="K565">
        <f t="shared" si="83"/>
        <v>0</v>
      </c>
      <c r="L565">
        <f t="shared" si="84"/>
        <v>42.887542969389436</v>
      </c>
    </row>
    <row r="566" spans="1:12" x14ac:dyDescent="0.2">
      <c r="A566" s="4">
        <f t="shared" si="77"/>
        <v>44808</v>
      </c>
      <c r="B566">
        <v>565</v>
      </c>
      <c r="C566" s="2" t="e">
        <f>VLOOKUP(A566, Daily!$A:$B, 2, 0)</f>
        <v>#N/A</v>
      </c>
      <c r="D566">
        <v>87.35</v>
      </c>
      <c r="E566" s="2">
        <f t="shared" si="78"/>
        <v>87.35</v>
      </c>
      <c r="F566">
        <f t="shared" si="79"/>
        <v>5.9999999999988063E-2</v>
      </c>
      <c r="G566">
        <f t="shared" si="80"/>
        <v>26.259999999999991</v>
      </c>
      <c r="H566">
        <f t="shared" si="85"/>
        <v>5.9999999999988063E-2</v>
      </c>
      <c r="I566">
        <f t="shared" si="81"/>
        <v>100.06873639592162</v>
      </c>
      <c r="J566">
        <f t="shared" si="82"/>
        <v>142.98575871664755</v>
      </c>
      <c r="K566">
        <f t="shared" si="83"/>
        <v>6.8736395921620286E-2</v>
      </c>
      <c r="L566">
        <f t="shared" si="84"/>
        <v>42.98575871664756</v>
      </c>
    </row>
    <row r="567" spans="1:12" x14ac:dyDescent="0.2">
      <c r="A567" s="4">
        <f t="shared" si="77"/>
        <v>44809</v>
      </c>
      <c r="B567">
        <v>566</v>
      </c>
      <c r="C567" s="2">
        <f>VLOOKUP(A567, Daily!$A:$B, 2, 0)</f>
        <v>0</v>
      </c>
      <c r="D567">
        <v>87.35</v>
      </c>
      <c r="E567" s="2">
        <f t="shared" si="78"/>
        <v>87.35</v>
      </c>
      <c r="F567">
        <f t="shared" si="79"/>
        <v>0</v>
      </c>
      <c r="G567">
        <f t="shared" si="80"/>
        <v>26.259999999999991</v>
      </c>
      <c r="H567">
        <f t="shared" si="85"/>
        <v>-5.9999999999988063E-2</v>
      </c>
      <c r="I567">
        <f t="shared" si="81"/>
        <v>100</v>
      </c>
      <c r="J567">
        <f t="shared" si="82"/>
        <v>142.98575871664755</v>
      </c>
      <c r="K567">
        <f t="shared" si="83"/>
        <v>0</v>
      </c>
      <c r="L567">
        <f t="shared" si="84"/>
        <v>42.98575871664756</v>
      </c>
    </row>
    <row r="568" spans="1:12" x14ac:dyDescent="0.2">
      <c r="A568" s="4">
        <f t="shared" si="77"/>
        <v>44810</v>
      </c>
      <c r="B568">
        <v>567</v>
      </c>
      <c r="C568" s="2">
        <f>VLOOKUP(A568, Daily!$A:$B, 2, 0)</f>
        <v>87.35</v>
      </c>
      <c r="D568">
        <v>87.35</v>
      </c>
      <c r="E568" s="2">
        <f t="shared" si="78"/>
        <v>87.35</v>
      </c>
      <c r="F568">
        <f t="shared" si="79"/>
        <v>0</v>
      </c>
      <c r="G568">
        <f t="shared" si="80"/>
        <v>26.259999999999991</v>
      </c>
      <c r="H568">
        <f t="shared" si="85"/>
        <v>0</v>
      </c>
      <c r="I568">
        <f t="shared" si="81"/>
        <v>100</v>
      </c>
      <c r="J568">
        <f t="shared" si="82"/>
        <v>142.98575871664755</v>
      </c>
      <c r="K568">
        <f t="shared" si="83"/>
        <v>0</v>
      </c>
      <c r="L568">
        <f t="shared" si="84"/>
        <v>42.98575871664756</v>
      </c>
    </row>
    <row r="569" spans="1:12" x14ac:dyDescent="0.2">
      <c r="A569" s="4">
        <f t="shared" si="77"/>
        <v>44811</v>
      </c>
      <c r="B569">
        <v>568</v>
      </c>
      <c r="C569" s="2">
        <f>VLOOKUP(A569, Daily!$A:$B, 2, 0)</f>
        <v>82.5</v>
      </c>
      <c r="D569">
        <v>82.5</v>
      </c>
      <c r="E569" s="2">
        <f t="shared" si="78"/>
        <v>82.5</v>
      </c>
      <c r="F569">
        <f t="shared" si="79"/>
        <v>-4.8499999999999943</v>
      </c>
      <c r="G569">
        <f t="shared" si="80"/>
        <v>21.409999999999997</v>
      </c>
      <c r="H569">
        <f t="shared" si="85"/>
        <v>-4.8499999999999943</v>
      </c>
      <c r="I569">
        <f t="shared" si="81"/>
        <v>94.447624499141398</v>
      </c>
      <c r="J569">
        <f t="shared" si="82"/>
        <v>135.0466524799476</v>
      </c>
      <c r="K569">
        <f t="shared" si="83"/>
        <v>-5.5523755008586084</v>
      </c>
      <c r="L569">
        <f t="shared" si="84"/>
        <v>35.046652479947603</v>
      </c>
    </row>
    <row r="570" spans="1:12" x14ac:dyDescent="0.2">
      <c r="A570" s="4">
        <f t="shared" si="77"/>
        <v>44812</v>
      </c>
      <c r="B570">
        <v>569</v>
      </c>
      <c r="C570" s="2">
        <f>VLOOKUP(A570, Daily!$A:$B, 2, 0)</f>
        <v>84.04</v>
      </c>
      <c r="D570">
        <v>84.04</v>
      </c>
      <c r="E570" s="2">
        <f t="shared" si="78"/>
        <v>84.04</v>
      </c>
      <c r="F570">
        <f t="shared" si="79"/>
        <v>1.5400000000000063</v>
      </c>
      <c r="G570">
        <f t="shared" si="80"/>
        <v>22.950000000000003</v>
      </c>
      <c r="H570">
        <f t="shared" si="85"/>
        <v>6.3900000000000006</v>
      </c>
      <c r="I570">
        <f t="shared" si="81"/>
        <v>101.86666666666669</v>
      </c>
      <c r="J570">
        <f t="shared" si="82"/>
        <v>137.56752332623998</v>
      </c>
      <c r="K570">
        <f t="shared" si="83"/>
        <v>1.8666666666666831</v>
      </c>
      <c r="L570">
        <f t="shared" si="84"/>
        <v>37.567523326239979</v>
      </c>
    </row>
    <row r="571" spans="1:12" x14ac:dyDescent="0.2">
      <c r="A571" s="4">
        <f t="shared" si="77"/>
        <v>44813</v>
      </c>
      <c r="B571">
        <v>570</v>
      </c>
      <c r="C571" s="2">
        <f>VLOOKUP(A571, Daily!$A:$B, 2, 0)</f>
        <v>87.27</v>
      </c>
      <c r="D571">
        <v>87.27</v>
      </c>
      <c r="E571" s="2">
        <f t="shared" si="78"/>
        <v>87.27</v>
      </c>
      <c r="F571">
        <f t="shared" si="79"/>
        <v>3.2299999999999898</v>
      </c>
      <c r="G571">
        <f t="shared" si="80"/>
        <v>26.179999999999993</v>
      </c>
      <c r="H571">
        <f t="shared" si="85"/>
        <v>1.6899999999999835</v>
      </c>
      <c r="I571">
        <f t="shared" si="81"/>
        <v>103.84340790099951</v>
      </c>
      <c r="J571">
        <f t="shared" si="82"/>
        <v>142.85480438697002</v>
      </c>
      <c r="K571">
        <f t="shared" si="83"/>
        <v>3.843407900999507</v>
      </c>
      <c r="L571">
        <f t="shared" si="84"/>
        <v>42.854804386970024</v>
      </c>
    </row>
    <row r="572" spans="1:12" x14ac:dyDescent="0.2">
      <c r="A572" s="4">
        <f t="shared" si="77"/>
        <v>44814</v>
      </c>
      <c r="B572">
        <v>571</v>
      </c>
      <c r="C572" s="2" t="e">
        <f>VLOOKUP(A572, Daily!$A:$B, 2, 0)</f>
        <v>#N/A</v>
      </c>
      <c r="D572">
        <v>87.27</v>
      </c>
      <c r="E572" s="2">
        <f t="shared" si="78"/>
        <v>87.27</v>
      </c>
      <c r="F572">
        <f t="shared" si="79"/>
        <v>0</v>
      </c>
      <c r="G572">
        <f t="shared" si="80"/>
        <v>26.179999999999993</v>
      </c>
      <c r="H572">
        <f t="shared" si="85"/>
        <v>-3.2299999999999898</v>
      </c>
      <c r="I572">
        <f t="shared" si="81"/>
        <v>100</v>
      </c>
      <c r="J572">
        <f t="shared" si="82"/>
        <v>142.85480438697002</v>
      </c>
      <c r="K572">
        <f t="shared" si="83"/>
        <v>0</v>
      </c>
      <c r="L572">
        <f t="shared" si="84"/>
        <v>42.854804386970024</v>
      </c>
    </row>
    <row r="573" spans="1:12" x14ac:dyDescent="0.2">
      <c r="A573" s="4">
        <f t="shared" si="77"/>
        <v>44815</v>
      </c>
      <c r="B573">
        <v>572</v>
      </c>
      <c r="C573" s="2" t="e">
        <f>VLOOKUP(A573, Daily!$A:$B, 2, 0)</f>
        <v>#N/A</v>
      </c>
      <c r="D573">
        <v>88.18</v>
      </c>
      <c r="E573" s="2">
        <f t="shared" si="78"/>
        <v>88.18</v>
      </c>
      <c r="F573">
        <f t="shared" si="79"/>
        <v>0.9100000000000108</v>
      </c>
      <c r="G573">
        <f t="shared" si="80"/>
        <v>27.090000000000003</v>
      </c>
      <c r="H573">
        <f t="shared" si="85"/>
        <v>0.9100000000000108</v>
      </c>
      <c r="I573">
        <f t="shared" si="81"/>
        <v>101.04274091898706</v>
      </c>
      <c r="J573">
        <f t="shared" si="82"/>
        <v>144.34440988705188</v>
      </c>
      <c r="K573">
        <f t="shared" si="83"/>
        <v>1.0427409189870618</v>
      </c>
      <c r="L573">
        <f t="shared" si="84"/>
        <v>44.344409887051881</v>
      </c>
    </row>
    <row r="574" spans="1:12" x14ac:dyDescent="0.2">
      <c r="A574" s="4">
        <f t="shared" si="77"/>
        <v>44816</v>
      </c>
      <c r="B574">
        <v>573</v>
      </c>
      <c r="C574" s="2">
        <f>VLOOKUP(A574, Daily!$A:$B, 2, 0)</f>
        <v>88.18</v>
      </c>
      <c r="D574">
        <v>88.18</v>
      </c>
      <c r="E574" s="2">
        <f t="shared" si="78"/>
        <v>88.18</v>
      </c>
      <c r="F574">
        <f t="shared" si="79"/>
        <v>0</v>
      </c>
      <c r="G574">
        <f t="shared" si="80"/>
        <v>27.090000000000003</v>
      </c>
      <c r="H574">
        <f t="shared" si="85"/>
        <v>-0.9100000000000108</v>
      </c>
      <c r="I574">
        <f t="shared" si="81"/>
        <v>100</v>
      </c>
      <c r="J574">
        <f t="shared" si="82"/>
        <v>144.34440988705188</v>
      </c>
      <c r="K574">
        <f t="shared" si="83"/>
        <v>0</v>
      </c>
      <c r="L574">
        <f t="shared" si="84"/>
        <v>44.344409887051881</v>
      </c>
    </row>
    <row r="575" spans="1:12" x14ac:dyDescent="0.2">
      <c r="A575" s="4">
        <f t="shared" si="77"/>
        <v>44817</v>
      </c>
      <c r="B575">
        <v>574</v>
      </c>
      <c r="C575" s="2">
        <f>VLOOKUP(A575, Daily!$A:$B, 2, 0)</f>
        <v>87.84</v>
      </c>
      <c r="D575">
        <v>87.84</v>
      </c>
      <c r="E575" s="2">
        <f t="shared" si="78"/>
        <v>87.84</v>
      </c>
      <c r="F575">
        <f t="shared" si="79"/>
        <v>-0.34000000000000341</v>
      </c>
      <c r="G575">
        <f t="shared" si="80"/>
        <v>26.75</v>
      </c>
      <c r="H575">
        <f t="shared" si="85"/>
        <v>-0.34000000000000341</v>
      </c>
      <c r="I575">
        <f t="shared" si="81"/>
        <v>99.61442503969154</v>
      </c>
      <c r="J575">
        <f t="shared" si="82"/>
        <v>143.7878539859224</v>
      </c>
      <c r="K575">
        <f t="shared" si="83"/>
        <v>-0.38557496030846572</v>
      </c>
      <c r="L575">
        <f t="shared" si="84"/>
        <v>43.787853985922396</v>
      </c>
    </row>
    <row r="576" spans="1:12" x14ac:dyDescent="0.2">
      <c r="A576" s="4">
        <f t="shared" si="77"/>
        <v>44818</v>
      </c>
      <c r="B576">
        <v>575</v>
      </c>
      <c r="C576" s="2">
        <f>VLOOKUP(A576, Daily!$A:$B, 2, 0)</f>
        <v>88.88</v>
      </c>
      <c r="D576">
        <v>88.88</v>
      </c>
      <c r="E576" s="2">
        <f t="shared" si="78"/>
        <v>88.88</v>
      </c>
      <c r="F576">
        <f t="shared" si="79"/>
        <v>1.039999999999992</v>
      </c>
      <c r="G576">
        <f t="shared" si="80"/>
        <v>27.789999999999992</v>
      </c>
      <c r="H576">
        <f t="shared" si="85"/>
        <v>1.3799999999999955</v>
      </c>
      <c r="I576">
        <f t="shared" si="81"/>
        <v>101.18397085610201</v>
      </c>
      <c r="J576">
        <f t="shared" si="82"/>
        <v>145.49026027173022</v>
      </c>
      <c r="K576">
        <f t="shared" si="83"/>
        <v>1.1839708561020013</v>
      </c>
      <c r="L576">
        <f t="shared" si="84"/>
        <v>45.490260271730222</v>
      </c>
    </row>
    <row r="577" spans="1:12" x14ac:dyDescent="0.2">
      <c r="A577" s="4">
        <f t="shared" si="77"/>
        <v>44819</v>
      </c>
      <c r="B577">
        <v>576</v>
      </c>
      <c r="C577" s="2">
        <f>VLOOKUP(A577, Daily!$A:$B, 2, 0)</f>
        <v>85.72</v>
      </c>
      <c r="D577">
        <v>85.72</v>
      </c>
      <c r="E577" s="2">
        <f t="shared" si="78"/>
        <v>85.72</v>
      </c>
      <c r="F577">
        <f t="shared" si="79"/>
        <v>-3.1599999999999966</v>
      </c>
      <c r="G577">
        <f t="shared" si="80"/>
        <v>24.629999999999995</v>
      </c>
      <c r="H577">
        <f t="shared" si="85"/>
        <v>-4.1999999999999886</v>
      </c>
      <c r="I577">
        <f t="shared" si="81"/>
        <v>96.444644464446455</v>
      </c>
      <c r="J577">
        <f t="shared" si="82"/>
        <v>140.31756424946801</v>
      </c>
      <c r="K577">
        <f t="shared" si="83"/>
        <v>-3.5553555355535504</v>
      </c>
      <c r="L577">
        <f t="shared" si="84"/>
        <v>40.317564249467999</v>
      </c>
    </row>
    <row r="578" spans="1:12" x14ac:dyDescent="0.2">
      <c r="A578" s="4">
        <f t="shared" si="77"/>
        <v>44820</v>
      </c>
      <c r="B578">
        <v>577</v>
      </c>
      <c r="C578" s="2">
        <f>VLOOKUP(A578, Daily!$A:$B, 2, 0)</f>
        <v>85.57</v>
      </c>
      <c r="D578">
        <v>85.57</v>
      </c>
      <c r="E578" s="2">
        <f t="shared" si="78"/>
        <v>85.57</v>
      </c>
      <c r="F578">
        <f t="shared" si="79"/>
        <v>-0.15000000000000568</v>
      </c>
      <c r="G578">
        <f t="shared" si="80"/>
        <v>24.47999999999999</v>
      </c>
      <c r="H578">
        <f t="shared" si="85"/>
        <v>3.0099999999999909</v>
      </c>
      <c r="I578">
        <f t="shared" si="81"/>
        <v>99.825011665888923</v>
      </c>
      <c r="J578">
        <f t="shared" si="82"/>
        <v>140.07202488132262</v>
      </c>
      <c r="K578">
        <f t="shared" si="83"/>
        <v>-0.17498833411107029</v>
      </c>
      <c r="L578">
        <f t="shared" si="84"/>
        <v>40.072024881322619</v>
      </c>
    </row>
    <row r="579" spans="1:12" x14ac:dyDescent="0.2">
      <c r="A579" s="4">
        <f t="shared" si="77"/>
        <v>44821</v>
      </c>
      <c r="B579">
        <v>578</v>
      </c>
      <c r="C579" s="2" t="e">
        <f>VLOOKUP(A579, Daily!$A:$B, 2, 0)</f>
        <v>#N/A</v>
      </c>
      <c r="D579">
        <v>85.57</v>
      </c>
      <c r="E579" s="2">
        <f t="shared" si="78"/>
        <v>85.57</v>
      </c>
      <c r="F579">
        <f t="shared" si="79"/>
        <v>0</v>
      </c>
      <c r="G579">
        <f t="shared" si="80"/>
        <v>24.47999999999999</v>
      </c>
      <c r="H579">
        <f t="shared" si="85"/>
        <v>0.15000000000000568</v>
      </c>
      <c r="I579">
        <f t="shared" si="81"/>
        <v>100</v>
      </c>
      <c r="J579">
        <f t="shared" si="82"/>
        <v>140.07202488132262</v>
      </c>
      <c r="K579">
        <f t="shared" si="83"/>
        <v>0</v>
      </c>
      <c r="L579">
        <f t="shared" si="84"/>
        <v>40.072024881322619</v>
      </c>
    </row>
    <row r="580" spans="1:12" x14ac:dyDescent="0.2">
      <c r="A580" s="4">
        <f t="shared" ref="A580:A643" si="86">A579+1</f>
        <v>44822</v>
      </c>
      <c r="B580">
        <v>579</v>
      </c>
      <c r="C580" s="2" t="e">
        <f>VLOOKUP(A580, Daily!$A:$B, 2, 0)</f>
        <v>#N/A</v>
      </c>
      <c r="D580">
        <v>86.15</v>
      </c>
      <c r="E580" s="2">
        <f t="shared" si="78"/>
        <v>86.15</v>
      </c>
      <c r="F580">
        <f t="shared" si="79"/>
        <v>0.58000000000001251</v>
      </c>
      <c r="G580">
        <f t="shared" si="80"/>
        <v>25.060000000000002</v>
      </c>
      <c r="H580">
        <f t="shared" si="85"/>
        <v>0.58000000000001251</v>
      </c>
      <c r="I580">
        <f t="shared" si="81"/>
        <v>100.67780764286552</v>
      </c>
      <c r="J580">
        <f t="shared" si="82"/>
        <v>141.02144377148468</v>
      </c>
      <c r="K580">
        <f t="shared" si="83"/>
        <v>0.67780764286551332</v>
      </c>
      <c r="L580">
        <f t="shared" si="84"/>
        <v>41.021443771484691</v>
      </c>
    </row>
    <row r="581" spans="1:12" x14ac:dyDescent="0.2">
      <c r="A581" s="4">
        <f t="shared" si="86"/>
        <v>44823</v>
      </c>
      <c r="B581">
        <v>580</v>
      </c>
      <c r="C581" s="2">
        <f>VLOOKUP(A581, Daily!$A:$B, 2, 0)</f>
        <v>86.15</v>
      </c>
      <c r="D581">
        <v>86.15</v>
      </c>
      <c r="E581" s="2">
        <f t="shared" ref="E581:E644" si="87">D581</f>
        <v>86.15</v>
      </c>
      <c r="F581">
        <f t="shared" ref="F581:F644" si="88">D581-D580</f>
        <v>0</v>
      </c>
      <c r="G581">
        <f t="shared" ref="G581:G644" si="89">D581-$D$2</f>
        <v>25.060000000000002</v>
      </c>
      <c r="H581">
        <f t="shared" si="85"/>
        <v>-0.58000000000001251</v>
      </c>
      <c r="I581">
        <f t="shared" ref="I581:I644" si="90">(D581/D580)*100</f>
        <v>100</v>
      </c>
      <c r="J581">
        <f t="shared" ref="J581:J644" si="91">(D581/$D$2)*100</f>
        <v>141.02144377148468</v>
      </c>
      <c r="K581">
        <f t="shared" ref="K581:K644" si="92">((D581/D580)-1)*100</f>
        <v>0</v>
      </c>
      <c r="L581">
        <f t="shared" ref="L581:L644" si="93">((D581/$D$2)-1)*100</f>
        <v>41.021443771484691</v>
      </c>
    </row>
    <row r="582" spans="1:12" x14ac:dyDescent="0.2">
      <c r="A582" s="4">
        <f t="shared" si="86"/>
        <v>44824</v>
      </c>
      <c r="B582">
        <v>581</v>
      </c>
      <c r="C582" s="2">
        <f>VLOOKUP(A582, Daily!$A:$B, 2, 0)</f>
        <v>84.69</v>
      </c>
      <c r="D582">
        <v>84.69</v>
      </c>
      <c r="E582" s="2">
        <f t="shared" si="87"/>
        <v>84.69</v>
      </c>
      <c r="F582">
        <f t="shared" si="88"/>
        <v>-1.460000000000008</v>
      </c>
      <c r="G582">
        <f t="shared" si="89"/>
        <v>23.599999999999994</v>
      </c>
      <c r="H582">
        <f t="shared" ref="H582:H645" si="94">F582-F581</f>
        <v>-1.460000000000008</v>
      </c>
      <c r="I582">
        <f t="shared" si="90"/>
        <v>98.305281485780611</v>
      </c>
      <c r="J582">
        <f t="shared" si="91"/>
        <v>138.63152725486984</v>
      </c>
      <c r="K582">
        <f t="shared" si="92"/>
        <v>-1.6947185142193955</v>
      </c>
      <c r="L582">
        <f t="shared" si="93"/>
        <v>38.631527254869845</v>
      </c>
    </row>
    <row r="583" spans="1:12" x14ac:dyDescent="0.2">
      <c r="A583" s="4">
        <f t="shared" si="86"/>
        <v>44825</v>
      </c>
      <c r="B583">
        <v>582</v>
      </c>
      <c r="C583" s="2">
        <f>VLOOKUP(A583, Daily!$A:$B, 2, 0)</f>
        <v>83.38</v>
      </c>
      <c r="D583">
        <v>83.38</v>
      </c>
      <c r="E583" s="2">
        <f t="shared" si="87"/>
        <v>83.38</v>
      </c>
      <c r="F583">
        <f t="shared" si="88"/>
        <v>-1.3100000000000023</v>
      </c>
      <c r="G583">
        <f t="shared" si="89"/>
        <v>22.289999999999992</v>
      </c>
      <c r="H583">
        <f t="shared" si="94"/>
        <v>0.15000000000000568</v>
      </c>
      <c r="I583">
        <f t="shared" si="90"/>
        <v>98.453182193883578</v>
      </c>
      <c r="J583">
        <f t="shared" si="91"/>
        <v>136.48715010640038</v>
      </c>
      <c r="K583">
        <f t="shared" si="92"/>
        <v>-1.5468178061164295</v>
      </c>
      <c r="L583">
        <f t="shared" si="93"/>
        <v>36.487150106400378</v>
      </c>
    </row>
    <row r="584" spans="1:12" x14ac:dyDescent="0.2">
      <c r="A584" s="4">
        <f t="shared" si="86"/>
        <v>44826</v>
      </c>
      <c r="B584">
        <v>583</v>
      </c>
      <c r="C584" s="2">
        <f>VLOOKUP(A584, Daily!$A:$B, 2, 0)</f>
        <v>84.02</v>
      </c>
      <c r="D584">
        <v>84.02</v>
      </c>
      <c r="E584" s="2">
        <f t="shared" si="87"/>
        <v>84.02</v>
      </c>
      <c r="F584">
        <f t="shared" si="88"/>
        <v>0.64000000000000057</v>
      </c>
      <c r="G584">
        <f t="shared" si="89"/>
        <v>22.929999999999993</v>
      </c>
      <c r="H584">
        <f t="shared" si="94"/>
        <v>1.9500000000000028</v>
      </c>
      <c r="I584">
        <f t="shared" si="90"/>
        <v>100.76757016071001</v>
      </c>
      <c r="J584">
        <f t="shared" si="91"/>
        <v>137.53478474382058</v>
      </c>
      <c r="K584">
        <f t="shared" si="92"/>
        <v>0.76757016071000717</v>
      </c>
      <c r="L584">
        <f t="shared" si="93"/>
        <v>37.534784743820573</v>
      </c>
    </row>
    <row r="585" spans="1:12" x14ac:dyDescent="0.2">
      <c r="A585" s="4">
        <f t="shared" si="86"/>
        <v>44827</v>
      </c>
      <c r="B585">
        <v>584</v>
      </c>
      <c r="C585" s="2">
        <f>VLOOKUP(A585, Daily!$A:$B, 2, 0)</f>
        <v>79.069999999999993</v>
      </c>
      <c r="D585">
        <v>79.069999999999993</v>
      </c>
      <c r="E585" s="2">
        <f t="shared" si="87"/>
        <v>79.069999999999993</v>
      </c>
      <c r="F585">
        <f t="shared" si="88"/>
        <v>-4.9500000000000028</v>
      </c>
      <c r="G585">
        <f t="shared" si="89"/>
        <v>17.97999999999999</v>
      </c>
      <c r="H585">
        <f t="shared" si="94"/>
        <v>-5.5900000000000034</v>
      </c>
      <c r="I585">
        <f t="shared" si="90"/>
        <v>94.108545584384657</v>
      </c>
      <c r="J585">
        <f t="shared" si="91"/>
        <v>129.43198559502372</v>
      </c>
      <c r="K585">
        <f t="shared" si="92"/>
        <v>-5.8914544156153381</v>
      </c>
      <c r="L585">
        <f t="shared" si="93"/>
        <v>29.431985595023711</v>
      </c>
    </row>
    <row r="586" spans="1:12" x14ac:dyDescent="0.2">
      <c r="A586" s="4">
        <f t="shared" si="86"/>
        <v>44828</v>
      </c>
      <c r="B586">
        <v>585</v>
      </c>
      <c r="C586" s="2" t="e">
        <f>VLOOKUP(A586, Daily!$A:$B, 2, 0)</f>
        <v>#N/A</v>
      </c>
      <c r="D586">
        <v>79.069999999999993</v>
      </c>
      <c r="E586" s="2">
        <f t="shared" si="87"/>
        <v>79.069999999999993</v>
      </c>
      <c r="F586">
        <f t="shared" si="88"/>
        <v>0</v>
      </c>
      <c r="G586">
        <f t="shared" si="89"/>
        <v>17.97999999999999</v>
      </c>
      <c r="H586">
        <f t="shared" si="94"/>
        <v>4.9500000000000028</v>
      </c>
      <c r="I586">
        <f t="shared" si="90"/>
        <v>100</v>
      </c>
      <c r="J586">
        <f t="shared" si="91"/>
        <v>129.43198559502372</v>
      </c>
      <c r="K586">
        <f t="shared" si="92"/>
        <v>0</v>
      </c>
      <c r="L586">
        <f t="shared" si="93"/>
        <v>29.431985595023711</v>
      </c>
    </row>
    <row r="587" spans="1:12" x14ac:dyDescent="0.2">
      <c r="A587" s="4">
        <f t="shared" si="86"/>
        <v>44829</v>
      </c>
      <c r="B587">
        <v>586</v>
      </c>
      <c r="C587" s="2" t="e">
        <f>VLOOKUP(A587, Daily!$A:$B, 2, 0)</f>
        <v>#N/A</v>
      </c>
      <c r="D587">
        <v>77.17</v>
      </c>
      <c r="E587" s="2">
        <f t="shared" si="87"/>
        <v>77.17</v>
      </c>
      <c r="F587">
        <f t="shared" si="88"/>
        <v>-1.8999999999999915</v>
      </c>
      <c r="G587">
        <f t="shared" si="89"/>
        <v>16.079999999999998</v>
      </c>
      <c r="H587">
        <f t="shared" si="94"/>
        <v>-1.8999999999999915</v>
      </c>
      <c r="I587">
        <f t="shared" si="90"/>
        <v>97.597065890982677</v>
      </c>
      <c r="J587">
        <f t="shared" si="91"/>
        <v>126.32182026518251</v>
      </c>
      <c r="K587">
        <f t="shared" si="92"/>
        <v>-2.4029341090173184</v>
      </c>
      <c r="L587">
        <f t="shared" si="93"/>
        <v>26.321820265182506</v>
      </c>
    </row>
    <row r="588" spans="1:12" x14ac:dyDescent="0.2">
      <c r="A588" s="4">
        <f t="shared" si="86"/>
        <v>44830</v>
      </c>
      <c r="B588">
        <v>587</v>
      </c>
      <c r="C588" s="2">
        <f>VLOOKUP(A588, Daily!$A:$B, 2, 0)</f>
        <v>77.17</v>
      </c>
      <c r="D588">
        <v>77.17</v>
      </c>
      <c r="E588" s="2">
        <f t="shared" si="87"/>
        <v>77.17</v>
      </c>
      <c r="F588">
        <f t="shared" si="88"/>
        <v>0</v>
      </c>
      <c r="G588">
        <f t="shared" si="89"/>
        <v>16.079999999999998</v>
      </c>
      <c r="H588">
        <f t="shared" si="94"/>
        <v>1.8999999999999915</v>
      </c>
      <c r="I588">
        <f t="shared" si="90"/>
        <v>100</v>
      </c>
      <c r="J588">
        <f t="shared" si="91"/>
        <v>126.32182026518251</v>
      </c>
      <c r="K588">
        <f t="shared" si="92"/>
        <v>0</v>
      </c>
      <c r="L588">
        <f t="shared" si="93"/>
        <v>26.321820265182506</v>
      </c>
    </row>
    <row r="589" spans="1:12" x14ac:dyDescent="0.2">
      <c r="A589" s="4">
        <f t="shared" si="86"/>
        <v>44831</v>
      </c>
      <c r="B589">
        <v>588</v>
      </c>
      <c r="C589" s="2">
        <f>VLOOKUP(A589, Daily!$A:$B, 2, 0)</f>
        <v>78.91</v>
      </c>
      <c r="D589">
        <v>78.91</v>
      </c>
      <c r="E589" s="2">
        <f t="shared" si="87"/>
        <v>78.91</v>
      </c>
      <c r="F589">
        <f t="shared" si="88"/>
        <v>1.7399999999999949</v>
      </c>
      <c r="G589">
        <f t="shared" si="89"/>
        <v>17.819999999999993</v>
      </c>
      <c r="H589">
        <f t="shared" si="94"/>
        <v>1.7399999999999949</v>
      </c>
      <c r="I589">
        <f t="shared" si="90"/>
        <v>102.25476221329532</v>
      </c>
      <c r="J589">
        <f t="shared" si="91"/>
        <v>129.17007693566867</v>
      </c>
      <c r="K589">
        <f t="shared" si="92"/>
        <v>2.2547622132953249</v>
      </c>
      <c r="L589">
        <f t="shared" si="93"/>
        <v>29.170076935668664</v>
      </c>
    </row>
    <row r="590" spans="1:12" x14ac:dyDescent="0.2">
      <c r="A590" s="4">
        <f t="shared" si="86"/>
        <v>44832</v>
      </c>
      <c r="B590">
        <v>589</v>
      </c>
      <c r="C590" s="2">
        <f>VLOOKUP(A590, Daily!$A:$B, 2, 0)</f>
        <v>82.61</v>
      </c>
      <c r="D590">
        <v>82.61</v>
      </c>
      <c r="E590" s="2">
        <f t="shared" si="87"/>
        <v>82.61</v>
      </c>
      <c r="F590">
        <f t="shared" si="88"/>
        <v>3.7000000000000028</v>
      </c>
      <c r="G590">
        <f t="shared" si="89"/>
        <v>21.519999999999996</v>
      </c>
      <c r="H590">
        <f t="shared" si="94"/>
        <v>1.960000000000008</v>
      </c>
      <c r="I590">
        <f t="shared" si="90"/>
        <v>104.6888860727411</v>
      </c>
      <c r="J590">
        <f t="shared" si="91"/>
        <v>135.22671468325422</v>
      </c>
      <c r="K590">
        <f t="shared" si="92"/>
        <v>4.6888860727410941</v>
      </c>
      <c r="L590">
        <f t="shared" si="93"/>
        <v>35.226714683254201</v>
      </c>
    </row>
    <row r="591" spans="1:12" x14ac:dyDescent="0.2">
      <c r="A591" s="4">
        <f t="shared" si="86"/>
        <v>44833</v>
      </c>
      <c r="B591">
        <v>590</v>
      </c>
      <c r="C591" s="2">
        <f>VLOOKUP(A591, Daily!$A:$B, 2, 0)</f>
        <v>81.78</v>
      </c>
      <c r="D591">
        <v>81.78</v>
      </c>
      <c r="E591" s="2">
        <f t="shared" si="87"/>
        <v>81.78</v>
      </c>
      <c r="F591">
        <f t="shared" si="88"/>
        <v>-0.82999999999999829</v>
      </c>
      <c r="G591">
        <f t="shared" si="89"/>
        <v>20.689999999999998</v>
      </c>
      <c r="H591">
        <f t="shared" si="94"/>
        <v>-4.5300000000000011</v>
      </c>
      <c r="I591">
        <f t="shared" si="90"/>
        <v>98.995279021910193</v>
      </c>
      <c r="J591">
        <f t="shared" si="91"/>
        <v>133.86806351284989</v>
      </c>
      <c r="K591">
        <f t="shared" si="92"/>
        <v>-1.0047209780898125</v>
      </c>
      <c r="L591">
        <f t="shared" si="93"/>
        <v>33.868063512849879</v>
      </c>
    </row>
    <row r="592" spans="1:12" x14ac:dyDescent="0.2">
      <c r="A592" s="4">
        <f t="shared" si="86"/>
        <v>44834</v>
      </c>
      <c r="B592">
        <v>591</v>
      </c>
      <c r="C592" s="2">
        <f>VLOOKUP(A592, Daily!$A:$B, 2, 0)</f>
        <v>79.91</v>
      </c>
      <c r="D592">
        <v>79.91</v>
      </c>
      <c r="E592" s="2">
        <f t="shared" si="87"/>
        <v>79.91</v>
      </c>
      <c r="F592">
        <f t="shared" si="88"/>
        <v>-1.8700000000000045</v>
      </c>
      <c r="G592">
        <f t="shared" si="89"/>
        <v>18.819999999999993</v>
      </c>
      <c r="H592">
        <f t="shared" si="94"/>
        <v>-1.0400000000000063</v>
      </c>
      <c r="I592">
        <f t="shared" si="90"/>
        <v>97.713377353876254</v>
      </c>
      <c r="J592">
        <f t="shared" si="91"/>
        <v>130.80700605663773</v>
      </c>
      <c r="K592">
        <f t="shared" si="92"/>
        <v>-2.2866226461237482</v>
      </c>
      <c r="L592">
        <f t="shared" si="93"/>
        <v>30.807006056637732</v>
      </c>
    </row>
    <row r="593" spans="1:12" x14ac:dyDescent="0.2">
      <c r="A593" s="4">
        <f t="shared" si="86"/>
        <v>44835</v>
      </c>
      <c r="B593">
        <v>592</v>
      </c>
      <c r="C593" s="2" t="e">
        <f>VLOOKUP(A593, Daily!$A:$B, 2, 0)</f>
        <v>#N/A</v>
      </c>
      <c r="D593">
        <v>79.91</v>
      </c>
      <c r="E593" s="2">
        <f t="shared" si="87"/>
        <v>79.91</v>
      </c>
      <c r="F593">
        <f t="shared" si="88"/>
        <v>0</v>
      </c>
      <c r="G593">
        <f t="shared" si="89"/>
        <v>18.819999999999993</v>
      </c>
      <c r="H593">
        <f t="shared" si="94"/>
        <v>1.8700000000000045</v>
      </c>
      <c r="I593">
        <f t="shared" si="90"/>
        <v>100</v>
      </c>
      <c r="J593">
        <f t="shared" si="91"/>
        <v>130.80700605663773</v>
      </c>
      <c r="K593">
        <f t="shared" si="92"/>
        <v>0</v>
      </c>
      <c r="L593">
        <f t="shared" si="93"/>
        <v>30.807006056637732</v>
      </c>
    </row>
    <row r="594" spans="1:12" x14ac:dyDescent="0.2">
      <c r="A594" s="4">
        <f t="shared" si="86"/>
        <v>44836</v>
      </c>
      <c r="B594">
        <v>593</v>
      </c>
      <c r="C594" s="2" t="e">
        <f>VLOOKUP(A594, Daily!$A:$B, 2, 0)</f>
        <v>#N/A</v>
      </c>
      <c r="D594">
        <v>84.05</v>
      </c>
      <c r="E594" s="2">
        <f t="shared" si="87"/>
        <v>84.05</v>
      </c>
      <c r="F594">
        <f t="shared" si="88"/>
        <v>4.1400000000000006</v>
      </c>
      <c r="G594">
        <f t="shared" si="89"/>
        <v>22.959999999999994</v>
      </c>
      <c r="H594">
        <f t="shared" si="94"/>
        <v>4.1400000000000006</v>
      </c>
      <c r="I594">
        <f t="shared" si="90"/>
        <v>105.180828431986</v>
      </c>
      <c r="J594">
        <f t="shared" si="91"/>
        <v>137.58389261744966</v>
      </c>
      <c r="K594">
        <f t="shared" si="92"/>
        <v>5.1808284319859954</v>
      </c>
      <c r="L594">
        <f t="shared" si="93"/>
        <v>37.583892617449656</v>
      </c>
    </row>
    <row r="595" spans="1:12" x14ac:dyDescent="0.2">
      <c r="A595" s="4">
        <f t="shared" si="86"/>
        <v>44837</v>
      </c>
      <c r="B595">
        <v>594</v>
      </c>
      <c r="C595" s="2">
        <f>VLOOKUP(A595, Daily!$A:$B, 2, 0)</f>
        <v>84.05</v>
      </c>
      <c r="D595">
        <v>84.05</v>
      </c>
      <c r="E595" s="2">
        <f t="shared" si="87"/>
        <v>84.05</v>
      </c>
      <c r="F595">
        <f t="shared" si="88"/>
        <v>0</v>
      </c>
      <c r="G595">
        <f t="shared" si="89"/>
        <v>22.959999999999994</v>
      </c>
      <c r="H595">
        <f t="shared" si="94"/>
        <v>-4.1400000000000006</v>
      </c>
      <c r="I595">
        <f t="shared" si="90"/>
        <v>100</v>
      </c>
      <c r="J595">
        <f t="shared" si="91"/>
        <v>137.58389261744966</v>
      </c>
      <c r="K595">
        <f t="shared" si="92"/>
        <v>0</v>
      </c>
      <c r="L595">
        <f t="shared" si="93"/>
        <v>37.583892617449656</v>
      </c>
    </row>
    <row r="596" spans="1:12" x14ac:dyDescent="0.2">
      <c r="A596" s="4">
        <f t="shared" si="86"/>
        <v>44838</v>
      </c>
      <c r="B596">
        <v>595</v>
      </c>
      <c r="C596" s="2">
        <f>VLOOKUP(A596, Daily!$A:$B, 2, 0)</f>
        <v>86.87</v>
      </c>
      <c r="D596">
        <v>86.87</v>
      </c>
      <c r="E596" s="2">
        <f t="shared" si="87"/>
        <v>86.87</v>
      </c>
      <c r="F596">
        <f t="shared" si="88"/>
        <v>2.8200000000000074</v>
      </c>
      <c r="G596">
        <f t="shared" si="89"/>
        <v>25.78</v>
      </c>
      <c r="H596">
        <f t="shared" si="94"/>
        <v>2.8200000000000074</v>
      </c>
      <c r="I596">
        <f t="shared" si="90"/>
        <v>103.35514574657942</v>
      </c>
      <c r="J596">
        <f t="shared" si="91"/>
        <v>142.20003273858242</v>
      </c>
      <c r="K596">
        <f t="shared" si="92"/>
        <v>3.3551457465794243</v>
      </c>
      <c r="L596">
        <f t="shared" si="93"/>
        <v>42.200032738582415</v>
      </c>
    </row>
    <row r="597" spans="1:12" x14ac:dyDescent="0.2">
      <c r="A597" s="4">
        <f t="shared" si="86"/>
        <v>44839</v>
      </c>
      <c r="B597">
        <v>596</v>
      </c>
      <c r="C597" s="2">
        <f>VLOOKUP(A597, Daily!$A:$B, 2, 0)</f>
        <v>88.22</v>
      </c>
      <c r="D597">
        <v>88.22</v>
      </c>
      <c r="E597" s="2">
        <f t="shared" si="87"/>
        <v>88.22</v>
      </c>
      <c r="F597">
        <f t="shared" si="88"/>
        <v>1.3499999999999943</v>
      </c>
      <c r="G597">
        <f t="shared" si="89"/>
        <v>27.129999999999995</v>
      </c>
      <c r="H597">
        <f t="shared" si="94"/>
        <v>-1.4700000000000131</v>
      </c>
      <c r="I597">
        <f t="shared" si="90"/>
        <v>101.55404627604466</v>
      </c>
      <c r="J597">
        <f t="shared" si="91"/>
        <v>144.40988705189065</v>
      </c>
      <c r="K597">
        <f t="shared" si="92"/>
        <v>1.5540462760446516</v>
      </c>
      <c r="L597">
        <f t="shared" si="93"/>
        <v>44.409887051890642</v>
      </c>
    </row>
    <row r="598" spans="1:12" x14ac:dyDescent="0.2">
      <c r="A598" s="4">
        <f t="shared" si="86"/>
        <v>44840</v>
      </c>
      <c r="B598">
        <v>597</v>
      </c>
      <c r="C598" s="2">
        <f>VLOOKUP(A598, Daily!$A:$B, 2, 0)</f>
        <v>88.9</v>
      </c>
      <c r="D598">
        <v>88.9</v>
      </c>
      <c r="E598" s="2">
        <f t="shared" si="87"/>
        <v>88.9</v>
      </c>
      <c r="F598">
        <f t="shared" si="88"/>
        <v>0.68000000000000682</v>
      </c>
      <c r="G598">
        <f t="shared" si="89"/>
        <v>27.810000000000002</v>
      </c>
      <c r="H598">
        <f t="shared" si="94"/>
        <v>-0.66999999999998749</v>
      </c>
      <c r="I598">
        <f t="shared" si="90"/>
        <v>100.77080027204717</v>
      </c>
      <c r="J598">
        <f t="shared" si="91"/>
        <v>145.52299885414962</v>
      </c>
      <c r="K598">
        <f t="shared" si="92"/>
        <v>0.77080027204716739</v>
      </c>
      <c r="L598">
        <f t="shared" si="93"/>
        <v>45.522998854149613</v>
      </c>
    </row>
    <row r="599" spans="1:12" x14ac:dyDescent="0.2">
      <c r="A599" s="4">
        <f t="shared" si="86"/>
        <v>44841</v>
      </c>
      <c r="B599">
        <v>598</v>
      </c>
      <c r="C599" s="2">
        <f>VLOOKUP(A599, Daily!$A:$B, 2, 0)</f>
        <v>93.07</v>
      </c>
      <c r="D599">
        <v>93.07</v>
      </c>
      <c r="E599" s="2">
        <f t="shared" si="87"/>
        <v>93.07</v>
      </c>
      <c r="F599">
        <f t="shared" si="88"/>
        <v>4.1699999999999875</v>
      </c>
      <c r="G599">
        <f t="shared" si="89"/>
        <v>31.97999999999999</v>
      </c>
      <c r="H599">
        <f t="shared" si="94"/>
        <v>3.4899999999999807</v>
      </c>
      <c r="I599">
        <f t="shared" si="90"/>
        <v>104.6906636670416</v>
      </c>
      <c r="J599">
        <f t="shared" si="91"/>
        <v>152.34899328859061</v>
      </c>
      <c r="K599">
        <f t="shared" si="92"/>
        <v>4.6906636670416058</v>
      </c>
      <c r="L599">
        <f t="shared" si="93"/>
        <v>52.348993288590592</v>
      </c>
    </row>
    <row r="600" spans="1:12" x14ac:dyDescent="0.2">
      <c r="A600" s="4">
        <f t="shared" si="86"/>
        <v>44842</v>
      </c>
      <c r="B600">
        <v>599</v>
      </c>
      <c r="C600" s="2" t="e">
        <f>VLOOKUP(A600, Daily!$A:$B, 2, 0)</f>
        <v>#N/A</v>
      </c>
      <c r="D600">
        <v>93.07</v>
      </c>
      <c r="E600" s="2">
        <f t="shared" si="87"/>
        <v>93.07</v>
      </c>
      <c r="F600">
        <f t="shared" si="88"/>
        <v>0</v>
      </c>
      <c r="G600">
        <f t="shared" si="89"/>
        <v>31.97999999999999</v>
      </c>
      <c r="H600">
        <f t="shared" si="94"/>
        <v>-4.1699999999999875</v>
      </c>
      <c r="I600">
        <f t="shared" si="90"/>
        <v>100</v>
      </c>
      <c r="J600">
        <f t="shared" si="91"/>
        <v>152.34899328859061</v>
      </c>
      <c r="K600">
        <f t="shared" si="92"/>
        <v>0</v>
      </c>
      <c r="L600">
        <f t="shared" si="93"/>
        <v>52.348993288590592</v>
      </c>
    </row>
    <row r="601" spans="1:12" x14ac:dyDescent="0.2">
      <c r="A601" s="4">
        <f t="shared" si="86"/>
        <v>44843</v>
      </c>
      <c r="B601">
        <v>600</v>
      </c>
      <c r="C601" s="2" t="e">
        <f>VLOOKUP(A601, Daily!$A:$B, 2, 0)</f>
        <v>#N/A</v>
      </c>
      <c r="D601">
        <v>91.6</v>
      </c>
      <c r="E601" s="2">
        <f t="shared" si="87"/>
        <v>91.6</v>
      </c>
      <c r="F601">
        <f t="shared" si="88"/>
        <v>-1.4699999999999989</v>
      </c>
      <c r="G601">
        <f t="shared" si="89"/>
        <v>30.509999999999991</v>
      </c>
      <c r="H601">
        <f t="shared" si="94"/>
        <v>-1.4699999999999989</v>
      </c>
      <c r="I601">
        <f t="shared" si="90"/>
        <v>98.42054367680241</v>
      </c>
      <c r="J601">
        <f t="shared" si="91"/>
        <v>149.94270748076605</v>
      </c>
      <c r="K601">
        <f t="shared" si="92"/>
        <v>-1.5794563231975922</v>
      </c>
      <c r="L601">
        <f t="shared" si="93"/>
        <v>49.94270748076606</v>
      </c>
    </row>
    <row r="602" spans="1:12" x14ac:dyDescent="0.2">
      <c r="A602" s="4">
        <f t="shared" si="86"/>
        <v>44844</v>
      </c>
      <c r="B602">
        <v>601</v>
      </c>
      <c r="C602" s="2">
        <f>VLOOKUP(A602, Daily!$A:$B, 2, 0)</f>
        <v>91.6</v>
      </c>
      <c r="D602">
        <v>91.6</v>
      </c>
      <c r="E602" s="2">
        <f t="shared" si="87"/>
        <v>91.6</v>
      </c>
      <c r="F602">
        <f t="shared" si="88"/>
        <v>0</v>
      </c>
      <c r="G602">
        <f t="shared" si="89"/>
        <v>30.509999999999991</v>
      </c>
      <c r="H602">
        <f t="shared" si="94"/>
        <v>1.4699999999999989</v>
      </c>
      <c r="I602">
        <f t="shared" si="90"/>
        <v>100</v>
      </c>
      <c r="J602">
        <f t="shared" si="91"/>
        <v>149.94270748076605</v>
      </c>
      <c r="K602">
        <f t="shared" si="92"/>
        <v>0</v>
      </c>
      <c r="L602">
        <f t="shared" si="93"/>
        <v>49.94270748076606</v>
      </c>
    </row>
    <row r="603" spans="1:12" x14ac:dyDescent="0.2">
      <c r="A603" s="4">
        <f t="shared" si="86"/>
        <v>44845</v>
      </c>
      <c r="B603">
        <v>602</v>
      </c>
      <c r="C603" s="2">
        <f>VLOOKUP(A603, Daily!$A:$B, 2, 0)</f>
        <v>89.75</v>
      </c>
      <c r="D603">
        <v>89.75</v>
      </c>
      <c r="E603" s="2">
        <f t="shared" si="87"/>
        <v>89.75</v>
      </c>
      <c r="F603">
        <f t="shared" si="88"/>
        <v>-1.8499999999999943</v>
      </c>
      <c r="G603">
        <f t="shared" si="89"/>
        <v>28.659999999999997</v>
      </c>
      <c r="H603">
        <f t="shared" si="94"/>
        <v>-1.8499999999999943</v>
      </c>
      <c r="I603">
        <f t="shared" si="90"/>
        <v>97.980349344978166</v>
      </c>
      <c r="J603">
        <f t="shared" si="91"/>
        <v>146.91438860697329</v>
      </c>
      <c r="K603">
        <f t="shared" si="92"/>
        <v>-2.0196506550218318</v>
      </c>
      <c r="L603">
        <f t="shared" si="93"/>
        <v>46.914388606973304</v>
      </c>
    </row>
    <row r="604" spans="1:12" x14ac:dyDescent="0.2">
      <c r="A604" s="4">
        <f t="shared" si="86"/>
        <v>44846</v>
      </c>
      <c r="B604">
        <v>603</v>
      </c>
      <c r="C604" s="2">
        <f>VLOOKUP(A604, Daily!$A:$B, 2, 0)</f>
        <v>87.83</v>
      </c>
      <c r="D604">
        <v>87.83</v>
      </c>
      <c r="E604" s="2">
        <f t="shared" si="87"/>
        <v>87.83</v>
      </c>
      <c r="F604">
        <f t="shared" si="88"/>
        <v>-1.9200000000000017</v>
      </c>
      <c r="G604">
        <f t="shared" si="89"/>
        <v>26.739999999999995</v>
      </c>
      <c r="H604">
        <f t="shared" si="94"/>
        <v>-7.000000000000739E-2</v>
      </c>
      <c r="I604">
        <f t="shared" si="90"/>
        <v>97.860724233983291</v>
      </c>
      <c r="J604">
        <f t="shared" si="91"/>
        <v>143.77148469471271</v>
      </c>
      <c r="K604">
        <f t="shared" si="92"/>
        <v>-2.1392757660167128</v>
      </c>
      <c r="L604">
        <f t="shared" si="93"/>
        <v>43.771484694712704</v>
      </c>
    </row>
    <row r="605" spans="1:12" x14ac:dyDescent="0.2">
      <c r="A605" s="4">
        <f t="shared" si="86"/>
        <v>44847</v>
      </c>
      <c r="B605">
        <v>604</v>
      </c>
      <c r="C605" s="2">
        <f>VLOOKUP(A605, Daily!$A:$B, 2, 0)</f>
        <v>89.59</v>
      </c>
      <c r="D605">
        <v>89.59</v>
      </c>
      <c r="E605" s="2">
        <f t="shared" si="87"/>
        <v>89.59</v>
      </c>
      <c r="F605">
        <f t="shared" si="88"/>
        <v>1.7600000000000051</v>
      </c>
      <c r="G605">
        <f t="shared" si="89"/>
        <v>28.5</v>
      </c>
      <c r="H605">
        <f t="shared" si="94"/>
        <v>3.6800000000000068</v>
      </c>
      <c r="I605">
        <f t="shared" si="90"/>
        <v>102.00387111465332</v>
      </c>
      <c r="J605">
        <f t="shared" si="91"/>
        <v>146.65247994761827</v>
      </c>
      <c r="K605">
        <f t="shared" si="92"/>
        <v>2.0038711146533217</v>
      </c>
      <c r="L605">
        <f t="shared" si="93"/>
        <v>46.652479947618275</v>
      </c>
    </row>
    <row r="606" spans="1:12" x14ac:dyDescent="0.2">
      <c r="A606" s="4">
        <f t="shared" si="86"/>
        <v>44848</v>
      </c>
      <c r="B606">
        <v>605</v>
      </c>
      <c r="C606" s="2">
        <f>VLOOKUP(A606, Daily!$A:$B, 2, 0)</f>
        <v>86.1</v>
      </c>
      <c r="D606">
        <v>86.1</v>
      </c>
      <c r="E606" s="2">
        <f t="shared" si="87"/>
        <v>86.1</v>
      </c>
      <c r="F606">
        <f t="shared" si="88"/>
        <v>-3.4900000000000091</v>
      </c>
      <c r="G606">
        <f t="shared" si="89"/>
        <v>25.009999999999991</v>
      </c>
      <c r="H606">
        <f t="shared" si="94"/>
        <v>-5.2500000000000142</v>
      </c>
      <c r="I606">
        <f t="shared" si="90"/>
        <v>96.104475945976105</v>
      </c>
      <c r="J606">
        <f t="shared" si="91"/>
        <v>140.9395973154362</v>
      </c>
      <c r="K606">
        <f t="shared" si="92"/>
        <v>-3.8955240540238911</v>
      </c>
      <c r="L606">
        <f t="shared" si="93"/>
        <v>40.939597315436217</v>
      </c>
    </row>
    <row r="607" spans="1:12" x14ac:dyDescent="0.2">
      <c r="A607" s="4">
        <f t="shared" si="86"/>
        <v>44849</v>
      </c>
      <c r="B607">
        <v>606</v>
      </c>
      <c r="C607" s="2" t="e">
        <f>VLOOKUP(A607, Daily!$A:$B, 2, 0)</f>
        <v>#N/A</v>
      </c>
      <c r="D607">
        <v>86.1</v>
      </c>
      <c r="E607" s="2">
        <f t="shared" si="87"/>
        <v>86.1</v>
      </c>
      <c r="F607">
        <f t="shared" si="88"/>
        <v>0</v>
      </c>
      <c r="G607">
        <f t="shared" si="89"/>
        <v>25.009999999999991</v>
      </c>
      <c r="H607">
        <f t="shared" si="94"/>
        <v>3.4900000000000091</v>
      </c>
      <c r="I607">
        <f t="shared" si="90"/>
        <v>100</v>
      </c>
      <c r="J607">
        <f t="shared" si="91"/>
        <v>140.9395973154362</v>
      </c>
      <c r="K607">
        <f t="shared" si="92"/>
        <v>0</v>
      </c>
      <c r="L607">
        <f t="shared" si="93"/>
        <v>40.939597315436217</v>
      </c>
    </row>
    <row r="608" spans="1:12" x14ac:dyDescent="0.2">
      <c r="A608" s="4">
        <f t="shared" si="86"/>
        <v>44850</v>
      </c>
      <c r="B608">
        <v>607</v>
      </c>
      <c r="C608" s="2" t="e">
        <f>VLOOKUP(A608, Daily!$A:$B, 2, 0)</f>
        <v>#N/A</v>
      </c>
      <c r="D608">
        <v>86</v>
      </c>
      <c r="E608" s="2">
        <f t="shared" si="87"/>
        <v>86</v>
      </c>
      <c r="F608">
        <f t="shared" si="88"/>
        <v>-9.9999999999994316E-2</v>
      </c>
      <c r="G608">
        <f t="shared" si="89"/>
        <v>24.909999999999997</v>
      </c>
      <c r="H608">
        <f t="shared" si="94"/>
        <v>-9.9999999999994316E-2</v>
      </c>
      <c r="I608">
        <f t="shared" si="90"/>
        <v>99.883855981416971</v>
      </c>
      <c r="J608">
        <f t="shared" si="91"/>
        <v>140.77590440333933</v>
      </c>
      <c r="K608">
        <f t="shared" si="92"/>
        <v>-0.11614401858303092</v>
      </c>
      <c r="L608">
        <f t="shared" si="93"/>
        <v>40.775904403339339</v>
      </c>
    </row>
    <row r="609" spans="1:12" x14ac:dyDescent="0.2">
      <c r="A609" s="4">
        <f t="shared" si="86"/>
        <v>44851</v>
      </c>
      <c r="B609">
        <v>608</v>
      </c>
      <c r="C609" s="2">
        <f>VLOOKUP(A609, Daily!$A:$B, 2, 0)</f>
        <v>86</v>
      </c>
      <c r="D609">
        <v>86</v>
      </c>
      <c r="E609" s="2">
        <f t="shared" si="87"/>
        <v>86</v>
      </c>
      <c r="F609">
        <f t="shared" si="88"/>
        <v>0</v>
      </c>
      <c r="G609">
        <f t="shared" si="89"/>
        <v>24.909999999999997</v>
      </c>
      <c r="H609">
        <f t="shared" si="94"/>
        <v>9.9999999999994316E-2</v>
      </c>
      <c r="I609">
        <f t="shared" si="90"/>
        <v>100</v>
      </c>
      <c r="J609">
        <f t="shared" si="91"/>
        <v>140.77590440333933</v>
      </c>
      <c r="K609">
        <f t="shared" si="92"/>
        <v>0</v>
      </c>
      <c r="L609">
        <f t="shared" si="93"/>
        <v>40.775904403339339</v>
      </c>
    </row>
    <row r="610" spans="1:12" x14ac:dyDescent="0.2">
      <c r="A610" s="4">
        <f t="shared" si="86"/>
        <v>44852</v>
      </c>
      <c r="B610">
        <v>609</v>
      </c>
      <c r="C610" s="2">
        <f>VLOOKUP(A610, Daily!$A:$B, 2, 0)</f>
        <v>83.29</v>
      </c>
      <c r="D610">
        <v>83.29</v>
      </c>
      <c r="E610" s="2">
        <f t="shared" si="87"/>
        <v>83.29</v>
      </c>
      <c r="F610">
        <f t="shared" si="88"/>
        <v>-2.7099999999999937</v>
      </c>
      <c r="G610">
        <f t="shared" si="89"/>
        <v>22.200000000000003</v>
      </c>
      <c r="H610">
        <f t="shared" si="94"/>
        <v>-2.7099999999999937</v>
      </c>
      <c r="I610">
        <f t="shared" si="90"/>
        <v>96.848837209302332</v>
      </c>
      <c r="J610">
        <f t="shared" si="91"/>
        <v>136.33982648551319</v>
      </c>
      <c r="K610">
        <f t="shared" si="92"/>
        <v>-3.1511627906976702</v>
      </c>
      <c r="L610">
        <f t="shared" si="93"/>
        <v>36.339826485513171</v>
      </c>
    </row>
    <row r="611" spans="1:12" x14ac:dyDescent="0.2">
      <c r="A611" s="4">
        <f t="shared" si="86"/>
        <v>44853</v>
      </c>
      <c r="B611">
        <v>610</v>
      </c>
      <c r="C611" s="2">
        <f>VLOOKUP(A611, Daily!$A:$B, 2, 0)</f>
        <v>86</v>
      </c>
      <c r="D611">
        <v>86</v>
      </c>
      <c r="E611" s="2">
        <f t="shared" si="87"/>
        <v>86</v>
      </c>
      <c r="F611">
        <f t="shared" si="88"/>
        <v>2.7099999999999937</v>
      </c>
      <c r="G611">
        <f t="shared" si="89"/>
        <v>24.909999999999997</v>
      </c>
      <c r="H611">
        <f t="shared" si="94"/>
        <v>5.4199999999999875</v>
      </c>
      <c r="I611">
        <f t="shared" si="90"/>
        <v>103.2536919197983</v>
      </c>
      <c r="J611">
        <f t="shared" si="91"/>
        <v>140.77590440333933</v>
      </c>
      <c r="K611">
        <f t="shared" si="92"/>
        <v>3.2536919197982961</v>
      </c>
      <c r="L611">
        <f t="shared" si="93"/>
        <v>40.775904403339339</v>
      </c>
    </row>
    <row r="612" spans="1:12" x14ac:dyDescent="0.2">
      <c r="A612" s="4">
        <f t="shared" si="86"/>
        <v>44854</v>
      </c>
      <c r="B612">
        <v>611</v>
      </c>
      <c r="C612" s="2">
        <f>VLOOKUP(A612, Daily!$A:$B, 2, 0)</f>
        <v>86.02</v>
      </c>
      <c r="D612">
        <v>86.02</v>
      </c>
      <c r="E612" s="2">
        <f t="shared" si="87"/>
        <v>86.02</v>
      </c>
      <c r="F612">
        <f t="shared" si="88"/>
        <v>1.9999999999996021E-2</v>
      </c>
      <c r="G612">
        <f t="shared" si="89"/>
        <v>24.929999999999993</v>
      </c>
      <c r="H612">
        <f t="shared" si="94"/>
        <v>-2.6899999999999977</v>
      </c>
      <c r="I612">
        <f t="shared" si="90"/>
        <v>100.02325581395348</v>
      </c>
      <c r="J612">
        <f t="shared" si="91"/>
        <v>140.80864298575869</v>
      </c>
      <c r="K612">
        <f t="shared" si="92"/>
        <v>2.3255813953482196E-2</v>
      </c>
      <c r="L612">
        <f t="shared" si="93"/>
        <v>40.808642985758702</v>
      </c>
    </row>
    <row r="613" spans="1:12" x14ac:dyDescent="0.2">
      <c r="A613" s="4">
        <f t="shared" si="86"/>
        <v>44855</v>
      </c>
      <c r="B613">
        <v>612</v>
      </c>
      <c r="C613" s="2">
        <f>VLOOKUP(A613, Daily!$A:$B, 2, 0)</f>
        <v>85.47</v>
      </c>
      <c r="D613">
        <v>85.47</v>
      </c>
      <c r="E613" s="2">
        <f t="shared" si="87"/>
        <v>85.47</v>
      </c>
      <c r="F613">
        <f t="shared" si="88"/>
        <v>-0.54999999999999716</v>
      </c>
      <c r="G613">
        <f t="shared" si="89"/>
        <v>24.379999999999995</v>
      </c>
      <c r="H613">
        <f t="shared" si="94"/>
        <v>-0.56999999999999318</v>
      </c>
      <c r="I613">
        <f t="shared" si="90"/>
        <v>99.360613810741697</v>
      </c>
      <c r="J613">
        <f t="shared" si="91"/>
        <v>139.90833196922571</v>
      </c>
      <c r="K613">
        <f t="shared" si="92"/>
        <v>-0.63938618925830637</v>
      </c>
      <c r="L613">
        <f t="shared" si="93"/>
        <v>39.908331969225721</v>
      </c>
    </row>
    <row r="614" spans="1:12" x14ac:dyDescent="0.2">
      <c r="A614" s="4">
        <f t="shared" si="86"/>
        <v>44856</v>
      </c>
      <c r="B614">
        <v>613</v>
      </c>
      <c r="C614" s="2" t="e">
        <f>VLOOKUP(A614, Daily!$A:$B, 2, 0)</f>
        <v>#N/A</v>
      </c>
      <c r="D614">
        <v>85.47</v>
      </c>
      <c r="E614" s="2">
        <f t="shared" si="87"/>
        <v>85.47</v>
      </c>
      <c r="F614">
        <f t="shared" si="88"/>
        <v>0</v>
      </c>
      <c r="G614">
        <f t="shared" si="89"/>
        <v>24.379999999999995</v>
      </c>
      <c r="H614">
        <f t="shared" si="94"/>
        <v>0.54999999999999716</v>
      </c>
      <c r="I614">
        <f t="shared" si="90"/>
        <v>100</v>
      </c>
      <c r="J614">
        <f t="shared" si="91"/>
        <v>139.90833196922571</v>
      </c>
      <c r="K614">
        <f t="shared" si="92"/>
        <v>0</v>
      </c>
      <c r="L614">
        <f t="shared" si="93"/>
        <v>39.908331969225721</v>
      </c>
    </row>
    <row r="615" spans="1:12" x14ac:dyDescent="0.2">
      <c r="A615" s="4">
        <f t="shared" si="86"/>
        <v>44857</v>
      </c>
      <c r="B615">
        <v>614</v>
      </c>
      <c r="C615" s="2" t="e">
        <f>VLOOKUP(A615, Daily!$A:$B, 2, 0)</f>
        <v>#N/A</v>
      </c>
      <c r="D615">
        <v>86.12</v>
      </c>
      <c r="E615" s="2">
        <f t="shared" si="87"/>
        <v>86.12</v>
      </c>
      <c r="F615">
        <f t="shared" si="88"/>
        <v>0.65000000000000568</v>
      </c>
      <c r="G615">
        <f t="shared" si="89"/>
        <v>25.03</v>
      </c>
      <c r="H615">
        <f t="shared" si="94"/>
        <v>0.65000000000000568</v>
      </c>
      <c r="I615">
        <f t="shared" si="90"/>
        <v>100.76050076050076</v>
      </c>
      <c r="J615">
        <f t="shared" si="91"/>
        <v>140.97233589785563</v>
      </c>
      <c r="K615">
        <f t="shared" si="92"/>
        <v>0.76050076050075965</v>
      </c>
      <c r="L615">
        <f t="shared" si="93"/>
        <v>40.972335897855629</v>
      </c>
    </row>
    <row r="616" spans="1:12" x14ac:dyDescent="0.2">
      <c r="A616" s="4">
        <f t="shared" si="86"/>
        <v>44858</v>
      </c>
      <c r="B616">
        <v>615</v>
      </c>
      <c r="C616" s="2">
        <f>VLOOKUP(A616, Daily!$A:$B, 2, 0)</f>
        <v>86.12</v>
      </c>
      <c r="D616">
        <v>86.12</v>
      </c>
      <c r="E616" s="2">
        <f t="shared" si="87"/>
        <v>86.12</v>
      </c>
      <c r="F616">
        <f t="shared" si="88"/>
        <v>0</v>
      </c>
      <c r="G616">
        <f t="shared" si="89"/>
        <v>25.03</v>
      </c>
      <c r="H616">
        <f t="shared" si="94"/>
        <v>-0.65000000000000568</v>
      </c>
      <c r="I616">
        <f t="shared" si="90"/>
        <v>100</v>
      </c>
      <c r="J616">
        <f t="shared" si="91"/>
        <v>140.97233589785563</v>
      </c>
      <c r="K616">
        <f t="shared" si="92"/>
        <v>0</v>
      </c>
      <c r="L616">
        <f t="shared" si="93"/>
        <v>40.972335897855629</v>
      </c>
    </row>
    <row r="617" spans="1:12" x14ac:dyDescent="0.2">
      <c r="A617" s="4">
        <f t="shared" si="86"/>
        <v>44859</v>
      </c>
      <c r="B617">
        <v>616</v>
      </c>
      <c r="C617" s="2">
        <f>VLOOKUP(A617, Daily!$A:$B, 2, 0)</f>
        <v>86.93</v>
      </c>
      <c r="D617">
        <v>86.93</v>
      </c>
      <c r="E617" s="2">
        <f t="shared" si="87"/>
        <v>86.93</v>
      </c>
      <c r="F617">
        <f t="shared" si="88"/>
        <v>0.81000000000000227</v>
      </c>
      <c r="G617">
        <f t="shared" si="89"/>
        <v>25.840000000000003</v>
      </c>
      <c r="H617">
        <f t="shared" si="94"/>
        <v>0.81000000000000227</v>
      </c>
      <c r="I617">
        <f t="shared" si="90"/>
        <v>100.94054807245705</v>
      </c>
      <c r="J617">
        <f t="shared" si="91"/>
        <v>142.29824848584056</v>
      </c>
      <c r="K617">
        <f t="shared" si="92"/>
        <v>0.94054807245704808</v>
      </c>
      <c r="L617">
        <f t="shared" si="93"/>
        <v>42.29824848584056</v>
      </c>
    </row>
    <row r="618" spans="1:12" x14ac:dyDescent="0.2">
      <c r="A618" s="4">
        <f t="shared" si="86"/>
        <v>44860</v>
      </c>
      <c r="B618">
        <v>617</v>
      </c>
      <c r="C618" s="2">
        <f>VLOOKUP(A618, Daily!$A:$B, 2, 0)</f>
        <v>89.39</v>
      </c>
      <c r="D618">
        <v>89.39</v>
      </c>
      <c r="E618" s="2">
        <f t="shared" si="87"/>
        <v>89.39</v>
      </c>
      <c r="F618">
        <f t="shared" si="88"/>
        <v>2.4599999999999937</v>
      </c>
      <c r="G618">
        <f t="shared" si="89"/>
        <v>28.299999999999997</v>
      </c>
      <c r="H618">
        <f t="shared" si="94"/>
        <v>1.6499999999999915</v>
      </c>
      <c r="I618">
        <f t="shared" si="90"/>
        <v>102.82986310824799</v>
      </c>
      <c r="J618">
        <f t="shared" si="91"/>
        <v>146.32509412342444</v>
      </c>
      <c r="K618">
        <f t="shared" si="92"/>
        <v>2.8298631082479986</v>
      </c>
      <c r="L618">
        <f t="shared" si="93"/>
        <v>46.325094123424449</v>
      </c>
    </row>
    <row r="619" spans="1:12" x14ac:dyDescent="0.2">
      <c r="A619" s="4">
        <f t="shared" si="86"/>
        <v>44861</v>
      </c>
      <c r="B619">
        <v>618</v>
      </c>
      <c r="C619" s="2">
        <f>VLOOKUP(A619, Daily!$A:$B, 2, 0)</f>
        <v>89.06</v>
      </c>
      <c r="D619">
        <v>89.06</v>
      </c>
      <c r="E619" s="2">
        <f t="shared" si="87"/>
        <v>89.06</v>
      </c>
      <c r="F619">
        <f t="shared" si="88"/>
        <v>-0.32999999999999829</v>
      </c>
      <c r="G619">
        <f t="shared" si="89"/>
        <v>27.97</v>
      </c>
      <c r="H619">
        <f t="shared" si="94"/>
        <v>-2.789999999999992</v>
      </c>
      <c r="I619">
        <f t="shared" si="90"/>
        <v>99.630831189171047</v>
      </c>
      <c r="J619">
        <f t="shared" si="91"/>
        <v>145.78490751350466</v>
      </c>
      <c r="K619">
        <f t="shared" si="92"/>
        <v>-0.36916881082894593</v>
      </c>
      <c r="L619">
        <f t="shared" si="93"/>
        <v>45.784907513504656</v>
      </c>
    </row>
    <row r="620" spans="1:12" x14ac:dyDescent="0.2">
      <c r="A620" s="4">
        <f t="shared" si="86"/>
        <v>44862</v>
      </c>
      <c r="B620">
        <v>619</v>
      </c>
      <c r="C620" s="2">
        <f>VLOOKUP(A620, Daily!$A:$B, 2, 0)</f>
        <v>87.85</v>
      </c>
      <c r="D620">
        <v>87.85</v>
      </c>
      <c r="E620" s="2">
        <f t="shared" si="87"/>
        <v>87.85</v>
      </c>
      <c r="F620">
        <f t="shared" si="88"/>
        <v>-1.210000000000008</v>
      </c>
      <c r="G620">
        <f t="shared" si="89"/>
        <v>26.759999999999991</v>
      </c>
      <c r="H620">
        <f t="shared" si="94"/>
        <v>-0.88000000000000966</v>
      </c>
      <c r="I620">
        <f t="shared" si="90"/>
        <v>98.641365371659546</v>
      </c>
      <c r="J620">
        <f t="shared" si="91"/>
        <v>143.80422327713208</v>
      </c>
      <c r="K620">
        <f t="shared" si="92"/>
        <v>-1.3586346283404493</v>
      </c>
      <c r="L620">
        <f t="shared" si="93"/>
        <v>43.804223277132095</v>
      </c>
    </row>
    <row r="621" spans="1:12" x14ac:dyDescent="0.2">
      <c r="A621" s="4">
        <f t="shared" si="86"/>
        <v>44863</v>
      </c>
      <c r="B621">
        <v>620</v>
      </c>
      <c r="C621" s="2" t="e">
        <f>VLOOKUP(A621, Daily!$A:$B, 2, 0)</f>
        <v>#N/A</v>
      </c>
      <c r="D621">
        <v>87.85</v>
      </c>
      <c r="E621" s="2">
        <f t="shared" si="87"/>
        <v>87.85</v>
      </c>
      <c r="F621">
        <f t="shared" si="88"/>
        <v>0</v>
      </c>
      <c r="G621">
        <f t="shared" si="89"/>
        <v>26.759999999999991</v>
      </c>
      <c r="H621">
        <f t="shared" si="94"/>
        <v>1.210000000000008</v>
      </c>
      <c r="I621">
        <f t="shared" si="90"/>
        <v>100</v>
      </c>
      <c r="J621">
        <f t="shared" si="91"/>
        <v>143.80422327713208</v>
      </c>
      <c r="K621">
        <f t="shared" si="92"/>
        <v>0</v>
      </c>
      <c r="L621">
        <f t="shared" si="93"/>
        <v>43.804223277132095</v>
      </c>
    </row>
    <row r="622" spans="1:12" x14ac:dyDescent="0.2">
      <c r="A622" s="4">
        <f t="shared" si="86"/>
        <v>44864</v>
      </c>
      <c r="B622">
        <v>621</v>
      </c>
      <c r="C622" s="2" t="e">
        <f>VLOOKUP(A622, Daily!$A:$B, 2, 0)</f>
        <v>#N/A</v>
      </c>
      <c r="D622">
        <v>86.54</v>
      </c>
      <c r="E622" s="2">
        <f t="shared" si="87"/>
        <v>86.54</v>
      </c>
      <c r="F622">
        <f t="shared" si="88"/>
        <v>-1.3099999999999881</v>
      </c>
      <c r="G622">
        <f t="shared" si="89"/>
        <v>25.450000000000003</v>
      </c>
      <c r="H622">
        <f t="shared" si="94"/>
        <v>-1.3099999999999881</v>
      </c>
      <c r="I622">
        <f t="shared" si="90"/>
        <v>98.508821855435414</v>
      </c>
      <c r="J622">
        <f t="shared" si="91"/>
        <v>141.65984612866262</v>
      </c>
      <c r="K622">
        <f t="shared" si="92"/>
        <v>-1.4911781445645866</v>
      </c>
      <c r="L622">
        <f t="shared" si="93"/>
        <v>41.659846128662622</v>
      </c>
    </row>
    <row r="623" spans="1:12" x14ac:dyDescent="0.2">
      <c r="A623" s="4">
        <f t="shared" si="86"/>
        <v>44865</v>
      </c>
      <c r="B623">
        <v>622</v>
      </c>
      <c r="C623" s="2">
        <f>VLOOKUP(A623, Daily!$A:$B, 2, 0)</f>
        <v>86.54</v>
      </c>
      <c r="D623">
        <v>86.54</v>
      </c>
      <c r="E623" s="2">
        <f t="shared" si="87"/>
        <v>86.54</v>
      </c>
      <c r="F623">
        <f t="shared" si="88"/>
        <v>0</v>
      </c>
      <c r="G623">
        <f t="shared" si="89"/>
        <v>25.450000000000003</v>
      </c>
      <c r="H623">
        <f t="shared" si="94"/>
        <v>1.3099999999999881</v>
      </c>
      <c r="I623">
        <f t="shared" si="90"/>
        <v>100</v>
      </c>
      <c r="J623">
        <f t="shared" si="91"/>
        <v>141.65984612866262</v>
      </c>
      <c r="K623">
        <f t="shared" si="92"/>
        <v>0</v>
      </c>
      <c r="L623">
        <f t="shared" si="93"/>
        <v>41.659846128662622</v>
      </c>
    </row>
    <row r="624" spans="1:12" x14ac:dyDescent="0.2">
      <c r="A624" s="4">
        <f t="shared" si="86"/>
        <v>44866</v>
      </c>
      <c r="B624">
        <v>623</v>
      </c>
      <c r="C624" s="2">
        <f>VLOOKUP(A624, Daily!$A:$B, 2, 0)</f>
        <v>88.36</v>
      </c>
      <c r="D624">
        <v>88.36</v>
      </c>
      <c r="E624" s="2">
        <f t="shared" si="87"/>
        <v>88.36</v>
      </c>
      <c r="F624">
        <f t="shared" si="88"/>
        <v>1.8199999999999932</v>
      </c>
      <c r="G624">
        <f t="shared" si="89"/>
        <v>27.269999999999996</v>
      </c>
      <c r="H624">
        <f t="shared" si="94"/>
        <v>1.8199999999999932</v>
      </c>
      <c r="I624">
        <f t="shared" si="90"/>
        <v>102.1030737231338</v>
      </c>
      <c r="J624">
        <f t="shared" si="91"/>
        <v>144.63905712882632</v>
      </c>
      <c r="K624">
        <f t="shared" si="92"/>
        <v>2.1030737231338081</v>
      </c>
      <c r="L624">
        <f t="shared" si="93"/>
        <v>44.639057128826323</v>
      </c>
    </row>
    <row r="625" spans="1:12" x14ac:dyDescent="0.2">
      <c r="A625" s="4">
        <f t="shared" si="86"/>
        <v>44867</v>
      </c>
      <c r="B625">
        <v>624</v>
      </c>
      <c r="C625" s="2">
        <f>VLOOKUP(A625, Daily!$A:$B, 2, 0)</f>
        <v>90.06</v>
      </c>
      <c r="D625">
        <v>90.06</v>
      </c>
      <c r="E625" s="2">
        <f t="shared" si="87"/>
        <v>90.06</v>
      </c>
      <c r="F625">
        <f t="shared" si="88"/>
        <v>1.7000000000000028</v>
      </c>
      <c r="G625">
        <f t="shared" si="89"/>
        <v>28.97</v>
      </c>
      <c r="H625">
        <f t="shared" si="94"/>
        <v>-0.11999999999999034</v>
      </c>
      <c r="I625">
        <f t="shared" si="90"/>
        <v>101.92394748755093</v>
      </c>
      <c r="J625">
        <f t="shared" si="91"/>
        <v>147.42183663447372</v>
      </c>
      <c r="K625">
        <f t="shared" si="92"/>
        <v>1.9239474875509366</v>
      </c>
      <c r="L625">
        <f t="shared" si="93"/>
        <v>47.421836634473721</v>
      </c>
    </row>
    <row r="626" spans="1:12" x14ac:dyDescent="0.2">
      <c r="A626" s="4">
        <f t="shared" si="86"/>
        <v>44868</v>
      </c>
      <c r="B626">
        <v>625</v>
      </c>
      <c r="C626" s="2">
        <f>VLOOKUP(A626, Daily!$A:$B, 2, 0)</f>
        <v>88.14</v>
      </c>
      <c r="D626">
        <v>88.14</v>
      </c>
      <c r="E626" s="2">
        <f t="shared" si="87"/>
        <v>88.14</v>
      </c>
      <c r="F626">
        <f t="shared" si="88"/>
        <v>-1.9200000000000017</v>
      </c>
      <c r="G626">
        <f t="shared" si="89"/>
        <v>27.049999999999997</v>
      </c>
      <c r="H626">
        <f t="shared" si="94"/>
        <v>-3.6200000000000045</v>
      </c>
      <c r="I626">
        <f t="shared" si="90"/>
        <v>97.868087941372423</v>
      </c>
      <c r="J626">
        <f t="shared" si="91"/>
        <v>144.27893272221311</v>
      </c>
      <c r="K626">
        <f t="shared" si="92"/>
        <v>-2.131912058627583</v>
      </c>
      <c r="L626">
        <f t="shared" si="93"/>
        <v>44.278932722213128</v>
      </c>
    </row>
    <row r="627" spans="1:12" x14ac:dyDescent="0.2">
      <c r="A627" s="4">
        <f t="shared" si="86"/>
        <v>44869</v>
      </c>
      <c r="B627">
        <v>626</v>
      </c>
      <c r="C627" s="2">
        <f>VLOOKUP(A627, Daily!$A:$B, 2, 0)</f>
        <v>92.58</v>
      </c>
      <c r="D627">
        <v>92.58</v>
      </c>
      <c r="E627" s="2">
        <f t="shared" si="87"/>
        <v>92.58</v>
      </c>
      <c r="F627">
        <f t="shared" si="88"/>
        <v>4.4399999999999977</v>
      </c>
      <c r="G627">
        <f t="shared" si="89"/>
        <v>31.489999999999995</v>
      </c>
      <c r="H627">
        <f t="shared" si="94"/>
        <v>6.3599999999999994</v>
      </c>
      <c r="I627">
        <f t="shared" si="90"/>
        <v>105.03744043567052</v>
      </c>
      <c r="J627">
        <f t="shared" si="91"/>
        <v>151.54689801931576</v>
      </c>
      <c r="K627">
        <f t="shared" si="92"/>
        <v>5.0374404356705149</v>
      </c>
      <c r="L627">
        <f t="shared" si="93"/>
        <v>51.546898019315755</v>
      </c>
    </row>
    <row r="628" spans="1:12" x14ac:dyDescent="0.2">
      <c r="A628" s="4">
        <f t="shared" si="86"/>
        <v>44870</v>
      </c>
      <c r="B628">
        <v>627</v>
      </c>
      <c r="C628" s="2" t="e">
        <f>VLOOKUP(A628, Daily!$A:$B, 2, 0)</f>
        <v>#N/A</v>
      </c>
      <c r="D628">
        <v>92.58</v>
      </c>
      <c r="E628" s="2">
        <f t="shared" si="87"/>
        <v>92.58</v>
      </c>
      <c r="F628">
        <f t="shared" si="88"/>
        <v>0</v>
      </c>
      <c r="G628">
        <f t="shared" si="89"/>
        <v>31.489999999999995</v>
      </c>
      <c r="H628">
        <f t="shared" si="94"/>
        <v>-4.4399999999999977</v>
      </c>
      <c r="I628">
        <f t="shared" si="90"/>
        <v>100</v>
      </c>
      <c r="J628">
        <f t="shared" si="91"/>
        <v>151.54689801931576</v>
      </c>
      <c r="K628">
        <f t="shared" si="92"/>
        <v>0</v>
      </c>
      <c r="L628">
        <f t="shared" si="93"/>
        <v>51.546898019315755</v>
      </c>
    </row>
    <row r="629" spans="1:12" x14ac:dyDescent="0.2">
      <c r="A629" s="4">
        <f t="shared" si="86"/>
        <v>44871</v>
      </c>
      <c r="B629">
        <v>628</v>
      </c>
      <c r="C629" s="2" t="e">
        <f>VLOOKUP(A629, Daily!$A:$B, 2, 0)</f>
        <v>#N/A</v>
      </c>
      <c r="D629">
        <v>91.8</v>
      </c>
      <c r="E629" s="2">
        <f t="shared" si="87"/>
        <v>91.8</v>
      </c>
      <c r="F629">
        <f t="shared" si="88"/>
        <v>-0.78000000000000114</v>
      </c>
      <c r="G629">
        <f t="shared" si="89"/>
        <v>30.709999999999994</v>
      </c>
      <c r="H629">
        <f t="shared" si="94"/>
        <v>-0.78000000000000114</v>
      </c>
      <c r="I629">
        <f t="shared" si="90"/>
        <v>99.157485418016847</v>
      </c>
      <c r="J629">
        <f t="shared" si="91"/>
        <v>150.27009330495989</v>
      </c>
      <c r="K629">
        <f t="shared" si="92"/>
        <v>-0.84251458198315587</v>
      </c>
      <c r="L629">
        <f t="shared" si="93"/>
        <v>50.270093304959886</v>
      </c>
    </row>
    <row r="630" spans="1:12" x14ac:dyDescent="0.2">
      <c r="A630" s="4">
        <f t="shared" si="86"/>
        <v>44872</v>
      </c>
      <c r="B630">
        <v>629</v>
      </c>
      <c r="C630" s="2">
        <f>VLOOKUP(A630, Daily!$A:$B, 2, 0)</f>
        <v>91.8</v>
      </c>
      <c r="D630">
        <v>91.8</v>
      </c>
      <c r="E630" s="2">
        <f t="shared" si="87"/>
        <v>91.8</v>
      </c>
      <c r="F630">
        <f t="shared" si="88"/>
        <v>0</v>
      </c>
      <c r="G630">
        <f t="shared" si="89"/>
        <v>30.709999999999994</v>
      </c>
      <c r="H630">
        <f t="shared" si="94"/>
        <v>0.78000000000000114</v>
      </c>
      <c r="I630">
        <f t="shared" si="90"/>
        <v>100</v>
      </c>
      <c r="J630">
        <f t="shared" si="91"/>
        <v>150.27009330495989</v>
      </c>
      <c r="K630">
        <f t="shared" si="92"/>
        <v>0</v>
      </c>
      <c r="L630">
        <f t="shared" si="93"/>
        <v>50.270093304959886</v>
      </c>
    </row>
    <row r="631" spans="1:12" x14ac:dyDescent="0.2">
      <c r="A631" s="4">
        <f t="shared" si="86"/>
        <v>44873</v>
      </c>
      <c r="B631">
        <v>630</v>
      </c>
      <c r="C631" s="2">
        <f>VLOOKUP(A631, Daily!$A:$B, 2, 0)</f>
        <v>88.8</v>
      </c>
      <c r="D631">
        <v>88.8</v>
      </c>
      <c r="E631" s="2">
        <f t="shared" si="87"/>
        <v>88.8</v>
      </c>
      <c r="F631">
        <f t="shared" si="88"/>
        <v>-3</v>
      </c>
      <c r="G631">
        <f t="shared" si="89"/>
        <v>27.709999999999994</v>
      </c>
      <c r="H631">
        <f t="shared" si="94"/>
        <v>-3</v>
      </c>
      <c r="I631">
        <f t="shared" si="90"/>
        <v>96.732026143790847</v>
      </c>
      <c r="J631">
        <f t="shared" si="91"/>
        <v>145.35930594205269</v>
      </c>
      <c r="K631">
        <f t="shared" si="92"/>
        <v>-3.2679738562091498</v>
      </c>
      <c r="L631">
        <f t="shared" si="93"/>
        <v>45.359305942052686</v>
      </c>
    </row>
    <row r="632" spans="1:12" x14ac:dyDescent="0.2">
      <c r="A632" s="4">
        <f t="shared" si="86"/>
        <v>44874</v>
      </c>
      <c r="B632">
        <v>631</v>
      </c>
      <c r="C632" s="2">
        <f>VLOOKUP(A632, Daily!$A:$B, 2, 0)</f>
        <v>85.79</v>
      </c>
      <c r="D632">
        <v>85.79</v>
      </c>
      <c r="E632" s="2">
        <f t="shared" si="87"/>
        <v>85.79</v>
      </c>
      <c r="F632">
        <f t="shared" si="88"/>
        <v>-3.0099999999999909</v>
      </c>
      <c r="G632">
        <f t="shared" si="89"/>
        <v>24.700000000000003</v>
      </c>
      <c r="H632">
        <f t="shared" si="94"/>
        <v>-9.9999999999909051E-3</v>
      </c>
      <c r="I632">
        <f t="shared" si="90"/>
        <v>96.610360360360374</v>
      </c>
      <c r="J632">
        <f t="shared" si="91"/>
        <v>140.43214928793583</v>
      </c>
      <c r="K632">
        <f t="shared" si="92"/>
        <v>-3.38963963963963</v>
      </c>
      <c r="L632">
        <f t="shared" si="93"/>
        <v>40.432149287935836</v>
      </c>
    </row>
    <row r="633" spans="1:12" x14ac:dyDescent="0.2">
      <c r="A633" s="4">
        <f t="shared" si="86"/>
        <v>44875</v>
      </c>
      <c r="B633">
        <v>632</v>
      </c>
      <c r="C633" s="2">
        <f>VLOOKUP(A633, Daily!$A:$B, 2, 0)</f>
        <v>86.52</v>
      </c>
      <c r="D633">
        <v>86.52</v>
      </c>
      <c r="E633" s="2">
        <f t="shared" si="87"/>
        <v>86.52</v>
      </c>
      <c r="F633">
        <f t="shared" si="88"/>
        <v>0.72999999999998977</v>
      </c>
      <c r="G633">
        <f t="shared" si="89"/>
        <v>25.429999999999993</v>
      </c>
      <c r="H633">
        <f t="shared" si="94"/>
        <v>3.7399999999999807</v>
      </c>
      <c r="I633">
        <f t="shared" si="90"/>
        <v>100.85091502506118</v>
      </c>
      <c r="J633">
        <f t="shared" si="91"/>
        <v>141.62710754624322</v>
      </c>
      <c r="K633">
        <f t="shared" si="92"/>
        <v>0.85091502506118299</v>
      </c>
      <c r="L633">
        <f t="shared" si="93"/>
        <v>41.627107546243238</v>
      </c>
    </row>
    <row r="634" spans="1:12" x14ac:dyDescent="0.2">
      <c r="A634" s="4">
        <f t="shared" si="86"/>
        <v>44876</v>
      </c>
      <c r="B634">
        <v>633</v>
      </c>
      <c r="C634" s="2">
        <f>VLOOKUP(A634, Daily!$A:$B, 2, 0)</f>
        <v>89.14</v>
      </c>
      <c r="D634">
        <v>89.14</v>
      </c>
      <c r="E634" s="2">
        <f t="shared" si="87"/>
        <v>89.14</v>
      </c>
      <c r="F634">
        <f t="shared" si="88"/>
        <v>2.6200000000000045</v>
      </c>
      <c r="G634">
        <f t="shared" si="89"/>
        <v>28.049999999999997</v>
      </c>
      <c r="H634">
        <f t="shared" si="94"/>
        <v>1.8900000000000148</v>
      </c>
      <c r="I634">
        <f t="shared" si="90"/>
        <v>103.0282015718909</v>
      </c>
      <c r="J634">
        <f t="shared" si="91"/>
        <v>145.9158618431822</v>
      </c>
      <c r="K634">
        <f t="shared" si="92"/>
        <v>3.0282015718908983</v>
      </c>
      <c r="L634">
        <f t="shared" si="93"/>
        <v>45.915861843182192</v>
      </c>
    </row>
    <row r="635" spans="1:12" x14ac:dyDescent="0.2">
      <c r="A635" s="4">
        <f t="shared" si="86"/>
        <v>44877</v>
      </c>
      <c r="B635">
        <v>634</v>
      </c>
      <c r="C635" s="2" t="e">
        <f>VLOOKUP(A635, Daily!$A:$B, 2, 0)</f>
        <v>#N/A</v>
      </c>
      <c r="D635">
        <v>89.14</v>
      </c>
      <c r="E635" s="2">
        <f t="shared" si="87"/>
        <v>89.14</v>
      </c>
      <c r="F635">
        <f t="shared" si="88"/>
        <v>0</v>
      </c>
      <c r="G635">
        <f t="shared" si="89"/>
        <v>28.049999999999997</v>
      </c>
      <c r="H635">
        <f t="shared" si="94"/>
        <v>-2.6200000000000045</v>
      </c>
      <c r="I635">
        <f t="shared" si="90"/>
        <v>100</v>
      </c>
      <c r="J635">
        <f t="shared" si="91"/>
        <v>145.9158618431822</v>
      </c>
      <c r="K635">
        <f t="shared" si="92"/>
        <v>0</v>
      </c>
      <c r="L635">
        <f t="shared" si="93"/>
        <v>45.915861843182192</v>
      </c>
    </row>
    <row r="636" spans="1:12" x14ac:dyDescent="0.2">
      <c r="A636" s="4">
        <f t="shared" si="86"/>
        <v>44878</v>
      </c>
      <c r="B636">
        <v>635</v>
      </c>
      <c r="C636" s="2" t="e">
        <f>VLOOKUP(A636, Daily!$A:$B, 2, 0)</f>
        <v>#N/A</v>
      </c>
      <c r="D636">
        <v>85.85</v>
      </c>
      <c r="E636" s="2">
        <f t="shared" si="87"/>
        <v>85.85</v>
      </c>
      <c r="F636">
        <f t="shared" si="88"/>
        <v>-3.2900000000000063</v>
      </c>
      <c r="G636">
        <f t="shared" si="89"/>
        <v>24.759999999999991</v>
      </c>
      <c r="H636">
        <f t="shared" si="94"/>
        <v>-3.2900000000000063</v>
      </c>
      <c r="I636">
        <f t="shared" si="90"/>
        <v>96.309176576172305</v>
      </c>
      <c r="J636">
        <f t="shared" si="91"/>
        <v>140.53036503519397</v>
      </c>
      <c r="K636">
        <f t="shared" si="92"/>
        <v>-3.6908234238276938</v>
      </c>
      <c r="L636">
        <f t="shared" si="93"/>
        <v>40.530365035193959</v>
      </c>
    </row>
    <row r="637" spans="1:12" x14ac:dyDescent="0.2">
      <c r="A637" s="4">
        <f t="shared" si="86"/>
        <v>44879</v>
      </c>
      <c r="B637">
        <v>636</v>
      </c>
      <c r="C637" s="2">
        <f>VLOOKUP(A637, Daily!$A:$B, 2, 0)</f>
        <v>85.85</v>
      </c>
      <c r="D637">
        <v>85.85</v>
      </c>
      <c r="E637" s="2">
        <f t="shared" si="87"/>
        <v>85.85</v>
      </c>
      <c r="F637">
        <f t="shared" si="88"/>
        <v>0</v>
      </c>
      <c r="G637">
        <f t="shared" si="89"/>
        <v>24.759999999999991</v>
      </c>
      <c r="H637">
        <f t="shared" si="94"/>
        <v>3.2900000000000063</v>
      </c>
      <c r="I637">
        <f t="shared" si="90"/>
        <v>100</v>
      </c>
      <c r="J637">
        <f t="shared" si="91"/>
        <v>140.53036503519397</v>
      </c>
      <c r="K637">
        <f t="shared" si="92"/>
        <v>0</v>
      </c>
      <c r="L637">
        <f t="shared" si="93"/>
        <v>40.530365035193959</v>
      </c>
    </row>
    <row r="638" spans="1:12" x14ac:dyDescent="0.2">
      <c r="A638" s="4">
        <f t="shared" si="86"/>
        <v>44880</v>
      </c>
      <c r="B638">
        <v>637</v>
      </c>
      <c r="C638" s="2">
        <f>VLOOKUP(A638, Daily!$A:$B, 2, 0)</f>
        <v>86.87</v>
      </c>
      <c r="D638">
        <v>86.87</v>
      </c>
      <c r="E638" s="2">
        <f t="shared" si="87"/>
        <v>86.87</v>
      </c>
      <c r="F638">
        <f t="shared" si="88"/>
        <v>1.0200000000000102</v>
      </c>
      <c r="G638">
        <f t="shared" si="89"/>
        <v>25.78</v>
      </c>
      <c r="H638">
        <f t="shared" si="94"/>
        <v>1.0200000000000102</v>
      </c>
      <c r="I638">
        <f t="shared" si="90"/>
        <v>101.1881188118812</v>
      </c>
      <c r="J638">
        <f t="shared" si="91"/>
        <v>142.20003273858242</v>
      </c>
      <c r="K638">
        <f t="shared" si="92"/>
        <v>1.1881188118811892</v>
      </c>
      <c r="L638">
        <f t="shared" si="93"/>
        <v>42.200032738582415</v>
      </c>
    </row>
    <row r="639" spans="1:12" x14ac:dyDescent="0.2">
      <c r="A639" s="4">
        <f t="shared" si="86"/>
        <v>44881</v>
      </c>
      <c r="B639">
        <v>638</v>
      </c>
      <c r="C639" s="2">
        <f>VLOOKUP(A639, Daily!$A:$B, 2, 0)</f>
        <v>85.62</v>
      </c>
      <c r="D639">
        <v>85.62</v>
      </c>
      <c r="E639" s="2">
        <f t="shared" si="87"/>
        <v>85.62</v>
      </c>
      <c r="F639">
        <f t="shared" si="88"/>
        <v>-1.25</v>
      </c>
      <c r="G639">
        <f t="shared" si="89"/>
        <v>24.53</v>
      </c>
      <c r="H639">
        <f t="shared" si="94"/>
        <v>-2.2700000000000102</v>
      </c>
      <c r="I639">
        <f t="shared" si="90"/>
        <v>98.561068262921609</v>
      </c>
      <c r="J639">
        <f t="shared" si="91"/>
        <v>140.1538713373711</v>
      </c>
      <c r="K639">
        <f t="shared" si="92"/>
        <v>-1.4389317370783972</v>
      </c>
      <c r="L639">
        <f t="shared" si="93"/>
        <v>40.153871337371093</v>
      </c>
    </row>
    <row r="640" spans="1:12" x14ac:dyDescent="0.2">
      <c r="A640" s="4">
        <f t="shared" si="86"/>
        <v>44882</v>
      </c>
      <c r="B640">
        <v>639</v>
      </c>
      <c r="C640" s="2">
        <f>VLOOKUP(A640, Daily!$A:$B, 2, 0)</f>
        <v>81.69</v>
      </c>
      <c r="D640">
        <v>81.69</v>
      </c>
      <c r="E640" s="2">
        <f t="shared" si="87"/>
        <v>81.69</v>
      </c>
      <c r="F640">
        <f t="shared" si="88"/>
        <v>-3.9300000000000068</v>
      </c>
      <c r="G640">
        <f t="shared" si="89"/>
        <v>20.599999999999994</v>
      </c>
      <c r="H640">
        <f t="shared" si="94"/>
        <v>-2.6800000000000068</v>
      </c>
      <c r="I640">
        <f t="shared" si="90"/>
        <v>95.409950946040638</v>
      </c>
      <c r="J640">
        <f t="shared" si="91"/>
        <v>133.72073989196267</v>
      </c>
      <c r="K640">
        <f t="shared" si="92"/>
        <v>-4.5900490539593664</v>
      </c>
      <c r="L640">
        <f t="shared" si="93"/>
        <v>33.720739891962673</v>
      </c>
    </row>
    <row r="641" spans="1:12" x14ac:dyDescent="0.2">
      <c r="A641" s="4">
        <f t="shared" si="86"/>
        <v>44883</v>
      </c>
      <c r="B641">
        <v>640</v>
      </c>
      <c r="C641" s="2">
        <f>VLOOKUP(A641, Daily!$A:$B, 2, 0)</f>
        <v>80.069999999999993</v>
      </c>
      <c r="D641">
        <v>80.069999999999993</v>
      </c>
      <c r="E641" s="2">
        <f t="shared" si="87"/>
        <v>80.069999999999993</v>
      </c>
      <c r="F641">
        <f t="shared" si="88"/>
        <v>-1.6200000000000045</v>
      </c>
      <c r="G641">
        <f t="shared" si="89"/>
        <v>18.97999999999999</v>
      </c>
      <c r="H641">
        <f t="shared" si="94"/>
        <v>2.3100000000000023</v>
      </c>
      <c r="I641">
        <f t="shared" si="90"/>
        <v>98.016893132574353</v>
      </c>
      <c r="J641">
        <f t="shared" si="91"/>
        <v>131.06891471599278</v>
      </c>
      <c r="K641">
        <f t="shared" si="92"/>
        <v>-1.9831068674256436</v>
      </c>
      <c r="L641">
        <f t="shared" si="93"/>
        <v>31.068914715992779</v>
      </c>
    </row>
    <row r="642" spans="1:12" x14ac:dyDescent="0.2">
      <c r="A642" s="4">
        <f t="shared" si="86"/>
        <v>44884</v>
      </c>
      <c r="B642">
        <v>641</v>
      </c>
      <c r="C642" s="2" t="e">
        <f>VLOOKUP(A642, Daily!$A:$B, 2, 0)</f>
        <v>#N/A</v>
      </c>
      <c r="D642">
        <v>80.069999999999993</v>
      </c>
      <c r="E642" s="2">
        <f t="shared" si="87"/>
        <v>80.069999999999993</v>
      </c>
      <c r="F642">
        <f t="shared" si="88"/>
        <v>0</v>
      </c>
      <c r="G642">
        <f t="shared" si="89"/>
        <v>18.97999999999999</v>
      </c>
      <c r="H642">
        <f t="shared" si="94"/>
        <v>1.6200000000000045</v>
      </c>
      <c r="I642">
        <f t="shared" si="90"/>
        <v>100</v>
      </c>
      <c r="J642">
        <f t="shared" si="91"/>
        <v>131.06891471599278</v>
      </c>
      <c r="K642">
        <f t="shared" si="92"/>
        <v>0</v>
      </c>
      <c r="L642">
        <f t="shared" si="93"/>
        <v>31.068914715992779</v>
      </c>
    </row>
    <row r="643" spans="1:12" x14ac:dyDescent="0.2">
      <c r="A643" s="4">
        <f t="shared" si="86"/>
        <v>44885</v>
      </c>
      <c r="B643">
        <v>642</v>
      </c>
      <c r="C643" s="2" t="e">
        <f>VLOOKUP(A643, Daily!$A:$B, 2, 0)</f>
        <v>#N/A</v>
      </c>
      <c r="D643">
        <v>79.739999999999995</v>
      </c>
      <c r="E643" s="2">
        <f t="shared" si="87"/>
        <v>79.739999999999995</v>
      </c>
      <c r="F643">
        <f t="shared" si="88"/>
        <v>-0.32999999999999829</v>
      </c>
      <c r="G643">
        <f t="shared" si="89"/>
        <v>18.649999999999991</v>
      </c>
      <c r="H643">
        <f t="shared" si="94"/>
        <v>-0.32999999999999829</v>
      </c>
      <c r="I643">
        <f t="shared" si="90"/>
        <v>99.587860621955798</v>
      </c>
      <c r="J643">
        <f t="shared" si="91"/>
        <v>130.52872810607298</v>
      </c>
      <c r="K643">
        <f t="shared" si="92"/>
        <v>-0.41213937804420731</v>
      </c>
      <c r="L643">
        <f t="shared" si="93"/>
        <v>30.52872810607299</v>
      </c>
    </row>
    <row r="644" spans="1:12" x14ac:dyDescent="0.2">
      <c r="A644" s="4">
        <f t="shared" ref="A644:A707" si="95">A643+1</f>
        <v>44886</v>
      </c>
      <c r="B644">
        <v>643</v>
      </c>
      <c r="C644" s="2">
        <f>VLOOKUP(A644, Daily!$A:$B, 2, 0)</f>
        <v>79.739999999999995</v>
      </c>
      <c r="D644">
        <v>79.739999999999995</v>
      </c>
      <c r="E644" s="2">
        <f t="shared" si="87"/>
        <v>79.739999999999995</v>
      </c>
      <c r="F644">
        <f t="shared" si="88"/>
        <v>0</v>
      </c>
      <c r="G644">
        <f t="shared" si="89"/>
        <v>18.649999999999991</v>
      </c>
      <c r="H644">
        <f t="shared" si="94"/>
        <v>0.32999999999999829</v>
      </c>
      <c r="I644">
        <f t="shared" si="90"/>
        <v>100</v>
      </c>
      <c r="J644">
        <f t="shared" si="91"/>
        <v>130.52872810607298</v>
      </c>
      <c r="K644">
        <f t="shared" si="92"/>
        <v>0</v>
      </c>
      <c r="L644">
        <f t="shared" si="93"/>
        <v>30.52872810607299</v>
      </c>
    </row>
    <row r="645" spans="1:12" x14ac:dyDescent="0.2">
      <c r="A645" s="4">
        <f t="shared" si="95"/>
        <v>44887</v>
      </c>
      <c r="B645">
        <v>644</v>
      </c>
      <c r="C645" s="2">
        <f>VLOOKUP(A645, Daily!$A:$B, 2, 0)</f>
        <v>80.83</v>
      </c>
      <c r="D645">
        <v>80.83</v>
      </c>
      <c r="E645" s="2">
        <f t="shared" ref="E645:E708" si="96">D645</f>
        <v>80.83</v>
      </c>
      <c r="F645">
        <f t="shared" ref="F645:F708" si="97">D645-D644</f>
        <v>1.0900000000000034</v>
      </c>
      <c r="G645">
        <f t="shared" ref="G645:G708" si="98">D645-$D$2</f>
        <v>19.739999999999995</v>
      </c>
      <c r="H645">
        <f t="shared" si="94"/>
        <v>1.0900000000000034</v>
      </c>
      <c r="I645">
        <f t="shared" ref="I645:I708" si="99">(D645/D644)*100</f>
        <v>101.36694256333084</v>
      </c>
      <c r="J645">
        <f t="shared" ref="J645:J708" si="100">(D645/$D$2)*100</f>
        <v>132.31298084792928</v>
      </c>
      <c r="K645">
        <f t="shared" ref="K645:K708" si="101">((D645/D644)-1)*100</f>
        <v>1.3669425633308308</v>
      </c>
      <c r="L645">
        <f t="shared" ref="L645:L708" si="102">((D645/$D$2)-1)*100</f>
        <v>32.312980847929282</v>
      </c>
    </row>
    <row r="646" spans="1:12" x14ac:dyDescent="0.2">
      <c r="A646" s="4">
        <f t="shared" si="95"/>
        <v>44888</v>
      </c>
      <c r="B646">
        <v>645</v>
      </c>
      <c r="C646" s="2">
        <f>VLOOKUP(A646, Daily!$A:$B, 2, 0)</f>
        <v>77.930000000000007</v>
      </c>
      <c r="D646">
        <v>77.930000000000007</v>
      </c>
      <c r="E646" s="2">
        <f t="shared" si="96"/>
        <v>77.930000000000007</v>
      </c>
      <c r="F646">
        <f t="shared" si="97"/>
        <v>-2.8999999999999915</v>
      </c>
      <c r="G646">
        <f t="shared" si="98"/>
        <v>16.840000000000003</v>
      </c>
      <c r="H646">
        <f t="shared" ref="H646:H709" si="103">F646-F645</f>
        <v>-3.9899999999999949</v>
      </c>
      <c r="I646">
        <f t="shared" si="99"/>
        <v>96.412223184461226</v>
      </c>
      <c r="J646">
        <f t="shared" si="100"/>
        <v>127.56588639711902</v>
      </c>
      <c r="K646">
        <f t="shared" si="101"/>
        <v>-3.587776815538779</v>
      </c>
      <c r="L646">
        <f t="shared" si="102"/>
        <v>27.565886397119009</v>
      </c>
    </row>
    <row r="647" spans="1:12" x14ac:dyDescent="0.2">
      <c r="A647" s="4">
        <f t="shared" si="95"/>
        <v>44889</v>
      </c>
      <c r="B647">
        <v>646</v>
      </c>
      <c r="C647" s="2">
        <f>VLOOKUP(A647, Daily!$A:$B, 2, 0)</f>
        <v>0</v>
      </c>
      <c r="D647">
        <v>77.930000000000007</v>
      </c>
      <c r="E647" s="2">
        <f t="shared" si="96"/>
        <v>77.930000000000007</v>
      </c>
      <c r="F647">
        <f t="shared" si="97"/>
        <v>0</v>
      </c>
      <c r="G647">
        <f t="shared" si="98"/>
        <v>16.840000000000003</v>
      </c>
      <c r="H647">
        <f t="shared" si="103"/>
        <v>2.8999999999999915</v>
      </c>
      <c r="I647">
        <f t="shared" si="99"/>
        <v>100</v>
      </c>
      <c r="J647">
        <f t="shared" si="100"/>
        <v>127.56588639711902</v>
      </c>
      <c r="K647">
        <f t="shared" si="101"/>
        <v>0</v>
      </c>
      <c r="L647">
        <f t="shared" si="102"/>
        <v>27.565886397119009</v>
      </c>
    </row>
    <row r="648" spans="1:12" x14ac:dyDescent="0.2">
      <c r="A648" s="4">
        <f t="shared" si="95"/>
        <v>44890</v>
      </c>
      <c r="B648">
        <v>647</v>
      </c>
      <c r="C648" s="2">
        <f>VLOOKUP(A648, Daily!$A:$B, 2, 0)</f>
        <v>76.45</v>
      </c>
      <c r="D648">
        <v>76.45</v>
      </c>
      <c r="E648" s="2">
        <f t="shared" si="96"/>
        <v>76.45</v>
      </c>
      <c r="F648">
        <f t="shared" si="97"/>
        <v>-1.480000000000004</v>
      </c>
      <c r="G648">
        <f t="shared" si="98"/>
        <v>15.36</v>
      </c>
      <c r="H648">
        <f t="shared" si="103"/>
        <v>-1.480000000000004</v>
      </c>
      <c r="I648">
        <f t="shared" si="99"/>
        <v>98.100859745925831</v>
      </c>
      <c r="J648">
        <f t="shared" si="100"/>
        <v>125.1432312980848</v>
      </c>
      <c r="K648">
        <f t="shared" si="101"/>
        <v>-1.899140254074172</v>
      </c>
      <c r="L648">
        <f t="shared" si="102"/>
        <v>25.1432312980848</v>
      </c>
    </row>
    <row r="649" spans="1:12" x14ac:dyDescent="0.2">
      <c r="A649" s="4">
        <f t="shared" si="95"/>
        <v>44891</v>
      </c>
      <c r="B649">
        <v>648</v>
      </c>
      <c r="C649" s="2" t="e">
        <f>VLOOKUP(A649, Daily!$A:$B, 2, 0)</f>
        <v>#N/A</v>
      </c>
      <c r="D649">
        <v>76.540000000000006</v>
      </c>
      <c r="E649" s="2">
        <f t="shared" si="96"/>
        <v>76.540000000000006</v>
      </c>
      <c r="F649">
        <f t="shared" si="97"/>
        <v>9.0000000000003411E-2</v>
      </c>
      <c r="G649">
        <f t="shared" si="98"/>
        <v>15.450000000000003</v>
      </c>
      <c r="H649">
        <f t="shared" si="103"/>
        <v>1.5700000000000074</v>
      </c>
      <c r="I649">
        <f t="shared" si="99"/>
        <v>100.11772400261609</v>
      </c>
      <c r="J649">
        <f t="shared" si="100"/>
        <v>125.29055491897201</v>
      </c>
      <c r="K649">
        <f t="shared" si="101"/>
        <v>0.11772400261609306</v>
      </c>
      <c r="L649">
        <f t="shared" si="102"/>
        <v>25.290554918972006</v>
      </c>
    </row>
    <row r="650" spans="1:12" x14ac:dyDescent="0.2">
      <c r="A650" s="4">
        <f t="shared" si="95"/>
        <v>44892</v>
      </c>
      <c r="B650">
        <v>649</v>
      </c>
      <c r="C650" s="2" t="e">
        <f>VLOOKUP(A650, Daily!$A:$B, 2, 0)</f>
        <v>#N/A</v>
      </c>
      <c r="D650">
        <v>77.099999999999994</v>
      </c>
      <c r="E650" s="2">
        <f t="shared" si="96"/>
        <v>77.099999999999994</v>
      </c>
      <c r="F650">
        <f t="shared" si="97"/>
        <v>0.55999999999998806</v>
      </c>
      <c r="G650">
        <f t="shared" si="98"/>
        <v>16.009999999999991</v>
      </c>
      <c r="H650">
        <f t="shared" si="103"/>
        <v>0.46999999999998465</v>
      </c>
      <c r="I650">
        <f t="shared" si="99"/>
        <v>100.73164358505355</v>
      </c>
      <c r="J650">
        <f t="shared" si="100"/>
        <v>126.20723522671466</v>
      </c>
      <c r="K650">
        <f t="shared" si="101"/>
        <v>0.73164358505355409</v>
      </c>
      <c r="L650">
        <f t="shared" si="102"/>
        <v>26.207235226714666</v>
      </c>
    </row>
    <row r="651" spans="1:12" x14ac:dyDescent="0.2">
      <c r="A651" s="4">
        <f t="shared" si="95"/>
        <v>44893</v>
      </c>
      <c r="B651">
        <v>650</v>
      </c>
      <c r="C651" s="2">
        <f>VLOOKUP(A651, Daily!$A:$B, 2, 0)</f>
        <v>77.099999999999994</v>
      </c>
      <c r="D651">
        <v>77.099999999999994</v>
      </c>
      <c r="E651" s="2">
        <f t="shared" si="96"/>
        <v>77.099999999999994</v>
      </c>
      <c r="F651">
        <f t="shared" si="97"/>
        <v>0</v>
      </c>
      <c r="G651">
        <f t="shared" si="98"/>
        <v>16.009999999999991</v>
      </c>
      <c r="H651">
        <f t="shared" si="103"/>
        <v>-0.55999999999998806</v>
      </c>
      <c r="I651">
        <f t="shared" si="99"/>
        <v>100</v>
      </c>
      <c r="J651">
        <f t="shared" si="100"/>
        <v>126.20723522671466</v>
      </c>
      <c r="K651">
        <f t="shared" si="101"/>
        <v>0</v>
      </c>
      <c r="L651">
        <f t="shared" si="102"/>
        <v>26.207235226714666</v>
      </c>
    </row>
    <row r="652" spans="1:12" x14ac:dyDescent="0.2">
      <c r="A652" s="4">
        <f t="shared" si="95"/>
        <v>44894</v>
      </c>
      <c r="B652">
        <v>651</v>
      </c>
      <c r="C652" s="2">
        <f>VLOOKUP(A652, Daily!$A:$B, 2, 0)</f>
        <v>77.959999999999994</v>
      </c>
      <c r="D652">
        <v>77.959999999999994</v>
      </c>
      <c r="E652" s="2">
        <f t="shared" si="96"/>
        <v>77.959999999999994</v>
      </c>
      <c r="F652">
        <f t="shared" si="97"/>
        <v>0.85999999999999943</v>
      </c>
      <c r="G652">
        <f t="shared" si="98"/>
        <v>16.86999999999999</v>
      </c>
      <c r="H652">
        <f t="shared" si="103"/>
        <v>0.85999999999999943</v>
      </c>
      <c r="I652">
        <f t="shared" si="99"/>
        <v>101.1154345006485</v>
      </c>
      <c r="J652">
        <f t="shared" si="100"/>
        <v>127.61499427074806</v>
      </c>
      <c r="K652">
        <f t="shared" si="101"/>
        <v>1.1154345006485045</v>
      </c>
      <c r="L652">
        <f t="shared" si="102"/>
        <v>27.614994270748049</v>
      </c>
    </row>
    <row r="653" spans="1:12" x14ac:dyDescent="0.2">
      <c r="A653" s="4">
        <f t="shared" si="95"/>
        <v>44895</v>
      </c>
      <c r="B653">
        <v>652</v>
      </c>
      <c r="C653" s="2">
        <f>VLOOKUP(A653, Daily!$A:$B, 2, 0)</f>
        <v>80.48</v>
      </c>
      <c r="D653">
        <v>80.48</v>
      </c>
      <c r="E653" s="2">
        <f t="shared" si="96"/>
        <v>80.48</v>
      </c>
      <c r="F653">
        <f t="shared" si="97"/>
        <v>2.5200000000000102</v>
      </c>
      <c r="G653">
        <f t="shared" si="98"/>
        <v>19.39</v>
      </c>
      <c r="H653">
        <f t="shared" si="103"/>
        <v>1.6600000000000108</v>
      </c>
      <c r="I653">
        <f t="shared" si="99"/>
        <v>103.23242688558236</v>
      </c>
      <c r="J653">
        <f t="shared" si="100"/>
        <v>131.74005565559011</v>
      </c>
      <c r="K653">
        <f t="shared" si="101"/>
        <v>3.2324268855823624</v>
      </c>
      <c r="L653">
        <f t="shared" si="102"/>
        <v>31.740055655590105</v>
      </c>
    </row>
    <row r="654" spans="1:12" x14ac:dyDescent="0.2">
      <c r="A654" s="4">
        <f t="shared" si="95"/>
        <v>44896</v>
      </c>
      <c r="B654">
        <v>653</v>
      </c>
      <c r="C654" s="2">
        <f>VLOOKUP(A654, Daily!$A:$B, 2, 0)</f>
        <v>81.06</v>
      </c>
      <c r="D654">
        <v>81.06</v>
      </c>
      <c r="E654" s="2">
        <f t="shared" si="96"/>
        <v>81.06</v>
      </c>
      <c r="F654">
        <f t="shared" si="97"/>
        <v>0.57999999999999829</v>
      </c>
      <c r="G654">
        <f t="shared" si="98"/>
        <v>19.97</v>
      </c>
      <c r="H654">
        <f t="shared" si="103"/>
        <v>-1.9400000000000119</v>
      </c>
      <c r="I654">
        <f t="shared" si="99"/>
        <v>100.720675944334</v>
      </c>
      <c r="J654">
        <f t="shared" si="100"/>
        <v>132.68947454575218</v>
      </c>
      <c r="K654">
        <f t="shared" si="101"/>
        <v>0.72067594433400384</v>
      </c>
      <c r="L654">
        <f t="shared" si="102"/>
        <v>32.689474545752176</v>
      </c>
    </row>
    <row r="655" spans="1:12" x14ac:dyDescent="0.2">
      <c r="A655" s="4">
        <f t="shared" si="95"/>
        <v>44897</v>
      </c>
      <c r="B655">
        <v>654</v>
      </c>
      <c r="C655" s="2">
        <f>VLOOKUP(A655, Daily!$A:$B, 2, 0)</f>
        <v>79.86</v>
      </c>
      <c r="D655">
        <v>79.86</v>
      </c>
      <c r="E655" s="2">
        <f t="shared" si="96"/>
        <v>79.86</v>
      </c>
      <c r="F655">
        <f t="shared" si="97"/>
        <v>-1.2000000000000028</v>
      </c>
      <c r="G655">
        <f t="shared" si="98"/>
        <v>18.769999999999996</v>
      </c>
      <c r="H655">
        <f t="shared" si="103"/>
        <v>-1.7800000000000011</v>
      </c>
      <c r="I655">
        <f t="shared" si="99"/>
        <v>98.519615099925971</v>
      </c>
      <c r="J655">
        <f t="shared" si="100"/>
        <v>130.72515960058928</v>
      </c>
      <c r="K655">
        <f t="shared" si="101"/>
        <v>-1.4803849000740277</v>
      </c>
      <c r="L655">
        <f t="shared" si="102"/>
        <v>30.725159600589279</v>
      </c>
    </row>
    <row r="656" spans="1:12" x14ac:dyDescent="0.2">
      <c r="A656" s="4">
        <f t="shared" si="95"/>
        <v>44898</v>
      </c>
      <c r="B656">
        <v>655</v>
      </c>
      <c r="C656" s="2" t="e">
        <f>VLOOKUP(A656, Daily!$A:$B, 2, 0)</f>
        <v>#N/A</v>
      </c>
      <c r="D656">
        <v>79.86</v>
      </c>
      <c r="E656" s="2">
        <f t="shared" si="96"/>
        <v>79.86</v>
      </c>
      <c r="F656">
        <f t="shared" si="97"/>
        <v>0</v>
      </c>
      <c r="G656">
        <f t="shared" si="98"/>
        <v>18.769999999999996</v>
      </c>
      <c r="H656">
        <f t="shared" si="103"/>
        <v>1.2000000000000028</v>
      </c>
      <c r="I656">
        <f t="shared" si="99"/>
        <v>100</v>
      </c>
      <c r="J656">
        <f t="shared" si="100"/>
        <v>130.72515960058928</v>
      </c>
      <c r="K656">
        <f t="shared" si="101"/>
        <v>0</v>
      </c>
      <c r="L656">
        <f t="shared" si="102"/>
        <v>30.725159600589279</v>
      </c>
    </row>
    <row r="657" spans="1:12" x14ac:dyDescent="0.2">
      <c r="A657" s="4">
        <f t="shared" si="95"/>
        <v>44899</v>
      </c>
      <c r="B657">
        <v>656</v>
      </c>
      <c r="C657" s="2" t="e">
        <f>VLOOKUP(A657, Daily!$A:$B, 2, 0)</f>
        <v>#N/A</v>
      </c>
      <c r="D657">
        <v>76.83</v>
      </c>
      <c r="E657" s="2">
        <f t="shared" si="96"/>
        <v>76.83</v>
      </c>
      <c r="F657">
        <f t="shared" si="97"/>
        <v>-3.0300000000000011</v>
      </c>
      <c r="G657">
        <f t="shared" si="98"/>
        <v>15.739999999999995</v>
      </c>
      <c r="H657">
        <f t="shared" si="103"/>
        <v>-3.0300000000000011</v>
      </c>
      <c r="I657">
        <f t="shared" si="99"/>
        <v>96.205860255447035</v>
      </c>
      <c r="J657">
        <f t="shared" si="100"/>
        <v>125.76526436405302</v>
      </c>
      <c r="K657">
        <f t="shared" si="101"/>
        <v>-3.7941397445529712</v>
      </c>
      <c r="L657">
        <f t="shared" si="102"/>
        <v>25.765264364053021</v>
      </c>
    </row>
    <row r="658" spans="1:12" x14ac:dyDescent="0.2">
      <c r="A658" s="4">
        <f t="shared" si="95"/>
        <v>44900</v>
      </c>
      <c r="B658">
        <v>657</v>
      </c>
      <c r="C658" s="2">
        <f>VLOOKUP(A658, Daily!$A:$B, 2, 0)</f>
        <v>76.83</v>
      </c>
      <c r="D658">
        <v>76.83</v>
      </c>
      <c r="E658" s="2">
        <f t="shared" si="96"/>
        <v>76.83</v>
      </c>
      <c r="F658">
        <f t="shared" si="97"/>
        <v>0</v>
      </c>
      <c r="G658">
        <f t="shared" si="98"/>
        <v>15.739999999999995</v>
      </c>
      <c r="H658">
        <f t="shared" si="103"/>
        <v>3.0300000000000011</v>
      </c>
      <c r="I658">
        <f t="shared" si="99"/>
        <v>100</v>
      </c>
      <c r="J658">
        <f t="shared" si="100"/>
        <v>125.76526436405302</v>
      </c>
      <c r="K658">
        <f t="shared" si="101"/>
        <v>0</v>
      </c>
      <c r="L658">
        <f t="shared" si="102"/>
        <v>25.765264364053021</v>
      </c>
    </row>
    <row r="659" spans="1:12" x14ac:dyDescent="0.2">
      <c r="A659" s="4">
        <f t="shared" si="95"/>
        <v>44901</v>
      </c>
      <c r="B659">
        <v>658</v>
      </c>
      <c r="C659" s="2">
        <f>VLOOKUP(A659, Daily!$A:$B, 2, 0)</f>
        <v>74.209999999999994</v>
      </c>
      <c r="D659">
        <v>74.209999999999994</v>
      </c>
      <c r="E659" s="2">
        <f t="shared" si="96"/>
        <v>74.209999999999994</v>
      </c>
      <c r="F659">
        <f t="shared" si="97"/>
        <v>-2.6200000000000045</v>
      </c>
      <c r="G659">
        <f t="shared" si="98"/>
        <v>13.11999999999999</v>
      </c>
      <c r="H659">
        <f t="shared" si="103"/>
        <v>-2.6200000000000045</v>
      </c>
      <c r="I659">
        <f t="shared" si="99"/>
        <v>96.589873747234151</v>
      </c>
      <c r="J659">
        <f t="shared" si="100"/>
        <v>121.47651006711409</v>
      </c>
      <c r="K659">
        <f t="shared" si="101"/>
        <v>-3.4101262527658549</v>
      </c>
      <c r="L659">
        <f t="shared" si="102"/>
        <v>21.476510067114084</v>
      </c>
    </row>
    <row r="660" spans="1:12" x14ac:dyDescent="0.2">
      <c r="A660" s="4">
        <f t="shared" si="95"/>
        <v>44902</v>
      </c>
      <c r="B660">
        <v>659</v>
      </c>
      <c r="C660" s="2">
        <f>VLOOKUP(A660, Daily!$A:$B, 2, 0)</f>
        <v>71.930000000000007</v>
      </c>
      <c r="D660">
        <v>71.930000000000007</v>
      </c>
      <c r="E660" s="2">
        <f t="shared" si="96"/>
        <v>71.930000000000007</v>
      </c>
      <c r="F660">
        <f t="shared" si="97"/>
        <v>-2.2799999999999869</v>
      </c>
      <c r="G660">
        <f t="shared" si="98"/>
        <v>10.840000000000003</v>
      </c>
      <c r="H660">
        <f t="shared" si="103"/>
        <v>0.34000000000001762</v>
      </c>
      <c r="I660">
        <f t="shared" si="99"/>
        <v>96.927637784665151</v>
      </c>
      <c r="J660">
        <f t="shared" si="100"/>
        <v>117.74431167130463</v>
      </c>
      <c r="K660">
        <f t="shared" si="101"/>
        <v>-3.0723622153348451</v>
      </c>
      <c r="L660">
        <f t="shared" si="102"/>
        <v>17.744311671304636</v>
      </c>
    </row>
    <row r="661" spans="1:12" x14ac:dyDescent="0.2">
      <c r="A661" s="4">
        <f t="shared" si="95"/>
        <v>44903</v>
      </c>
      <c r="B661">
        <v>660</v>
      </c>
      <c r="C661" s="2">
        <f>VLOOKUP(A661, Daily!$A:$B, 2, 0)</f>
        <v>71.3</v>
      </c>
      <c r="D661">
        <v>71.3</v>
      </c>
      <c r="E661" s="2">
        <f t="shared" si="96"/>
        <v>71.3</v>
      </c>
      <c r="F661">
        <f t="shared" si="97"/>
        <v>-0.63000000000000966</v>
      </c>
      <c r="G661">
        <f t="shared" si="98"/>
        <v>10.209999999999994</v>
      </c>
      <c r="H661">
        <f t="shared" si="103"/>
        <v>1.6499999999999773</v>
      </c>
      <c r="I661">
        <f t="shared" si="99"/>
        <v>99.124148477686617</v>
      </c>
      <c r="J661">
        <f t="shared" si="100"/>
        <v>116.71304632509411</v>
      </c>
      <c r="K661">
        <f t="shared" si="101"/>
        <v>-0.8758515223133756</v>
      </c>
      <c r="L661">
        <f t="shared" si="102"/>
        <v>16.713046325094115</v>
      </c>
    </row>
    <row r="662" spans="1:12" x14ac:dyDescent="0.2">
      <c r="A662" s="4">
        <f t="shared" si="95"/>
        <v>44904</v>
      </c>
      <c r="B662">
        <v>661</v>
      </c>
      <c r="C662" s="2">
        <f>VLOOKUP(A662, Daily!$A:$B, 2, 0)</f>
        <v>71.05</v>
      </c>
      <c r="D662">
        <v>71.05</v>
      </c>
      <c r="E662" s="2">
        <f t="shared" si="96"/>
        <v>71.05</v>
      </c>
      <c r="F662">
        <f t="shared" si="97"/>
        <v>-0.25</v>
      </c>
      <c r="G662">
        <f t="shared" si="98"/>
        <v>9.9599999999999937</v>
      </c>
      <c r="H662">
        <f t="shared" si="103"/>
        <v>0.38000000000000966</v>
      </c>
      <c r="I662">
        <f t="shared" si="99"/>
        <v>99.649368863955118</v>
      </c>
      <c r="J662">
        <f t="shared" si="100"/>
        <v>116.30381404485183</v>
      </c>
      <c r="K662">
        <f t="shared" si="101"/>
        <v>-0.35063113604487661</v>
      </c>
      <c r="L662">
        <f t="shared" si="102"/>
        <v>16.30381404485184</v>
      </c>
    </row>
    <row r="663" spans="1:12" x14ac:dyDescent="0.2">
      <c r="A663" s="4">
        <f t="shared" si="95"/>
        <v>44905</v>
      </c>
      <c r="B663">
        <v>662</v>
      </c>
      <c r="C663" s="2" t="e">
        <f>VLOOKUP(A663, Daily!$A:$B, 2, 0)</f>
        <v>#N/A</v>
      </c>
      <c r="D663">
        <v>71.05</v>
      </c>
      <c r="E663" s="2">
        <f t="shared" si="96"/>
        <v>71.05</v>
      </c>
      <c r="F663">
        <f t="shared" si="97"/>
        <v>0</v>
      </c>
      <c r="G663">
        <f t="shared" si="98"/>
        <v>9.9599999999999937</v>
      </c>
      <c r="H663">
        <f t="shared" si="103"/>
        <v>0.25</v>
      </c>
      <c r="I663">
        <f t="shared" si="99"/>
        <v>100</v>
      </c>
      <c r="J663">
        <f t="shared" si="100"/>
        <v>116.30381404485183</v>
      </c>
      <c r="K663">
        <f t="shared" si="101"/>
        <v>0</v>
      </c>
      <c r="L663">
        <f t="shared" si="102"/>
        <v>16.30381404485184</v>
      </c>
    </row>
    <row r="664" spans="1:12" x14ac:dyDescent="0.2">
      <c r="A664" s="4">
        <f t="shared" si="95"/>
        <v>44906</v>
      </c>
      <c r="B664">
        <v>663</v>
      </c>
      <c r="C664" s="2" t="e">
        <f>VLOOKUP(A664, Daily!$A:$B, 2, 0)</f>
        <v>#N/A</v>
      </c>
      <c r="D664">
        <v>72.959999999999994</v>
      </c>
      <c r="E664" s="2">
        <f t="shared" si="96"/>
        <v>72.959999999999994</v>
      </c>
      <c r="F664">
        <f t="shared" si="97"/>
        <v>1.9099999999999966</v>
      </c>
      <c r="G664">
        <f t="shared" si="98"/>
        <v>11.86999999999999</v>
      </c>
      <c r="H664">
        <f t="shared" si="103"/>
        <v>1.9099999999999966</v>
      </c>
      <c r="I664">
        <f t="shared" si="99"/>
        <v>102.68824771287825</v>
      </c>
      <c r="J664">
        <f t="shared" si="100"/>
        <v>119.43034866590274</v>
      </c>
      <c r="K664">
        <f t="shared" si="101"/>
        <v>2.6882477128782556</v>
      </c>
      <c r="L664">
        <f t="shared" si="102"/>
        <v>19.430348665902741</v>
      </c>
    </row>
    <row r="665" spans="1:12" x14ac:dyDescent="0.2">
      <c r="A665" s="4">
        <f t="shared" si="95"/>
        <v>44907</v>
      </c>
      <c r="B665">
        <v>664</v>
      </c>
      <c r="C665" s="2">
        <f>VLOOKUP(A665, Daily!$A:$B, 2, 0)</f>
        <v>72.959999999999994</v>
      </c>
      <c r="D665">
        <v>72.959999999999994</v>
      </c>
      <c r="E665" s="2">
        <f t="shared" si="96"/>
        <v>72.959999999999994</v>
      </c>
      <c r="F665">
        <f t="shared" si="97"/>
        <v>0</v>
      </c>
      <c r="G665">
        <f t="shared" si="98"/>
        <v>11.86999999999999</v>
      </c>
      <c r="H665">
        <f t="shared" si="103"/>
        <v>-1.9099999999999966</v>
      </c>
      <c r="I665">
        <f t="shared" si="99"/>
        <v>100</v>
      </c>
      <c r="J665">
        <f t="shared" si="100"/>
        <v>119.43034866590274</v>
      </c>
      <c r="K665">
        <f t="shared" si="101"/>
        <v>0</v>
      </c>
      <c r="L665">
        <f t="shared" si="102"/>
        <v>19.430348665902741</v>
      </c>
    </row>
    <row r="666" spans="1:12" x14ac:dyDescent="0.2">
      <c r="A666" s="4">
        <f t="shared" si="95"/>
        <v>44908</v>
      </c>
      <c r="B666">
        <v>665</v>
      </c>
      <c r="C666" s="2">
        <f>VLOOKUP(A666, Daily!$A:$B, 2, 0)</f>
        <v>75.44</v>
      </c>
      <c r="D666">
        <v>75.44</v>
      </c>
      <c r="E666" s="2">
        <f t="shared" si="96"/>
        <v>75.44</v>
      </c>
      <c r="F666">
        <f t="shared" si="97"/>
        <v>2.480000000000004</v>
      </c>
      <c r="G666">
        <f t="shared" si="98"/>
        <v>14.349999999999994</v>
      </c>
      <c r="H666">
        <f t="shared" si="103"/>
        <v>2.480000000000004</v>
      </c>
      <c r="I666">
        <f t="shared" si="99"/>
        <v>103.39912280701755</v>
      </c>
      <c r="J666">
        <f t="shared" si="100"/>
        <v>123.48993288590604</v>
      </c>
      <c r="K666">
        <f t="shared" si="101"/>
        <v>3.3991228070175517</v>
      </c>
      <c r="L666">
        <f t="shared" si="102"/>
        <v>23.48993288590604</v>
      </c>
    </row>
    <row r="667" spans="1:12" x14ac:dyDescent="0.2">
      <c r="A667" s="4">
        <f t="shared" si="95"/>
        <v>44909</v>
      </c>
      <c r="B667">
        <v>666</v>
      </c>
      <c r="C667" s="2">
        <f>VLOOKUP(A667, Daily!$A:$B, 2, 0)</f>
        <v>77.14</v>
      </c>
      <c r="D667">
        <v>77.14</v>
      </c>
      <c r="E667" s="2">
        <f t="shared" si="96"/>
        <v>77.14</v>
      </c>
      <c r="F667">
        <f t="shared" si="97"/>
        <v>1.7000000000000028</v>
      </c>
      <c r="G667">
        <f t="shared" si="98"/>
        <v>16.049999999999997</v>
      </c>
      <c r="H667">
        <f t="shared" si="103"/>
        <v>-0.78000000000000114</v>
      </c>
      <c r="I667">
        <f t="shared" si="99"/>
        <v>102.25344644750795</v>
      </c>
      <c r="J667">
        <f t="shared" si="100"/>
        <v>126.27271239155344</v>
      </c>
      <c r="K667">
        <f t="shared" si="101"/>
        <v>2.2534464475079563</v>
      </c>
      <c r="L667">
        <f t="shared" si="102"/>
        <v>26.272712391553444</v>
      </c>
    </row>
    <row r="668" spans="1:12" x14ac:dyDescent="0.2">
      <c r="A668" s="4">
        <f t="shared" si="95"/>
        <v>44910</v>
      </c>
      <c r="B668">
        <v>667</v>
      </c>
      <c r="C668" s="2">
        <f>VLOOKUP(A668, Daily!$A:$B, 2, 0)</f>
        <v>75.89</v>
      </c>
      <c r="D668">
        <v>75.89</v>
      </c>
      <c r="E668" s="2">
        <f t="shared" si="96"/>
        <v>75.89</v>
      </c>
      <c r="F668">
        <f t="shared" si="97"/>
        <v>-1.25</v>
      </c>
      <c r="G668">
        <f t="shared" si="98"/>
        <v>14.799999999999997</v>
      </c>
      <c r="H668">
        <f t="shared" si="103"/>
        <v>-2.9500000000000028</v>
      </c>
      <c r="I668">
        <f t="shared" si="99"/>
        <v>98.379569613689398</v>
      </c>
      <c r="J668">
        <f t="shared" si="100"/>
        <v>124.22655099034212</v>
      </c>
      <c r="K668">
        <f t="shared" si="101"/>
        <v>-1.6204303863106007</v>
      </c>
      <c r="L668">
        <f t="shared" si="102"/>
        <v>24.226550990342123</v>
      </c>
    </row>
    <row r="669" spans="1:12" x14ac:dyDescent="0.2">
      <c r="A669" s="4">
        <f t="shared" si="95"/>
        <v>44911</v>
      </c>
      <c r="B669">
        <v>668</v>
      </c>
      <c r="C669" s="2">
        <f>VLOOKUP(A669, Daily!$A:$B, 2, 0)</f>
        <v>74.19</v>
      </c>
      <c r="D669">
        <v>74.19</v>
      </c>
      <c r="E669" s="2">
        <f t="shared" si="96"/>
        <v>74.19</v>
      </c>
      <c r="F669">
        <f t="shared" si="97"/>
        <v>-1.7000000000000028</v>
      </c>
      <c r="G669">
        <f t="shared" si="98"/>
        <v>13.099999999999994</v>
      </c>
      <c r="H669">
        <f t="shared" si="103"/>
        <v>-0.45000000000000284</v>
      </c>
      <c r="I669">
        <f t="shared" si="99"/>
        <v>97.759915667413352</v>
      </c>
      <c r="J669">
        <f t="shared" si="100"/>
        <v>121.44377148469469</v>
      </c>
      <c r="K669">
        <f t="shared" si="101"/>
        <v>-2.2400843325866449</v>
      </c>
      <c r="L669">
        <f t="shared" si="102"/>
        <v>21.443771484694697</v>
      </c>
    </row>
    <row r="670" spans="1:12" x14ac:dyDescent="0.2">
      <c r="A670" s="4">
        <f t="shared" si="95"/>
        <v>44912</v>
      </c>
      <c r="B670">
        <v>669</v>
      </c>
      <c r="C670" s="2" t="e">
        <f>VLOOKUP(A670, Daily!$A:$B, 2, 0)</f>
        <v>#N/A</v>
      </c>
      <c r="D670">
        <v>74.19</v>
      </c>
      <c r="E670" s="2">
        <f t="shared" si="96"/>
        <v>74.19</v>
      </c>
      <c r="F670">
        <f t="shared" si="97"/>
        <v>0</v>
      </c>
      <c r="G670">
        <f t="shared" si="98"/>
        <v>13.099999999999994</v>
      </c>
      <c r="H670">
        <f t="shared" si="103"/>
        <v>1.7000000000000028</v>
      </c>
      <c r="I670">
        <f t="shared" si="99"/>
        <v>100</v>
      </c>
      <c r="J670">
        <f t="shared" si="100"/>
        <v>121.44377148469469</v>
      </c>
      <c r="K670">
        <f t="shared" si="101"/>
        <v>0</v>
      </c>
      <c r="L670">
        <f t="shared" si="102"/>
        <v>21.443771484694697</v>
      </c>
    </row>
    <row r="671" spans="1:12" x14ac:dyDescent="0.2">
      <c r="A671" s="4">
        <f t="shared" si="95"/>
        <v>44913</v>
      </c>
      <c r="B671">
        <v>670</v>
      </c>
      <c r="C671" s="2" t="e">
        <f>VLOOKUP(A671, Daily!$A:$B, 2, 0)</f>
        <v>#N/A</v>
      </c>
      <c r="D671">
        <v>75.05</v>
      </c>
      <c r="E671" s="2">
        <f t="shared" si="96"/>
        <v>75.05</v>
      </c>
      <c r="F671">
        <f t="shared" si="97"/>
        <v>0.85999999999999943</v>
      </c>
      <c r="G671">
        <f t="shared" si="98"/>
        <v>13.959999999999994</v>
      </c>
      <c r="H671">
        <f t="shared" si="103"/>
        <v>0.85999999999999943</v>
      </c>
      <c r="I671">
        <f t="shared" si="99"/>
        <v>101.15918587410701</v>
      </c>
      <c r="J671">
        <f t="shared" si="100"/>
        <v>122.85153052872811</v>
      </c>
      <c r="K671">
        <f t="shared" si="101"/>
        <v>1.159185874107016</v>
      </c>
      <c r="L671">
        <f t="shared" si="102"/>
        <v>22.851530528728105</v>
      </c>
    </row>
    <row r="672" spans="1:12" x14ac:dyDescent="0.2">
      <c r="A672" s="4">
        <f t="shared" si="95"/>
        <v>44914</v>
      </c>
      <c r="B672">
        <v>671</v>
      </c>
      <c r="C672" s="2">
        <f>VLOOKUP(A672, Daily!$A:$B, 2, 0)</f>
        <v>75.05</v>
      </c>
      <c r="D672">
        <v>75.05</v>
      </c>
      <c r="E672" s="2">
        <f t="shared" si="96"/>
        <v>75.05</v>
      </c>
      <c r="F672">
        <f t="shared" si="97"/>
        <v>0</v>
      </c>
      <c r="G672">
        <f t="shared" si="98"/>
        <v>13.959999999999994</v>
      </c>
      <c r="H672">
        <f t="shared" si="103"/>
        <v>-0.85999999999999943</v>
      </c>
      <c r="I672">
        <f t="shared" si="99"/>
        <v>100</v>
      </c>
      <c r="J672">
        <f t="shared" si="100"/>
        <v>122.85153052872811</v>
      </c>
      <c r="K672">
        <f t="shared" si="101"/>
        <v>0</v>
      </c>
      <c r="L672">
        <f t="shared" si="102"/>
        <v>22.851530528728105</v>
      </c>
    </row>
    <row r="673" spans="1:12" x14ac:dyDescent="0.2">
      <c r="A673" s="4">
        <f t="shared" si="95"/>
        <v>44915</v>
      </c>
      <c r="B673">
        <v>672</v>
      </c>
      <c r="C673" s="2">
        <f>VLOOKUP(A673, Daily!$A:$B, 2, 0)</f>
        <v>75.92</v>
      </c>
      <c r="D673">
        <v>75.92</v>
      </c>
      <c r="E673" s="2">
        <f t="shared" si="96"/>
        <v>75.92</v>
      </c>
      <c r="F673">
        <f t="shared" si="97"/>
        <v>0.87000000000000455</v>
      </c>
      <c r="G673">
        <f t="shared" si="98"/>
        <v>14.829999999999998</v>
      </c>
      <c r="H673">
        <f t="shared" si="103"/>
        <v>0.87000000000000455</v>
      </c>
      <c r="I673">
        <f t="shared" si="99"/>
        <v>101.15922718187875</v>
      </c>
      <c r="J673">
        <f t="shared" si="100"/>
        <v>124.27565886397119</v>
      </c>
      <c r="K673">
        <f t="shared" si="101"/>
        <v>1.1592271818787525</v>
      </c>
      <c r="L673">
        <f t="shared" si="102"/>
        <v>24.275658863971184</v>
      </c>
    </row>
    <row r="674" spans="1:12" x14ac:dyDescent="0.2">
      <c r="A674" s="4">
        <f t="shared" si="95"/>
        <v>44916</v>
      </c>
      <c r="B674">
        <v>673</v>
      </c>
      <c r="C674" s="2">
        <f>VLOOKUP(A674, Daily!$A:$B, 2, 0)</f>
        <v>78.17</v>
      </c>
      <c r="D674">
        <v>78.17</v>
      </c>
      <c r="E674" s="2">
        <f t="shared" si="96"/>
        <v>78.17</v>
      </c>
      <c r="F674">
        <f t="shared" si="97"/>
        <v>2.25</v>
      </c>
      <c r="G674">
        <f t="shared" si="98"/>
        <v>17.079999999999998</v>
      </c>
      <c r="H674">
        <f t="shared" si="103"/>
        <v>1.3799999999999955</v>
      </c>
      <c r="I674">
        <f t="shared" si="99"/>
        <v>102.96364594309799</v>
      </c>
      <c r="J674">
        <f t="shared" si="100"/>
        <v>127.95874938615157</v>
      </c>
      <c r="K674">
        <f t="shared" si="101"/>
        <v>2.9636459430979922</v>
      </c>
      <c r="L674">
        <f t="shared" si="102"/>
        <v>27.95874938615157</v>
      </c>
    </row>
    <row r="675" spans="1:12" x14ac:dyDescent="0.2">
      <c r="A675" s="4">
        <f t="shared" si="95"/>
        <v>44917</v>
      </c>
      <c r="B675">
        <v>674</v>
      </c>
      <c r="C675" s="2">
        <f>VLOOKUP(A675, Daily!$A:$B, 2, 0)</f>
        <v>77.680000000000007</v>
      </c>
      <c r="D675">
        <v>77.680000000000007</v>
      </c>
      <c r="E675" s="2">
        <f t="shared" si="96"/>
        <v>77.680000000000007</v>
      </c>
      <c r="F675">
        <f t="shared" si="97"/>
        <v>-0.48999999999999488</v>
      </c>
      <c r="G675">
        <f t="shared" si="98"/>
        <v>16.590000000000003</v>
      </c>
      <c r="H675">
        <f t="shared" si="103"/>
        <v>-2.7399999999999949</v>
      </c>
      <c r="I675">
        <f t="shared" si="99"/>
        <v>99.373161059229886</v>
      </c>
      <c r="J675">
        <f t="shared" si="100"/>
        <v>127.15665411687674</v>
      </c>
      <c r="K675">
        <f t="shared" si="101"/>
        <v>-0.6268389407701136</v>
      </c>
      <c r="L675">
        <f t="shared" si="102"/>
        <v>27.156654116876734</v>
      </c>
    </row>
    <row r="676" spans="1:12" x14ac:dyDescent="0.2">
      <c r="A676" s="4">
        <f t="shared" si="95"/>
        <v>44918</v>
      </c>
      <c r="B676">
        <v>675</v>
      </c>
      <c r="C676" s="2">
        <f>VLOOKUP(A676, Daily!$A:$B, 2, 0)</f>
        <v>79.569999999999993</v>
      </c>
      <c r="D676">
        <v>79.569999999999993</v>
      </c>
      <c r="E676" s="2">
        <f t="shared" si="96"/>
        <v>79.569999999999993</v>
      </c>
      <c r="F676">
        <f t="shared" si="97"/>
        <v>1.8899999999999864</v>
      </c>
      <c r="G676">
        <f t="shared" si="98"/>
        <v>18.47999999999999</v>
      </c>
      <c r="H676">
        <f t="shared" si="103"/>
        <v>2.3799999999999812</v>
      </c>
      <c r="I676">
        <f t="shared" si="99"/>
        <v>102.43305870236867</v>
      </c>
      <c r="J676">
        <f t="shared" si="100"/>
        <v>130.25045015550825</v>
      </c>
      <c r="K676">
        <f t="shared" si="101"/>
        <v>2.4330587023686734</v>
      </c>
      <c r="L676">
        <f t="shared" si="102"/>
        <v>30.250450155508247</v>
      </c>
    </row>
    <row r="677" spans="1:12" x14ac:dyDescent="0.2">
      <c r="A677" s="4">
        <f t="shared" si="95"/>
        <v>44919</v>
      </c>
      <c r="B677">
        <v>676</v>
      </c>
      <c r="C677" s="2" t="e">
        <f>VLOOKUP(A677, Daily!$A:$B, 2, 0)</f>
        <v>#N/A</v>
      </c>
      <c r="D677">
        <v>79.569999999999993</v>
      </c>
      <c r="E677" s="2">
        <f t="shared" si="96"/>
        <v>79.569999999999993</v>
      </c>
      <c r="F677">
        <f t="shared" si="97"/>
        <v>0</v>
      </c>
      <c r="G677">
        <f t="shared" si="98"/>
        <v>18.47999999999999</v>
      </c>
      <c r="H677">
        <f t="shared" si="103"/>
        <v>-1.8899999999999864</v>
      </c>
      <c r="I677">
        <f t="shared" si="99"/>
        <v>100</v>
      </c>
      <c r="J677">
        <f t="shared" si="100"/>
        <v>130.25045015550825</v>
      </c>
      <c r="K677">
        <f t="shared" si="101"/>
        <v>0</v>
      </c>
      <c r="L677">
        <f t="shared" si="102"/>
        <v>30.250450155508247</v>
      </c>
    </row>
    <row r="678" spans="1:12" x14ac:dyDescent="0.2">
      <c r="A678" s="4">
        <f t="shared" si="95"/>
        <v>44920</v>
      </c>
      <c r="B678">
        <v>677</v>
      </c>
      <c r="C678" s="2" t="e">
        <f>VLOOKUP(A678, Daily!$A:$B, 2, 0)</f>
        <v>#N/A</v>
      </c>
      <c r="D678">
        <v>79.45</v>
      </c>
      <c r="E678" s="2">
        <f t="shared" si="96"/>
        <v>79.45</v>
      </c>
      <c r="F678">
        <f t="shared" si="97"/>
        <v>-0.11999999999999034</v>
      </c>
      <c r="G678">
        <f t="shared" si="98"/>
        <v>18.36</v>
      </c>
      <c r="H678">
        <f t="shared" si="103"/>
        <v>-0.11999999999999034</v>
      </c>
      <c r="I678">
        <f t="shared" si="99"/>
        <v>99.849189392987313</v>
      </c>
      <c r="J678">
        <f t="shared" si="100"/>
        <v>130.05401866099197</v>
      </c>
      <c r="K678">
        <f t="shared" si="101"/>
        <v>-0.15081060701268578</v>
      </c>
      <c r="L678">
        <f t="shared" si="102"/>
        <v>30.054018660991979</v>
      </c>
    </row>
    <row r="679" spans="1:12" x14ac:dyDescent="0.2">
      <c r="A679" s="4">
        <f t="shared" si="95"/>
        <v>44921</v>
      </c>
      <c r="B679">
        <v>678</v>
      </c>
      <c r="C679" s="2">
        <f>VLOOKUP(A679, Daily!$A:$B, 2, 0)</f>
        <v>0</v>
      </c>
      <c r="D679">
        <v>79.45</v>
      </c>
      <c r="E679" s="2">
        <f t="shared" si="96"/>
        <v>79.45</v>
      </c>
      <c r="F679">
        <f t="shared" si="97"/>
        <v>0</v>
      </c>
      <c r="G679">
        <f t="shared" si="98"/>
        <v>18.36</v>
      </c>
      <c r="H679">
        <f t="shared" si="103"/>
        <v>0.11999999999999034</v>
      </c>
      <c r="I679">
        <f t="shared" si="99"/>
        <v>100</v>
      </c>
      <c r="J679">
        <f t="shared" si="100"/>
        <v>130.05401866099197</v>
      </c>
      <c r="K679">
        <f t="shared" si="101"/>
        <v>0</v>
      </c>
      <c r="L679">
        <f t="shared" si="102"/>
        <v>30.054018660991979</v>
      </c>
    </row>
    <row r="680" spans="1:12" x14ac:dyDescent="0.2">
      <c r="A680" s="4">
        <f t="shared" si="95"/>
        <v>44922</v>
      </c>
      <c r="B680">
        <v>679</v>
      </c>
      <c r="C680" s="2">
        <f>VLOOKUP(A680, Daily!$A:$B, 2, 0)</f>
        <v>79.45</v>
      </c>
      <c r="D680">
        <v>79.45</v>
      </c>
      <c r="E680" s="2">
        <f t="shared" si="96"/>
        <v>79.45</v>
      </c>
      <c r="F680">
        <f t="shared" si="97"/>
        <v>0</v>
      </c>
      <c r="G680">
        <f t="shared" si="98"/>
        <v>18.36</v>
      </c>
      <c r="H680">
        <f t="shared" si="103"/>
        <v>0</v>
      </c>
      <c r="I680">
        <f t="shared" si="99"/>
        <v>100</v>
      </c>
      <c r="J680">
        <f t="shared" si="100"/>
        <v>130.05401866099197</v>
      </c>
      <c r="K680">
        <f t="shared" si="101"/>
        <v>0</v>
      </c>
      <c r="L680">
        <f t="shared" si="102"/>
        <v>30.054018660991979</v>
      </c>
    </row>
    <row r="681" spans="1:12" x14ac:dyDescent="0.2">
      <c r="A681" s="4">
        <f t="shared" si="95"/>
        <v>44923</v>
      </c>
      <c r="B681">
        <v>680</v>
      </c>
      <c r="C681" s="2">
        <f>VLOOKUP(A681, Daily!$A:$B, 2, 0)</f>
        <v>78.89</v>
      </c>
      <c r="D681">
        <v>78.89</v>
      </c>
      <c r="E681" s="2">
        <f t="shared" si="96"/>
        <v>78.89</v>
      </c>
      <c r="F681">
        <f t="shared" si="97"/>
        <v>-0.56000000000000227</v>
      </c>
      <c r="G681">
        <f t="shared" si="98"/>
        <v>17.799999999999997</v>
      </c>
      <c r="H681">
        <f t="shared" si="103"/>
        <v>-0.56000000000000227</v>
      </c>
      <c r="I681">
        <f t="shared" si="99"/>
        <v>99.295154185022028</v>
      </c>
      <c r="J681">
        <f t="shared" si="100"/>
        <v>129.13733835324931</v>
      </c>
      <c r="K681">
        <f t="shared" si="101"/>
        <v>-0.70484581497797238</v>
      </c>
      <c r="L681">
        <f t="shared" si="102"/>
        <v>29.137338353249298</v>
      </c>
    </row>
    <row r="682" spans="1:12" x14ac:dyDescent="0.2">
      <c r="A682" s="4">
        <f t="shared" si="95"/>
        <v>44924</v>
      </c>
      <c r="B682">
        <v>681</v>
      </c>
      <c r="C682" s="2">
        <f>VLOOKUP(A682, Daily!$A:$B, 2, 0)</f>
        <v>78.430000000000007</v>
      </c>
      <c r="D682">
        <v>78.430000000000007</v>
      </c>
      <c r="E682" s="2">
        <f t="shared" si="96"/>
        <v>78.430000000000007</v>
      </c>
      <c r="F682">
        <f t="shared" si="97"/>
        <v>-0.45999999999999375</v>
      </c>
      <c r="G682">
        <f t="shared" si="98"/>
        <v>17.340000000000003</v>
      </c>
      <c r="H682">
        <f t="shared" si="103"/>
        <v>0.10000000000000853</v>
      </c>
      <c r="I682">
        <f t="shared" si="99"/>
        <v>99.416909620991262</v>
      </c>
      <c r="J682">
        <f t="shared" si="100"/>
        <v>128.38435095760354</v>
      </c>
      <c r="K682">
        <f t="shared" si="101"/>
        <v>-0.58309037900874383</v>
      </c>
      <c r="L682">
        <f t="shared" si="102"/>
        <v>28.384350957603544</v>
      </c>
    </row>
    <row r="683" spans="1:12" x14ac:dyDescent="0.2">
      <c r="A683" s="4">
        <f t="shared" si="95"/>
        <v>44925</v>
      </c>
      <c r="B683">
        <v>682</v>
      </c>
      <c r="C683" s="2">
        <f>VLOOKUP(A683, Daily!$A:$B, 2, 0)</f>
        <v>80.16</v>
      </c>
      <c r="D683">
        <v>80.16</v>
      </c>
      <c r="E683" s="2">
        <f t="shared" si="96"/>
        <v>80.16</v>
      </c>
      <c r="F683">
        <f t="shared" si="97"/>
        <v>1.7299999999999898</v>
      </c>
      <c r="G683">
        <f t="shared" si="98"/>
        <v>19.069999999999993</v>
      </c>
      <c r="H683">
        <f t="shared" si="103"/>
        <v>2.1899999999999835</v>
      </c>
      <c r="I683">
        <f t="shared" si="99"/>
        <v>102.20578860130051</v>
      </c>
      <c r="J683">
        <f t="shared" si="100"/>
        <v>131.21623833688</v>
      </c>
      <c r="K683">
        <f t="shared" si="101"/>
        <v>2.2057886013005179</v>
      </c>
      <c r="L683">
        <f t="shared" si="102"/>
        <v>31.216238336880011</v>
      </c>
    </row>
    <row r="684" spans="1:12" x14ac:dyDescent="0.2">
      <c r="A684" s="4">
        <f t="shared" si="95"/>
        <v>44926</v>
      </c>
      <c r="B684">
        <v>683</v>
      </c>
      <c r="C684" s="2" t="e">
        <f>VLOOKUP(A684, Daily!$A:$B, 2, 0)</f>
        <v>#N/A</v>
      </c>
      <c r="D684">
        <v>80.16</v>
      </c>
      <c r="E684" s="2">
        <f t="shared" si="96"/>
        <v>80.16</v>
      </c>
      <c r="F684">
        <f t="shared" si="97"/>
        <v>0</v>
      </c>
      <c r="G684">
        <f t="shared" si="98"/>
        <v>19.069999999999993</v>
      </c>
      <c r="H684">
        <f t="shared" si="103"/>
        <v>-1.7299999999999898</v>
      </c>
      <c r="I684">
        <f t="shared" si="99"/>
        <v>100</v>
      </c>
      <c r="J684">
        <f t="shared" si="100"/>
        <v>131.21623833688</v>
      </c>
      <c r="K684">
        <f t="shared" si="101"/>
        <v>0</v>
      </c>
      <c r="L684">
        <f t="shared" si="102"/>
        <v>31.216238336880011</v>
      </c>
    </row>
    <row r="685" spans="1:12" x14ac:dyDescent="0.2">
      <c r="A685" s="4">
        <f t="shared" si="95"/>
        <v>44927</v>
      </c>
      <c r="B685">
        <v>684</v>
      </c>
      <c r="C685" s="2" t="e">
        <f>VLOOKUP(A685, Daily!$A:$B, 2, 0)</f>
        <v>#N/A</v>
      </c>
      <c r="D685">
        <v>76.87</v>
      </c>
      <c r="E685" s="2">
        <f t="shared" si="96"/>
        <v>76.87</v>
      </c>
      <c r="F685">
        <f t="shared" si="97"/>
        <v>-3.289999999999992</v>
      </c>
      <c r="G685">
        <f t="shared" si="98"/>
        <v>15.780000000000001</v>
      </c>
      <c r="H685">
        <f t="shared" si="103"/>
        <v>-3.289999999999992</v>
      </c>
      <c r="I685">
        <f t="shared" si="99"/>
        <v>95.895708582834345</v>
      </c>
      <c r="J685">
        <f t="shared" si="100"/>
        <v>125.83074152889179</v>
      </c>
      <c r="K685">
        <f t="shared" si="101"/>
        <v>-4.1042914171656619</v>
      </c>
      <c r="L685">
        <f t="shared" si="102"/>
        <v>25.830741528891799</v>
      </c>
    </row>
    <row r="686" spans="1:12" x14ac:dyDescent="0.2">
      <c r="A686" s="4">
        <f t="shared" si="95"/>
        <v>44928</v>
      </c>
      <c r="B686">
        <v>685</v>
      </c>
      <c r="C686" s="2">
        <f>VLOOKUP(A686, Daily!$A:$B, 2, 0)</f>
        <v>0</v>
      </c>
      <c r="D686">
        <v>76.87</v>
      </c>
      <c r="E686" s="2">
        <f t="shared" si="96"/>
        <v>76.87</v>
      </c>
      <c r="F686">
        <f t="shared" si="97"/>
        <v>0</v>
      </c>
      <c r="G686">
        <f t="shared" si="98"/>
        <v>15.780000000000001</v>
      </c>
      <c r="H686">
        <f t="shared" si="103"/>
        <v>3.289999999999992</v>
      </c>
      <c r="I686">
        <f t="shared" si="99"/>
        <v>100</v>
      </c>
      <c r="J686">
        <f t="shared" si="100"/>
        <v>125.83074152889179</v>
      </c>
      <c r="K686">
        <f t="shared" si="101"/>
        <v>0</v>
      </c>
      <c r="L686">
        <f t="shared" si="102"/>
        <v>25.830741528891799</v>
      </c>
    </row>
    <row r="687" spans="1:12" x14ac:dyDescent="0.2">
      <c r="A687" s="4">
        <f t="shared" si="95"/>
        <v>44929</v>
      </c>
      <c r="B687">
        <v>686</v>
      </c>
      <c r="C687" s="2">
        <f>VLOOKUP(A687, Daily!$A:$B, 2, 0)</f>
        <v>76.87</v>
      </c>
      <c r="D687">
        <v>76.87</v>
      </c>
      <c r="E687" s="2">
        <f t="shared" si="96"/>
        <v>76.87</v>
      </c>
      <c r="F687">
        <f t="shared" si="97"/>
        <v>0</v>
      </c>
      <c r="G687">
        <f t="shared" si="98"/>
        <v>15.780000000000001</v>
      </c>
      <c r="H687">
        <f t="shared" si="103"/>
        <v>0</v>
      </c>
      <c r="I687">
        <f t="shared" si="99"/>
        <v>100</v>
      </c>
      <c r="J687">
        <f t="shared" si="100"/>
        <v>125.83074152889179</v>
      </c>
      <c r="K687">
        <f t="shared" si="101"/>
        <v>0</v>
      </c>
      <c r="L687">
        <f t="shared" si="102"/>
        <v>25.830741528891799</v>
      </c>
    </row>
    <row r="688" spans="1:12" x14ac:dyDescent="0.2">
      <c r="A688" s="4">
        <f t="shared" si="95"/>
        <v>44930</v>
      </c>
      <c r="B688">
        <v>687</v>
      </c>
      <c r="C688" s="2">
        <f>VLOOKUP(A688, Daily!$A:$B, 2, 0)</f>
        <v>72.819999999999993</v>
      </c>
      <c r="D688">
        <v>72.819999999999993</v>
      </c>
      <c r="E688" s="2">
        <f t="shared" si="96"/>
        <v>72.819999999999993</v>
      </c>
      <c r="F688">
        <f t="shared" si="97"/>
        <v>-4.0500000000000114</v>
      </c>
      <c r="G688">
        <f t="shared" si="98"/>
        <v>11.72999999999999</v>
      </c>
      <c r="H688">
        <f t="shared" si="103"/>
        <v>-4.0500000000000114</v>
      </c>
      <c r="I688">
        <f t="shared" si="99"/>
        <v>94.731364641602696</v>
      </c>
      <c r="J688">
        <f t="shared" si="100"/>
        <v>119.20117858896708</v>
      </c>
      <c r="K688">
        <f t="shared" si="101"/>
        <v>-5.2686353583973116</v>
      </c>
      <c r="L688">
        <f t="shared" si="102"/>
        <v>19.201178588967082</v>
      </c>
    </row>
    <row r="689" spans="1:12" x14ac:dyDescent="0.2">
      <c r="A689" s="4">
        <f t="shared" si="95"/>
        <v>44931</v>
      </c>
      <c r="B689">
        <v>688</v>
      </c>
      <c r="C689" s="2">
        <f>VLOOKUP(A689, Daily!$A:$B, 2, 0)</f>
        <v>73.61</v>
      </c>
      <c r="D689">
        <v>73.61</v>
      </c>
      <c r="E689" s="2">
        <f t="shared" si="96"/>
        <v>73.61</v>
      </c>
      <c r="F689">
        <f t="shared" si="97"/>
        <v>0.79000000000000625</v>
      </c>
      <c r="G689">
        <f t="shared" si="98"/>
        <v>12.519999999999996</v>
      </c>
      <c r="H689">
        <f t="shared" si="103"/>
        <v>4.8400000000000176</v>
      </c>
      <c r="I689">
        <f t="shared" si="99"/>
        <v>101.08486679483659</v>
      </c>
      <c r="J689">
        <f t="shared" si="100"/>
        <v>120.49435259453264</v>
      </c>
      <c r="K689">
        <f t="shared" si="101"/>
        <v>1.084866794836592</v>
      </c>
      <c r="L689">
        <f t="shared" si="102"/>
        <v>20.49435259453265</v>
      </c>
    </row>
    <row r="690" spans="1:12" x14ac:dyDescent="0.2">
      <c r="A690" s="4">
        <f t="shared" si="95"/>
        <v>44932</v>
      </c>
      <c r="B690">
        <v>689</v>
      </c>
      <c r="C690" s="2">
        <f>VLOOKUP(A690, Daily!$A:$B, 2, 0)</f>
        <v>73.77</v>
      </c>
      <c r="D690">
        <v>73.77</v>
      </c>
      <c r="E690" s="2">
        <f t="shared" si="96"/>
        <v>73.77</v>
      </c>
      <c r="F690">
        <f t="shared" si="97"/>
        <v>0.15999999999999659</v>
      </c>
      <c r="G690">
        <f t="shared" si="98"/>
        <v>12.679999999999993</v>
      </c>
      <c r="H690">
        <f t="shared" si="103"/>
        <v>-0.63000000000000966</v>
      </c>
      <c r="I690">
        <f t="shared" si="99"/>
        <v>100.21736177149843</v>
      </c>
      <c r="J690">
        <f t="shared" si="100"/>
        <v>120.7562612538877</v>
      </c>
      <c r="K690">
        <f t="shared" si="101"/>
        <v>0.2173617714984255</v>
      </c>
      <c r="L690">
        <f t="shared" si="102"/>
        <v>20.756261253887697</v>
      </c>
    </row>
    <row r="691" spans="1:12" x14ac:dyDescent="0.2">
      <c r="A691" s="4">
        <f t="shared" si="95"/>
        <v>44933</v>
      </c>
      <c r="B691">
        <v>690</v>
      </c>
      <c r="C691" s="2" t="e">
        <f>VLOOKUP(A691, Daily!$A:$B, 2, 0)</f>
        <v>#N/A</v>
      </c>
      <c r="D691">
        <v>73.77</v>
      </c>
      <c r="E691" s="2">
        <f t="shared" si="96"/>
        <v>73.77</v>
      </c>
      <c r="F691">
        <f t="shared" si="97"/>
        <v>0</v>
      </c>
      <c r="G691">
        <f t="shared" si="98"/>
        <v>12.679999999999993</v>
      </c>
      <c r="H691">
        <f t="shared" si="103"/>
        <v>-0.15999999999999659</v>
      </c>
      <c r="I691">
        <f t="shared" si="99"/>
        <v>100</v>
      </c>
      <c r="J691">
        <f t="shared" si="100"/>
        <v>120.7562612538877</v>
      </c>
      <c r="K691">
        <f t="shared" si="101"/>
        <v>0</v>
      </c>
      <c r="L691">
        <f t="shared" si="102"/>
        <v>20.756261253887697</v>
      </c>
    </row>
    <row r="692" spans="1:12" x14ac:dyDescent="0.2">
      <c r="A692" s="4">
        <f t="shared" si="95"/>
        <v>44934</v>
      </c>
      <c r="B692">
        <v>691</v>
      </c>
      <c r="C692" s="2" t="e">
        <f>VLOOKUP(A692, Daily!$A:$B, 2, 0)</f>
        <v>#N/A</v>
      </c>
      <c r="D692">
        <v>74.69</v>
      </c>
      <c r="E692" s="2">
        <f t="shared" si="96"/>
        <v>74.69</v>
      </c>
      <c r="F692">
        <f t="shared" si="97"/>
        <v>0.92000000000000171</v>
      </c>
      <c r="G692">
        <f t="shared" si="98"/>
        <v>13.599999999999994</v>
      </c>
      <c r="H692">
        <f t="shared" si="103"/>
        <v>0.92000000000000171</v>
      </c>
      <c r="I692">
        <f t="shared" si="99"/>
        <v>101.24711942524061</v>
      </c>
      <c r="J692">
        <f t="shared" si="100"/>
        <v>122.26223604517924</v>
      </c>
      <c r="K692">
        <f t="shared" si="101"/>
        <v>1.2471194252406059</v>
      </c>
      <c r="L692">
        <f t="shared" si="102"/>
        <v>22.262236045179229</v>
      </c>
    </row>
    <row r="693" spans="1:12" x14ac:dyDescent="0.2">
      <c r="A693" s="4">
        <f t="shared" si="95"/>
        <v>44935</v>
      </c>
      <c r="B693">
        <v>692</v>
      </c>
      <c r="C693" s="2">
        <f>VLOOKUP(A693, Daily!$A:$B, 2, 0)</f>
        <v>74.69</v>
      </c>
      <c r="D693">
        <v>74.69</v>
      </c>
      <c r="E693" s="2">
        <f t="shared" si="96"/>
        <v>74.69</v>
      </c>
      <c r="F693">
        <f t="shared" si="97"/>
        <v>0</v>
      </c>
      <c r="G693">
        <f t="shared" si="98"/>
        <v>13.599999999999994</v>
      </c>
      <c r="H693">
        <f t="shared" si="103"/>
        <v>-0.92000000000000171</v>
      </c>
      <c r="I693">
        <f t="shared" si="99"/>
        <v>100</v>
      </c>
      <c r="J693">
        <f t="shared" si="100"/>
        <v>122.26223604517924</v>
      </c>
      <c r="K693">
        <f t="shared" si="101"/>
        <v>0</v>
      </c>
      <c r="L693">
        <f t="shared" si="102"/>
        <v>22.262236045179229</v>
      </c>
    </row>
    <row r="694" spans="1:12" x14ac:dyDescent="0.2">
      <c r="A694" s="4">
        <f t="shared" si="95"/>
        <v>44936</v>
      </c>
      <c r="B694">
        <v>693</v>
      </c>
      <c r="C694" s="2">
        <f>VLOOKUP(A694, Daily!$A:$B, 2, 0)</f>
        <v>75.11</v>
      </c>
      <c r="D694">
        <v>75.11</v>
      </c>
      <c r="E694" s="2">
        <f t="shared" si="96"/>
        <v>75.11</v>
      </c>
      <c r="F694">
        <f t="shared" si="97"/>
        <v>0.42000000000000171</v>
      </c>
      <c r="G694">
        <f t="shared" si="98"/>
        <v>14.019999999999996</v>
      </c>
      <c r="H694">
        <f t="shared" si="103"/>
        <v>0.42000000000000171</v>
      </c>
      <c r="I694">
        <f t="shared" si="99"/>
        <v>100.56232427366447</v>
      </c>
      <c r="J694">
        <f t="shared" si="100"/>
        <v>122.94974627598624</v>
      </c>
      <c r="K694">
        <f t="shared" si="101"/>
        <v>0.5623242736644718</v>
      </c>
      <c r="L694">
        <f t="shared" si="102"/>
        <v>22.94974627598625</v>
      </c>
    </row>
    <row r="695" spans="1:12" x14ac:dyDescent="0.2">
      <c r="A695" s="4">
        <f t="shared" si="95"/>
        <v>44937</v>
      </c>
      <c r="B695">
        <v>694</v>
      </c>
      <c r="C695" s="2">
        <f>VLOOKUP(A695, Daily!$A:$B, 2, 0)</f>
        <v>77.459999999999994</v>
      </c>
      <c r="D695">
        <v>77.459999999999994</v>
      </c>
      <c r="E695" s="2">
        <f t="shared" si="96"/>
        <v>77.459999999999994</v>
      </c>
      <c r="F695">
        <f t="shared" si="97"/>
        <v>2.3499999999999943</v>
      </c>
      <c r="G695">
        <f t="shared" si="98"/>
        <v>16.36999999999999</v>
      </c>
      <c r="H695">
        <f t="shared" si="103"/>
        <v>1.9299999999999926</v>
      </c>
      <c r="I695">
        <f t="shared" si="99"/>
        <v>103.12874450805485</v>
      </c>
      <c r="J695">
        <f t="shared" si="100"/>
        <v>126.79652971026354</v>
      </c>
      <c r="K695">
        <f t="shared" si="101"/>
        <v>3.1287445080548482</v>
      </c>
      <c r="L695">
        <f t="shared" si="102"/>
        <v>26.796529710263538</v>
      </c>
    </row>
    <row r="696" spans="1:12" x14ac:dyDescent="0.2">
      <c r="A696" s="4">
        <f t="shared" si="95"/>
        <v>44938</v>
      </c>
      <c r="B696">
        <v>695</v>
      </c>
      <c r="C696" s="2">
        <f>VLOOKUP(A696, Daily!$A:$B, 2, 0)</f>
        <v>78.319999999999993</v>
      </c>
      <c r="D696">
        <v>78.319999999999993</v>
      </c>
      <c r="E696" s="2">
        <f t="shared" si="96"/>
        <v>78.319999999999993</v>
      </c>
      <c r="F696">
        <f t="shared" si="97"/>
        <v>0.85999999999999943</v>
      </c>
      <c r="G696">
        <f t="shared" si="98"/>
        <v>17.22999999999999</v>
      </c>
      <c r="H696">
        <f t="shared" si="103"/>
        <v>-1.4899999999999949</v>
      </c>
      <c r="I696">
        <f t="shared" si="99"/>
        <v>101.11025045184611</v>
      </c>
      <c r="J696">
        <f t="shared" si="100"/>
        <v>128.20428875429693</v>
      </c>
      <c r="K696">
        <f t="shared" si="101"/>
        <v>1.1102504518461176</v>
      </c>
      <c r="L696">
        <f t="shared" si="102"/>
        <v>28.204288754296925</v>
      </c>
    </row>
    <row r="697" spans="1:12" x14ac:dyDescent="0.2">
      <c r="A697" s="4">
        <f t="shared" si="95"/>
        <v>44939</v>
      </c>
      <c r="B697">
        <v>696</v>
      </c>
      <c r="C697" s="2">
        <f>VLOOKUP(A697, Daily!$A:$B, 2, 0)</f>
        <v>79.900000000000006</v>
      </c>
      <c r="D697">
        <v>79.900000000000006</v>
      </c>
      <c r="E697" s="2">
        <f t="shared" si="96"/>
        <v>79.900000000000006</v>
      </c>
      <c r="F697">
        <f t="shared" si="97"/>
        <v>1.5800000000000125</v>
      </c>
      <c r="G697">
        <f t="shared" si="98"/>
        <v>18.810000000000002</v>
      </c>
      <c r="H697">
        <f t="shared" si="103"/>
        <v>0.72000000000001307</v>
      </c>
      <c r="I697">
        <f t="shared" si="99"/>
        <v>102.0173646578141</v>
      </c>
      <c r="J697">
        <f t="shared" si="100"/>
        <v>130.79063676542805</v>
      </c>
      <c r="K697">
        <f t="shared" si="101"/>
        <v>2.0173646578141025</v>
      </c>
      <c r="L697">
        <f t="shared" si="102"/>
        <v>30.790636765428058</v>
      </c>
    </row>
    <row r="698" spans="1:12" x14ac:dyDescent="0.2">
      <c r="A698" s="4">
        <f t="shared" si="95"/>
        <v>44940</v>
      </c>
      <c r="B698">
        <v>697</v>
      </c>
      <c r="C698" s="2" t="e">
        <f>VLOOKUP(A698, Daily!$A:$B, 2, 0)</f>
        <v>#N/A</v>
      </c>
      <c r="D698">
        <v>79.900000000000006</v>
      </c>
      <c r="E698" s="2">
        <f t="shared" si="96"/>
        <v>79.900000000000006</v>
      </c>
      <c r="F698">
        <f t="shared" si="97"/>
        <v>0</v>
      </c>
      <c r="G698">
        <f t="shared" si="98"/>
        <v>18.810000000000002</v>
      </c>
      <c r="H698">
        <f t="shared" si="103"/>
        <v>-1.5800000000000125</v>
      </c>
      <c r="I698">
        <f t="shared" si="99"/>
        <v>100</v>
      </c>
      <c r="J698">
        <f t="shared" si="100"/>
        <v>130.79063676542805</v>
      </c>
      <c r="K698">
        <f t="shared" si="101"/>
        <v>0</v>
      </c>
      <c r="L698">
        <f t="shared" si="102"/>
        <v>30.790636765428058</v>
      </c>
    </row>
    <row r="699" spans="1:12" x14ac:dyDescent="0.2">
      <c r="A699" s="4">
        <f t="shared" si="95"/>
        <v>44941</v>
      </c>
      <c r="B699">
        <v>698</v>
      </c>
      <c r="C699" s="2" t="e">
        <f>VLOOKUP(A699, Daily!$A:$B, 2, 0)</f>
        <v>#N/A</v>
      </c>
      <c r="D699">
        <v>80.25</v>
      </c>
      <c r="E699" s="2">
        <f t="shared" si="96"/>
        <v>80.25</v>
      </c>
      <c r="F699">
        <f t="shared" si="97"/>
        <v>0.34999999999999432</v>
      </c>
      <c r="G699">
        <f t="shared" si="98"/>
        <v>19.159999999999997</v>
      </c>
      <c r="H699">
        <f t="shared" si="103"/>
        <v>0.34999999999999432</v>
      </c>
      <c r="I699">
        <f t="shared" si="99"/>
        <v>100.4380475594493</v>
      </c>
      <c r="J699">
        <f t="shared" si="100"/>
        <v>131.36356195776722</v>
      </c>
      <c r="K699">
        <f t="shared" si="101"/>
        <v>0.43804755944929497</v>
      </c>
      <c r="L699">
        <f t="shared" si="102"/>
        <v>31.363561957767217</v>
      </c>
    </row>
    <row r="700" spans="1:12" x14ac:dyDescent="0.2">
      <c r="A700" s="4">
        <f t="shared" si="95"/>
        <v>44942</v>
      </c>
      <c r="B700">
        <v>699</v>
      </c>
      <c r="C700" s="2">
        <f>VLOOKUP(A700, Daily!$A:$B, 2, 0)</f>
        <v>0</v>
      </c>
      <c r="D700">
        <v>80.25</v>
      </c>
      <c r="E700" s="2">
        <f t="shared" si="96"/>
        <v>80.25</v>
      </c>
      <c r="F700">
        <f t="shared" si="97"/>
        <v>0</v>
      </c>
      <c r="G700">
        <f t="shared" si="98"/>
        <v>19.159999999999997</v>
      </c>
      <c r="H700">
        <f t="shared" si="103"/>
        <v>-0.34999999999999432</v>
      </c>
      <c r="I700">
        <f t="shared" si="99"/>
        <v>100</v>
      </c>
      <c r="J700">
        <f t="shared" si="100"/>
        <v>131.36356195776722</v>
      </c>
      <c r="K700">
        <f t="shared" si="101"/>
        <v>0</v>
      </c>
      <c r="L700">
        <f t="shared" si="102"/>
        <v>31.363561957767217</v>
      </c>
    </row>
    <row r="701" spans="1:12" x14ac:dyDescent="0.2">
      <c r="A701" s="4">
        <f t="shared" si="95"/>
        <v>44943</v>
      </c>
      <c r="B701">
        <v>700</v>
      </c>
      <c r="C701" s="2">
        <f>VLOOKUP(A701, Daily!$A:$B, 2, 0)</f>
        <v>80.25</v>
      </c>
      <c r="D701">
        <v>80.25</v>
      </c>
      <c r="E701" s="2">
        <f t="shared" si="96"/>
        <v>80.25</v>
      </c>
      <c r="F701">
        <f t="shared" si="97"/>
        <v>0</v>
      </c>
      <c r="G701">
        <f t="shared" si="98"/>
        <v>19.159999999999997</v>
      </c>
      <c r="H701">
        <f t="shared" si="103"/>
        <v>0</v>
      </c>
      <c r="I701">
        <f t="shared" si="99"/>
        <v>100</v>
      </c>
      <c r="J701">
        <f t="shared" si="100"/>
        <v>131.36356195776722</v>
      </c>
      <c r="K701">
        <f t="shared" si="101"/>
        <v>0</v>
      </c>
      <c r="L701">
        <f t="shared" si="102"/>
        <v>31.363561957767217</v>
      </c>
    </row>
    <row r="702" spans="1:12" x14ac:dyDescent="0.2">
      <c r="A702" s="4">
        <f t="shared" si="95"/>
        <v>44944</v>
      </c>
      <c r="B702">
        <v>701</v>
      </c>
      <c r="C702" s="2">
        <f>VLOOKUP(A702, Daily!$A:$B, 2, 0)</f>
        <v>79.53</v>
      </c>
      <c r="D702">
        <v>79.53</v>
      </c>
      <c r="E702" s="2">
        <f t="shared" si="96"/>
        <v>79.53</v>
      </c>
      <c r="F702">
        <f t="shared" si="97"/>
        <v>-0.71999999999999886</v>
      </c>
      <c r="G702">
        <f t="shared" si="98"/>
        <v>18.439999999999998</v>
      </c>
      <c r="H702">
        <f t="shared" si="103"/>
        <v>-0.71999999999999886</v>
      </c>
      <c r="I702">
        <f t="shared" si="99"/>
        <v>99.10280373831776</v>
      </c>
      <c r="J702">
        <f t="shared" si="100"/>
        <v>130.18497299066948</v>
      </c>
      <c r="K702">
        <f t="shared" si="101"/>
        <v>-0.89719626168224265</v>
      </c>
      <c r="L702">
        <f t="shared" si="102"/>
        <v>30.18497299066949</v>
      </c>
    </row>
    <row r="703" spans="1:12" x14ac:dyDescent="0.2">
      <c r="A703" s="4">
        <f t="shared" si="95"/>
        <v>44945</v>
      </c>
      <c r="B703">
        <v>702</v>
      </c>
      <c r="C703" s="2">
        <f>VLOOKUP(A703, Daily!$A:$B, 2, 0)</f>
        <v>80.31</v>
      </c>
      <c r="D703">
        <v>80.31</v>
      </c>
      <c r="E703" s="2">
        <f t="shared" si="96"/>
        <v>80.31</v>
      </c>
      <c r="F703">
        <f t="shared" si="97"/>
        <v>0.78000000000000114</v>
      </c>
      <c r="G703">
        <f t="shared" si="98"/>
        <v>19.22</v>
      </c>
      <c r="H703">
        <f t="shared" si="103"/>
        <v>1.5</v>
      </c>
      <c r="I703">
        <f t="shared" si="99"/>
        <v>100.98076197661261</v>
      </c>
      <c r="J703">
        <f t="shared" si="100"/>
        <v>131.46177770502536</v>
      </c>
      <c r="K703">
        <f t="shared" si="101"/>
        <v>0.98076197661260966</v>
      </c>
      <c r="L703">
        <f t="shared" si="102"/>
        <v>31.461777705025362</v>
      </c>
    </row>
    <row r="704" spans="1:12" x14ac:dyDescent="0.2">
      <c r="A704" s="4">
        <f t="shared" si="95"/>
        <v>44946</v>
      </c>
      <c r="B704">
        <v>703</v>
      </c>
      <c r="C704" s="2">
        <f>VLOOKUP(A704, Daily!$A:$B, 2, 0)</f>
        <v>81.27</v>
      </c>
      <c r="D704">
        <v>81.27</v>
      </c>
      <c r="E704" s="2">
        <f t="shared" si="96"/>
        <v>81.27</v>
      </c>
      <c r="F704">
        <f t="shared" si="97"/>
        <v>0.95999999999999375</v>
      </c>
      <c r="G704">
        <f t="shared" si="98"/>
        <v>20.179999999999993</v>
      </c>
      <c r="H704">
        <f t="shared" si="103"/>
        <v>0.17999999999999261</v>
      </c>
      <c r="I704">
        <f t="shared" si="99"/>
        <v>101.19536794919685</v>
      </c>
      <c r="J704">
        <f t="shared" si="100"/>
        <v>133.03322966115564</v>
      </c>
      <c r="K704">
        <f t="shared" si="101"/>
        <v>1.1953679491968572</v>
      </c>
      <c r="L704">
        <f t="shared" si="102"/>
        <v>33.033229661155652</v>
      </c>
    </row>
    <row r="705" spans="1:12" x14ac:dyDescent="0.2">
      <c r="A705" s="4">
        <f t="shared" si="95"/>
        <v>44947</v>
      </c>
      <c r="B705">
        <v>704</v>
      </c>
      <c r="C705" s="2" t="e">
        <f>VLOOKUP(A705, Daily!$A:$B, 2, 0)</f>
        <v>#N/A</v>
      </c>
      <c r="D705">
        <v>81.27</v>
      </c>
      <c r="E705" s="2">
        <f t="shared" si="96"/>
        <v>81.27</v>
      </c>
      <c r="F705">
        <f t="shared" si="97"/>
        <v>0</v>
      </c>
      <c r="G705">
        <f t="shared" si="98"/>
        <v>20.179999999999993</v>
      </c>
      <c r="H705">
        <f t="shared" si="103"/>
        <v>-0.95999999999999375</v>
      </c>
      <c r="I705">
        <f t="shared" si="99"/>
        <v>100</v>
      </c>
      <c r="J705">
        <f t="shared" si="100"/>
        <v>133.03322966115564</v>
      </c>
      <c r="K705">
        <f t="shared" si="101"/>
        <v>0</v>
      </c>
      <c r="L705">
        <f t="shared" si="102"/>
        <v>33.033229661155652</v>
      </c>
    </row>
    <row r="706" spans="1:12" x14ac:dyDescent="0.2">
      <c r="A706" s="4">
        <f t="shared" si="95"/>
        <v>44948</v>
      </c>
      <c r="B706">
        <v>705</v>
      </c>
      <c r="C706" s="2" t="e">
        <f>VLOOKUP(A706, Daily!$A:$B, 2, 0)</f>
        <v>#N/A</v>
      </c>
      <c r="D706">
        <v>81.62</v>
      </c>
      <c r="E706" s="2">
        <f t="shared" si="96"/>
        <v>81.62</v>
      </c>
      <c r="F706">
        <f t="shared" si="97"/>
        <v>0.35000000000000853</v>
      </c>
      <c r="G706">
        <f t="shared" si="98"/>
        <v>20.53</v>
      </c>
      <c r="H706">
        <f t="shared" si="103"/>
        <v>0.35000000000000853</v>
      </c>
      <c r="I706">
        <f t="shared" si="99"/>
        <v>100.43066322136092</v>
      </c>
      <c r="J706">
        <f t="shared" si="100"/>
        <v>133.60615485349484</v>
      </c>
      <c r="K706">
        <f t="shared" si="101"/>
        <v>0.43066322136091628</v>
      </c>
      <c r="L706">
        <f t="shared" si="102"/>
        <v>33.60615485349485</v>
      </c>
    </row>
    <row r="707" spans="1:12" x14ac:dyDescent="0.2">
      <c r="A707" s="4">
        <f t="shared" si="95"/>
        <v>44949</v>
      </c>
      <c r="B707">
        <v>706</v>
      </c>
      <c r="C707" s="2">
        <f>VLOOKUP(A707, Daily!$A:$B, 2, 0)</f>
        <v>81.62</v>
      </c>
      <c r="D707">
        <v>81.62</v>
      </c>
      <c r="E707" s="2">
        <f t="shared" si="96"/>
        <v>81.62</v>
      </c>
      <c r="F707">
        <f t="shared" si="97"/>
        <v>0</v>
      </c>
      <c r="G707">
        <f t="shared" si="98"/>
        <v>20.53</v>
      </c>
      <c r="H707">
        <f t="shared" si="103"/>
        <v>-0.35000000000000853</v>
      </c>
      <c r="I707">
        <f t="shared" si="99"/>
        <v>100</v>
      </c>
      <c r="J707">
        <f t="shared" si="100"/>
        <v>133.60615485349484</v>
      </c>
      <c r="K707">
        <f t="shared" si="101"/>
        <v>0</v>
      </c>
      <c r="L707">
        <f t="shared" si="102"/>
        <v>33.60615485349485</v>
      </c>
    </row>
    <row r="708" spans="1:12" x14ac:dyDescent="0.2">
      <c r="A708" s="4">
        <f t="shared" ref="A708:A771" si="104">A707+1</f>
        <v>44950</v>
      </c>
      <c r="B708">
        <v>707</v>
      </c>
      <c r="C708" s="2">
        <f>VLOOKUP(A708, Daily!$A:$B, 2, 0)</f>
        <v>79.86</v>
      </c>
      <c r="D708">
        <v>79.86</v>
      </c>
      <c r="E708" s="2">
        <f t="shared" si="96"/>
        <v>79.86</v>
      </c>
      <c r="F708">
        <f t="shared" si="97"/>
        <v>-1.7600000000000051</v>
      </c>
      <c r="G708">
        <f t="shared" si="98"/>
        <v>18.769999999999996</v>
      </c>
      <c r="H708">
        <f t="shared" si="103"/>
        <v>-1.7600000000000051</v>
      </c>
      <c r="I708">
        <f t="shared" si="99"/>
        <v>97.843665768194072</v>
      </c>
      <c r="J708">
        <f t="shared" si="100"/>
        <v>130.72515960058928</v>
      </c>
      <c r="K708">
        <f t="shared" si="101"/>
        <v>-2.1563342318059342</v>
      </c>
      <c r="L708">
        <f t="shared" si="102"/>
        <v>30.725159600589279</v>
      </c>
    </row>
    <row r="709" spans="1:12" x14ac:dyDescent="0.2">
      <c r="A709" s="4">
        <f t="shared" si="104"/>
        <v>44951</v>
      </c>
      <c r="B709">
        <v>708</v>
      </c>
      <c r="C709" s="2">
        <f>VLOOKUP(A709, Daily!$A:$B, 2, 0)</f>
        <v>79.78</v>
      </c>
      <c r="D709">
        <v>79.78</v>
      </c>
      <c r="E709" s="2">
        <f t="shared" ref="E709:E772" si="105">D709</f>
        <v>79.78</v>
      </c>
      <c r="F709">
        <f t="shared" ref="F709:F772" si="106">D709-D708</f>
        <v>-7.9999999999998295E-2</v>
      </c>
      <c r="G709">
        <f t="shared" ref="G709:G772" si="107">D709-$D$2</f>
        <v>18.689999999999998</v>
      </c>
      <c r="H709">
        <f t="shared" si="103"/>
        <v>1.6800000000000068</v>
      </c>
      <c r="I709">
        <f t="shared" ref="I709:I772" si="108">(D709/D708)*100</f>
        <v>99.89982469321312</v>
      </c>
      <c r="J709">
        <f t="shared" ref="J709:J772" si="109">(D709/$D$2)*100</f>
        <v>130.59420527091177</v>
      </c>
      <c r="K709">
        <f t="shared" ref="K709:K772" si="110">((D709/D708)-1)*100</f>
        <v>-0.10017530678687603</v>
      </c>
      <c r="L709">
        <f t="shared" ref="L709:L772" si="111">((D709/$D$2)-1)*100</f>
        <v>30.594205270911768</v>
      </c>
    </row>
    <row r="710" spans="1:12" x14ac:dyDescent="0.2">
      <c r="A710" s="4">
        <f t="shared" si="104"/>
        <v>44952</v>
      </c>
      <c r="B710">
        <v>709</v>
      </c>
      <c r="C710" s="2">
        <f>VLOOKUP(A710, Daily!$A:$B, 2, 0)</f>
        <v>80.64</v>
      </c>
      <c r="D710">
        <v>80.64</v>
      </c>
      <c r="E710" s="2">
        <f t="shared" si="105"/>
        <v>80.64</v>
      </c>
      <c r="F710">
        <f t="shared" si="106"/>
        <v>0.85999999999999943</v>
      </c>
      <c r="G710">
        <f t="shared" si="107"/>
        <v>19.549999999999997</v>
      </c>
      <c r="H710">
        <f t="shared" ref="H710:H773" si="112">F710-F709</f>
        <v>0.93999999999999773</v>
      </c>
      <c r="I710">
        <f t="shared" si="108"/>
        <v>101.07796440210579</v>
      </c>
      <c r="J710">
        <f t="shared" si="109"/>
        <v>132.00196431494516</v>
      </c>
      <c r="K710">
        <f t="shared" si="110"/>
        <v>1.077964402105791</v>
      </c>
      <c r="L710">
        <f t="shared" si="111"/>
        <v>32.001964314945155</v>
      </c>
    </row>
    <row r="711" spans="1:12" x14ac:dyDescent="0.2">
      <c r="A711" s="4">
        <f t="shared" si="104"/>
        <v>44953</v>
      </c>
      <c r="B711">
        <v>710</v>
      </c>
      <c r="C711" s="2">
        <f>VLOOKUP(A711, Daily!$A:$B, 2, 0)</f>
        <v>79.73</v>
      </c>
      <c r="D711">
        <v>79.73</v>
      </c>
      <c r="E711" s="2">
        <f t="shared" si="105"/>
        <v>79.73</v>
      </c>
      <c r="F711">
        <f t="shared" si="106"/>
        <v>-0.90999999999999659</v>
      </c>
      <c r="G711">
        <f t="shared" si="107"/>
        <v>18.64</v>
      </c>
      <c r="H711">
        <f t="shared" si="112"/>
        <v>-1.769999999999996</v>
      </c>
      <c r="I711">
        <f t="shared" si="108"/>
        <v>98.871527777777786</v>
      </c>
      <c r="J711">
        <f t="shared" si="109"/>
        <v>130.51235881486332</v>
      </c>
      <c r="K711">
        <f t="shared" si="110"/>
        <v>-1.128472222222221</v>
      </c>
      <c r="L711">
        <f t="shared" si="111"/>
        <v>30.512358814863315</v>
      </c>
    </row>
    <row r="712" spans="1:12" x14ac:dyDescent="0.2">
      <c r="A712" s="4">
        <f t="shared" si="104"/>
        <v>44954</v>
      </c>
      <c r="B712">
        <v>711</v>
      </c>
      <c r="C712" s="2" t="e">
        <f>VLOOKUP(A712, Daily!$A:$B, 2, 0)</f>
        <v>#N/A</v>
      </c>
      <c r="D712">
        <v>79.73</v>
      </c>
      <c r="E712" s="2">
        <f t="shared" si="105"/>
        <v>79.73</v>
      </c>
      <c r="F712">
        <f t="shared" si="106"/>
        <v>0</v>
      </c>
      <c r="G712">
        <f t="shared" si="107"/>
        <v>18.64</v>
      </c>
      <c r="H712">
        <f t="shared" si="112"/>
        <v>0.90999999999999659</v>
      </c>
      <c r="I712">
        <f t="shared" si="108"/>
        <v>100</v>
      </c>
      <c r="J712">
        <f t="shared" si="109"/>
        <v>130.51235881486332</v>
      </c>
      <c r="K712">
        <f t="shared" si="110"/>
        <v>0</v>
      </c>
      <c r="L712">
        <f t="shared" si="111"/>
        <v>30.512358814863315</v>
      </c>
    </row>
    <row r="713" spans="1:12" x14ac:dyDescent="0.2">
      <c r="A713" s="4">
        <f t="shared" si="104"/>
        <v>44955</v>
      </c>
      <c r="B713">
        <v>712</v>
      </c>
      <c r="C713" s="2" t="e">
        <f>VLOOKUP(A713, Daily!$A:$B, 2, 0)</f>
        <v>#N/A</v>
      </c>
      <c r="D713">
        <v>77.97</v>
      </c>
      <c r="E713" s="2">
        <f t="shared" si="105"/>
        <v>77.97</v>
      </c>
      <c r="F713">
        <f t="shared" si="106"/>
        <v>-1.7600000000000051</v>
      </c>
      <c r="G713">
        <f t="shared" si="107"/>
        <v>16.879999999999995</v>
      </c>
      <c r="H713">
        <f t="shared" si="112"/>
        <v>-1.7600000000000051</v>
      </c>
      <c r="I713">
        <f t="shared" si="108"/>
        <v>97.792549855763198</v>
      </c>
      <c r="J713">
        <f t="shared" si="109"/>
        <v>127.63136356195777</v>
      </c>
      <c r="K713">
        <f t="shared" si="110"/>
        <v>-2.2074501442368</v>
      </c>
      <c r="L713">
        <f t="shared" si="111"/>
        <v>27.631363561957766</v>
      </c>
    </row>
    <row r="714" spans="1:12" x14ac:dyDescent="0.2">
      <c r="A714" s="4">
        <f t="shared" si="104"/>
        <v>44956</v>
      </c>
      <c r="B714">
        <v>713</v>
      </c>
      <c r="C714" s="2">
        <f>VLOOKUP(A714, Daily!$A:$B, 2, 0)</f>
        <v>77.97</v>
      </c>
      <c r="D714">
        <v>77.97</v>
      </c>
      <c r="E714" s="2">
        <f t="shared" si="105"/>
        <v>77.97</v>
      </c>
      <c r="F714">
        <f t="shared" si="106"/>
        <v>0</v>
      </c>
      <c r="G714">
        <f t="shared" si="107"/>
        <v>16.879999999999995</v>
      </c>
      <c r="H714">
        <f t="shared" si="112"/>
        <v>1.7600000000000051</v>
      </c>
      <c r="I714">
        <f t="shared" si="108"/>
        <v>100</v>
      </c>
      <c r="J714">
        <f t="shared" si="109"/>
        <v>127.63136356195777</v>
      </c>
      <c r="K714">
        <f t="shared" si="110"/>
        <v>0</v>
      </c>
      <c r="L714">
        <f t="shared" si="111"/>
        <v>27.631363561957766</v>
      </c>
    </row>
    <row r="715" spans="1:12" x14ac:dyDescent="0.2">
      <c r="A715" s="4">
        <f t="shared" si="104"/>
        <v>44957</v>
      </c>
      <c r="B715">
        <v>714</v>
      </c>
      <c r="C715" s="2">
        <f>VLOOKUP(A715, Daily!$A:$B, 2, 0)</f>
        <v>78.95</v>
      </c>
      <c r="D715">
        <v>78.95</v>
      </c>
      <c r="E715" s="2">
        <f t="shared" si="105"/>
        <v>78.95</v>
      </c>
      <c r="F715">
        <f t="shared" si="106"/>
        <v>0.98000000000000398</v>
      </c>
      <c r="G715">
        <f t="shared" si="107"/>
        <v>17.86</v>
      </c>
      <c r="H715">
        <f t="shared" si="112"/>
        <v>0.98000000000000398</v>
      </c>
      <c r="I715">
        <f t="shared" si="108"/>
        <v>101.25689367705529</v>
      </c>
      <c r="J715">
        <f t="shared" si="109"/>
        <v>129.23555410050744</v>
      </c>
      <c r="K715">
        <f t="shared" si="110"/>
        <v>1.2568936770552819</v>
      </c>
      <c r="L715">
        <f t="shared" si="111"/>
        <v>29.235554100507443</v>
      </c>
    </row>
    <row r="716" spans="1:12" x14ac:dyDescent="0.2">
      <c r="A716" s="4">
        <f t="shared" si="104"/>
        <v>44958</v>
      </c>
      <c r="B716">
        <v>715</v>
      </c>
      <c r="C716" s="2">
        <f>VLOOKUP(A716, Daily!$A:$B, 2, 0)</f>
        <v>76.34</v>
      </c>
      <c r="D716">
        <v>76.34</v>
      </c>
      <c r="E716" s="2">
        <f t="shared" si="105"/>
        <v>76.34</v>
      </c>
      <c r="F716">
        <f t="shared" si="106"/>
        <v>-2.6099999999999994</v>
      </c>
      <c r="G716">
        <f t="shared" si="107"/>
        <v>15.25</v>
      </c>
      <c r="H716">
        <f t="shared" si="112"/>
        <v>-3.5900000000000034</v>
      </c>
      <c r="I716">
        <f t="shared" si="108"/>
        <v>96.69411019632679</v>
      </c>
      <c r="J716">
        <f t="shared" si="109"/>
        <v>124.96316909477821</v>
      </c>
      <c r="K716">
        <f t="shared" si="110"/>
        <v>-3.3058898036732121</v>
      </c>
      <c r="L716">
        <f t="shared" si="111"/>
        <v>24.963169094778202</v>
      </c>
    </row>
    <row r="717" spans="1:12" x14ac:dyDescent="0.2">
      <c r="A717" s="4">
        <f t="shared" si="104"/>
        <v>44959</v>
      </c>
      <c r="B717">
        <v>716</v>
      </c>
      <c r="C717" s="2">
        <f>VLOOKUP(A717, Daily!$A:$B, 2, 0)</f>
        <v>75.87</v>
      </c>
      <c r="D717">
        <v>75.87</v>
      </c>
      <c r="E717" s="2">
        <f t="shared" si="105"/>
        <v>75.87</v>
      </c>
      <c r="F717">
        <f t="shared" si="106"/>
        <v>-0.46999999999999886</v>
      </c>
      <c r="G717">
        <f t="shared" si="107"/>
        <v>14.780000000000001</v>
      </c>
      <c r="H717">
        <f t="shared" si="112"/>
        <v>2.1400000000000006</v>
      </c>
      <c r="I717">
        <f t="shared" si="108"/>
        <v>99.384333246004715</v>
      </c>
      <c r="J717">
        <f t="shared" si="109"/>
        <v>124.19381240792274</v>
      </c>
      <c r="K717">
        <f t="shared" si="110"/>
        <v>-0.61566675399528092</v>
      </c>
      <c r="L717">
        <f t="shared" si="111"/>
        <v>24.193812407922731</v>
      </c>
    </row>
    <row r="718" spans="1:12" x14ac:dyDescent="0.2">
      <c r="A718" s="4">
        <f t="shared" si="104"/>
        <v>44960</v>
      </c>
      <c r="B718">
        <v>717</v>
      </c>
      <c r="C718" s="2">
        <f>VLOOKUP(A718, Daily!$A:$B, 2, 0)</f>
        <v>73.400000000000006</v>
      </c>
      <c r="D718">
        <v>73.400000000000006</v>
      </c>
      <c r="E718" s="2">
        <f t="shared" si="105"/>
        <v>73.400000000000006</v>
      </c>
      <c r="F718">
        <f t="shared" si="106"/>
        <v>-2.4699999999999989</v>
      </c>
      <c r="G718">
        <f t="shared" si="107"/>
        <v>12.310000000000002</v>
      </c>
      <c r="H718">
        <f t="shared" si="112"/>
        <v>-2</v>
      </c>
      <c r="I718">
        <f t="shared" si="108"/>
        <v>96.74443126400422</v>
      </c>
      <c r="J718">
        <f t="shared" si="109"/>
        <v>120.15059747912915</v>
      </c>
      <c r="K718">
        <f t="shared" si="110"/>
        <v>-3.2555687359957841</v>
      </c>
      <c r="L718">
        <f t="shared" si="111"/>
        <v>20.15059747912915</v>
      </c>
    </row>
    <row r="719" spans="1:12" x14ac:dyDescent="0.2">
      <c r="A719" s="4">
        <f t="shared" si="104"/>
        <v>44961</v>
      </c>
      <c r="B719">
        <v>718</v>
      </c>
      <c r="C719" s="2" t="e">
        <f>VLOOKUP(A719, Daily!$A:$B, 2, 0)</f>
        <v>#N/A</v>
      </c>
      <c r="D719">
        <v>73.400000000000006</v>
      </c>
      <c r="E719" s="2">
        <f t="shared" si="105"/>
        <v>73.400000000000006</v>
      </c>
      <c r="F719">
        <f t="shared" si="106"/>
        <v>0</v>
      </c>
      <c r="G719">
        <f t="shared" si="107"/>
        <v>12.310000000000002</v>
      </c>
      <c r="H719">
        <f t="shared" si="112"/>
        <v>2.4699999999999989</v>
      </c>
      <c r="I719">
        <f t="shared" si="108"/>
        <v>100</v>
      </c>
      <c r="J719">
        <f t="shared" si="109"/>
        <v>120.15059747912915</v>
      </c>
      <c r="K719">
        <f t="shared" si="110"/>
        <v>0</v>
      </c>
      <c r="L719">
        <f t="shared" si="111"/>
        <v>20.15059747912915</v>
      </c>
    </row>
    <row r="720" spans="1:12" x14ac:dyDescent="0.2">
      <c r="A720" s="4">
        <f t="shared" si="104"/>
        <v>44962</v>
      </c>
      <c r="B720">
        <v>719</v>
      </c>
      <c r="C720" s="2" t="e">
        <f>VLOOKUP(A720, Daily!$A:$B, 2, 0)</f>
        <v>#N/A</v>
      </c>
      <c r="D720">
        <v>74.11</v>
      </c>
      <c r="E720" s="2">
        <f t="shared" si="105"/>
        <v>74.11</v>
      </c>
      <c r="F720">
        <f t="shared" si="106"/>
        <v>0.70999999999999375</v>
      </c>
      <c r="G720">
        <f t="shared" si="107"/>
        <v>13.019999999999996</v>
      </c>
      <c r="H720">
        <f t="shared" si="112"/>
        <v>0.70999999999999375</v>
      </c>
      <c r="I720">
        <f t="shared" si="108"/>
        <v>100.96730245231606</v>
      </c>
      <c r="J720">
        <f t="shared" si="109"/>
        <v>121.31281715501719</v>
      </c>
      <c r="K720">
        <f t="shared" si="110"/>
        <v>0.9673024523160656</v>
      </c>
      <c r="L720">
        <f t="shared" si="111"/>
        <v>21.312817155017182</v>
      </c>
    </row>
    <row r="721" spans="1:12" x14ac:dyDescent="0.2">
      <c r="A721" s="4">
        <f t="shared" si="104"/>
        <v>44963</v>
      </c>
      <c r="B721">
        <v>720</v>
      </c>
      <c r="C721" s="2">
        <f>VLOOKUP(A721, Daily!$A:$B, 2, 0)</f>
        <v>74.11</v>
      </c>
      <c r="D721">
        <v>74.11</v>
      </c>
      <c r="E721" s="2">
        <f t="shared" si="105"/>
        <v>74.11</v>
      </c>
      <c r="F721">
        <f t="shared" si="106"/>
        <v>0</v>
      </c>
      <c r="G721">
        <f t="shared" si="107"/>
        <v>13.019999999999996</v>
      </c>
      <c r="H721">
        <f t="shared" si="112"/>
        <v>-0.70999999999999375</v>
      </c>
      <c r="I721">
        <f t="shared" si="108"/>
        <v>100</v>
      </c>
      <c r="J721">
        <f t="shared" si="109"/>
        <v>121.31281715501719</v>
      </c>
      <c r="K721">
        <f t="shared" si="110"/>
        <v>0</v>
      </c>
      <c r="L721">
        <f t="shared" si="111"/>
        <v>21.312817155017182</v>
      </c>
    </row>
    <row r="722" spans="1:12" x14ac:dyDescent="0.2">
      <c r="A722" s="4">
        <f t="shared" si="104"/>
        <v>44964</v>
      </c>
      <c r="B722">
        <v>721</v>
      </c>
      <c r="C722" s="2">
        <f>VLOOKUP(A722, Daily!$A:$B, 2, 0)</f>
        <v>77.17</v>
      </c>
      <c r="D722">
        <v>77.17</v>
      </c>
      <c r="E722" s="2">
        <f t="shared" si="105"/>
        <v>77.17</v>
      </c>
      <c r="F722">
        <f t="shared" si="106"/>
        <v>3.0600000000000023</v>
      </c>
      <c r="G722">
        <f t="shared" si="107"/>
        <v>16.079999999999998</v>
      </c>
      <c r="H722">
        <f t="shared" si="112"/>
        <v>3.0600000000000023</v>
      </c>
      <c r="I722">
        <f t="shared" si="108"/>
        <v>104.12899743624342</v>
      </c>
      <c r="J722">
        <f t="shared" si="109"/>
        <v>126.32182026518251</v>
      </c>
      <c r="K722">
        <f t="shared" si="110"/>
        <v>4.1289974362434201</v>
      </c>
      <c r="L722">
        <f t="shared" si="111"/>
        <v>26.321820265182506</v>
      </c>
    </row>
    <row r="723" spans="1:12" x14ac:dyDescent="0.2">
      <c r="A723" s="4">
        <f t="shared" si="104"/>
        <v>44965</v>
      </c>
      <c r="B723">
        <v>722</v>
      </c>
      <c r="C723" s="2">
        <f>VLOOKUP(A723, Daily!$A:$B, 2, 0)</f>
        <v>78.47</v>
      </c>
      <c r="D723">
        <v>78.47</v>
      </c>
      <c r="E723" s="2">
        <f t="shared" si="105"/>
        <v>78.47</v>
      </c>
      <c r="F723">
        <f t="shared" si="106"/>
        <v>1.2999999999999972</v>
      </c>
      <c r="G723">
        <f t="shared" si="107"/>
        <v>17.379999999999995</v>
      </c>
      <c r="H723">
        <f t="shared" si="112"/>
        <v>-1.7600000000000051</v>
      </c>
      <c r="I723">
        <f t="shared" si="108"/>
        <v>101.68459245820915</v>
      </c>
      <c r="J723">
        <f t="shared" si="109"/>
        <v>128.44982812244231</v>
      </c>
      <c r="K723">
        <f t="shared" si="110"/>
        <v>1.6845924582091554</v>
      </c>
      <c r="L723">
        <f t="shared" si="111"/>
        <v>28.449828122442298</v>
      </c>
    </row>
    <row r="724" spans="1:12" x14ac:dyDescent="0.2">
      <c r="A724" s="4">
        <f t="shared" si="104"/>
        <v>44966</v>
      </c>
      <c r="B724">
        <v>723</v>
      </c>
      <c r="C724" s="2">
        <f>VLOOKUP(A724, Daily!$A:$B, 2, 0)</f>
        <v>78.040000000000006</v>
      </c>
      <c r="D724">
        <v>78.040000000000006</v>
      </c>
      <c r="E724" s="2">
        <f t="shared" si="105"/>
        <v>78.040000000000006</v>
      </c>
      <c r="F724">
        <f t="shared" si="106"/>
        <v>-0.42999999999999261</v>
      </c>
      <c r="G724">
        <f t="shared" si="107"/>
        <v>16.950000000000003</v>
      </c>
      <c r="H724">
        <f t="shared" si="112"/>
        <v>-1.7299999999999898</v>
      </c>
      <c r="I724">
        <f t="shared" si="108"/>
        <v>99.452019880209008</v>
      </c>
      <c r="J724">
        <f t="shared" si="109"/>
        <v>127.74594860042561</v>
      </c>
      <c r="K724">
        <f t="shared" si="110"/>
        <v>-0.5479801197909917</v>
      </c>
      <c r="L724">
        <f t="shared" si="111"/>
        <v>27.745948600425606</v>
      </c>
    </row>
    <row r="725" spans="1:12" x14ac:dyDescent="0.2">
      <c r="A725" s="4">
        <f t="shared" si="104"/>
        <v>44967</v>
      </c>
      <c r="B725">
        <v>724</v>
      </c>
      <c r="C725" s="2">
        <f>VLOOKUP(A725, Daily!$A:$B, 2, 0)</f>
        <v>79.739999999999995</v>
      </c>
      <c r="D725">
        <v>79.739999999999995</v>
      </c>
      <c r="E725" s="2">
        <f t="shared" si="105"/>
        <v>79.739999999999995</v>
      </c>
      <c r="F725">
        <f t="shared" si="106"/>
        <v>1.6999999999999886</v>
      </c>
      <c r="G725">
        <f t="shared" si="107"/>
        <v>18.649999999999991</v>
      </c>
      <c r="H725">
        <f t="shared" si="112"/>
        <v>2.1299999999999812</v>
      </c>
      <c r="I725">
        <f t="shared" si="108"/>
        <v>102.17837006663248</v>
      </c>
      <c r="J725">
        <f t="shared" si="109"/>
        <v>130.52872810607298</v>
      </c>
      <c r="K725">
        <f t="shared" si="110"/>
        <v>2.1783700666324846</v>
      </c>
      <c r="L725">
        <f t="shared" si="111"/>
        <v>30.52872810607299</v>
      </c>
    </row>
    <row r="726" spans="1:12" x14ac:dyDescent="0.2">
      <c r="A726" s="4">
        <f t="shared" si="104"/>
        <v>44968</v>
      </c>
      <c r="B726">
        <v>725</v>
      </c>
      <c r="C726" s="2" t="e">
        <f>VLOOKUP(A726, Daily!$A:$B, 2, 0)</f>
        <v>#N/A</v>
      </c>
      <c r="D726">
        <v>79.739999999999995</v>
      </c>
      <c r="E726" s="2">
        <f t="shared" si="105"/>
        <v>79.739999999999995</v>
      </c>
      <c r="F726">
        <f t="shared" si="106"/>
        <v>0</v>
      </c>
      <c r="G726">
        <f t="shared" si="107"/>
        <v>18.649999999999991</v>
      </c>
      <c r="H726">
        <f t="shared" si="112"/>
        <v>-1.6999999999999886</v>
      </c>
      <c r="I726">
        <f t="shared" si="108"/>
        <v>100</v>
      </c>
      <c r="J726">
        <f t="shared" si="109"/>
        <v>130.52872810607298</v>
      </c>
      <c r="K726">
        <f t="shared" si="110"/>
        <v>0</v>
      </c>
      <c r="L726">
        <f t="shared" si="111"/>
        <v>30.52872810607299</v>
      </c>
    </row>
    <row r="727" spans="1:12" x14ac:dyDescent="0.2">
      <c r="A727" s="4">
        <f t="shared" si="104"/>
        <v>44969</v>
      </c>
      <c r="B727">
        <v>726</v>
      </c>
      <c r="C727" s="2" t="e">
        <f>VLOOKUP(A727, Daily!$A:$B, 2, 0)</f>
        <v>#N/A</v>
      </c>
      <c r="D727">
        <v>80.14</v>
      </c>
      <c r="E727" s="2">
        <f t="shared" si="105"/>
        <v>80.14</v>
      </c>
      <c r="F727">
        <f t="shared" si="106"/>
        <v>0.40000000000000568</v>
      </c>
      <c r="G727">
        <f t="shared" si="107"/>
        <v>19.049999999999997</v>
      </c>
      <c r="H727">
        <f t="shared" si="112"/>
        <v>0.40000000000000568</v>
      </c>
      <c r="I727">
        <f t="shared" si="108"/>
        <v>100.50163029847003</v>
      </c>
      <c r="J727">
        <f t="shared" si="109"/>
        <v>131.18349975446063</v>
      </c>
      <c r="K727">
        <f t="shared" si="110"/>
        <v>0.50163029847003493</v>
      </c>
      <c r="L727">
        <f t="shared" si="111"/>
        <v>31.18349975446062</v>
      </c>
    </row>
    <row r="728" spans="1:12" x14ac:dyDescent="0.2">
      <c r="A728" s="4">
        <f t="shared" si="104"/>
        <v>44970</v>
      </c>
      <c r="B728">
        <v>727</v>
      </c>
      <c r="C728" s="2">
        <f>VLOOKUP(A728, Daily!$A:$B, 2, 0)</f>
        <v>80.14</v>
      </c>
      <c r="D728">
        <v>80.14</v>
      </c>
      <c r="E728" s="2">
        <f t="shared" si="105"/>
        <v>80.14</v>
      </c>
      <c r="F728">
        <f t="shared" si="106"/>
        <v>0</v>
      </c>
      <c r="G728">
        <f t="shared" si="107"/>
        <v>19.049999999999997</v>
      </c>
      <c r="H728">
        <f t="shared" si="112"/>
        <v>-0.40000000000000568</v>
      </c>
      <c r="I728">
        <f t="shared" si="108"/>
        <v>100</v>
      </c>
      <c r="J728">
        <f t="shared" si="109"/>
        <v>131.18349975446063</v>
      </c>
      <c r="K728">
        <f t="shared" si="110"/>
        <v>0</v>
      </c>
      <c r="L728">
        <f t="shared" si="111"/>
        <v>31.18349975446062</v>
      </c>
    </row>
    <row r="729" spans="1:12" x14ac:dyDescent="0.2">
      <c r="A729" s="4">
        <f t="shared" si="104"/>
        <v>44971</v>
      </c>
      <c r="B729">
        <v>728</v>
      </c>
      <c r="C729" s="2">
        <f>VLOOKUP(A729, Daily!$A:$B, 2, 0)</f>
        <v>79.08</v>
      </c>
      <c r="D729">
        <v>79.08</v>
      </c>
      <c r="E729" s="2">
        <f t="shared" si="105"/>
        <v>79.08</v>
      </c>
      <c r="F729">
        <f t="shared" si="106"/>
        <v>-1.0600000000000023</v>
      </c>
      <c r="G729">
        <f t="shared" si="107"/>
        <v>17.989999999999995</v>
      </c>
      <c r="H729">
        <f t="shared" si="112"/>
        <v>-1.0600000000000023</v>
      </c>
      <c r="I729">
        <f t="shared" si="108"/>
        <v>98.677314699276266</v>
      </c>
      <c r="J729">
        <f t="shared" si="109"/>
        <v>129.4483548862334</v>
      </c>
      <c r="K729">
        <f t="shared" si="110"/>
        <v>-1.322685300723736</v>
      </c>
      <c r="L729">
        <f t="shared" si="111"/>
        <v>29.448354886233407</v>
      </c>
    </row>
    <row r="730" spans="1:12" x14ac:dyDescent="0.2">
      <c r="A730" s="4">
        <f t="shared" si="104"/>
        <v>44972</v>
      </c>
      <c r="B730">
        <v>729</v>
      </c>
      <c r="C730" s="2">
        <f>VLOOKUP(A730, Daily!$A:$B, 2, 0)</f>
        <v>78.569999999999993</v>
      </c>
      <c r="D730">
        <v>78.569999999999993</v>
      </c>
      <c r="E730" s="2">
        <f t="shared" si="105"/>
        <v>78.569999999999993</v>
      </c>
      <c r="F730">
        <f t="shared" si="106"/>
        <v>-0.51000000000000512</v>
      </c>
      <c r="G730">
        <f t="shared" si="107"/>
        <v>17.47999999999999</v>
      </c>
      <c r="H730">
        <f t="shared" si="112"/>
        <v>0.54999999999999716</v>
      </c>
      <c r="I730">
        <f t="shared" si="108"/>
        <v>99.355083459787551</v>
      </c>
      <c r="J730">
        <f t="shared" si="109"/>
        <v>128.61352103453919</v>
      </c>
      <c r="K730">
        <f t="shared" si="110"/>
        <v>-0.64491654021244793</v>
      </c>
      <c r="L730">
        <f t="shared" si="111"/>
        <v>28.613521034539179</v>
      </c>
    </row>
    <row r="731" spans="1:12" x14ac:dyDescent="0.2">
      <c r="A731" s="4">
        <f t="shared" si="104"/>
        <v>44973</v>
      </c>
      <c r="B731">
        <v>730</v>
      </c>
      <c r="C731" s="2">
        <f>VLOOKUP(A731, Daily!$A:$B, 2, 0)</f>
        <v>78.45</v>
      </c>
      <c r="D731">
        <v>78.45</v>
      </c>
      <c r="E731" s="2">
        <f t="shared" si="105"/>
        <v>78.45</v>
      </c>
      <c r="F731">
        <f t="shared" si="106"/>
        <v>-0.11999999999999034</v>
      </c>
      <c r="G731">
        <f t="shared" si="107"/>
        <v>17.36</v>
      </c>
      <c r="H731">
        <f t="shared" si="112"/>
        <v>0.39000000000001478</v>
      </c>
      <c r="I731">
        <f t="shared" si="108"/>
        <v>99.847269950362744</v>
      </c>
      <c r="J731">
        <f t="shared" si="109"/>
        <v>128.41708954002291</v>
      </c>
      <c r="K731">
        <f t="shared" si="110"/>
        <v>-0.15273004963725079</v>
      </c>
      <c r="L731">
        <f t="shared" si="111"/>
        <v>28.417089540022911</v>
      </c>
    </row>
    <row r="732" spans="1:12" x14ac:dyDescent="0.2">
      <c r="A732" s="4">
        <f t="shared" si="104"/>
        <v>44974</v>
      </c>
      <c r="B732">
        <v>731</v>
      </c>
      <c r="C732" s="2">
        <f>VLOOKUP(A732, Daily!$A:$B, 2, 0)</f>
        <v>76.31</v>
      </c>
      <c r="D732">
        <v>76.31</v>
      </c>
      <c r="E732" s="2">
        <f t="shared" si="105"/>
        <v>76.31</v>
      </c>
      <c r="F732">
        <f t="shared" si="106"/>
        <v>-2.1400000000000006</v>
      </c>
      <c r="G732">
        <f t="shared" si="107"/>
        <v>15.219999999999999</v>
      </c>
      <c r="H732">
        <f t="shared" si="112"/>
        <v>-2.0200000000000102</v>
      </c>
      <c r="I732">
        <f t="shared" si="108"/>
        <v>97.272147864882086</v>
      </c>
      <c r="J732">
        <f t="shared" si="109"/>
        <v>124.91406122114913</v>
      </c>
      <c r="K732">
        <f t="shared" si="110"/>
        <v>-2.7278521351179141</v>
      </c>
      <c r="L732">
        <f t="shared" si="111"/>
        <v>24.914061221149119</v>
      </c>
    </row>
    <row r="733" spans="1:12" x14ac:dyDescent="0.2">
      <c r="A733" s="4">
        <f t="shared" si="104"/>
        <v>44975</v>
      </c>
      <c r="B733">
        <v>732</v>
      </c>
      <c r="C733" s="2" t="e">
        <f>VLOOKUP(A733, Daily!$A:$B, 2, 0)</f>
        <v>#N/A</v>
      </c>
      <c r="D733">
        <v>76.31</v>
      </c>
      <c r="E733" s="2">
        <f t="shared" si="105"/>
        <v>76.31</v>
      </c>
      <c r="F733">
        <f t="shared" si="106"/>
        <v>0</v>
      </c>
      <c r="G733">
        <f t="shared" si="107"/>
        <v>15.219999999999999</v>
      </c>
      <c r="H733">
        <f t="shared" si="112"/>
        <v>2.1400000000000006</v>
      </c>
      <c r="I733">
        <f t="shared" si="108"/>
        <v>100</v>
      </c>
      <c r="J733">
        <f t="shared" si="109"/>
        <v>124.91406122114913</v>
      </c>
      <c r="K733">
        <f t="shared" si="110"/>
        <v>0</v>
      </c>
      <c r="L733">
        <f t="shared" si="111"/>
        <v>24.914061221149119</v>
      </c>
    </row>
    <row r="734" spans="1:12" x14ac:dyDescent="0.2">
      <c r="A734" s="4">
        <f t="shared" si="104"/>
        <v>44976</v>
      </c>
      <c r="B734">
        <v>733</v>
      </c>
      <c r="C734" s="2" t="e">
        <f>VLOOKUP(A734, Daily!$A:$B, 2, 0)</f>
        <v>#N/A</v>
      </c>
      <c r="D734">
        <v>76.28</v>
      </c>
      <c r="E734" s="2">
        <f t="shared" si="105"/>
        <v>76.28</v>
      </c>
      <c r="F734">
        <f t="shared" si="106"/>
        <v>-3.0000000000001137E-2</v>
      </c>
      <c r="G734">
        <f t="shared" si="107"/>
        <v>15.189999999999998</v>
      </c>
      <c r="H734">
        <f t="shared" si="112"/>
        <v>-3.0000000000001137E-2</v>
      </c>
      <c r="I734">
        <f t="shared" si="108"/>
        <v>99.960686672782074</v>
      </c>
      <c r="J734">
        <f t="shared" si="109"/>
        <v>124.86495334752006</v>
      </c>
      <c r="K734">
        <f t="shared" si="110"/>
        <v>-3.9313327217926908E-2</v>
      </c>
      <c r="L734">
        <f t="shared" si="111"/>
        <v>24.864953347520057</v>
      </c>
    </row>
    <row r="735" spans="1:12" x14ac:dyDescent="0.2">
      <c r="A735" s="4">
        <f t="shared" si="104"/>
        <v>44977</v>
      </c>
      <c r="B735">
        <v>734</v>
      </c>
      <c r="C735" s="2">
        <f>VLOOKUP(A735, Daily!$A:$B, 2, 0)</f>
        <v>0</v>
      </c>
      <c r="D735">
        <v>76.28</v>
      </c>
      <c r="E735" s="2">
        <f t="shared" si="105"/>
        <v>76.28</v>
      </c>
      <c r="F735">
        <f t="shared" si="106"/>
        <v>0</v>
      </c>
      <c r="G735">
        <f t="shared" si="107"/>
        <v>15.189999999999998</v>
      </c>
      <c r="H735">
        <f t="shared" si="112"/>
        <v>3.0000000000001137E-2</v>
      </c>
      <c r="I735">
        <f t="shared" si="108"/>
        <v>100</v>
      </c>
      <c r="J735">
        <f t="shared" si="109"/>
        <v>124.86495334752006</v>
      </c>
      <c r="K735">
        <f t="shared" si="110"/>
        <v>0</v>
      </c>
      <c r="L735">
        <f t="shared" si="111"/>
        <v>24.864953347520057</v>
      </c>
    </row>
    <row r="736" spans="1:12" x14ac:dyDescent="0.2">
      <c r="A736" s="4">
        <f t="shared" si="104"/>
        <v>44978</v>
      </c>
      <c r="B736">
        <v>735</v>
      </c>
      <c r="C736" s="2">
        <f>VLOOKUP(A736, Daily!$A:$B, 2, 0)</f>
        <v>76.28</v>
      </c>
      <c r="D736">
        <v>76.28</v>
      </c>
      <c r="E736" s="2">
        <f t="shared" si="105"/>
        <v>76.28</v>
      </c>
      <c r="F736">
        <f t="shared" si="106"/>
        <v>0</v>
      </c>
      <c r="G736">
        <f t="shared" si="107"/>
        <v>15.189999999999998</v>
      </c>
      <c r="H736">
        <f t="shared" si="112"/>
        <v>0</v>
      </c>
      <c r="I736">
        <f t="shared" si="108"/>
        <v>100</v>
      </c>
      <c r="J736">
        <f t="shared" si="109"/>
        <v>124.86495334752006</v>
      </c>
      <c r="K736">
        <f t="shared" si="110"/>
        <v>0</v>
      </c>
      <c r="L736">
        <f t="shared" si="111"/>
        <v>24.864953347520057</v>
      </c>
    </row>
    <row r="737" spans="1:12" x14ac:dyDescent="0.2">
      <c r="A737" s="4">
        <f t="shared" si="104"/>
        <v>44979</v>
      </c>
      <c r="B737">
        <v>736</v>
      </c>
      <c r="C737" s="2">
        <f>VLOOKUP(A737, Daily!$A:$B, 2, 0)</f>
        <v>73.95</v>
      </c>
      <c r="D737">
        <v>73.95</v>
      </c>
      <c r="E737" s="2">
        <f t="shared" si="105"/>
        <v>73.95</v>
      </c>
      <c r="F737">
        <f t="shared" si="106"/>
        <v>-2.3299999999999983</v>
      </c>
      <c r="G737">
        <f t="shared" si="107"/>
        <v>12.86</v>
      </c>
      <c r="H737">
        <f t="shared" si="112"/>
        <v>-2.3299999999999983</v>
      </c>
      <c r="I737">
        <f t="shared" si="108"/>
        <v>96.94546407970634</v>
      </c>
      <c r="J737">
        <f t="shared" si="109"/>
        <v>121.05090849566213</v>
      </c>
      <c r="K737">
        <f t="shared" si="110"/>
        <v>-3.0545359202936551</v>
      </c>
      <c r="L737">
        <f t="shared" si="111"/>
        <v>21.050908495662135</v>
      </c>
    </row>
    <row r="738" spans="1:12" x14ac:dyDescent="0.2">
      <c r="A738" s="4">
        <f t="shared" si="104"/>
        <v>44980</v>
      </c>
      <c r="B738">
        <v>737</v>
      </c>
      <c r="C738" s="2">
        <f>VLOOKUP(A738, Daily!$A:$B, 2, 0)</f>
        <v>75.260000000000005</v>
      </c>
      <c r="D738">
        <v>75.260000000000005</v>
      </c>
      <c r="E738" s="2">
        <f t="shared" si="105"/>
        <v>75.260000000000005</v>
      </c>
      <c r="F738">
        <f t="shared" si="106"/>
        <v>1.3100000000000023</v>
      </c>
      <c r="G738">
        <f t="shared" si="107"/>
        <v>14.170000000000002</v>
      </c>
      <c r="H738">
        <f t="shared" si="112"/>
        <v>3.6400000000000006</v>
      </c>
      <c r="I738">
        <f t="shared" si="108"/>
        <v>101.77146720757268</v>
      </c>
      <c r="J738">
        <f t="shared" si="109"/>
        <v>123.1952856441316</v>
      </c>
      <c r="K738">
        <f t="shared" si="110"/>
        <v>1.7714672075726856</v>
      </c>
      <c r="L738">
        <f t="shared" si="111"/>
        <v>23.195285644131602</v>
      </c>
    </row>
    <row r="739" spans="1:12" x14ac:dyDescent="0.2">
      <c r="A739" s="4">
        <f t="shared" si="104"/>
        <v>44981</v>
      </c>
      <c r="B739">
        <v>738</v>
      </c>
      <c r="C739" s="2">
        <f>VLOOKUP(A739, Daily!$A:$B, 2, 0)</f>
        <v>76.19</v>
      </c>
      <c r="D739">
        <v>76.19</v>
      </c>
      <c r="E739" s="2">
        <f t="shared" si="105"/>
        <v>76.19</v>
      </c>
      <c r="F739">
        <f t="shared" si="106"/>
        <v>0.92999999999999261</v>
      </c>
      <c r="G739">
        <f t="shared" si="107"/>
        <v>15.099999999999994</v>
      </c>
      <c r="H739">
        <f t="shared" si="112"/>
        <v>-0.38000000000000966</v>
      </c>
      <c r="I739">
        <f t="shared" si="108"/>
        <v>101.23571618389582</v>
      </c>
      <c r="J739">
        <f t="shared" si="109"/>
        <v>124.71762972663282</v>
      </c>
      <c r="K739">
        <f t="shared" si="110"/>
        <v>1.2357161838958186</v>
      </c>
      <c r="L739">
        <f t="shared" si="111"/>
        <v>24.717629726632829</v>
      </c>
    </row>
    <row r="740" spans="1:12" x14ac:dyDescent="0.2">
      <c r="A740" s="4">
        <f t="shared" si="104"/>
        <v>44982</v>
      </c>
      <c r="B740">
        <v>739</v>
      </c>
      <c r="C740" s="2" t="e">
        <f>VLOOKUP(A740, Daily!$A:$B, 2, 0)</f>
        <v>#N/A</v>
      </c>
      <c r="D740">
        <v>76.19</v>
      </c>
      <c r="E740" s="2">
        <f t="shared" si="105"/>
        <v>76.19</v>
      </c>
      <c r="F740">
        <f t="shared" si="106"/>
        <v>0</v>
      </c>
      <c r="G740">
        <f t="shared" si="107"/>
        <v>15.099999999999994</v>
      </c>
      <c r="H740">
        <f t="shared" si="112"/>
        <v>-0.92999999999999261</v>
      </c>
      <c r="I740">
        <f t="shared" si="108"/>
        <v>100</v>
      </c>
      <c r="J740">
        <f t="shared" si="109"/>
        <v>124.71762972663282</v>
      </c>
      <c r="K740">
        <f t="shared" si="110"/>
        <v>0</v>
      </c>
      <c r="L740">
        <f t="shared" si="111"/>
        <v>24.717629726632829</v>
      </c>
    </row>
    <row r="741" spans="1:12" x14ac:dyDescent="0.2">
      <c r="A741" s="4">
        <f t="shared" si="104"/>
        <v>44983</v>
      </c>
      <c r="B741">
        <v>740</v>
      </c>
      <c r="C741" s="2" t="e">
        <f>VLOOKUP(A741, Daily!$A:$B, 2, 0)</f>
        <v>#N/A</v>
      </c>
      <c r="D741">
        <v>76.569999999999993</v>
      </c>
      <c r="E741" s="2">
        <f t="shared" si="105"/>
        <v>76.569999999999993</v>
      </c>
      <c r="F741">
        <f t="shared" si="106"/>
        <v>0.37999999999999545</v>
      </c>
      <c r="G741">
        <f t="shared" si="107"/>
        <v>15.47999999999999</v>
      </c>
      <c r="H741">
        <f t="shared" si="112"/>
        <v>0.37999999999999545</v>
      </c>
      <c r="I741">
        <f t="shared" si="108"/>
        <v>100.49875311720697</v>
      </c>
      <c r="J741">
        <f t="shared" si="109"/>
        <v>125.33966279260108</v>
      </c>
      <c r="K741">
        <f t="shared" si="110"/>
        <v>0.49875311720697368</v>
      </c>
      <c r="L741">
        <f t="shared" si="111"/>
        <v>25.339662792601068</v>
      </c>
    </row>
    <row r="742" spans="1:12" x14ac:dyDescent="0.2">
      <c r="A742" s="4">
        <f t="shared" si="104"/>
        <v>44984</v>
      </c>
      <c r="B742">
        <v>741</v>
      </c>
      <c r="C742" s="2">
        <f>VLOOKUP(A742, Daily!$A:$B, 2, 0)</f>
        <v>75.569999999999993</v>
      </c>
      <c r="D742">
        <v>75.569999999999993</v>
      </c>
      <c r="E742" s="2">
        <f t="shared" si="105"/>
        <v>75.569999999999993</v>
      </c>
      <c r="F742">
        <f t="shared" si="106"/>
        <v>-1</v>
      </c>
      <c r="G742">
        <f t="shared" si="107"/>
        <v>14.47999999999999</v>
      </c>
      <c r="H742">
        <f t="shared" si="112"/>
        <v>-1.3799999999999955</v>
      </c>
      <c r="I742">
        <f t="shared" si="108"/>
        <v>98.694005485176959</v>
      </c>
      <c r="J742">
        <f t="shared" si="109"/>
        <v>123.702733671632</v>
      </c>
      <c r="K742">
        <f t="shared" si="110"/>
        <v>-1.305994514823039</v>
      </c>
      <c r="L742">
        <f t="shared" si="111"/>
        <v>23.702733671632004</v>
      </c>
    </row>
    <row r="743" spans="1:12" x14ac:dyDescent="0.2">
      <c r="A743" s="4">
        <f t="shared" si="104"/>
        <v>44985</v>
      </c>
      <c r="B743">
        <v>742</v>
      </c>
      <c r="C743" s="2">
        <f>VLOOKUP(A743, Daily!$A:$B, 2, 0)</f>
        <v>76.88</v>
      </c>
      <c r="D743">
        <v>76.88</v>
      </c>
      <c r="E743" s="2">
        <f t="shared" si="105"/>
        <v>76.88</v>
      </c>
      <c r="F743">
        <f t="shared" si="106"/>
        <v>1.3100000000000023</v>
      </c>
      <c r="G743">
        <f t="shared" si="107"/>
        <v>15.789999999999992</v>
      </c>
      <c r="H743">
        <f t="shared" si="112"/>
        <v>2.3100000000000023</v>
      </c>
      <c r="I743">
        <f t="shared" si="108"/>
        <v>101.73349212650523</v>
      </c>
      <c r="J743">
        <f t="shared" si="109"/>
        <v>125.84711082010148</v>
      </c>
      <c r="K743">
        <f t="shared" si="110"/>
        <v>1.7334921265052206</v>
      </c>
      <c r="L743">
        <f t="shared" si="111"/>
        <v>25.84711082010147</v>
      </c>
    </row>
    <row r="744" spans="1:12" x14ac:dyDescent="0.2">
      <c r="A744" s="4">
        <f t="shared" si="104"/>
        <v>44986</v>
      </c>
      <c r="B744">
        <v>743</v>
      </c>
      <c r="C744" s="2">
        <f>VLOOKUP(A744, Daily!$A:$B, 2, 0)</f>
        <v>77.569999999999993</v>
      </c>
      <c r="D744">
        <v>77.569999999999993</v>
      </c>
      <c r="E744" s="2">
        <f t="shared" si="105"/>
        <v>77.569999999999993</v>
      </c>
      <c r="F744">
        <f t="shared" si="106"/>
        <v>0.68999999999999773</v>
      </c>
      <c r="G744">
        <f t="shared" si="107"/>
        <v>16.47999999999999</v>
      </c>
      <c r="H744">
        <f t="shared" si="112"/>
        <v>-0.62000000000000455</v>
      </c>
      <c r="I744">
        <f t="shared" si="108"/>
        <v>100.89750260145682</v>
      </c>
      <c r="J744">
        <f t="shared" si="109"/>
        <v>126.97659191357012</v>
      </c>
      <c r="K744">
        <f t="shared" si="110"/>
        <v>0.89750260145682326</v>
      </c>
      <c r="L744">
        <f t="shared" si="111"/>
        <v>26.976591913570115</v>
      </c>
    </row>
    <row r="745" spans="1:12" x14ac:dyDescent="0.2">
      <c r="A745" s="4">
        <f t="shared" si="104"/>
        <v>44987</v>
      </c>
      <c r="B745">
        <v>744</v>
      </c>
      <c r="C745" s="2">
        <f>VLOOKUP(A745, Daily!$A:$B, 2, 0)</f>
        <v>78.05</v>
      </c>
      <c r="D745">
        <v>78.05</v>
      </c>
      <c r="E745" s="2">
        <f t="shared" si="105"/>
        <v>78.05</v>
      </c>
      <c r="F745">
        <f t="shared" si="106"/>
        <v>0.48000000000000398</v>
      </c>
      <c r="G745">
        <f t="shared" si="107"/>
        <v>16.959999999999994</v>
      </c>
      <c r="H745">
        <f t="shared" si="112"/>
        <v>-0.20999999999999375</v>
      </c>
      <c r="I745">
        <f t="shared" si="108"/>
        <v>100.61879592626015</v>
      </c>
      <c r="J745">
        <f t="shared" si="109"/>
        <v>127.76231789163528</v>
      </c>
      <c r="K745">
        <f t="shared" si="110"/>
        <v>0.61879592626015167</v>
      </c>
      <c r="L745">
        <f t="shared" si="111"/>
        <v>27.762317891635281</v>
      </c>
    </row>
    <row r="746" spans="1:12" x14ac:dyDescent="0.2">
      <c r="A746" s="4">
        <f t="shared" si="104"/>
        <v>44988</v>
      </c>
      <c r="B746">
        <v>745</v>
      </c>
      <c r="C746" s="2">
        <f>VLOOKUP(A746, Daily!$A:$B, 2, 0)</f>
        <v>79.62</v>
      </c>
      <c r="D746">
        <v>79.62</v>
      </c>
      <c r="E746" s="2">
        <f t="shared" si="105"/>
        <v>79.62</v>
      </c>
      <c r="F746">
        <f t="shared" si="106"/>
        <v>1.5700000000000074</v>
      </c>
      <c r="G746">
        <f t="shared" si="107"/>
        <v>18.53</v>
      </c>
      <c r="H746">
        <f t="shared" si="112"/>
        <v>1.0900000000000034</v>
      </c>
      <c r="I746">
        <f t="shared" si="108"/>
        <v>102.01153106982703</v>
      </c>
      <c r="J746">
        <f t="shared" si="109"/>
        <v>130.33229661155673</v>
      </c>
      <c r="K746">
        <f t="shared" si="110"/>
        <v>2.0115310698270328</v>
      </c>
      <c r="L746">
        <f t="shared" si="111"/>
        <v>30.332296611556721</v>
      </c>
    </row>
    <row r="747" spans="1:12" x14ac:dyDescent="0.2">
      <c r="A747" s="4">
        <f t="shared" si="104"/>
        <v>44989</v>
      </c>
      <c r="B747">
        <v>746</v>
      </c>
      <c r="C747" s="2" t="e">
        <f>VLOOKUP(A747, Daily!$A:$B, 2, 0)</f>
        <v>#N/A</v>
      </c>
      <c r="D747">
        <v>79.62</v>
      </c>
      <c r="E747" s="2">
        <f t="shared" si="105"/>
        <v>79.62</v>
      </c>
      <c r="F747">
        <f t="shared" si="106"/>
        <v>0</v>
      </c>
      <c r="G747">
        <f t="shared" si="107"/>
        <v>18.53</v>
      </c>
      <c r="H747">
        <f t="shared" si="112"/>
        <v>-1.5700000000000074</v>
      </c>
      <c r="I747">
        <f t="shared" si="108"/>
        <v>100</v>
      </c>
      <c r="J747">
        <f t="shared" si="109"/>
        <v>130.33229661155673</v>
      </c>
      <c r="K747">
        <f t="shared" si="110"/>
        <v>0</v>
      </c>
      <c r="L747">
        <f t="shared" si="111"/>
        <v>30.332296611556721</v>
      </c>
    </row>
    <row r="748" spans="1:12" x14ac:dyDescent="0.2">
      <c r="A748" s="4">
        <f t="shared" si="104"/>
        <v>44990</v>
      </c>
      <c r="B748">
        <v>747</v>
      </c>
      <c r="C748" s="2" t="e">
        <f>VLOOKUP(A748, Daily!$A:$B, 2, 0)</f>
        <v>#N/A</v>
      </c>
      <c r="D748">
        <v>80.39</v>
      </c>
      <c r="E748" s="2">
        <f t="shared" si="105"/>
        <v>80.39</v>
      </c>
      <c r="F748">
        <f t="shared" si="106"/>
        <v>0.76999999999999602</v>
      </c>
      <c r="G748">
        <f t="shared" si="107"/>
        <v>19.299999999999997</v>
      </c>
      <c r="H748">
        <f t="shared" si="112"/>
        <v>0.76999999999999602</v>
      </c>
      <c r="I748">
        <f t="shared" si="108"/>
        <v>100.96709369505147</v>
      </c>
      <c r="J748">
        <f t="shared" si="109"/>
        <v>131.59273203470289</v>
      </c>
      <c r="K748">
        <f t="shared" si="110"/>
        <v>0.96709369505147968</v>
      </c>
      <c r="L748">
        <f t="shared" si="111"/>
        <v>31.592732034702898</v>
      </c>
    </row>
    <row r="749" spans="1:12" x14ac:dyDescent="0.2">
      <c r="A749" s="4">
        <f t="shared" si="104"/>
        <v>44991</v>
      </c>
      <c r="B749">
        <v>748</v>
      </c>
      <c r="C749" s="2">
        <f>VLOOKUP(A749, Daily!$A:$B, 2, 0)</f>
        <v>80.39</v>
      </c>
      <c r="D749">
        <v>80.39</v>
      </c>
      <c r="E749" s="2">
        <f t="shared" si="105"/>
        <v>80.39</v>
      </c>
      <c r="F749">
        <f t="shared" si="106"/>
        <v>0</v>
      </c>
      <c r="G749">
        <f t="shared" si="107"/>
        <v>19.299999999999997</v>
      </c>
      <c r="H749">
        <f t="shared" si="112"/>
        <v>-0.76999999999999602</v>
      </c>
      <c r="I749">
        <f t="shared" si="108"/>
        <v>100</v>
      </c>
      <c r="J749">
        <f t="shared" si="109"/>
        <v>131.59273203470289</v>
      </c>
      <c r="K749">
        <f t="shared" si="110"/>
        <v>0</v>
      </c>
      <c r="L749">
        <f t="shared" si="111"/>
        <v>31.592732034702898</v>
      </c>
    </row>
    <row r="750" spans="1:12" x14ac:dyDescent="0.2">
      <c r="A750" s="4">
        <f t="shared" si="104"/>
        <v>44992</v>
      </c>
      <c r="B750">
        <v>749</v>
      </c>
      <c r="C750" s="2">
        <f>VLOOKUP(A750, Daily!$A:$B, 2, 0)</f>
        <v>77.45</v>
      </c>
      <c r="D750">
        <v>77.45</v>
      </c>
      <c r="E750" s="2">
        <f t="shared" si="105"/>
        <v>77.45</v>
      </c>
      <c r="F750">
        <f t="shared" si="106"/>
        <v>-2.9399999999999977</v>
      </c>
      <c r="G750">
        <f t="shared" si="107"/>
        <v>16.36</v>
      </c>
      <c r="H750">
        <f t="shared" si="112"/>
        <v>-2.9399999999999977</v>
      </c>
      <c r="I750">
        <f t="shared" si="108"/>
        <v>96.34282871003856</v>
      </c>
      <c r="J750">
        <f t="shared" si="109"/>
        <v>126.78016041905384</v>
      </c>
      <c r="K750">
        <f t="shared" si="110"/>
        <v>-3.6571712899614361</v>
      </c>
      <c r="L750">
        <f t="shared" si="111"/>
        <v>26.780160419053843</v>
      </c>
    </row>
    <row r="751" spans="1:12" x14ac:dyDescent="0.2">
      <c r="A751" s="4">
        <f t="shared" si="104"/>
        <v>44993</v>
      </c>
      <c r="B751">
        <v>750</v>
      </c>
      <c r="C751" s="2">
        <f>VLOOKUP(A751, Daily!$A:$B, 2, 0)</f>
        <v>76.56</v>
      </c>
      <c r="D751">
        <v>76.56</v>
      </c>
      <c r="E751" s="2">
        <f t="shared" si="105"/>
        <v>76.56</v>
      </c>
      <c r="F751">
        <f t="shared" si="106"/>
        <v>-0.89000000000000057</v>
      </c>
      <c r="G751">
        <f t="shared" si="107"/>
        <v>15.469999999999999</v>
      </c>
      <c r="H751">
        <f t="shared" si="112"/>
        <v>2.0499999999999972</v>
      </c>
      <c r="I751">
        <f t="shared" si="108"/>
        <v>98.850871530019361</v>
      </c>
      <c r="J751">
        <f t="shared" si="109"/>
        <v>125.32329350139139</v>
      </c>
      <c r="K751">
        <f t="shared" si="110"/>
        <v>-1.1491284699806315</v>
      </c>
      <c r="L751">
        <f t="shared" si="111"/>
        <v>25.323293501391397</v>
      </c>
    </row>
    <row r="752" spans="1:12" x14ac:dyDescent="0.2">
      <c r="A752" s="4">
        <f t="shared" si="104"/>
        <v>44994</v>
      </c>
      <c r="B752">
        <v>751</v>
      </c>
      <c r="C752" s="2">
        <f>VLOOKUP(A752, Daily!$A:$B, 2, 0)</f>
        <v>75.599999999999994</v>
      </c>
      <c r="D752">
        <v>75.599999999999994</v>
      </c>
      <c r="E752" s="2">
        <f t="shared" si="105"/>
        <v>75.599999999999994</v>
      </c>
      <c r="F752">
        <f t="shared" si="106"/>
        <v>-0.96000000000000796</v>
      </c>
      <c r="G752">
        <f t="shared" si="107"/>
        <v>14.509999999999991</v>
      </c>
      <c r="H752">
        <f t="shared" si="112"/>
        <v>-7.000000000000739E-2</v>
      </c>
      <c r="I752">
        <f t="shared" si="108"/>
        <v>98.74608150470219</v>
      </c>
      <c r="J752">
        <f t="shared" si="109"/>
        <v>123.75184154526107</v>
      </c>
      <c r="K752">
        <f t="shared" si="110"/>
        <v>-1.2539184952978122</v>
      </c>
      <c r="L752">
        <f t="shared" si="111"/>
        <v>23.751841545261065</v>
      </c>
    </row>
    <row r="753" spans="1:12" x14ac:dyDescent="0.2">
      <c r="A753" s="4">
        <f t="shared" si="104"/>
        <v>44995</v>
      </c>
      <c r="B753">
        <v>752</v>
      </c>
      <c r="C753" s="2">
        <f>VLOOKUP(A753, Daily!$A:$B, 2, 0)</f>
        <v>76.55</v>
      </c>
      <c r="D753">
        <v>76.55</v>
      </c>
      <c r="E753" s="2">
        <f t="shared" si="105"/>
        <v>76.55</v>
      </c>
      <c r="F753">
        <f t="shared" si="106"/>
        <v>0.95000000000000284</v>
      </c>
      <c r="G753">
        <f t="shared" si="107"/>
        <v>15.459999999999994</v>
      </c>
      <c r="H753">
        <f t="shared" si="112"/>
        <v>1.9100000000000108</v>
      </c>
      <c r="I753">
        <f t="shared" si="108"/>
        <v>101.25661375661377</v>
      </c>
      <c r="J753">
        <f t="shared" si="109"/>
        <v>125.30692421018168</v>
      </c>
      <c r="K753">
        <f t="shared" si="110"/>
        <v>1.256613756613767</v>
      </c>
      <c r="L753">
        <f t="shared" si="111"/>
        <v>25.30692421018168</v>
      </c>
    </row>
    <row r="754" spans="1:12" x14ac:dyDescent="0.2">
      <c r="A754" s="4">
        <f t="shared" si="104"/>
        <v>44996</v>
      </c>
      <c r="B754">
        <v>753</v>
      </c>
      <c r="C754" s="2" t="e">
        <f>VLOOKUP(A754, Daily!$A:$B, 2, 0)</f>
        <v>#N/A</v>
      </c>
      <c r="D754">
        <v>76.55</v>
      </c>
      <c r="E754" s="2">
        <f t="shared" si="105"/>
        <v>76.55</v>
      </c>
      <c r="F754">
        <f t="shared" si="106"/>
        <v>0</v>
      </c>
      <c r="G754">
        <f t="shared" si="107"/>
        <v>15.459999999999994</v>
      </c>
      <c r="H754">
        <f t="shared" si="112"/>
        <v>-0.95000000000000284</v>
      </c>
      <c r="I754">
        <f t="shared" si="108"/>
        <v>100</v>
      </c>
      <c r="J754">
        <f t="shared" si="109"/>
        <v>125.30692421018168</v>
      </c>
      <c r="K754">
        <f t="shared" si="110"/>
        <v>0</v>
      </c>
      <c r="L754">
        <f t="shared" si="111"/>
        <v>25.30692421018168</v>
      </c>
    </row>
    <row r="755" spans="1:12" x14ac:dyDescent="0.2">
      <c r="A755" s="4">
        <f t="shared" si="104"/>
        <v>44997</v>
      </c>
      <c r="B755">
        <v>754</v>
      </c>
      <c r="C755" s="2" t="e">
        <f>VLOOKUP(A755, Daily!$A:$B, 2, 0)</f>
        <v>#N/A</v>
      </c>
      <c r="D755">
        <v>74.680000000000007</v>
      </c>
      <c r="E755" s="2">
        <f t="shared" si="105"/>
        <v>74.680000000000007</v>
      </c>
      <c r="F755">
        <f t="shared" si="106"/>
        <v>-1.8699999999999903</v>
      </c>
      <c r="G755">
        <f t="shared" si="107"/>
        <v>13.590000000000003</v>
      </c>
      <c r="H755">
        <f t="shared" si="112"/>
        <v>-1.8699999999999903</v>
      </c>
      <c r="I755">
        <f t="shared" si="108"/>
        <v>97.557152188112354</v>
      </c>
      <c r="J755">
        <f t="shared" si="109"/>
        <v>122.24586675396955</v>
      </c>
      <c r="K755">
        <f t="shared" si="110"/>
        <v>-2.4428478118876384</v>
      </c>
      <c r="L755">
        <f t="shared" si="111"/>
        <v>22.245866753969558</v>
      </c>
    </row>
    <row r="756" spans="1:12" x14ac:dyDescent="0.2">
      <c r="A756" s="4">
        <f t="shared" si="104"/>
        <v>44998</v>
      </c>
      <c r="B756">
        <v>755</v>
      </c>
      <c r="C756" s="2">
        <f>VLOOKUP(A756, Daily!$A:$B, 2, 0)</f>
        <v>74.680000000000007</v>
      </c>
      <c r="D756">
        <v>74.680000000000007</v>
      </c>
      <c r="E756" s="2">
        <f t="shared" si="105"/>
        <v>74.680000000000007</v>
      </c>
      <c r="F756">
        <f t="shared" si="106"/>
        <v>0</v>
      </c>
      <c r="G756">
        <f t="shared" si="107"/>
        <v>13.590000000000003</v>
      </c>
      <c r="H756">
        <f t="shared" si="112"/>
        <v>1.8699999999999903</v>
      </c>
      <c r="I756">
        <f t="shared" si="108"/>
        <v>100</v>
      </c>
      <c r="J756">
        <f t="shared" si="109"/>
        <v>122.24586675396955</v>
      </c>
      <c r="K756">
        <f t="shared" si="110"/>
        <v>0</v>
      </c>
      <c r="L756">
        <f t="shared" si="111"/>
        <v>22.245866753969558</v>
      </c>
    </row>
    <row r="757" spans="1:12" x14ac:dyDescent="0.2">
      <c r="A757" s="4">
        <f t="shared" si="104"/>
        <v>44999</v>
      </c>
      <c r="B757">
        <v>756</v>
      </c>
      <c r="C757" s="2">
        <f>VLOOKUP(A757, Daily!$A:$B, 2, 0)</f>
        <v>71.180000000000007</v>
      </c>
      <c r="D757">
        <v>71.180000000000007</v>
      </c>
      <c r="E757" s="2">
        <f t="shared" si="105"/>
        <v>71.180000000000007</v>
      </c>
      <c r="F757">
        <f t="shared" si="106"/>
        <v>-3.5</v>
      </c>
      <c r="G757">
        <f t="shared" si="107"/>
        <v>10.090000000000003</v>
      </c>
      <c r="H757">
        <f t="shared" si="112"/>
        <v>-3.5</v>
      </c>
      <c r="I757">
        <f t="shared" si="108"/>
        <v>95.31333690412427</v>
      </c>
      <c r="J757">
        <f t="shared" si="109"/>
        <v>116.51661483057785</v>
      </c>
      <c r="K757">
        <f t="shared" si="110"/>
        <v>-4.6866630958757316</v>
      </c>
      <c r="L757">
        <f t="shared" si="111"/>
        <v>16.516614830577847</v>
      </c>
    </row>
    <row r="758" spans="1:12" x14ac:dyDescent="0.2">
      <c r="A758" s="4">
        <f t="shared" si="104"/>
        <v>45000</v>
      </c>
      <c r="B758">
        <v>757</v>
      </c>
      <c r="C758" s="2">
        <f>VLOOKUP(A758, Daily!$A:$B, 2, 0)</f>
        <v>67.38</v>
      </c>
      <c r="D758">
        <v>67.38</v>
      </c>
      <c r="E758" s="2">
        <f t="shared" si="105"/>
        <v>67.38</v>
      </c>
      <c r="F758">
        <f t="shared" si="106"/>
        <v>-3.8000000000000114</v>
      </c>
      <c r="G758">
        <f t="shared" si="107"/>
        <v>6.289999999999992</v>
      </c>
      <c r="H758">
        <f t="shared" si="112"/>
        <v>-0.30000000000001137</v>
      </c>
      <c r="I758">
        <f t="shared" si="108"/>
        <v>94.661421747681914</v>
      </c>
      <c r="J758">
        <f t="shared" si="109"/>
        <v>110.29628417089539</v>
      </c>
      <c r="K758">
        <f t="shared" si="110"/>
        <v>-5.3385782523180829</v>
      </c>
      <c r="L758">
        <f t="shared" si="111"/>
        <v>10.296284170895387</v>
      </c>
    </row>
    <row r="759" spans="1:12" x14ac:dyDescent="0.2">
      <c r="A759" s="4">
        <f t="shared" si="104"/>
        <v>45001</v>
      </c>
      <c r="B759">
        <v>758</v>
      </c>
      <c r="C759" s="2">
        <f>VLOOKUP(A759, Daily!$A:$B, 2, 0)</f>
        <v>68.150000000000006</v>
      </c>
      <c r="D759">
        <v>68.150000000000006</v>
      </c>
      <c r="E759" s="2">
        <f t="shared" si="105"/>
        <v>68.150000000000006</v>
      </c>
      <c r="F759">
        <f t="shared" si="106"/>
        <v>0.77000000000001023</v>
      </c>
      <c r="G759">
        <f t="shared" si="107"/>
        <v>7.0600000000000023</v>
      </c>
      <c r="H759">
        <f t="shared" si="112"/>
        <v>4.5700000000000216</v>
      </c>
      <c r="I759">
        <f t="shared" si="108"/>
        <v>101.14277233600477</v>
      </c>
      <c r="J759">
        <f t="shared" si="109"/>
        <v>111.55671959404158</v>
      </c>
      <c r="K759">
        <f t="shared" si="110"/>
        <v>1.1427723360047715</v>
      </c>
      <c r="L759">
        <f t="shared" si="111"/>
        <v>11.556719594041587</v>
      </c>
    </row>
    <row r="760" spans="1:12" x14ac:dyDescent="0.2">
      <c r="A760" s="4">
        <f t="shared" si="104"/>
        <v>45002</v>
      </c>
      <c r="B760">
        <v>759</v>
      </c>
      <c r="C760" s="2">
        <f>VLOOKUP(A760, Daily!$A:$B, 2, 0)</f>
        <v>66.61</v>
      </c>
      <c r="D760">
        <v>66.61</v>
      </c>
      <c r="E760" s="2">
        <f t="shared" si="105"/>
        <v>66.61</v>
      </c>
      <c r="F760">
        <f t="shared" si="106"/>
        <v>-1.5400000000000063</v>
      </c>
      <c r="G760">
        <f t="shared" si="107"/>
        <v>5.519999999999996</v>
      </c>
      <c r="H760">
        <f t="shared" si="112"/>
        <v>-2.3100000000000165</v>
      </c>
      <c r="I760">
        <f t="shared" si="108"/>
        <v>97.740278796771818</v>
      </c>
      <c r="J760">
        <f t="shared" si="109"/>
        <v>109.03584874774921</v>
      </c>
      <c r="K760">
        <f t="shared" si="110"/>
        <v>-2.2597212032281822</v>
      </c>
      <c r="L760">
        <f t="shared" si="111"/>
        <v>9.0358487477492098</v>
      </c>
    </row>
    <row r="761" spans="1:12" x14ac:dyDescent="0.2">
      <c r="A761" s="4">
        <f t="shared" si="104"/>
        <v>45003</v>
      </c>
      <c r="B761">
        <v>760</v>
      </c>
      <c r="C761" s="2" t="e">
        <f>VLOOKUP(A761, Daily!$A:$B, 2, 0)</f>
        <v>#N/A</v>
      </c>
      <c r="D761">
        <v>66.61</v>
      </c>
      <c r="E761" s="2">
        <f t="shared" si="105"/>
        <v>66.61</v>
      </c>
      <c r="F761">
        <f t="shared" si="106"/>
        <v>0</v>
      </c>
      <c r="G761">
        <f t="shared" si="107"/>
        <v>5.519999999999996</v>
      </c>
      <c r="H761">
        <f t="shared" si="112"/>
        <v>1.5400000000000063</v>
      </c>
      <c r="I761">
        <f t="shared" si="108"/>
        <v>100</v>
      </c>
      <c r="J761">
        <f t="shared" si="109"/>
        <v>109.03584874774921</v>
      </c>
      <c r="K761">
        <f t="shared" si="110"/>
        <v>0</v>
      </c>
      <c r="L761">
        <f t="shared" si="111"/>
        <v>9.0358487477492098</v>
      </c>
    </row>
    <row r="762" spans="1:12" x14ac:dyDescent="0.2">
      <c r="A762" s="4">
        <f t="shared" si="104"/>
        <v>45004</v>
      </c>
      <c r="B762">
        <v>761</v>
      </c>
      <c r="C762" s="2" t="e">
        <f>VLOOKUP(A762, Daily!$A:$B, 2, 0)</f>
        <v>#N/A</v>
      </c>
      <c r="D762">
        <v>67.56</v>
      </c>
      <c r="E762" s="2">
        <f t="shared" si="105"/>
        <v>67.56</v>
      </c>
      <c r="F762">
        <f t="shared" si="106"/>
        <v>0.95000000000000284</v>
      </c>
      <c r="G762">
        <f t="shared" si="107"/>
        <v>6.4699999999999989</v>
      </c>
      <c r="H762">
        <f t="shared" si="112"/>
        <v>0.95000000000000284</v>
      </c>
      <c r="I762">
        <f t="shared" si="108"/>
        <v>101.42621228043838</v>
      </c>
      <c r="J762">
        <f t="shared" si="109"/>
        <v>110.59093141266982</v>
      </c>
      <c r="K762">
        <f t="shared" si="110"/>
        <v>1.426212280438377</v>
      </c>
      <c r="L762">
        <f t="shared" si="111"/>
        <v>10.590931412669825</v>
      </c>
    </row>
    <row r="763" spans="1:12" x14ac:dyDescent="0.2">
      <c r="A763" s="4">
        <f t="shared" si="104"/>
        <v>45005</v>
      </c>
      <c r="B763">
        <v>762</v>
      </c>
      <c r="C763" s="2">
        <f>VLOOKUP(A763, Daily!$A:$B, 2, 0)</f>
        <v>67.56</v>
      </c>
      <c r="D763">
        <v>67.56</v>
      </c>
      <c r="E763" s="2">
        <f t="shared" si="105"/>
        <v>67.56</v>
      </c>
      <c r="F763">
        <f t="shared" si="106"/>
        <v>0</v>
      </c>
      <c r="G763">
        <f t="shared" si="107"/>
        <v>6.4699999999999989</v>
      </c>
      <c r="H763">
        <f t="shared" si="112"/>
        <v>-0.95000000000000284</v>
      </c>
      <c r="I763">
        <f t="shared" si="108"/>
        <v>100</v>
      </c>
      <c r="J763">
        <f t="shared" si="109"/>
        <v>110.59093141266982</v>
      </c>
      <c r="K763">
        <f t="shared" si="110"/>
        <v>0</v>
      </c>
      <c r="L763">
        <f t="shared" si="111"/>
        <v>10.590931412669825</v>
      </c>
    </row>
    <row r="764" spans="1:12" x14ac:dyDescent="0.2">
      <c r="A764" s="4">
        <f t="shared" si="104"/>
        <v>45006</v>
      </c>
      <c r="B764">
        <v>763</v>
      </c>
      <c r="C764" s="2">
        <f>VLOOKUP(A764, Daily!$A:$B, 2, 0)</f>
        <v>69.400000000000006</v>
      </c>
      <c r="D764">
        <v>69.400000000000006</v>
      </c>
      <c r="E764" s="2">
        <f t="shared" si="105"/>
        <v>69.400000000000006</v>
      </c>
      <c r="F764">
        <f t="shared" si="106"/>
        <v>1.8400000000000034</v>
      </c>
      <c r="G764">
        <f t="shared" si="107"/>
        <v>8.3100000000000023</v>
      </c>
      <c r="H764">
        <f t="shared" si="112"/>
        <v>1.8400000000000034</v>
      </c>
      <c r="I764">
        <f t="shared" si="108"/>
        <v>102.72350503256365</v>
      </c>
      <c r="J764">
        <f t="shared" si="109"/>
        <v>113.6028809952529</v>
      </c>
      <c r="K764">
        <f t="shared" si="110"/>
        <v>2.7235050325636445</v>
      </c>
      <c r="L764">
        <f t="shared" si="111"/>
        <v>13.602880995252908</v>
      </c>
    </row>
    <row r="765" spans="1:12" x14ac:dyDescent="0.2">
      <c r="A765" s="4">
        <f t="shared" si="104"/>
        <v>45007</v>
      </c>
      <c r="B765">
        <v>764</v>
      </c>
      <c r="C765" s="2">
        <f>VLOOKUP(A765, Daily!$A:$B, 2, 0)</f>
        <v>70.709999999999994</v>
      </c>
      <c r="D765">
        <v>70.709999999999994</v>
      </c>
      <c r="E765" s="2">
        <f t="shared" si="105"/>
        <v>70.709999999999994</v>
      </c>
      <c r="F765">
        <f t="shared" si="106"/>
        <v>1.3099999999999881</v>
      </c>
      <c r="G765">
        <f t="shared" si="107"/>
        <v>9.6199999999999903</v>
      </c>
      <c r="H765">
        <f t="shared" si="112"/>
        <v>-0.53000000000001535</v>
      </c>
      <c r="I765">
        <f t="shared" si="108"/>
        <v>101.88760806916423</v>
      </c>
      <c r="J765">
        <f t="shared" si="109"/>
        <v>115.74725814372235</v>
      </c>
      <c r="K765">
        <f t="shared" si="110"/>
        <v>1.8876080691642372</v>
      </c>
      <c r="L765">
        <f t="shared" si="111"/>
        <v>15.747258143722354</v>
      </c>
    </row>
    <row r="766" spans="1:12" x14ac:dyDescent="0.2">
      <c r="A766" s="4">
        <f t="shared" si="104"/>
        <v>45008</v>
      </c>
      <c r="B766">
        <v>765</v>
      </c>
      <c r="C766" s="2">
        <f>VLOOKUP(A766, Daily!$A:$B, 2, 0)</f>
        <v>69.77</v>
      </c>
      <c r="D766">
        <v>69.77</v>
      </c>
      <c r="E766" s="2">
        <f t="shared" si="105"/>
        <v>69.77</v>
      </c>
      <c r="F766">
        <f t="shared" si="106"/>
        <v>-0.93999999999999773</v>
      </c>
      <c r="G766">
        <f t="shared" si="107"/>
        <v>8.6799999999999926</v>
      </c>
      <c r="H766">
        <f t="shared" si="112"/>
        <v>-2.2499999999999858</v>
      </c>
      <c r="I766">
        <f t="shared" si="108"/>
        <v>98.670626502616315</v>
      </c>
      <c r="J766">
        <f t="shared" si="109"/>
        <v>114.20854477001146</v>
      </c>
      <c r="K766">
        <f t="shared" si="110"/>
        <v>-1.329373497383679</v>
      </c>
      <c r="L766">
        <f t="shared" si="111"/>
        <v>14.208544770011455</v>
      </c>
    </row>
    <row r="767" spans="1:12" x14ac:dyDescent="0.2">
      <c r="A767" s="4">
        <f t="shared" si="104"/>
        <v>45009</v>
      </c>
      <c r="B767">
        <v>766</v>
      </c>
      <c r="C767" s="2">
        <f>VLOOKUP(A767, Daily!$A:$B, 2, 0)</f>
        <v>69.22</v>
      </c>
      <c r="D767">
        <v>69.22</v>
      </c>
      <c r="E767" s="2">
        <f t="shared" si="105"/>
        <v>69.22</v>
      </c>
      <c r="F767">
        <f t="shared" si="106"/>
        <v>-0.54999999999999716</v>
      </c>
      <c r="G767">
        <f t="shared" si="107"/>
        <v>8.1299999999999955</v>
      </c>
      <c r="H767">
        <f t="shared" si="112"/>
        <v>0.39000000000000057</v>
      </c>
      <c r="I767">
        <f t="shared" si="108"/>
        <v>99.211695571162394</v>
      </c>
      <c r="J767">
        <f t="shared" si="109"/>
        <v>113.30823375347848</v>
      </c>
      <c r="K767">
        <f t="shared" si="110"/>
        <v>-0.7883044288376051</v>
      </c>
      <c r="L767">
        <f t="shared" si="111"/>
        <v>13.308233753478472</v>
      </c>
    </row>
    <row r="768" spans="1:12" x14ac:dyDescent="0.2">
      <c r="A768" s="4">
        <f t="shared" si="104"/>
        <v>45010</v>
      </c>
      <c r="B768">
        <v>767</v>
      </c>
      <c r="C768" s="2" t="e">
        <f>VLOOKUP(A768, Daily!$A:$B, 2, 0)</f>
        <v>#N/A</v>
      </c>
      <c r="D768">
        <v>69.22</v>
      </c>
      <c r="E768" s="2">
        <f t="shared" si="105"/>
        <v>69.22</v>
      </c>
      <c r="F768">
        <f t="shared" si="106"/>
        <v>0</v>
      </c>
      <c r="G768">
        <f t="shared" si="107"/>
        <v>8.1299999999999955</v>
      </c>
      <c r="H768">
        <f t="shared" si="112"/>
        <v>0.54999999999999716</v>
      </c>
      <c r="I768">
        <f t="shared" si="108"/>
        <v>100</v>
      </c>
      <c r="J768">
        <f t="shared" si="109"/>
        <v>113.30823375347848</v>
      </c>
      <c r="K768">
        <f t="shared" si="110"/>
        <v>0</v>
      </c>
      <c r="L768">
        <f t="shared" si="111"/>
        <v>13.308233753478472</v>
      </c>
    </row>
    <row r="769" spans="1:12" x14ac:dyDescent="0.2">
      <c r="A769" s="4">
        <f t="shared" si="104"/>
        <v>45011</v>
      </c>
      <c r="B769">
        <v>768</v>
      </c>
      <c r="C769" s="2" t="e">
        <f>VLOOKUP(A769, Daily!$A:$B, 2, 0)</f>
        <v>#N/A</v>
      </c>
      <c r="D769">
        <v>72.87</v>
      </c>
      <c r="E769" s="2">
        <f t="shared" si="105"/>
        <v>72.87</v>
      </c>
      <c r="F769">
        <f t="shared" si="106"/>
        <v>3.6500000000000057</v>
      </c>
      <c r="G769">
        <f t="shared" si="107"/>
        <v>11.780000000000001</v>
      </c>
      <c r="H769">
        <f t="shared" si="112"/>
        <v>3.6500000000000057</v>
      </c>
      <c r="I769">
        <f t="shared" si="108"/>
        <v>105.27304247327362</v>
      </c>
      <c r="J769">
        <f t="shared" si="109"/>
        <v>119.28302504501556</v>
      </c>
      <c r="K769">
        <f t="shared" si="110"/>
        <v>5.2730424732736259</v>
      </c>
      <c r="L769">
        <f t="shared" si="111"/>
        <v>19.283025045015556</v>
      </c>
    </row>
    <row r="770" spans="1:12" x14ac:dyDescent="0.2">
      <c r="A770" s="4">
        <f t="shared" si="104"/>
        <v>45012</v>
      </c>
      <c r="B770">
        <v>769</v>
      </c>
      <c r="C770" s="2">
        <f>VLOOKUP(A770, Daily!$A:$B, 2, 0)</f>
        <v>72.87</v>
      </c>
      <c r="D770">
        <v>72.87</v>
      </c>
      <c r="E770" s="2">
        <f t="shared" si="105"/>
        <v>72.87</v>
      </c>
      <c r="F770">
        <f t="shared" si="106"/>
        <v>0</v>
      </c>
      <c r="G770">
        <f t="shared" si="107"/>
        <v>11.780000000000001</v>
      </c>
      <c r="H770">
        <f t="shared" si="112"/>
        <v>-3.6500000000000057</v>
      </c>
      <c r="I770">
        <f t="shared" si="108"/>
        <v>100</v>
      </c>
      <c r="J770">
        <f t="shared" si="109"/>
        <v>119.28302504501556</v>
      </c>
      <c r="K770">
        <f t="shared" si="110"/>
        <v>0</v>
      </c>
      <c r="L770">
        <f t="shared" si="111"/>
        <v>19.283025045015556</v>
      </c>
    </row>
    <row r="771" spans="1:12" x14ac:dyDescent="0.2">
      <c r="A771" s="4">
        <f t="shared" si="104"/>
        <v>45013</v>
      </c>
      <c r="B771">
        <v>770</v>
      </c>
      <c r="C771" s="2">
        <f>VLOOKUP(A771, Daily!$A:$B, 2, 0)</f>
        <v>73.12</v>
      </c>
      <c r="D771">
        <v>73.12</v>
      </c>
      <c r="E771" s="2">
        <f t="shared" si="105"/>
        <v>73.12</v>
      </c>
      <c r="F771">
        <f t="shared" si="106"/>
        <v>0.25</v>
      </c>
      <c r="G771">
        <f t="shared" si="107"/>
        <v>12.030000000000001</v>
      </c>
      <c r="H771">
        <f t="shared" si="112"/>
        <v>0.25</v>
      </c>
      <c r="I771">
        <f t="shared" si="108"/>
        <v>100.34307671195279</v>
      </c>
      <c r="J771">
        <f t="shared" si="109"/>
        <v>119.69225732525781</v>
      </c>
      <c r="K771">
        <f t="shared" si="110"/>
        <v>0.34307671195279443</v>
      </c>
      <c r="L771">
        <f t="shared" si="111"/>
        <v>19.692257325257813</v>
      </c>
    </row>
    <row r="772" spans="1:12" x14ac:dyDescent="0.2">
      <c r="A772" s="4">
        <f t="shared" ref="A772:A835" si="113">A771+1</f>
        <v>45014</v>
      </c>
      <c r="B772">
        <v>771</v>
      </c>
      <c r="C772" s="2">
        <f>VLOOKUP(A772, Daily!$A:$B, 2, 0)</f>
        <v>72.95</v>
      </c>
      <c r="D772">
        <v>72.95</v>
      </c>
      <c r="E772" s="2">
        <f t="shared" si="105"/>
        <v>72.95</v>
      </c>
      <c r="F772">
        <f t="shared" si="106"/>
        <v>-0.17000000000000171</v>
      </c>
      <c r="G772">
        <f t="shared" si="107"/>
        <v>11.86</v>
      </c>
      <c r="H772">
        <f t="shared" si="112"/>
        <v>-0.42000000000000171</v>
      </c>
      <c r="I772">
        <f t="shared" si="108"/>
        <v>99.767505470459511</v>
      </c>
      <c r="J772">
        <f t="shared" si="109"/>
        <v>119.41397937469307</v>
      </c>
      <c r="K772">
        <f t="shared" si="110"/>
        <v>-0.23249452954048344</v>
      </c>
      <c r="L772">
        <f t="shared" si="111"/>
        <v>19.413979374693071</v>
      </c>
    </row>
    <row r="773" spans="1:12" x14ac:dyDescent="0.2">
      <c r="A773" s="4">
        <f t="shared" si="113"/>
        <v>45015</v>
      </c>
      <c r="B773">
        <v>772</v>
      </c>
      <c r="C773" s="2">
        <f>VLOOKUP(A773, Daily!$A:$B, 2, 0)</f>
        <v>74.319999999999993</v>
      </c>
      <c r="D773">
        <v>74.319999999999993</v>
      </c>
      <c r="E773" s="2">
        <f t="shared" ref="E773:E836" si="114">D773</f>
        <v>74.319999999999993</v>
      </c>
      <c r="F773">
        <f t="shared" ref="F773:F836" si="115">D773-D772</f>
        <v>1.3699999999999903</v>
      </c>
      <c r="G773">
        <f t="shared" ref="G773:G836" si="116">D773-$D$2</f>
        <v>13.22999999999999</v>
      </c>
      <c r="H773">
        <f t="shared" si="112"/>
        <v>1.539999999999992</v>
      </c>
      <c r="I773">
        <f t="shared" ref="I773:I836" si="117">(D773/D772)*100</f>
        <v>101.87799862919806</v>
      </c>
      <c r="J773">
        <f t="shared" ref="J773:J836" si="118">(D773/$D$2)*100</f>
        <v>121.65657227042068</v>
      </c>
      <c r="K773">
        <f t="shared" ref="K773:K836" si="119">((D773/D772)-1)*100</f>
        <v>1.8779986291980633</v>
      </c>
      <c r="L773">
        <f t="shared" ref="L773:L836" si="120">((D773/$D$2)-1)*100</f>
        <v>21.656572270420682</v>
      </c>
    </row>
    <row r="774" spans="1:12" x14ac:dyDescent="0.2">
      <c r="A774" s="4">
        <f t="shared" si="113"/>
        <v>45016</v>
      </c>
      <c r="B774">
        <v>773</v>
      </c>
      <c r="C774" s="2">
        <f>VLOOKUP(A774, Daily!$A:$B, 2, 0)</f>
        <v>75.680000000000007</v>
      </c>
      <c r="D774">
        <v>75.680000000000007</v>
      </c>
      <c r="E774" s="2">
        <f t="shared" si="114"/>
        <v>75.680000000000007</v>
      </c>
      <c r="F774">
        <f t="shared" si="115"/>
        <v>1.3600000000000136</v>
      </c>
      <c r="G774">
        <f t="shared" si="116"/>
        <v>14.590000000000003</v>
      </c>
      <c r="H774">
        <f t="shared" ref="H774:H837" si="121">F774-F773</f>
        <v>-9.9999999999766942E-3</v>
      </c>
      <c r="I774">
        <f t="shared" si="117"/>
        <v>101.82992465016147</v>
      </c>
      <c r="J774">
        <f t="shared" si="118"/>
        <v>123.88279587493862</v>
      </c>
      <c r="K774">
        <f t="shared" si="119"/>
        <v>1.8299246501614741</v>
      </c>
      <c r="L774">
        <f t="shared" si="120"/>
        <v>23.882795874938623</v>
      </c>
    </row>
    <row r="775" spans="1:12" x14ac:dyDescent="0.2">
      <c r="A775" s="4">
        <f t="shared" si="113"/>
        <v>45017</v>
      </c>
      <c r="B775">
        <v>774</v>
      </c>
      <c r="C775" s="2" t="e">
        <f>VLOOKUP(A775, Daily!$A:$B, 2, 0)</f>
        <v>#N/A</v>
      </c>
      <c r="D775">
        <v>75.680000000000007</v>
      </c>
      <c r="E775" s="2">
        <f t="shared" si="114"/>
        <v>75.680000000000007</v>
      </c>
      <c r="F775">
        <f t="shared" si="115"/>
        <v>0</v>
      </c>
      <c r="G775">
        <f t="shared" si="116"/>
        <v>14.590000000000003</v>
      </c>
      <c r="H775">
        <f t="shared" si="121"/>
        <v>-1.3600000000000136</v>
      </c>
      <c r="I775">
        <f t="shared" si="117"/>
        <v>100</v>
      </c>
      <c r="J775">
        <f t="shared" si="118"/>
        <v>123.88279587493862</v>
      </c>
      <c r="K775">
        <f t="shared" si="119"/>
        <v>0</v>
      </c>
      <c r="L775">
        <f t="shared" si="120"/>
        <v>23.882795874938623</v>
      </c>
    </row>
    <row r="776" spans="1:12" x14ac:dyDescent="0.2">
      <c r="A776" s="4">
        <f t="shared" si="113"/>
        <v>45018</v>
      </c>
      <c r="B776">
        <v>775</v>
      </c>
      <c r="C776" s="2" t="e">
        <f>VLOOKUP(A776, Daily!$A:$B, 2, 0)</f>
        <v>#N/A</v>
      </c>
      <c r="D776">
        <v>80.400000000000006</v>
      </c>
      <c r="E776" s="2">
        <f t="shared" si="114"/>
        <v>80.400000000000006</v>
      </c>
      <c r="F776">
        <f t="shared" si="115"/>
        <v>4.7199999999999989</v>
      </c>
      <c r="G776">
        <f t="shared" si="116"/>
        <v>19.310000000000002</v>
      </c>
      <c r="H776">
        <f t="shared" si="121"/>
        <v>4.7199999999999989</v>
      </c>
      <c r="I776">
        <f t="shared" si="117"/>
        <v>106.23678646934461</v>
      </c>
      <c r="J776">
        <f t="shared" si="118"/>
        <v>131.6091013259126</v>
      </c>
      <c r="K776">
        <f t="shared" si="119"/>
        <v>6.2367864693446018</v>
      </c>
      <c r="L776">
        <f t="shared" si="120"/>
        <v>31.60910132591259</v>
      </c>
    </row>
    <row r="777" spans="1:12" x14ac:dyDescent="0.2">
      <c r="A777" s="4">
        <f t="shared" si="113"/>
        <v>45019</v>
      </c>
      <c r="B777">
        <v>776</v>
      </c>
      <c r="C777" s="2">
        <f>VLOOKUP(A777, Daily!$A:$B, 2, 0)</f>
        <v>80.400000000000006</v>
      </c>
      <c r="D777">
        <v>80.400000000000006</v>
      </c>
      <c r="E777" s="2">
        <f t="shared" si="114"/>
        <v>80.400000000000006</v>
      </c>
      <c r="F777">
        <f t="shared" si="115"/>
        <v>0</v>
      </c>
      <c r="G777">
        <f t="shared" si="116"/>
        <v>19.310000000000002</v>
      </c>
      <c r="H777">
        <f t="shared" si="121"/>
        <v>-4.7199999999999989</v>
      </c>
      <c r="I777">
        <f t="shared" si="117"/>
        <v>100</v>
      </c>
      <c r="J777">
        <f t="shared" si="118"/>
        <v>131.6091013259126</v>
      </c>
      <c r="K777">
        <f t="shared" si="119"/>
        <v>0</v>
      </c>
      <c r="L777">
        <f t="shared" si="120"/>
        <v>31.60910132591259</v>
      </c>
    </row>
    <row r="778" spans="1:12" x14ac:dyDescent="0.2">
      <c r="A778" s="4">
        <f t="shared" si="113"/>
        <v>45020</v>
      </c>
      <c r="B778">
        <v>777</v>
      </c>
      <c r="C778" s="2">
        <f>VLOOKUP(A778, Daily!$A:$B, 2, 0)</f>
        <v>80.7</v>
      </c>
      <c r="D778">
        <v>80.7</v>
      </c>
      <c r="E778" s="2">
        <f t="shared" si="114"/>
        <v>80.7</v>
      </c>
      <c r="F778">
        <f t="shared" si="115"/>
        <v>0.29999999999999716</v>
      </c>
      <c r="G778">
        <f t="shared" si="116"/>
        <v>19.61</v>
      </c>
      <c r="H778">
        <f t="shared" si="121"/>
        <v>0.29999999999999716</v>
      </c>
      <c r="I778">
        <f t="shared" si="117"/>
        <v>100.37313432835822</v>
      </c>
      <c r="J778">
        <f t="shared" si="118"/>
        <v>132.10018006220329</v>
      </c>
      <c r="K778">
        <f t="shared" si="119"/>
        <v>0.37313432835821558</v>
      </c>
      <c r="L778">
        <f t="shared" si="120"/>
        <v>32.1001800622033</v>
      </c>
    </row>
    <row r="779" spans="1:12" x14ac:dyDescent="0.2">
      <c r="A779" s="4">
        <f t="shared" si="113"/>
        <v>45021</v>
      </c>
      <c r="B779">
        <v>778</v>
      </c>
      <c r="C779" s="2">
        <f>VLOOKUP(A779, Daily!$A:$B, 2, 0)</f>
        <v>80.69</v>
      </c>
      <c r="D779">
        <v>80.69</v>
      </c>
      <c r="E779" s="2">
        <f t="shared" si="114"/>
        <v>80.69</v>
      </c>
      <c r="F779">
        <f t="shared" si="115"/>
        <v>-1.0000000000005116E-2</v>
      </c>
      <c r="G779">
        <f t="shared" si="116"/>
        <v>19.599999999999994</v>
      </c>
      <c r="H779">
        <f t="shared" si="121"/>
        <v>-0.31000000000000227</v>
      </c>
      <c r="I779">
        <f t="shared" si="117"/>
        <v>99.987608426270128</v>
      </c>
      <c r="J779">
        <f t="shared" si="118"/>
        <v>132.08381077099361</v>
      </c>
      <c r="K779">
        <f t="shared" si="119"/>
        <v>-1.2391573729875205E-2</v>
      </c>
      <c r="L779">
        <f t="shared" si="120"/>
        <v>32.083810770993601</v>
      </c>
    </row>
    <row r="780" spans="1:12" x14ac:dyDescent="0.2">
      <c r="A780" s="4">
        <f t="shared" si="113"/>
        <v>45022</v>
      </c>
      <c r="B780">
        <v>779</v>
      </c>
      <c r="C780" s="2">
        <f>VLOOKUP(A780, Daily!$A:$B, 2, 0)</f>
        <v>80.7</v>
      </c>
      <c r="D780">
        <v>80.7</v>
      </c>
      <c r="E780" s="2">
        <f t="shared" si="114"/>
        <v>80.7</v>
      </c>
      <c r="F780">
        <f t="shared" si="115"/>
        <v>1.0000000000005116E-2</v>
      </c>
      <c r="G780">
        <f t="shared" si="116"/>
        <v>19.61</v>
      </c>
      <c r="H780">
        <f t="shared" si="121"/>
        <v>2.0000000000010232E-2</v>
      </c>
      <c r="I780">
        <f t="shared" si="117"/>
        <v>100.01239310943116</v>
      </c>
      <c r="J780">
        <f t="shared" si="118"/>
        <v>132.10018006220329</v>
      </c>
      <c r="K780">
        <f t="shared" si="119"/>
        <v>1.239310943115246E-2</v>
      </c>
      <c r="L780">
        <f t="shared" si="120"/>
        <v>32.1001800622033</v>
      </c>
    </row>
    <row r="781" spans="1:12" x14ac:dyDescent="0.2">
      <c r="A781" s="4">
        <f t="shared" si="113"/>
        <v>45023</v>
      </c>
      <c r="B781">
        <v>780</v>
      </c>
      <c r="C781" s="2">
        <f>VLOOKUP(A781, Daily!$A:$B, 2, 0)</f>
        <v>0</v>
      </c>
      <c r="D781">
        <v>80.7</v>
      </c>
      <c r="E781" s="2">
        <f t="shared" si="114"/>
        <v>80.7</v>
      </c>
      <c r="F781">
        <f t="shared" si="115"/>
        <v>0</v>
      </c>
      <c r="G781">
        <f t="shared" si="116"/>
        <v>19.61</v>
      </c>
      <c r="H781">
        <f t="shared" si="121"/>
        <v>-1.0000000000005116E-2</v>
      </c>
      <c r="I781">
        <f t="shared" si="117"/>
        <v>100</v>
      </c>
      <c r="J781">
        <f t="shared" si="118"/>
        <v>132.10018006220329</v>
      </c>
      <c r="K781">
        <f t="shared" si="119"/>
        <v>0</v>
      </c>
      <c r="L781">
        <f t="shared" si="120"/>
        <v>32.1001800622033</v>
      </c>
    </row>
    <row r="782" spans="1:12" x14ac:dyDescent="0.2">
      <c r="A782" s="4">
        <f t="shared" si="113"/>
        <v>45024</v>
      </c>
      <c r="B782">
        <v>781</v>
      </c>
      <c r="C782" s="2" t="e">
        <f>VLOOKUP(A782, Daily!$A:$B, 2, 0)</f>
        <v>#N/A</v>
      </c>
      <c r="D782">
        <v>80.7</v>
      </c>
      <c r="E782" s="2">
        <f t="shared" si="114"/>
        <v>80.7</v>
      </c>
      <c r="F782">
        <f t="shared" si="115"/>
        <v>0</v>
      </c>
      <c r="G782">
        <f t="shared" si="116"/>
        <v>19.61</v>
      </c>
      <c r="H782">
        <f t="shared" si="121"/>
        <v>0</v>
      </c>
      <c r="I782">
        <f t="shared" si="117"/>
        <v>100</v>
      </c>
      <c r="J782">
        <f t="shared" si="118"/>
        <v>132.10018006220329</v>
      </c>
      <c r="K782">
        <f t="shared" si="119"/>
        <v>0</v>
      </c>
      <c r="L782">
        <f t="shared" si="120"/>
        <v>32.1001800622033</v>
      </c>
    </row>
    <row r="783" spans="1:12" x14ac:dyDescent="0.2">
      <c r="A783" s="4">
        <f t="shared" si="113"/>
        <v>45025</v>
      </c>
      <c r="B783">
        <v>782</v>
      </c>
      <c r="C783" s="2" t="e">
        <f>VLOOKUP(A783, Daily!$A:$B, 2, 0)</f>
        <v>#N/A</v>
      </c>
      <c r="D783">
        <v>79.790000000000006</v>
      </c>
      <c r="E783" s="2">
        <f t="shared" si="114"/>
        <v>79.790000000000006</v>
      </c>
      <c r="F783">
        <f t="shared" si="115"/>
        <v>-0.90999999999999659</v>
      </c>
      <c r="G783">
        <f t="shared" si="116"/>
        <v>18.700000000000003</v>
      </c>
      <c r="H783">
        <f t="shared" si="121"/>
        <v>-0.90999999999999659</v>
      </c>
      <c r="I783">
        <f t="shared" si="117"/>
        <v>98.872366790582404</v>
      </c>
      <c r="J783">
        <f t="shared" si="118"/>
        <v>130.61057456212146</v>
      </c>
      <c r="K783">
        <f t="shared" si="119"/>
        <v>-1.1276332094175889</v>
      </c>
      <c r="L783">
        <f t="shared" si="120"/>
        <v>30.610574562121464</v>
      </c>
    </row>
    <row r="784" spans="1:12" x14ac:dyDescent="0.2">
      <c r="A784" s="4">
        <f t="shared" si="113"/>
        <v>45026</v>
      </c>
      <c r="B784">
        <v>783</v>
      </c>
      <c r="C784" s="2">
        <f>VLOOKUP(A784, Daily!$A:$B, 2, 0)</f>
        <v>79.790000000000006</v>
      </c>
      <c r="D784">
        <v>79.790000000000006</v>
      </c>
      <c r="E784" s="2">
        <f t="shared" si="114"/>
        <v>79.790000000000006</v>
      </c>
      <c r="F784">
        <f t="shared" si="115"/>
        <v>0</v>
      </c>
      <c r="G784">
        <f t="shared" si="116"/>
        <v>18.700000000000003</v>
      </c>
      <c r="H784">
        <f t="shared" si="121"/>
        <v>0.90999999999999659</v>
      </c>
      <c r="I784">
        <f t="shared" si="117"/>
        <v>100</v>
      </c>
      <c r="J784">
        <f t="shared" si="118"/>
        <v>130.61057456212146</v>
      </c>
      <c r="K784">
        <f t="shared" si="119"/>
        <v>0</v>
      </c>
      <c r="L784">
        <f t="shared" si="120"/>
        <v>30.610574562121464</v>
      </c>
    </row>
    <row r="785" spans="1:12" x14ac:dyDescent="0.2">
      <c r="A785" s="4">
        <f t="shared" si="113"/>
        <v>45027</v>
      </c>
      <c r="B785">
        <v>784</v>
      </c>
      <c r="C785" s="2">
        <f>VLOOKUP(A785, Daily!$A:$B, 2, 0)</f>
        <v>81.540000000000006</v>
      </c>
      <c r="D785">
        <v>81.540000000000006</v>
      </c>
      <c r="E785" s="2">
        <f t="shared" si="114"/>
        <v>81.540000000000006</v>
      </c>
      <c r="F785">
        <f t="shared" si="115"/>
        <v>1.75</v>
      </c>
      <c r="G785">
        <f t="shared" si="116"/>
        <v>20.450000000000003</v>
      </c>
      <c r="H785">
        <f t="shared" si="121"/>
        <v>1.75</v>
      </c>
      <c r="I785">
        <f t="shared" si="117"/>
        <v>102.19325730041358</v>
      </c>
      <c r="J785">
        <f t="shared" si="118"/>
        <v>133.47520052381731</v>
      </c>
      <c r="K785">
        <f t="shared" si="119"/>
        <v>2.1932573004135758</v>
      </c>
      <c r="L785">
        <f t="shared" si="120"/>
        <v>33.475200523817314</v>
      </c>
    </row>
    <row r="786" spans="1:12" x14ac:dyDescent="0.2">
      <c r="A786" s="4">
        <f t="shared" si="113"/>
        <v>45028</v>
      </c>
      <c r="B786">
        <v>785</v>
      </c>
      <c r="C786" s="2">
        <f>VLOOKUP(A786, Daily!$A:$B, 2, 0)</f>
        <v>83.26</v>
      </c>
      <c r="D786">
        <v>83.26</v>
      </c>
      <c r="E786" s="2">
        <f t="shared" si="114"/>
        <v>83.26</v>
      </c>
      <c r="F786">
        <f t="shared" si="115"/>
        <v>1.7199999999999989</v>
      </c>
      <c r="G786">
        <f t="shared" si="116"/>
        <v>22.17</v>
      </c>
      <c r="H786">
        <f t="shared" si="121"/>
        <v>-3.0000000000001137E-2</v>
      </c>
      <c r="I786">
        <f t="shared" si="117"/>
        <v>102.1093941623743</v>
      </c>
      <c r="J786">
        <f t="shared" si="118"/>
        <v>136.2907186118841</v>
      </c>
      <c r="K786">
        <f t="shared" si="119"/>
        <v>2.1093941623743007</v>
      </c>
      <c r="L786">
        <f t="shared" si="120"/>
        <v>36.29071861188411</v>
      </c>
    </row>
    <row r="787" spans="1:12" x14ac:dyDescent="0.2">
      <c r="A787" s="4">
        <f t="shared" si="113"/>
        <v>45029</v>
      </c>
      <c r="B787">
        <v>786</v>
      </c>
      <c r="C787" s="2">
        <f>VLOOKUP(A787, Daily!$A:$B, 2, 0)</f>
        <v>82.16</v>
      </c>
      <c r="D787">
        <v>82.16</v>
      </c>
      <c r="E787" s="2">
        <f t="shared" si="114"/>
        <v>82.16</v>
      </c>
      <c r="F787">
        <f t="shared" si="115"/>
        <v>-1.1000000000000085</v>
      </c>
      <c r="G787">
        <f t="shared" si="116"/>
        <v>21.069999999999993</v>
      </c>
      <c r="H787">
        <f t="shared" si="121"/>
        <v>-2.8200000000000074</v>
      </c>
      <c r="I787">
        <f t="shared" si="117"/>
        <v>98.678837376891664</v>
      </c>
      <c r="J787">
        <f t="shared" si="118"/>
        <v>134.49009657881811</v>
      </c>
      <c r="K787">
        <f t="shared" si="119"/>
        <v>-1.3211626231083407</v>
      </c>
      <c r="L787">
        <f t="shared" si="120"/>
        <v>34.490096578818118</v>
      </c>
    </row>
    <row r="788" spans="1:12" x14ac:dyDescent="0.2">
      <c r="A788" s="4">
        <f t="shared" si="113"/>
        <v>45030</v>
      </c>
      <c r="B788">
        <v>787</v>
      </c>
      <c r="C788" s="2">
        <f>VLOOKUP(A788, Daily!$A:$B, 2, 0)</f>
        <v>82.58</v>
      </c>
      <c r="D788">
        <v>82.58</v>
      </c>
      <c r="E788" s="2">
        <f t="shared" si="114"/>
        <v>82.58</v>
      </c>
      <c r="F788">
        <f t="shared" si="115"/>
        <v>0.42000000000000171</v>
      </c>
      <c r="G788">
        <f t="shared" si="116"/>
        <v>21.489999999999995</v>
      </c>
      <c r="H788">
        <f t="shared" si="121"/>
        <v>1.5200000000000102</v>
      </c>
      <c r="I788">
        <f t="shared" si="117"/>
        <v>100.5111976630964</v>
      </c>
      <c r="J788">
        <f t="shared" si="118"/>
        <v>135.17760680962513</v>
      </c>
      <c r="K788">
        <f t="shared" si="119"/>
        <v>0.51119766309639658</v>
      </c>
      <c r="L788">
        <f t="shared" si="120"/>
        <v>35.177606809625139</v>
      </c>
    </row>
    <row r="789" spans="1:12" x14ac:dyDescent="0.2">
      <c r="A789" s="4">
        <f t="shared" si="113"/>
        <v>45031</v>
      </c>
      <c r="B789">
        <v>788</v>
      </c>
      <c r="C789" s="2" t="e">
        <f>VLOOKUP(A789, Daily!$A:$B, 2, 0)</f>
        <v>#N/A</v>
      </c>
      <c r="D789">
        <v>82.58</v>
      </c>
      <c r="E789" s="2">
        <f t="shared" si="114"/>
        <v>82.58</v>
      </c>
      <c r="F789">
        <f t="shared" si="115"/>
        <v>0</v>
      </c>
      <c r="G789">
        <f t="shared" si="116"/>
        <v>21.489999999999995</v>
      </c>
      <c r="H789">
        <f t="shared" si="121"/>
        <v>-0.42000000000000171</v>
      </c>
      <c r="I789">
        <f t="shared" si="117"/>
        <v>100</v>
      </c>
      <c r="J789">
        <f t="shared" si="118"/>
        <v>135.17760680962513</v>
      </c>
      <c r="K789">
        <f t="shared" si="119"/>
        <v>0</v>
      </c>
      <c r="L789">
        <f t="shared" si="120"/>
        <v>35.177606809625139</v>
      </c>
    </row>
    <row r="790" spans="1:12" x14ac:dyDescent="0.2">
      <c r="A790" s="4">
        <f t="shared" si="113"/>
        <v>45032</v>
      </c>
      <c r="B790">
        <v>789</v>
      </c>
      <c r="C790" s="2" t="e">
        <f>VLOOKUP(A790, Daily!$A:$B, 2, 0)</f>
        <v>#N/A</v>
      </c>
      <c r="D790">
        <v>80.930000000000007</v>
      </c>
      <c r="E790" s="2">
        <f t="shared" si="114"/>
        <v>80.930000000000007</v>
      </c>
      <c r="F790">
        <f t="shared" si="115"/>
        <v>-1.6499999999999915</v>
      </c>
      <c r="G790">
        <f t="shared" si="116"/>
        <v>19.840000000000003</v>
      </c>
      <c r="H790">
        <f t="shared" si="121"/>
        <v>-1.6499999999999915</v>
      </c>
      <c r="I790">
        <f t="shared" si="117"/>
        <v>98.001937515136845</v>
      </c>
      <c r="J790">
        <f t="shared" si="118"/>
        <v>132.47667376002619</v>
      </c>
      <c r="K790">
        <f t="shared" si="119"/>
        <v>-1.9980624848631501</v>
      </c>
      <c r="L790">
        <f t="shared" si="120"/>
        <v>32.476673760026188</v>
      </c>
    </row>
    <row r="791" spans="1:12" x14ac:dyDescent="0.2">
      <c r="A791" s="4">
        <f t="shared" si="113"/>
        <v>45033</v>
      </c>
      <c r="B791">
        <v>790</v>
      </c>
      <c r="C791" s="2">
        <f>VLOOKUP(A791, Daily!$A:$B, 2, 0)</f>
        <v>80.930000000000007</v>
      </c>
      <c r="D791">
        <v>80.930000000000007</v>
      </c>
      <c r="E791" s="2">
        <f t="shared" si="114"/>
        <v>80.930000000000007</v>
      </c>
      <c r="F791">
        <f t="shared" si="115"/>
        <v>0</v>
      </c>
      <c r="G791">
        <f t="shared" si="116"/>
        <v>19.840000000000003</v>
      </c>
      <c r="H791">
        <f t="shared" si="121"/>
        <v>1.6499999999999915</v>
      </c>
      <c r="I791">
        <f t="shared" si="117"/>
        <v>100</v>
      </c>
      <c r="J791">
        <f t="shared" si="118"/>
        <v>132.47667376002619</v>
      </c>
      <c r="K791">
        <f t="shared" si="119"/>
        <v>0</v>
      </c>
      <c r="L791">
        <f t="shared" si="120"/>
        <v>32.476673760026188</v>
      </c>
    </row>
    <row r="792" spans="1:12" x14ac:dyDescent="0.2">
      <c r="A792" s="4">
        <f t="shared" si="113"/>
        <v>45034</v>
      </c>
      <c r="B792">
        <v>791</v>
      </c>
      <c r="C792" s="2">
        <f>VLOOKUP(A792, Daily!$A:$B, 2, 0)</f>
        <v>80.849999999999994</v>
      </c>
      <c r="D792">
        <v>80.849999999999994</v>
      </c>
      <c r="E792" s="2">
        <f t="shared" si="114"/>
        <v>80.849999999999994</v>
      </c>
      <c r="F792">
        <f t="shared" si="115"/>
        <v>-8.0000000000012506E-2</v>
      </c>
      <c r="G792">
        <f t="shared" si="116"/>
        <v>19.759999999999991</v>
      </c>
      <c r="H792">
        <f t="shared" si="121"/>
        <v>-8.0000000000012506E-2</v>
      </c>
      <c r="I792">
        <f t="shared" si="117"/>
        <v>99.901149141233148</v>
      </c>
      <c r="J792">
        <f t="shared" si="118"/>
        <v>132.34571943034865</v>
      </c>
      <c r="K792">
        <f t="shared" si="119"/>
        <v>-9.8850858766852401E-2</v>
      </c>
      <c r="L792">
        <f t="shared" si="120"/>
        <v>32.345719430348652</v>
      </c>
    </row>
    <row r="793" spans="1:12" x14ac:dyDescent="0.2">
      <c r="A793" s="4">
        <f t="shared" si="113"/>
        <v>45035</v>
      </c>
      <c r="B793">
        <v>792</v>
      </c>
      <c r="C793" s="2">
        <f>VLOOKUP(A793, Daily!$A:$B, 2, 0)</f>
        <v>79.180000000000007</v>
      </c>
      <c r="D793">
        <v>79.180000000000007</v>
      </c>
      <c r="E793" s="2">
        <f t="shared" si="114"/>
        <v>79.180000000000007</v>
      </c>
      <c r="F793">
        <f t="shared" si="115"/>
        <v>-1.6699999999999875</v>
      </c>
      <c r="G793">
        <f t="shared" si="116"/>
        <v>18.090000000000003</v>
      </c>
      <c r="H793">
        <f t="shared" si="121"/>
        <v>-1.589999999999975</v>
      </c>
      <c r="I793">
        <f t="shared" si="117"/>
        <v>97.934446505875101</v>
      </c>
      <c r="J793">
        <f t="shared" si="118"/>
        <v>129.61204779833034</v>
      </c>
      <c r="K793">
        <f t="shared" si="119"/>
        <v>-2.0655534941249054</v>
      </c>
      <c r="L793">
        <f t="shared" si="120"/>
        <v>29.61204779833033</v>
      </c>
    </row>
    <row r="794" spans="1:12" x14ac:dyDescent="0.2">
      <c r="A794" s="4">
        <f t="shared" si="113"/>
        <v>45036</v>
      </c>
      <c r="B794">
        <v>793</v>
      </c>
      <c r="C794" s="2">
        <f>VLOOKUP(A794, Daily!$A:$B, 2, 0)</f>
        <v>77.27</v>
      </c>
      <c r="D794">
        <v>77.27</v>
      </c>
      <c r="E794" s="2">
        <f t="shared" si="114"/>
        <v>77.27</v>
      </c>
      <c r="F794">
        <f t="shared" si="115"/>
        <v>-1.9100000000000108</v>
      </c>
      <c r="G794">
        <f t="shared" si="116"/>
        <v>16.179999999999993</v>
      </c>
      <c r="H794">
        <f t="shared" si="121"/>
        <v>-0.24000000000002331</v>
      </c>
      <c r="I794">
        <f t="shared" si="117"/>
        <v>97.587774690578414</v>
      </c>
      <c r="J794">
        <f t="shared" si="118"/>
        <v>126.4855131772794</v>
      </c>
      <c r="K794">
        <f t="shared" si="119"/>
        <v>-2.4122253094215895</v>
      </c>
      <c r="L794">
        <f t="shared" si="120"/>
        <v>26.485513177279408</v>
      </c>
    </row>
    <row r="795" spans="1:12" x14ac:dyDescent="0.2">
      <c r="A795" s="4">
        <f t="shared" si="113"/>
        <v>45037</v>
      </c>
      <c r="B795">
        <v>794</v>
      </c>
      <c r="C795" s="2">
        <f>VLOOKUP(A795, Daily!$A:$B, 2, 0)</f>
        <v>77.86</v>
      </c>
      <c r="D795">
        <v>77.86</v>
      </c>
      <c r="E795" s="2">
        <f t="shared" si="114"/>
        <v>77.86</v>
      </c>
      <c r="F795">
        <f t="shared" si="115"/>
        <v>0.59000000000000341</v>
      </c>
      <c r="G795">
        <f t="shared" si="116"/>
        <v>16.769999999999996</v>
      </c>
      <c r="H795">
        <f t="shared" si="121"/>
        <v>2.5000000000000142</v>
      </c>
      <c r="I795">
        <f t="shared" si="117"/>
        <v>100.76355636081273</v>
      </c>
      <c r="J795">
        <f t="shared" si="118"/>
        <v>127.45130135865116</v>
      </c>
      <c r="K795">
        <f t="shared" si="119"/>
        <v>0.76355636081273381</v>
      </c>
      <c r="L795">
        <f t="shared" si="120"/>
        <v>27.451301358651172</v>
      </c>
    </row>
    <row r="796" spans="1:12" x14ac:dyDescent="0.2">
      <c r="A796" s="4">
        <f t="shared" si="113"/>
        <v>45038</v>
      </c>
      <c r="B796">
        <v>795</v>
      </c>
      <c r="C796" s="2" t="e">
        <f>VLOOKUP(A796, Daily!$A:$B, 2, 0)</f>
        <v>#N/A</v>
      </c>
      <c r="D796">
        <v>77.86</v>
      </c>
      <c r="E796" s="2">
        <f t="shared" si="114"/>
        <v>77.86</v>
      </c>
      <c r="F796">
        <f t="shared" si="115"/>
        <v>0</v>
      </c>
      <c r="G796">
        <f t="shared" si="116"/>
        <v>16.769999999999996</v>
      </c>
      <c r="H796">
        <f t="shared" si="121"/>
        <v>-0.59000000000000341</v>
      </c>
      <c r="I796">
        <f t="shared" si="117"/>
        <v>100</v>
      </c>
      <c r="J796">
        <f t="shared" si="118"/>
        <v>127.45130135865116</v>
      </c>
      <c r="K796">
        <f t="shared" si="119"/>
        <v>0</v>
      </c>
      <c r="L796">
        <f t="shared" si="120"/>
        <v>27.451301358651172</v>
      </c>
    </row>
    <row r="797" spans="1:12" x14ac:dyDescent="0.2">
      <c r="A797" s="4">
        <f t="shared" si="113"/>
        <v>45039</v>
      </c>
      <c r="B797">
        <v>796</v>
      </c>
      <c r="C797" s="2" t="e">
        <f>VLOOKUP(A797, Daily!$A:$B, 2, 0)</f>
        <v>#N/A</v>
      </c>
      <c r="D797">
        <v>78.64</v>
      </c>
      <c r="E797" s="2">
        <f t="shared" si="114"/>
        <v>78.64</v>
      </c>
      <c r="F797">
        <f t="shared" si="115"/>
        <v>0.78000000000000114</v>
      </c>
      <c r="G797">
        <f t="shared" si="116"/>
        <v>17.549999999999997</v>
      </c>
      <c r="H797">
        <f t="shared" si="121"/>
        <v>0.78000000000000114</v>
      </c>
      <c r="I797">
        <f t="shared" si="117"/>
        <v>101.00179809915232</v>
      </c>
      <c r="J797">
        <f t="shared" si="118"/>
        <v>128.72810607300704</v>
      </c>
      <c r="K797">
        <f t="shared" si="119"/>
        <v>1.001798099152329</v>
      </c>
      <c r="L797">
        <f t="shared" si="120"/>
        <v>28.728106073007041</v>
      </c>
    </row>
    <row r="798" spans="1:12" x14ac:dyDescent="0.2">
      <c r="A798" s="4">
        <f t="shared" si="113"/>
        <v>45040</v>
      </c>
      <c r="B798">
        <v>797</v>
      </c>
      <c r="C798" s="2">
        <f>VLOOKUP(A798, Daily!$A:$B, 2, 0)</f>
        <v>78.64</v>
      </c>
      <c r="D798">
        <v>78.64</v>
      </c>
      <c r="E798" s="2">
        <f t="shared" si="114"/>
        <v>78.64</v>
      </c>
      <c r="F798">
        <f t="shared" si="115"/>
        <v>0</v>
      </c>
      <c r="G798">
        <f t="shared" si="116"/>
        <v>17.549999999999997</v>
      </c>
      <c r="H798">
        <f t="shared" si="121"/>
        <v>-0.78000000000000114</v>
      </c>
      <c r="I798">
        <f t="shared" si="117"/>
        <v>100</v>
      </c>
      <c r="J798">
        <f t="shared" si="118"/>
        <v>128.72810607300704</v>
      </c>
      <c r="K798">
        <f t="shared" si="119"/>
        <v>0</v>
      </c>
      <c r="L798">
        <f t="shared" si="120"/>
        <v>28.728106073007041</v>
      </c>
    </row>
    <row r="799" spans="1:12" x14ac:dyDescent="0.2">
      <c r="A799" s="4">
        <f t="shared" si="113"/>
        <v>45041</v>
      </c>
      <c r="B799">
        <v>798</v>
      </c>
      <c r="C799" s="2">
        <f>VLOOKUP(A799, Daily!$A:$B, 2, 0)</f>
        <v>77.05</v>
      </c>
      <c r="D799">
        <v>77.05</v>
      </c>
      <c r="E799" s="2">
        <f t="shared" si="114"/>
        <v>77.05</v>
      </c>
      <c r="F799">
        <f t="shared" si="115"/>
        <v>-1.5900000000000034</v>
      </c>
      <c r="G799">
        <f t="shared" si="116"/>
        <v>15.959999999999994</v>
      </c>
      <c r="H799">
        <f t="shared" si="121"/>
        <v>-1.5900000000000034</v>
      </c>
      <c r="I799">
        <f t="shared" si="117"/>
        <v>97.97812817904375</v>
      </c>
      <c r="J799">
        <f t="shared" si="118"/>
        <v>126.12538877066622</v>
      </c>
      <c r="K799">
        <f t="shared" si="119"/>
        <v>-2.0218718209562558</v>
      </c>
      <c r="L799">
        <f t="shared" si="120"/>
        <v>26.125388770666213</v>
      </c>
    </row>
    <row r="800" spans="1:12" x14ac:dyDescent="0.2">
      <c r="A800" s="4">
        <f t="shared" si="113"/>
        <v>45042</v>
      </c>
      <c r="B800">
        <v>799</v>
      </c>
      <c r="C800" s="2">
        <f>VLOOKUP(A800, Daily!$A:$B, 2, 0)</f>
        <v>74.33</v>
      </c>
      <c r="D800">
        <v>74.33</v>
      </c>
      <c r="E800" s="2">
        <f t="shared" si="114"/>
        <v>74.33</v>
      </c>
      <c r="F800">
        <f t="shared" si="115"/>
        <v>-2.7199999999999989</v>
      </c>
      <c r="G800">
        <f t="shared" si="116"/>
        <v>13.239999999999995</v>
      </c>
      <c r="H800">
        <f t="shared" si="121"/>
        <v>-1.1299999999999955</v>
      </c>
      <c r="I800">
        <f t="shared" si="117"/>
        <v>96.469824789097984</v>
      </c>
      <c r="J800">
        <f t="shared" si="118"/>
        <v>121.67294156163038</v>
      </c>
      <c r="K800">
        <f t="shared" si="119"/>
        <v>-3.530175210902009</v>
      </c>
      <c r="L800">
        <f t="shared" si="120"/>
        <v>21.672941561630378</v>
      </c>
    </row>
    <row r="801" spans="1:12" x14ac:dyDescent="0.2">
      <c r="A801" s="4">
        <f t="shared" si="113"/>
        <v>45043</v>
      </c>
      <c r="B801">
        <v>800</v>
      </c>
      <c r="C801" s="2">
        <f>VLOOKUP(A801, Daily!$A:$B, 2, 0)</f>
        <v>74.77</v>
      </c>
      <c r="D801">
        <v>74.77</v>
      </c>
      <c r="E801" s="2">
        <f t="shared" si="114"/>
        <v>74.77</v>
      </c>
      <c r="F801">
        <f t="shared" si="115"/>
        <v>0.43999999999999773</v>
      </c>
      <c r="G801">
        <f t="shared" si="116"/>
        <v>13.679999999999993</v>
      </c>
      <c r="H801">
        <f t="shared" si="121"/>
        <v>3.1599999999999966</v>
      </c>
      <c r="I801">
        <f t="shared" si="117"/>
        <v>100.59195479617919</v>
      </c>
      <c r="J801">
        <f t="shared" si="118"/>
        <v>122.39319037485676</v>
      </c>
      <c r="K801">
        <f t="shared" si="119"/>
        <v>0.59195479617919489</v>
      </c>
      <c r="L801">
        <f t="shared" si="120"/>
        <v>22.393190374856765</v>
      </c>
    </row>
    <row r="802" spans="1:12" x14ac:dyDescent="0.2">
      <c r="A802" s="4">
        <f t="shared" si="113"/>
        <v>45044</v>
      </c>
      <c r="B802">
        <v>801</v>
      </c>
      <c r="C802" s="2">
        <f>VLOOKUP(A802, Daily!$A:$B, 2, 0)</f>
        <v>76.78</v>
      </c>
      <c r="D802">
        <v>76.78</v>
      </c>
      <c r="E802" s="2">
        <f t="shared" si="114"/>
        <v>76.78</v>
      </c>
      <c r="F802">
        <f t="shared" si="115"/>
        <v>2.0100000000000051</v>
      </c>
      <c r="G802">
        <f t="shared" si="116"/>
        <v>15.689999999999998</v>
      </c>
      <c r="H802">
        <f t="shared" si="121"/>
        <v>1.5700000000000074</v>
      </c>
      <c r="I802">
        <f t="shared" si="117"/>
        <v>102.68824394810754</v>
      </c>
      <c r="J802">
        <f t="shared" si="118"/>
        <v>125.68341790800457</v>
      </c>
      <c r="K802">
        <f t="shared" si="119"/>
        <v>2.6882439481075382</v>
      </c>
      <c r="L802">
        <f t="shared" si="120"/>
        <v>25.683417908004568</v>
      </c>
    </row>
    <row r="803" spans="1:12" x14ac:dyDescent="0.2">
      <c r="A803" s="4">
        <f t="shared" si="113"/>
        <v>45045</v>
      </c>
      <c r="B803">
        <v>802</v>
      </c>
      <c r="C803" s="2" t="e">
        <f>VLOOKUP(A803, Daily!$A:$B, 2, 0)</f>
        <v>#N/A</v>
      </c>
      <c r="D803">
        <v>76.78</v>
      </c>
      <c r="E803" s="2">
        <f t="shared" si="114"/>
        <v>76.78</v>
      </c>
      <c r="F803">
        <f t="shared" si="115"/>
        <v>0</v>
      </c>
      <c r="G803">
        <f t="shared" si="116"/>
        <v>15.689999999999998</v>
      </c>
      <c r="H803">
        <f t="shared" si="121"/>
        <v>-2.0100000000000051</v>
      </c>
      <c r="I803">
        <f t="shared" si="117"/>
        <v>100</v>
      </c>
      <c r="J803">
        <f t="shared" si="118"/>
        <v>125.68341790800457</v>
      </c>
      <c r="K803">
        <f t="shared" si="119"/>
        <v>0</v>
      </c>
      <c r="L803">
        <f t="shared" si="120"/>
        <v>25.683417908004568</v>
      </c>
    </row>
    <row r="804" spans="1:12" x14ac:dyDescent="0.2">
      <c r="A804" s="4">
        <f t="shared" si="113"/>
        <v>45046</v>
      </c>
      <c r="B804">
        <v>803</v>
      </c>
      <c r="C804" s="2" t="e">
        <f>VLOOKUP(A804, Daily!$A:$B, 2, 0)</f>
        <v>#N/A</v>
      </c>
      <c r="D804">
        <v>75.650000000000006</v>
      </c>
      <c r="E804" s="2">
        <f t="shared" si="114"/>
        <v>75.650000000000006</v>
      </c>
      <c r="F804">
        <f t="shared" si="115"/>
        <v>-1.1299999999999955</v>
      </c>
      <c r="G804">
        <f t="shared" si="116"/>
        <v>14.560000000000002</v>
      </c>
      <c r="H804">
        <f t="shared" si="121"/>
        <v>-1.1299999999999955</v>
      </c>
      <c r="I804">
        <f t="shared" si="117"/>
        <v>98.528262568377187</v>
      </c>
      <c r="J804">
        <f t="shared" si="118"/>
        <v>123.83368800130954</v>
      </c>
      <c r="K804">
        <f t="shared" si="119"/>
        <v>-1.4717374316228105</v>
      </c>
      <c r="L804">
        <f t="shared" si="120"/>
        <v>23.83368800130954</v>
      </c>
    </row>
    <row r="805" spans="1:12" x14ac:dyDescent="0.2">
      <c r="A805" s="4">
        <f t="shared" si="113"/>
        <v>45047</v>
      </c>
      <c r="B805">
        <v>804</v>
      </c>
      <c r="C805" s="2">
        <f>VLOOKUP(A805, Daily!$A:$B, 2, 0)</f>
        <v>75.650000000000006</v>
      </c>
      <c r="D805">
        <v>75.650000000000006</v>
      </c>
      <c r="E805" s="2">
        <f t="shared" si="114"/>
        <v>75.650000000000006</v>
      </c>
      <c r="F805">
        <f t="shared" si="115"/>
        <v>0</v>
      </c>
      <c r="G805">
        <f t="shared" si="116"/>
        <v>14.560000000000002</v>
      </c>
      <c r="H805">
        <f t="shared" si="121"/>
        <v>1.1299999999999955</v>
      </c>
      <c r="I805">
        <f t="shared" si="117"/>
        <v>100</v>
      </c>
      <c r="J805">
        <f t="shared" si="118"/>
        <v>123.83368800130954</v>
      </c>
      <c r="K805">
        <f t="shared" si="119"/>
        <v>0</v>
      </c>
      <c r="L805">
        <f t="shared" si="120"/>
        <v>23.83368800130954</v>
      </c>
    </row>
    <row r="806" spans="1:12" x14ac:dyDescent="0.2">
      <c r="A806" s="4">
        <f t="shared" si="113"/>
        <v>45048</v>
      </c>
      <c r="B806">
        <v>805</v>
      </c>
      <c r="C806" s="2">
        <f>VLOOKUP(A806, Daily!$A:$B, 2, 0)</f>
        <v>71.709999999999994</v>
      </c>
      <c r="D806">
        <v>71.709999999999994</v>
      </c>
      <c r="E806" s="2">
        <f t="shared" si="114"/>
        <v>71.709999999999994</v>
      </c>
      <c r="F806">
        <f t="shared" si="115"/>
        <v>-3.9400000000000119</v>
      </c>
      <c r="G806">
        <f t="shared" si="116"/>
        <v>10.61999999999999</v>
      </c>
      <c r="H806">
        <f t="shared" si="121"/>
        <v>-3.9400000000000119</v>
      </c>
      <c r="I806">
        <f t="shared" si="117"/>
        <v>94.791804362194299</v>
      </c>
      <c r="J806">
        <f t="shared" si="118"/>
        <v>117.38418726469142</v>
      </c>
      <c r="K806">
        <f t="shared" si="119"/>
        <v>-5.2081956378057015</v>
      </c>
      <c r="L806">
        <f t="shared" si="120"/>
        <v>17.38418726469142</v>
      </c>
    </row>
    <row r="807" spans="1:12" x14ac:dyDescent="0.2">
      <c r="A807" s="4">
        <f t="shared" si="113"/>
        <v>45049</v>
      </c>
      <c r="B807">
        <v>806</v>
      </c>
      <c r="C807" s="2">
        <f>VLOOKUP(A807, Daily!$A:$B, 2, 0)</f>
        <v>68.62</v>
      </c>
      <c r="D807">
        <v>68.62</v>
      </c>
      <c r="E807" s="2">
        <f t="shared" si="114"/>
        <v>68.62</v>
      </c>
      <c r="F807">
        <f t="shared" si="115"/>
        <v>-3.0899999999999892</v>
      </c>
      <c r="G807">
        <f t="shared" si="116"/>
        <v>7.5300000000000011</v>
      </c>
      <c r="H807">
        <f t="shared" si="121"/>
        <v>0.85000000000002274</v>
      </c>
      <c r="I807">
        <f t="shared" si="117"/>
        <v>95.690977548459088</v>
      </c>
      <c r="J807">
        <f t="shared" si="118"/>
        <v>112.32607628089704</v>
      </c>
      <c r="K807">
        <f t="shared" si="119"/>
        <v>-4.3090224515409119</v>
      </c>
      <c r="L807">
        <f t="shared" si="120"/>
        <v>12.326076280897036</v>
      </c>
    </row>
    <row r="808" spans="1:12" x14ac:dyDescent="0.2">
      <c r="A808" s="4">
        <f t="shared" si="113"/>
        <v>45050</v>
      </c>
      <c r="B808">
        <v>807</v>
      </c>
      <c r="C808" s="2">
        <f>VLOOKUP(A808, Daily!$A:$B, 2, 0)</f>
        <v>68.52</v>
      </c>
      <c r="D808">
        <v>68.52</v>
      </c>
      <c r="E808" s="2">
        <f t="shared" si="114"/>
        <v>68.52</v>
      </c>
      <c r="F808">
        <f t="shared" si="115"/>
        <v>-0.10000000000000853</v>
      </c>
      <c r="G808">
        <f t="shared" si="116"/>
        <v>7.4299999999999926</v>
      </c>
      <c r="H808">
        <f t="shared" si="121"/>
        <v>2.9899999999999807</v>
      </c>
      <c r="I808">
        <f t="shared" si="117"/>
        <v>99.854269892159707</v>
      </c>
      <c r="J808">
        <f t="shared" si="118"/>
        <v>112.16238336880011</v>
      </c>
      <c r="K808">
        <f t="shared" si="119"/>
        <v>-0.14573010784029172</v>
      </c>
      <c r="L808">
        <f t="shared" si="120"/>
        <v>12.162383368800111</v>
      </c>
    </row>
    <row r="809" spans="1:12" x14ac:dyDescent="0.2">
      <c r="A809" s="4">
        <f t="shared" si="113"/>
        <v>45051</v>
      </c>
      <c r="B809">
        <v>808</v>
      </c>
      <c r="C809" s="2">
        <f>VLOOKUP(A809, Daily!$A:$B, 2, 0)</f>
        <v>71.319999999999993</v>
      </c>
      <c r="D809">
        <v>71.319999999999993</v>
      </c>
      <c r="E809" s="2">
        <f t="shared" si="114"/>
        <v>71.319999999999993</v>
      </c>
      <c r="F809">
        <f t="shared" si="115"/>
        <v>2.7999999999999972</v>
      </c>
      <c r="G809">
        <f t="shared" si="116"/>
        <v>10.22999999999999</v>
      </c>
      <c r="H809">
        <f t="shared" si="121"/>
        <v>2.9000000000000057</v>
      </c>
      <c r="I809">
        <f t="shared" si="117"/>
        <v>104.08639813193228</v>
      </c>
      <c r="J809">
        <f t="shared" si="118"/>
        <v>116.74578490751348</v>
      </c>
      <c r="K809">
        <f t="shared" si="119"/>
        <v>4.0863981319322784</v>
      </c>
      <c r="L809">
        <f t="shared" si="120"/>
        <v>16.745784907513482</v>
      </c>
    </row>
    <row r="810" spans="1:12" x14ac:dyDescent="0.2">
      <c r="A810" s="4">
        <f t="shared" si="113"/>
        <v>45052</v>
      </c>
      <c r="B810">
        <v>809</v>
      </c>
      <c r="C810" s="2" t="e">
        <f>VLOOKUP(A810, Daily!$A:$B, 2, 0)</f>
        <v>#N/A</v>
      </c>
      <c r="D810">
        <v>71.319999999999993</v>
      </c>
      <c r="E810" s="2">
        <f t="shared" si="114"/>
        <v>71.319999999999993</v>
      </c>
      <c r="F810">
        <f t="shared" si="115"/>
        <v>0</v>
      </c>
      <c r="G810">
        <f t="shared" si="116"/>
        <v>10.22999999999999</v>
      </c>
      <c r="H810">
        <f t="shared" si="121"/>
        <v>-2.7999999999999972</v>
      </c>
      <c r="I810">
        <f t="shared" si="117"/>
        <v>100</v>
      </c>
      <c r="J810">
        <f t="shared" si="118"/>
        <v>116.74578490751348</v>
      </c>
      <c r="K810">
        <f t="shared" si="119"/>
        <v>0</v>
      </c>
      <c r="L810">
        <f t="shared" si="120"/>
        <v>16.745784907513482</v>
      </c>
    </row>
    <row r="811" spans="1:12" x14ac:dyDescent="0.2">
      <c r="A811" s="4">
        <f t="shared" si="113"/>
        <v>45053</v>
      </c>
      <c r="B811">
        <v>810</v>
      </c>
      <c r="C811" s="2" t="e">
        <f>VLOOKUP(A811, Daily!$A:$B, 2, 0)</f>
        <v>#N/A</v>
      </c>
      <c r="D811">
        <v>73.13</v>
      </c>
      <c r="E811" s="2">
        <f t="shared" si="114"/>
        <v>73.13</v>
      </c>
      <c r="F811">
        <f t="shared" si="115"/>
        <v>1.8100000000000023</v>
      </c>
      <c r="G811">
        <f t="shared" si="116"/>
        <v>12.039999999999992</v>
      </c>
      <c r="H811">
        <f t="shared" si="121"/>
        <v>1.8100000000000023</v>
      </c>
      <c r="I811">
        <f t="shared" si="117"/>
        <v>102.53785754346607</v>
      </c>
      <c r="J811">
        <f t="shared" si="118"/>
        <v>119.70862661646748</v>
      </c>
      <c r="K811">
        <f t="shared" si="119"/>
        <v>2.5378575434660711</v>
      </c>
      <c r="L811">
        <f t="shared" si="120"/>
        <v>19.708626616467484</v>
      </c>
    </row>
    <row r="812" spans="1:12" x14ac:dyDescent="0.2">
      <c r="A812" s="4">
        <f t="shared" si="113"/>
        <v>45054</v>
      </c>
      <c r="B812">
        <v>811</v>
      </c>
      <c r="C812" s="2">
        <f>VLOOKUP(A812, Daily!$A:$B, 2, 0)</f>
        <v>73.13</v>
      </c>
      <c r="D812">
        <v>73.13</v>
      </c>
      <c r="E812" s="2">
        <f t="shared" si="114"/>
        <v>73.13</v>
      </c>
      <c r="F812">
        <f t="shared" si="115"/>
        <v>0</v>
      </c>
      <c r="G812">
        <f t="shared" si="116"/>
        <v>12.039999999999992</v>
      </c>
      <c r="H812">
        <f t="shared" si="121"/>
        <v>-1.8100000000000023</v>
      </c>
      <c r="I812">
        <f t="shared" si="117"/>
        <v>100</v>
      </c>
      <c r="J812">
        <f t="shared" si="118"/>
        <v>119.70862661646748</v>
      </c>
      <c r="K812">
        <f t="shared" si="119"/>
        <v>0</v>
      </c>
      <c r="L812">
        <f t="shared" si="120"/>
        <v>19.708626616467484</v>
      </c>
    </row>
    <row r="813" spans="1:12" x14ac:dyDescent="0.2">
      <c r="A813" s="4">
        <f t="shared" si="113"/>
        <v>45055</v>
      </c>
      <c r="B813">
        <v>812</v>
      </c>
      <c r="C813" s="2">
        <f>VLOOKUP(A813, Daily!$A:$B, 2, 0)</f>
        <v>73.680000000000007</v>
      </c>
      <c r="D813">
        <v>73.680000000000007</v>
      </c>
      <c r="E813" s="2">
        <f t="shared" si="114"/>
        <v>73.680000000000007</v>
      </c>
      <c r="F813">
        <f t="shared" si="115"/>
        <v>0.55000000000001137</v>
      </c>
      <c r="G813">
        <f t="shared" si="116"/>
        <v>12.590000000000003</v>
      </c>
      <c r="H813">
        <f t="shared" si="121"/>
        <v>0.55000000000001137</v>
      </c>
      <c r="I813">
        <f t="shared" si="117"/>
        <v>100.752085327499</v>
      </c>
      <c r="J813">
        <f t="shared" si="118"/>
        <v>120.60893763300049</v>
      </c>
      <c r="K813">
        <f t="shared" si="119"/>
        <v>0.75208532749899693</v>
      </c>
      <c r="L813">
        <f t="shared" si="120"/>
        <v>20.60893763300049</v>
      </c>
    </row>
    <row r="814" spans="1:12" x14ac:dyDescent="0.2">
      <c r="A814" s="4">
        <f t="shared" si="113"/>
        <v>45056</v>
      </c>
      <c r="B814">
        <v>813</v>
      </c>
      <c r="C814" s="2">
        <f>VLOOKUP(A814, Daily!$A:$B, 2, 0)</f>
        <v>72.53</v>
      </c>
      <c r="D814">
        <v>72.53</v>
      </c>
      <c r="E814" s="2">
        <f t="shared" si="114"/>
        <v>72.53</v>
      </c>
      <c r="F814">
        <f t="shared" si="115"/>
        <v>-1.1500000000000057</v>
      </c>
      <c r="G814">
        <f t="shared" si="116"/>
        <v>11.439999999999998</v>
      </c>
      <c r="H814">
        <f t="shared" si="121"/>
        <v>-1.7000000000000171</v>
      </c>
      <c r="I814">
        <f t="shared" si="117"/>
        <v>98.43919652551574</v>
      </c>
      <c r="J814">
        <f t="shared" si="118"/>
        <v>118.72646914388608</v>
      </c>
      <c r="K814">
        <f t="shared" si="119"/>
        <v>-1.5608034744842625</v>
      </c>
      <c r="L814">
        <f t="shared" si="120"/>
        <v>18.726469143886071</v>
      </c>
    </row>
    <row r="815" spans="1:12" x14ac:dyDescent="0.2">
      <c r="A815" s="4">
        <f t="shared" si="113"/>
        <v>45057</v>
      </c>
      <c r="B815">
        <v>814</v>
      </c>
      <c r="C815" s="2">
        <f>VLOOKUP(A815, Daily!$A:$B, 2, 0)</f>
        <v>70.81</v>
      </c>
      <c r="D815">
        <v>70.81</v>
      </c>
      <c r="E815" s="2">
        <f t="shared" si="114"/>
        <v>70.81</v>
      </c>
      <c r="F815">
        <f t="shared" si="115"/>
        <v>-1.7199999999999989</v>
      </c>
      <c r="G815">
        <f t="shared" si="116"/>
        <v>9.7199999999999989</v>
      </c>
      <c r="H815">
        <f t="shared" si="121"/>
        <v>-0.56999999999999318</v>
      </c>
      <c r="I815">
        <f t="shared" si="117"/>
        <v>97.628567489314761</v>
      </c>
      <c r="J815">
        <f t="shared" si="118"/>
        <v>115.91095105581928</v>
      </c>
      <c r="K815">
        <f t="shared" si="119"/>
        <v>-2.3714325106852341</v>
      </c>
      <c r="L815">
        <f t="shared" si="120"/>
        <v>15.910951055819279</v>
      </c>
    </row>
    <row r="816" spans="1:12" x14ac:dyDescent="0.2">
      <c r="A816" s="4">
        <f t="shared" si="113"/>
        <v>45058</v>
      </c>
      <c r="B816">
        <v>815</v>
      </c>
      <c r="C816" s="2">
        <f>VLOOKUP(A816, Daily!$A:$B, 2, 0)</f>
        <v>70.02</v>
      </c>
      <c r="D816">
        <v>70.02</v>
      </c>
      <c r="E816" s="2">
        <f t="shared" si="114"/>
        <v>70.02</v>
      </c>
      <c r="F816">
        <f t="shared" si="115"/>
        <v>-0.79000000000000625</v>
      </c>
      <c r="G816">
        <f t="shared" si="116"/>
        <v>8.9299999999999926</v>
      </c>
      <c r="H816">
        <f t="shared" si="121"/>
        <v>0.92999999999999261</v>
      </c>
      <c r="I816">
        <f t="shared" si="117"/>
        <v>98.88433837028667</v>
      </c>
      <c r="J816">
        <f t="shared" si="118"/>
        <v>114.61777705025371</v>
      </c>
      <c r="K816">
        <f t="shared" si="119"/>
        <v>-1.1156616297133271</v>
      </c>
      <c r="L816">
        <f t="shared" si="120"/>
        <v>14.617777050253711</v>
      </c>
    </row>
    <row r="817" spans="1:12" x14ac:dyDescent="0.2">
      <c r="A817" s="4">
        <f t="shared" si="113"/>
        <v>45059</v>
      </c>
      <c r="B817">
        <v>816</v>
      </c>
      <c r="C817" s="2" t="e">
        <f>VLOOKUP(A817, Daily!$A:$B, 2, 0)</f>
        <v>#N/A</v>
      </c>
      <c r="D817">
        <v>70.02</v>
      </c>
      <c r="E817" s="2">
        <f t="shared" si="114"/>
        <v>70.02</v>
      </c>
      <c r="F817">
        <f t="shared" si="115"/>
        <v>0</v>
      </c>
      <c r="G817">
        <f t="shared" si="116"/>
        <v>8.9299999999999926</v>
      </c>
      <c r="H817">
        <f t="shared" si="121"/>
        <v>0.79000000000000625</v>
      </c>
      <c r="I817">
        <f t="shared" si="117"/>
        <v>100</v>
      </c>
      <c r="J817">
        <f t="shared" si="118"/>
        <v>114.61777705025371</v>
      </c>
      <c r="K817">
        <f t="shared" si="119"/>
        <v>0</v>
      </c>
      <c r="L817">
        <f t="shared" si="120"/>
        <v>14.617777050253711</v>
      </c>
    </row>
    <row r="818" spans="1:12" x14ac:dyDescent="0.2">
      <c r="A818" s="4">
        <f t="shared" si="113"/>
        <v>45060</v>
      </c>
      <c r="B818">
        <v>817</v>
      </c>
      <c r="C818" s="2" t="e">
        <f>VLOOKUP(A818, Daily!$A:$B, 2, 0)</f>
        <v>#N/A</v>
      </c>
      <c r="D818">
        <v>71.069999999999993</v>
      </c>
      <c r="E818" s="2">
        <f t="shared" si="114"/>
        <v>71.069999999999993</v>
      </c>
      <c r="F818">
        <f t="shared" si="115"/>
        <v>1.0499999999999972</v>
      </c>
      <c r="G818">
        <f t="shared" si="116"/>
        <v>9.9799999999999898</v>
      </c>
      <c r="H818">
        <f t="shared" si="121"/>
        <v>1.0499999999999972</v>
      </c>
      <c r="I818">
        <f t="shared" si="117"/>
        <v>101.49957155098544</v>
      </c>
      <c r="J818">
        <f t="shared" si="118"/>
        <v>116.33655262727123</v>
      </c>
      <c r="K818">
        <f t="shared" si="119"/>
        <v>1.4995715509854346</v>
      </c>
      <c r="L818">
        <f t="shared" si="120"/>
        <v>16.336552627271228</v>
      </c>
    </row>
    <row r="819" spans="1:12" x14ac:dyDescent="0.2">
      <c r="A819" s="4">
        <f t="shared" si="113"/>
        <v>45061</v>
      </c>
      <c r="B819">
        <v>818</v>
      </c>
      <c r="C819" s="2">
        <f>VLOOKUP(A819, Daily!$A:$B, 2, 0)</f>
        <v>71.069999999999993</v>
      </c>
      <c r="D819">
        <v>71.069999999999993</v>
      </c>
      <c r="E819" s="2">
        <f t="shared" si="114"/>
        <v>71.069999999999993</v>
      </c>
      <c r="F819">
        <f t="shared" si="115"/>
        <v>0</v>
      </c>
      <c r="G819">
        <f t="shared" si="116"/>
        <v>9.9799999999999898</v>
      </c>
      <c r="H819">
        <f t="shared" si="121"/>
        <v>-1.0499999999999972</v>
      </c>
      <c r="I819">
        <f t="shared" si="117"/>
        <v>100</v>
      </c>
      <c r="J819">
        <f t="shared" si="118"/>
        <v>116.33655262727123</v>
      </c>
      <c r="K819">
        <f t="shared" si="119"/>
        <v>0</v>
      </c>
      <c r="L819">
        <f t="shared" si="120"/>
        <v>16.336552627271228</v>
      </c>
    </row>
    <row r="820" spans="1:12" x14ac:dyDescent="0.2">
      <c r="A820" s="4">
        <f t="shared" si="113"/>
        <v>45062</v>
      </c>
      <c r="B820">
        <v>819</v>
      </c>
      <c r="C820" s="2">
        <f>VLOOKUP(A820, Daily!$A:$B, 2, 0)</f>
        <v>70.849999999999994</v>
      </c>
      <c r="D820">
        <v>70.849999999999994</v>
      </c>
      <c r="E820" s="2">
        <f t="shared" si="114"/>
        <v>70.849999999999994</v>
      </c>
      <c r="F820">
        <f t="shared" si="115"/>
        <v>-0.21999999999999886</v>
      </c>
      <c r="G820">
        <f t="shared" si="116"/>
        <v>9.7599999999999909</v>
      </c>
      <c r="H820">
        <f t="shared" si="121"/>
        <v>-0.21999999999999886</v>
      </c>
      <c r="I820">
        <f t="shared" si="117"/>
        <v>99.690446039116367</v>
      </c>
      <c r="J820">
        <f t="shared" si="118"/>
        <v>115.97642822065804</v>
      </c>
      <c r="K820">
        <f t="shared" si="119"/>
        <v>-0.30955396088363507</v>
      </c>
      <c r="L820">
        <f t="shared" si="120"/>
        <v>15.976428220658034</v>
      </c>
    </row>
    <row r="821" spans="1:12" x14ac:dyDescent="0.2">
      <c r="A821" s="4">
        <f t="shared" si="113"/>
        <v>45063</v>
      </c>
      <c r="B821">
        <v>820</v>
      </c>
      <c r="C821" s="2">
        <f>VLOOKUP(A821, Daily!$A:$B, 2, 0)</f>
        <v>72.78</v>
      </c>
      <c r="D821">
        <v>72.78</v>
      </c>
      <c r="E821" s="2">
        <f t="shared" si="114"/>
        <v>72.78</v>
      </c>
      <c r="F821">
        <f t="shared" si="115"/>
        <v>1.9300000000000068</v>
      </c>
      <c r="G821">
        <f t="shared" si="116"/>
        <v>11.689999999999998</v>
      </c>
      <c r="H821">
        <f t="shared" si="121"/>
        <v>2.1500000000000057</v>
      </c>
      <c r="I821">
        <f t="shared" si="117"/>
        <v>102.72406492589981</v>
      </c>
      <c r="J821">
        <f t="shared" si="118"/>
        <v>119.13570142412833</v>
      </c>
      <c r="K821">
        <f t="shared" si="119"/>
        <v>2.7240649258998051</v>
      </c>
      <c r="L821">
        <f t="shared" si="120"/>
        <v>19.135701424128328</v>
      </c>
    </row>
    <row r="822" spans="1:12" x14ac:dyDescent="0.2">
      <c r="A822" s="4">
        <f t="shared" si="113"/>
        <v>45064</v>
      </c>
      <c r="B822">
        <v>821</v>
      </c>
      <c r="C822" s="2">
        <f>VLOOKUP(A822, Daily!$A:$B, 2, 0)</f>
        <v>71.819999999999993</v>
      </c>
      <c r="D822">
        <v>71.819999999999993</v>
      </c>
      <c r="E822" s="2">
        <f t="shared" si="114"/>
        <v>71.819999999999993</v>
      </c>
      <c r="F822">
        <f t="shared" si="115"/>
        <v>-0.96000000000000796</v>
      </c>
      <c r="G822">
        <f t="shared" si="116"/>
        <v>10.72999999999999</v>
      </c>
      <c r="H822">
        <f t="shared" si="121"/>
        <v>-2.8900000000000148</v>
      </c>
      <c r="I822">
        <f t="shared" si="117"/>
        <v>98.680956306677643</v>
      </c>
      <c r="J822">
        <f t="shared" si="118"/>
        <v>117.56424946799801</v>
      </c>
      <c r="K822">
        <f t="shared" si="119"/>
        <v>-1.3190436933223526</v>
      </c>
      <c r="L822">
        <f t="shared" si="120"/>
        <v>17.564249467998017</v>
      </c>
    </row>
    <row r="823" spans="1:12" x14ac:dyDescent="0.2">
      <c r="A823" s="4">
        <f t="shared" si="113"/>
        <v>45065</v>
      </c>
      <c r="B823">
        <v>822</v>
      </c>
      <c r="C823" s="2">
        <f>VLOOKUP(A823, Daily!$A:$B, 2, 0)</f>
        <v>71.569999999999993</v>
      </c>
      <c r="D823">
        <v>71.569999999999993</v>
      </c>
      <c r="E823" s="2">
        <f t="shared" si="114"/>
        <v>71.569999999999993</v>
      </c>
      <c r="F823">
        <f t="shared" si="115"/>
        <v>-0.25</v>
      </c>
      <c r="G823">
        <f t="shared" si="116"/>
        <v>10.47999999999999</v>
      </c>
      <c r="H823">
        <f t="shared" si="121"/>
        <v>0.71000000000000796</v>
      </c>
      <c r="I823">
        <f t="shared" si="117"/>
        <v>99.651907546644395</v>
      </c>
      <c r="J823">
        <f t="shared" si="118"/>
        <v>117.15501718775576</v>
      </c>
      <c r="K823">
        <f t="shared" si="119"/>
        <v>-0.34809245335560846</v>
      </c>
      <c r="L823">
        <f t="shared" si="120"/>
        <v>17.15501718775576</v>
      </c>
    </row>
    <row r="824" spans="1:12" x14ac:dyDescent="0.2">
      <c r="A824" s="4">
        <f t="shared" si="113"/>
        <v>45066</v>
      </c>
      <c r="B824">
        <v>823</v>
      </c>
      <c r="C824" s="2" t="e">
        <f>VLOOKUP(A824, Daily!$A:$B, 2, 0)</f>
        <v>#N/A</v>
      </c>
      <c r="D824">
        <v>71.569999999999993</v>
      </c>
      <c r="E824" s="2">
        <f t="shared" si="114"/>
        <v>71.569999999999993</v>
      </c>
      <c r="F824">
        <f t="shared" si="115"/>
        <v>0</v>
      </c>
      <c r="G824">
        <f t="shared" si="116"/>
        <v>10.47999999999999</v>
      </c>
      <c r="H824">
        <f t="shared" si="121"/>
        <v>0.25</v>
      </c>
      <c r="I824">
        <f t="shared" si="117"/>
        <v>100</v>
      </c>
      <c r="J824">
        <f t="shared" si="118"/>
        <v>117.15501718775576</v>
      </c>
      <c r="K824">
        <f t="shared" si="119"/>
        <v>0</v>
      </c>
      <c r="L824">
        <f t="shared" si="120"/>
        <v>17.15501718775576</v>
      </c>
    </row>
    <row r="825" spans="1:12" x14ac:dyDescent="0.2">
      <c r="A825" s="4">
        <f t="shared" si="113"/>
        <v>45067</v>
      </c>
      <c r="B825">
        <v>824</v>
      </c>
      <c r="C825" s="2" t="e">
        <f>VLOOKUP(A825, Daily!$A:$B, 2, 0)</f>
        <v>#N/A</v>
      </c>
      <c r="D825">
        <v>71.81</v>
      </c>
      <c r="E825" s="2">
        <f t="shared" si="114"/>
        <v>71.81</v>
      </c>
      <c r="F825">
        <f t="shared" si="115"/>
        <v>0.24000000000000909</v>
      </c>
      <c r="G825">
        <f t="shared" si="116"/>
        <v>10.719999999999999</v>
      </c>
      <c r="H825">
        <f t="shared" si="121"/>
        <v>0.24000000000000909</v>
      </c>
      <c r="I825">
        <f t="shared" si="117"/>
        <v>100.33533603465142</v>
      </c>
      <c r="J825">
        <f t="shared" si="118"/>
        <v>117.54788017678834</v>
      </c>
      <c r="K825">
        <f t="shared" si="119"/>
        <v>0.33533603465141226</v>
      </c>
      <c r="L825">
        <f t="shared" si="120"/>
        <v>17.547880176788343</v>
      </c>
    </row>
    <row r="826" spans="1:12" x14ac:dyDescent="0.2">
      <c r="A826" s="4">
        <f t="shared" si="113"/>
        <v>45068</v>
      </c>
      <c r="B826">
        <v>825</v>
      </c>
      <c r="C826" s="2">
        <f>VLOOKUP(A826, Daily!$A:$B, 2, 0)</f>
        <v>71.81</v>
      </c>
      <c r="D826">
        <v>71.81</v>
      </c>
      <c r="E826" s="2">
        <f t="shared" si="114"/>
        <v>71.81</v>
      </c>
      <c r="F826">
        <f t="shared" si="115"/>
        <v>0</v>
      </c>
      <c r="G826">
        <f t="shared" si="116"/>
        <v>10.719999999999999</v>
      </c>
      <c r="H826">
        <f t="shared" si="121"/>
        <v>-0.24000000000000909</v>
      </c>
      <c r="I826">
        <f t="shared" si="117"/>
        <v>100</v>
      </c>
      <c r="J826">
        <f t="shared" si="118"/>
        <v>117.54788017678834</v>
      </c>
      <c r="K826">
        <f t="shared" si="119"/>
        <v>0</v>
      </c>
      <c r="L826">
        <f t="shared" si="120"/>
        <v>17.547880176788343</v>
      </c>
    </row>
    <row r="827" spans="1:12" x14ac:dyDescent="0.2">
      <c r="A827" s="4">
        <f t="shared" si="113"/>
        <v>45069</v>
      </c>
      <c r="B827">
        <v>826</v>
      </c>
      <c r="C827" s="2">
        <f>VLOOKUP(A827, Daily!$A:$B, 2, 0)</f>
        <v>72.87</v>
      </c>
      <c r="D827">
        <v>72.87</v>
      </c>
      <c r="E827" s="2">
        <f t="shared" si="114"/>
        <v>72.87</v>
      </c>
      <c r="F827">
        <f t="shared" si="115"/>
        <v>1.0600000000000023</v>
      </c>
      <c r="G827">
        <f t="shared" si="116"/>
        <v>11.780000000000001</v>
      </c>
      <c r="H827">
        <f t="shared" si="121"/>
        <v>1.0600000000000023</v>
      </c>
      <c r="I827">
        <f t="shared" si="117"/>
        <v>101.4761175323771</v>
      </c>
      <c r="J827">
        <f t="shared" si="118"/>
        <v>119.28302504501556</v>
      </c>
      <c r="K827">
        <f t="shared" si="119"/>
        <v>1.4761175323771081</v>
      </c>
      <c r="L827">
        <f t="shared" si="120"/>
        <v>19.283025045015556</v>
      </c>
    </row>
    <row r="828" spans="1:12" x14ac:dyDescent="0.2">
      <c r="A828" s="4">
        <f t="shared" si="113"/>
        <v>45070</v>
      </c>
      <c r="B828">
        <v>827</v>
      </c>
      <c r="C828" s="2">
        <f>VLOOKUP(A828, Daily!$A:$B, 2, 0)</f>
        <v>74.37</v>
      </c>
      <c r="D828">
        <v>74.37</v>
      </c>
      <c r="E828" s="2">
        <f t="shared" si="114"/>
        <v>74.37</v>
      </c>
      <c r="F828">
        <f t="shared" si="115"/>
        <v>1.5</v>
      </c>
      <c r="G828">
        <f t="shared" si="116"/>
        <v>13.280000000000001</v>
      </c>
      <c r="H828">
        <f t="shared" si="121"/>
        <v>0.43999999999999773</v>
      </c>
      <c r="I828">
        <f t="shared" si="117"/>
        <v>102.05846027171677</v>
      </c>
      <c r="J828">
        <f t="shared" si="118"/>
        <v>121.73841872646915</v>
      </c>
      <c r="K828">
        <f t="shared" si="119"/>
        <v>2.0584602717167666</v>
      </c>
      <c r="L828">
        <f t="shared" si="120"/>
        <v>21.738418726469156</v>
      </c>
    </row>
    <row r="829" spans="1:12" x14ac:dyDescent="0.2">
      <c r="A829" s="4">
        <f t="shared" si="113"/>
        <v>45071</v>
      </c>
      <c r="B829">
        <v>828</v>
      </c>
      <c r="C829" s="2">
        <f>VLOOKUP(A829, Daily!$A:$B, 2, 0)</f>
        <v>71.680000000000007</v>
      </c>
      <c r="D829">
        <v>71.680000000000007</v>
      </c>
      <c r="E829" s="2">
        <f t="shared" si="114"/>
        <v>71.680000000000007</v>
      </c>
      <c r="F829">
        <f t="shared" si="115"/>
        <v>-2.6899999999999977</v>
      </c>
      <c r="G829">
        <f t="shared" si="116"/>
        <v>10.590000000000003</v>
      </c>
      <c r="H829">
        <f t="shared" si="121"/>
        <v>-4.1899999999999977</v>
      </c>
      <c r="I829">
        <f t="shared" si="117"/>
        <v>96.382950114293394</v>
      </c>
      <c r="J829">
        <f t="shared" si="118"/>
        <v>117.33507939106238</v>
      </c>
      <c r="K829">
        <f t="shared" si="119"/>
        <v>-3.6170498857066025</v>
      </c>
      <c r="L829">
        <f t="shared" si="120"/>
        <v>17.335079391062379</v>
      </c>
    </row>
    <row r="830" spans="1:12" x14ac:dyDescent="0.2">
      <c r="A830" s="4">
        <f t="shared" si="113"/>
        <v>45072</v>
      </c>
      <c r="B830">
        <v>829</v>
      </c>
      <c r="C830" s="2">
        <f>VLOOKUP(A830, Daily!$A:$B, 2, 0)</f>
        <v>72.349999999999994</v>
      </c>
      <c r="D830">
        <v>72.349999999999994</v>
      </c>
      <c r="E830" s="2">
        <f t="shared" si="114"/>
        <v>72.349999999999994</v>
      </c>
      <c r="F830">
        <f t="shared" si="115"/>
        <v>0.66999999999998749</v>
      </c>
      <c r="G830">
        <f t="shared" si="116"/>
        <v>11.259999999999991</v>
      </c>
      <c r="H830">
        <f t="shared" si="121"/>
        <v>3.3599999999999852</v>
      </c>
      <c r="I830">
        <f t="shared" si="117"/>
        <v>100.93470982142856</v>
      </c>
      <c r="J830">
        <f t="shared" si="118"/>
        <v>118.43182190211164</v>
      </c>
      <c r="K830">
        <f t="shared" si="119"/>
        <v>0.93470982142855874</v>
      </c>
      <c r="L830">
        <f t="shared" si="120"/>
        <v>18.431821902111633</v>
      </c>
    </row>
    <row r="831" spans="1:12" x14ac:dyDescent="0.2">
      <c r="A831" s="4">
        <f t="shared" si="113"/>
        <v>45073</v>
      </c>
      <c r="B831">
        <v>830</v>
      </c>
      <c r="C831" s="2" t="e">
        <f>VLOOKUP(A831, Daily!$A:$B, 2, 0)</f>
        <v>#N/A</v>
      </c>
      <c r="D831">
        <v>72.349999999999994</v>
      </c>
      <c r="E831" s="2">
        <f t="shared" si="114"/>
        <v>72.349999999999994</v>
      </c>
      <c r="F831">
        <f t="shared" si="115"/>
        <v>0</v>
      </c>
      <c r="G831">
        <f t="shared" si="116"/>
        <v>11.259999999999991</v>
      </c>
      <c r="H831">
        <f t="shared" si="121"/>
        <v>-0.66999999999998749</v>
      </c>
      <c r="I831">
        <f t="shared" si="117"/>
        <v>100</v>
      </c>
      <c r="J831">
        <f t="shared" si="118"/>
        <v>118.43182190211164</v>
      </c>
      <c r="K831">
        <f t="shared" si="119"/>
        <v>0</v>
      </c>
      <c r="L831">
        <f t="shared" si="120"/>
        <v>18.431821902111633</v>
      </c>
    </row>
    <row r="832" spans="1:12" x14ac:dyDescent="0.2">
      <c r="A832" s="4">
        <f t="shared" si="113"/>
        <v>45074</v>
      </c>
      <c r="B832">
        <v>831</v>
      </c>
      <c r="C832" s="2" t="e">
        <f>VLOOKUP(A832, Daily!$A:$B, 2, 0)</f>
        <v>#N/A</v>
      </c>
      <c r="D832">
        <v>69.45</v>
      </c>
      <c r="E832" s="2">
        <f t="shared" si="114"/>
        <v>69.45</v>
      </c>
      <c r="F832">
        <f t="shared" si="115"/>
        <v>-2.8999999999999915</v>
      </c>
      <c r="G832">
        <f t="shared" si="116"/>
        <v>8.36</v>
      </c>
      <c r="H832">
        <f t="shared" si="121"/>
        <v>-2.8999999999999915</v>
      </c>
      <c r="I832">
        <f t="shared" si="117"/>
        <v>95.991706979958551</v>
      </c>
      <c r="J832">
        <f t="shared" si="118"/>
        <v>113.68472745130136</v>
      </c>
      <c r="K832">
        <f t="shared" si="119"/>
        <v>-4.008293020041453</v>
      </c>
      <c r="L832">
        <f t="shared" si="120"/>
        <v>13.684727451301359</v>
      </c>
    </row>
    <row r="833" spans="1:12" x14ac:dyDescent="0.2">
      <c r="A833" s="4">
        <f t="shared" si="113"/>
        <v>45075</v>
      </c>
      <c r="B833">
        <v>832</v>
      </c>
      <c r="C833" s="2">
        <f>VLOOKUP(A833, Daily!$A:$B, 2, 0)</f>
        <v>0</v>
      </c>
      <c r="D833">
        <v>69.45</v>
      </c>
      <c r="E833" s="2">
        <f t="shared" si="114"/>
        <v>69.45</v>
      </c>
      <c r="F833">
        <f t="shared" si="115"/>
        <v>0</v>
      </c>
      <c r="G833">
        <f t="shared" si="116"/>
        <v>8.36</v>
      </c>
      <c r="H833">
        <f t="shared" si="121"/>
        <v>2.8999999999999915</v>
      </c>
      <c r="I833">
        <f t="shared" si="117"/>
        <v>100</v>
      </c>
      <c r="J833">
        <f t="shared" si="118"/>
        <v>113.68472745130136</v>
      </c>
      <c r="K833">
        <f t="shared" si="119"/>
        <v>0</v>
      </c>
      <c r="L833">
        <f t="shared" si="120"/>
        <v>13.684727451301359</v>
      </c>
    </row>
    <row r="834" spans="1:12" x14ac:dyDescent="0.2">
      <c r="A834" s="4">
        <f t="shared" si="113"/>
        <v>45076</v>
      </c>
      <c r="B834">
        <v>833</v>
      </c>
      <c r="C834" s="2">
        <f>VLOOKUP(A834, Daily!$A:$B, 2, 0)</f>
        <v>69.45</v>
      </c>
      <c r="D834">
        <v>69.45</v>
      </c>
      <c r="E834" s="2">
        <f t="shared" si="114"/>
        <v>69.45</v>
      </c>
      <c r="F834">
        <f t="shared" si="115"/>
        <v>0</v>
      </c>
      <c r="G834">
        <f t="shared" si="116"/>
        <v>8.36</v>
      </c>
      <c r="H834">
        <f t="shared" si="121"/>
        <v>0</v>
      </c>
      <c r="I834">
        <f t="shared" si="117"/>
        <v>100</v>
      </c>
      <c r="J834">
        <f t="shared" si="118"/>
        <v>113.68472745130136</v>
      </c>
      <c r="K834">
        <f t="shared" si="119"/>
        <v>0</v>
      </c>
      <c r="L834">
        <f t="shared" si="120"/>
        <v>13.684727451301359</v>
      </c>
    </row>
    <row r="835" spans="1:12" x14ac:dyDescent="0.2">
      <c r="A835" s="4">
        <f t="shared" si="113"/>
        <v>45077</v>
      </c>
      <c r="B835">
        <v>834</v>
      </c>
      <c r="C835" s="2">
        <f>VLOOKUP(A835, Daily!$A:$B, 2, 0)</f>
        <v>68.11</v>
      </c>
      <c r="D835">
        <v>68.11</v>
      </c>
      <c r="E835" s="2">
        <f t="shared" si="114"/>
        <v>68.11</v>
      </c>
      <c r="F835">
        <f t="shared" si="115"/>
        <v>-1.3400000000000034</v>
      </c>
      <c r="G835">
        <f t="shared" si="116"/>
        <v>7.019999999999996</v>
      </c>
      <c r="H835">
        <f t="shared" si="121"/>
        <v>-1.3400000000000034</v>
      </c>
      <c r="I835">
        <f t="shared" si="117"/>
        <v>98.070554355651538</v>
      </c>
      <c r="J835">
        <f t="shared" si="118"/>
        <v>111.49124242920281</v>
      </c>
      <c r="K835">
        <f t="shared" si="119"/>
        <v>-1.9294456443484598</v>
      </c>
      <c r="L835">
        <f t="shared" si="120"/>
        <v>11.491242429202808</v>
      </c>
    </row>
    <row r="836" spans="1:12" x14ac:dyDescent="0.2">
      <c r="A836" s="4">
        <f t="shared" ref="A836:A899" si="122">A835+1</f>
        <v>45078</v>
      </c>
      <c r="B836">
        <v>835</v>
      </c>
      <c r="C836" s="2">
        <f>VLOOKUP(A836, Daily!$A:$B, 2, 0)</f>
        <v>70.09</v>
      </c>
      <c r="D836">
        <v>70.09</v>
      </c>
      <c r="E836" s="2">
        <f t="shared" si="114"/>
        <v>70.09</v>
      </c>
      <c r="F836">
        <f t="shared" si="115"/>
        <v>1.980000000000004</v>
      </c>
      <c r="G836">
        <f t="shared" si="116"/>
        <v>9</v>
      </c>
      <c r="H836">
        <f t="shared" si="121"/>
        <v>3.3200000000000074</v>
      </c>
      <c r="I836">
        <f t="shared" si="117"/>
        <v>102.90706210541771</v>
      </c>
      <c r="J836">
        <f t="shared" si="118"/>
        <v>114.73236208872154</v>
      </c>
      <c r="K836">
        <f t="shared" si="119"/>
        <v>2.9070621054177126</v>
      </c>
      <c r="L836">
        <f t="shared" si="120"/>
        <v>14.732362088721551</v>
      </c>
    </row>
    <row r="837" spans="1:12" x14ac:dyDescent="0.2">
      <c r="A837" s="4">
        <f t="shared" si="122"/>
        <v>45079</v>
      </c>
      <c r="B837">
        <v>836</v>
      </c>
      <c r="C837" s="2">
        <f>VLOOKUP(A837, Daily!$A:$B, 2, 0)</f>
        <v>71.760000000000005</v>
      </c>
      <c r="D837">
        <v>71.760000000000005</v>
      </c>
      <c r="E837" s="2">
        <f t="shared" ref="E837:E900" si="123">D837</f>
        <v>71.760000000000005</v>
      </c>
      <c r="F837">
        <f t="shared" ref="F837:F900" si="124">D837-D836</f>
        <v>1.6700000000000017</v>
      </c>
      <c r="G837">
        <f t="shared" ref="G837:G900" si="125">D837-$D$2</f>
        <v>10.670000000000002</v>
      </c>
      <c r="H837">
        <f t="shared" si="121"/>
        <v>-0.31000000000000227</v>
      </c>
      <c r="I837">
        <f t="shared" ref="I837:I900" si="126">(D837/D836)*100</f>
        <v>102.3826508774433</v>
      </c>
      <c r="J837">
        <f t="shared" ref="J837:J900" si="127">(D837/$D$2)*100</f>
        <v>117.46603372073989</v>
      </c>
      <c r="K837">
        <f t="shared" ref="K837:K900" si="128">((D837/D836)-1)*100</f>
        <v>2.3826508774432931</v>
      </c>
      <c r="L837">
        <f t="shared" ref="L837:L900" si="129">((D837/$D$2)-1)*100</f>
        <v>17.466033720739894</v>
      </c>
    </row>
    <row r="838" spans="1:12" x14ac:dyDescent="0.2">
      <c r="A838" s="4">
        <f t="shared" si="122"/>
        <v>45080</v>
      </c>
      <c r="B838">
        <v>837</v>
      </c>
      <c r="C838" s="2" t="e">
        <f>VLOOKUP(A838, Daily!$A:$B, 2, 0)</f>
        <v>#N/A</v>
      </c>
      <c r="D838">
        <v>71.760000000000005</v>
      </c>
      <c r="E838" s="2">
        <f t="shared" si="123"/>
        <v>71.760000000000005</v>
      </c>
      <c r="F838">
        <f t="shared" si="124"/>
        <v>0</v>
      </c>
      <c r="G838">
        <f t="shared" si="125"/>
        <v>10.670000000000002</v>
      </c>
      <c r="H838">
        <f t="shared" ref="H838:H901" si="130">F838-F837</f>
        <v>-1.6700000000000017</v>
      </c>
      <c r="I838">
        <f t="shared" si="126"/>
        <v>100</v>
      </c>
      <c r="J838">
        <f t="shared" si="127"/>
        <v>117.46603372073989</v>
      </c>
      <c r="K838">
        <f t="shared" si="128"/>
        <v>0</v>
      </c>
      <c r="L838">
        <f t="shared" si="129"/>
        <v>17.466033720739894</v>
      </c>
    </row>
    <row r="839" spans="1:12" x14ac:dyDescent="0.2">
      <c r="A839" s="4">
        <f t="shared" si="122"/>
        <v>45081</v>
      </c>
      <c r="B839">
        <v>838</v>
      </c>
      <c r="C839" s="2" t="e">
        <f>VLOOKUP(A839, Daily!$A:$B, 2, 0)</f>
        <v>#N/A</v>
      </c>
      <c r="D839">
        <v>72.14</v>
      </c>
      <c r="E839" s="2">
        <f t="shared" si="123"/>
        <v>72.14</v>
      </c>
      <c r="F839">
        <f t="shared" si="124"/>
        <v>0.37999999999999545</v>
      </c>
      <c r="G839">
        <f t="shared" si="125"/>
        <v>11.049999999999997</v>
      </c>
      <c r="H839">
        <f t="shared" si="130"/>
        <v>0.37999999999999545</v>
      </c>
      <c r="I839">
        <f t="shared" si="126"/>
        <v>100.52954292084726</v>
      </c>
      <c r="J839">
        <f t="shared" si="127"/>
        <v>118.08806678670814</v>
      </c>
      <c r="K839">
        <f t="shared" si="128"/>
        <v>0.52954292084725907</v>
      </c>
      <c r="L839">
        <f t="shared" si="129"/>
        <v>18.088066786708133</v>
      </c>
    </row>
    <row r="840" spans="1:12" x14ac:dyDescent="0.2">
      <c r="A840" s="4">
        <f t="shared" si="122"/>
        <v>45082</v>
      </c>
      <c r="B840">
        <v>839</v>
      </c>
      <c r="C840" s="2">
        <f>VLOOKUP(A840, Daily!$A:$B, 2, 0)</f>
        <v>72.14</v>
      </c>
      <c r="D840">
        <v>72.14</v>
      </c>
      <c r="E840" s="2">
        <f t="shared" si="123"/>
        <v>72.14</v>
      </c>
      <c r="F840">
        <f t="shared" si="124"/>
        <v>0</v>
      </c>
      <c r="G840">
        <f t="shared" si="125"/>
        <v>11.049999999999997</v>
      </c>
      <c r="H840">
        <f t="shared" si="130"/>
        <v>-0.37999999999999545</v>
      </c>
      <c r="I840">
        <f t="shared" si="126"/>
        <v>100</v>
      </c>
      <c r="J840">
        <f t="shared" si="127"/>
        <v>118.08806678670814</v>
      </c>
      <c r="K840">
        <f t="shared" si="128"/>
        <v>0</v>
      </c>
      <c r="L840">
        <f t="shared" si="129"/>
        <v>18.088066786708133</v>
      </c>
    </row>
    <row r="841" spans="1:12" x14ac:dyDescent="0.2">
      <c r="A841" s="4">
        <f t="shared" si="122"/>
        <v>45083</v>
      </c>
      <c r="B841">
        <v>840</v>
      </c>
      <c r="C841" s="2">
        <f>VLOOKUP(A841, Daily!$A:$B, 2, 0)</f>
        <v>71.709999999999994</v>
      </c>
      <c r="D841">
        <v>71.709999999999994</v>
      </c>
      <c r="E841" s="2">
        <f t="shared" si="123"/>
        <v>71.709999999999994</v>
      </c>
      <c r="F841">
        <f t="shared" si="124"/>
        <v>-0.43000000000000682</v>
      </c>
      <c r="G841">
        <f t="shared" si="125"/>
        <v>10.61999999999999</v>
      </c>
      <c r="H841">
        <f t="shared" si="130"/>
        <v>-0.43000000000000682</v>
      </c>
      <c r="I841">
        <f t="shared" si="126"/>
        <v>99.403936789575823</v>
      </c>
      <c r="J841">
        <f t="shared" si="127"/>
        <v>117.38418726469142</v>
      </c>
      <c r="K841">
        <f t="shared" si="128"/>
        <v>-0.59606321042418031</v>
      </c>
      <c r="L841">
        <f t="shared" si="129"/>
        <v>17.38418726469142</v>
      </c>
    </row>
    <row r="842" spans="1:12" x14ac:dyDescent="0.2">
      <c r="A842" s="4">
        <f t="shared" si="122"/>
        <v>45084</v>
      </c>
      <c r="B842">
        <v>841</v>
      </c>
      <c r="C842" s="2">
        <f>VLOOKUP(A842, Daily!$A:$B, 2, 0)</f>
        <v>72.52</v>
      </c>
      <c r="D842">
        <v>72.52</v>
      </c>
      <c r="E842" s="2">
        <f t="shared" si="123"/>
        <v>72.52</v>
      </c>
      <c r="F842">
        <f t="shared" si="124"/>
        <v>0.81000000000000227</v>
      </c>
      <c r="G842">
        <f t="shared" si="125"/>
        <v>11.429999999999993</v>
      </c>
      <c r="H842">
        <f t="shared" si="130"/>
        <v>1.2400000000000091</v>
      </c>
      <c r="I842">
        <f t="shared" si="126"/>
        <v>101.12954957467576</v>
      </c>
      <c r="J842">
        <f t="shared" si="127"/>
        <v>118.71009985267638</v>
      </c>
      <c r="K842">
        <f t="shared" si="128"/>
        <v>1.12954957467577</v>
      </c>
      <c r="L842">
        <f t="shared" si="129"/>
        <v>18.710099852676375</v>
      </c>
    </row>
    <row r="843" spans="1:12" x14ac:dyDescent="0.2">
      <c r="A843" s="4">
        <f t="shared" si="122"/>
        <v>45085</v>
      </c>
      <c r="B843">
        <v>842</v>
      </c>
      <c r="C843" s="2">
        <f>VLOOKUP(A843, Daily!$A:$B, 2, 0)</f>
        <v>71.28</v>
      </c>
      <c r="D843">
        <v>71.28</v>
      </c>
      <c r="E843" s="2">
        <f t="shared" si="123"/>
        <v>71.28</v>
      </c>
      <c r="F843">
        <f t="shared" si="124"/>
        <v>-1.2399999999999949</v>
      </c>
      <c r="G843">
        <f t="shared" si="125"/>
        <v>10.189999999999998</v>
      </c>
      <c r="H843">
        <f t="shared" si="130"/>
        <v>-2.0499999999999972</v>
      </c>
      <c r="I843">
        <f t="shared" si="126"/>
        <v>98.290126861555436</v>
      </c>
      <c r="J843">
        <f t="shared" si="127"/>
        <v>116.68030774267473</v>
      </c>
      <c r="K843">
        <f t="shared" si="128"/>
        <v>-1.709873138444562</v>
      </c>
      <c r="L843">
        <f t="shared" si="129"/>
        <v>16.680307742674728</v>
      </c>
    </row>
    <row r="844" spans="1:12" x14ac:dyDescent="0.2">
      <c r="A844" s="4">
        <f t="shared" si="122"/>
        <v>45086</v>
      </c>
      <c r="B844">
        <v>843</v>
      </c>
      <c r="C844" s="2">
        <f>VLOOKUP(A844, Daily!$A:$B, 2, 0)</f>
        <v>70.16</v>
      </c>
      <c r="D844">
        <v>70.16</v>
      </c>
      <c r="E844" s="2">
        <f t="shared" si="123"/>
        <v>70.16</v>
      </c>
      <c r="F844">
        <f t="shared" si="124"/>
        <v>-1.1200000000000045</v>
      </c>
      <c r="G844">
        <f t="shared" si="125"/>
        <v>9.0699999999999932</v>
      </c>
      <c r="H844">
        <f t="shared" si="130"/>
        <v>0.11999999999999034</v>
      </c>
      <c r="I844">
        <f t="shared" si="126"/>
        <v>98.428731762065098</v>
      </c>
      <c r="J844">
        <f t="shared" si="127"/>
        <v>114.8469471271894</v>
      </c>
      <c r="K844">
        <f t="shared" si="128"/>
        <v>-1.5712682379349086</v>
      </c>
      <c r="L844">
        <f t="shared" si="129"/>
        <v>14.846947127189392</v>
      </c>
    </row>
    <row r="845" spans="1:12" x14ac:dyDescent="0.2">
      <c r="A845" s="4">
        <f t="shared" si="122"/>
        <v>45087</v>
      </c>
      <c r="B845">
        <v>844</v>
      </c>
      <c r="C845" s="2" t="e">
        <f>VLOOKUP(A845, Daily!$A:$B, 2, 0)</f>
        <v>#N/A</v>
      </c>
      <c r="D845">
        <v>70.16</v>
      </c>
      <c r="E845" s="2">
        <f t="shared" si="123"/>
        <v>70.16</v>
      </c>
      <c r="F845">
        <f t="shared" si="124"/>
        <v>0</v>
      </c>
      <c r="G845">
        <f t="shared" si="125"/>
        <v>9.0699999999999932</v>
      </c>
      <c r="H845">
        <f t="shared" si="130"/>
        <v>1.1200000000000045</v>
      </c>
      <c r="I845">
        <f t="shared" si="126"/>
        <v>100</v>
      </c>
      <c r="J845">
        <f t="shared" si="127"/>
        <v>114.8469471271894</v>
      </c>
      <c r="K845">
        <f t="shared" si="128"/>
        <v>0</v>
      </c>
      <c r="L845">
        <f t="shared" si="129"/>
        <v>14.846947127189392</v>
      </c>
    </row>
    <row r="846" spans="1:12" x14ac:dyDescent="0.2">
      <c r="A846" s="4">
        <f t="shared" si="122"/>
        <v>45088</v>
      </c>
      <c r="B846">
        <v>845</v>
      </c>
      <c r="C846" s="2" t="e">
        <f>VLOOKUP(A846, Daily!$A:$B, 2, 0)</f>
        <v>#N/A</v>
      </c>
      <c r="D846">
        <v>67.08</v>
      </c>
      <c r="E846" s="2">
        <f t="shared" si="123"/>
        <v>67.08</v>
      </c>
      <c r="F846">
        <f t="shared" si="124"/>
        <v>-3.0799999999999983</v>
      </c>
      <c r="G846">
        <f t="shared" si="125"/>
        <v>5.9899999999999949</v>
      </c>
      <c r="H846">
        <f t="shared" si="130"/>
        <v>-3.0799999999999983</v>
      </c>
      <c r="I846">
        <f t="shared" si="126"/>
        <v>95.610034207525658</v>
      </c>
      <c r="J846">
        <f t="shared" si="127"/>
        <v>109.80520543460469</v>
      </c>
      <c r="K846">
        <f t="shared" si="128"/>
        <v>-4.3899657924743369</v>
      </c>
      <c r="L846">
        <f t="shared" si="129"/>
        <v>9.8052054346046802</v>
      </c>
    </row>
    <row r="847" spans="1:12" x14ac:dyDescent="0.2">
      <c r="A847" s="4">
        <f t="shared" si="122"/>
        <v>45089</v>
      </c>
      <c r="B847">
        <v>846</v>
      </c>
      <c r="C847" s="2">
        <f>VLOOKUP(A847, Daily!$A:$B, 2, 0)</f>
        <v>67.08</v>
      </c>
      <c r="D847">
        <v>67.08</v>
      </c>
      <c r="E847" s="2">
        <f t="shared" si="123"/>
        <v>67.08</v>
      </c>
      <c r="F847">
        <f t="shared" si="124"/>
        <v>0</v>
      </c>
      <c r="G847">
        <f t="shared" si="125"/>
        <v>5.9899999999999949</v>
      </c>
      <c r="H847">
        <f t="shared" si="130"/>
        <v>3.0799999999999983</v>
      </c>
      <c r="I847">
        <f t="shared" si="126"/>
        <v>100</v>
      </c>
      <c r="J847">
        <f t="shared" si="127"/>
        <v>109.80520543460469</v>
      </c>
      <c r="K847">
        <f t="shared" si="128"/>
        <v>0</v>
      </c>
      <c r="L847">
        <f t="shared" si="129"/>
        <v>9.8052054346046802</v>
      </c>
    </row>
    <row r="848" spans="1:12" x14ac:dyDescent="0.2">
      <c r="A848" s="4">
        <f t="shared" si="122"/>
        <v>45090</v>
      </c>
      <c r="B848">
        <v>847</v>
      </c>
      <c r="C848" s="2">
        <f>VLOOKUP(A848, Daily!$A:$B, 2, 0)</f>
        <v>69.39</v>
      </c>
      <c r="D848">
        <v>69.39</v>
      </c>
      <c r="E848" s="2">
        <f t="shared" si="123"/>
        <v>69.39</v>
      </c>
      <c r="F848">
        <f t="shared" si="124"/>
        <v>2.3100000000000023</v>
      </c>
      <c r="G848">
        <f t="shared" si="125"/>
        <v>8.2999999999999972</v>
      </c>
      <c r="H848">
        <f t="shared" si="130"/>
        <v>2.3100000000000023</v>
      </c>
      <c r="I848">
        <f t="shared" si="126"/>
        <v>103.44364937388193</v>
      </c>
      <c r="J848">
        <f t="shared" si="127"/>
        <v>113.58651170404322</v>
      </c>
      <c r="K848">
        <f t="shared" si="128"/>
        <v>3.4436493738819296</v>
      </c>
      <c r="L848">
        <f t="shared" si="129"/>
        <v>13.586511704043215</v>
      </c>
    </row>
    <row r="849" spans="1:12" x14ac:dyDescent="0.2">
      <c r="A849" s="4">
        <f t="shared" si="122"/>
        <v>45091</v>
      </c>
      <c r="B849">
        <v>848</v>
      </c>
      <c r="C849" s="2">
        <f>VLOOKUP(A849, Daily!$A:$B, 2, 0)</f>
        <v>68.22</v>
      </c>
      <c r="D849">
        <v>68.22</v>
      </c>
      <c r="E849" s="2">
        <f t="shared" si="123"/>
        <v>68.22</v>
      </c>
      <c r="F849">
        <f t="shared" si="124"/>
        <v>-1.1700000000000017</v>
      </c>
      <c r="G849">
        <f t="shared" si="125"/>
        <v>7.1299999999999955</v>
      </c>
      <c r="H849">
        <f t="shared" si="130"/>
        <v>-3.480000000000004</v>
      </c>
      <c r="I849">
        <f t="shared" si="126"/>
        <v>98.313878080415037</v>
      </c>
      <c r="J849">
        <f t="shared" si="127"/>
        <v>111.6713046325094</v>
      </c>
      <c r="K849">
        <f t="shared" si="128"/>
        <v>-1.6861219195849597</v>
      </c>
      <c r="L849">
        <f t="shared" si="129"/>
        <v>11.671304632509404</v>
      </c>
    </row>
    <row r="850" spans="1:12" x14ac:dyDescent="0.2">
      <c r="A850" s="4">
        <f t="shared" si="122"/>
        <v>45092</v>
      </c>
      <c r="B850">
        <v>849</v>
      </c>
      <c r="C850" s="2">
        <f>VLOOKUP(A850, Daily!$A:$B, 2, 0)</f>
        <v>70.61</v>
      </c>
      <c r="D850">
        <v>70.61</v>
      </c>
      <c r="E850" s="2">
        <f t="shared" si="123"/>
        <v>70.61</v>
      </c>
      <c r="F850">
        <f t="shared" si="124"/>
        <v>2.3900000000000006</v>
      </c>
      <c r="G850">
        <f t="shared" si="125"/>
        <v>9.519999999999996</v>
      </c>
      <c r="H850">
        <f t="shared" si="130"/>
        <v>3.5600000000000023</v>
      </c>
      <c r="I850">
        <f t="shared" si="126"/>
        <v>103.50337144532395</v>
      </c>
      <c r="J850">
        <f t="shared" si="127"/>
        <v>115.58356523162547</v>
      </c>
      <c r="K850">
        <f t="shared" si="128"/>
        <v>3.5033714453239551</v>
      </c>
      <c r="L850">
        <f t="shared" si="129"/>
        <v>15.583565231625474</v>
      </c>
    </row>
    <row r="851" spans="1:12" x14ac:dyDescent="0.2">
      <c r="A851" s="4">
        <f t="shared" si="122"/>
        <v>45093</v>
      </c>
      <c r="B851">
        <v>850</v>
      </c>
      <c r="C851" s="2">
        <f>VLOOKUP(A851, Daily!$A:$B, 2, 0)</f>
        <v>71.81</v>
      </c>
      <c r="D851">
        <v>71.81</v>
      </c>
      <c r="E851" s="2">
        <f t="shared" si="123"/>
        <v>71.81</v>
      </c>
      <c r="F851">
        <f t="shared" si="124"/>
        <v>1.2000000000000028</v>
      </c>
      <c r="G851">
        <f t="shared" si="125"/>
        <v>10.719999999999999</v>
      </c>
      <c r="H851">
        <f t="shared" si="130"/>
        <v>-1.1899999999999977</v>
      </c>
      <c r="I851">
        <f t="shared" si="126"/>
        <v>101.69947599490156</v>
      </c>
      <c r="J851">
        <f t="shared" si="127"/>
        <v>117.54788017678834</v>
      </c>
      <c r="K851">
        <f t="shared" si="128"/>
        <v>1.699475994901567</v>
      </c>
      <c r="L851">
        <f t="shared" si="129"/>
        <v>17.547880176788343</v>
      </c>
    </row>
    <row r="852" spans="1:12" x14ac:dyDescent="0.2">
      <c r="A852" s="4">
        <f t="shared" si="122"/>
        <v>45094</v>
      </c>
      <c r="B852">
        <v>851</v>
      </c>
      <c r="C852" s="2" t="e">
        <f>VLOOKUP(A852, Daily!$A:$B, 2, 0)</f>
        <v>#N/A</v>
      </c>
      <c r="D852">
        <v>71.81</v>
      </c>
      <c r="E852" s="2">
        <f t="shared" si="123"/>
        <v>71.81</v>
      </c>
      <c r="F852">
        <f t="shared" si="124"/>
        <v>0</v>
      </c>
      <c r="G852">
        <f t="shared" si="125"/>
        <v>10.719999999999999</v>
      </c>
      <c r="H852">
        <f t="shared" si="130"/>
        <v>-1.2000000000000028</v>
      </c>
      <c r="I852">
        <f t="shared" si="126"/>
        <v>100</v>
      </c>
      <c r="J852">
        <f t="shared" si="127"/>
        <v>117.54788017678834</v>
      </c>
      <c r="K852">
        <f t="shared" si="128"/>
        <v>0</v>
      </c>
      <c r="L852">
        <f t="shared" si="129"/>
        <v>17.547880176788343</v>
      </c>
    </row>
    <row r="853" spans="1:12" x14ac:dyDescent="0.2">
      <c r="A853" s="4">
        <f t="shared" si="122"/>
        <v>45095</v>
      </c>
      <c r="B853">
        <v>852</v>
      </c>
      <c r="C853" s="2" t="e">
        <f>VLOOKUP(A853, Daily!$A:$B, 2, 0)</f>
        <v>#N/A</v>
      </c>
      <c r="D853">
        <v>70.94</v>
      </c>
      <c r="E853" s="2">
        <f t="shared" si="123"/>
        <v>70.94</v>
      </c>
      <c r="F853">
        <f t="shared" si="124"/>
        <v>-0.87000000000000455</v>
      </c>
      <c r="G853">
        <f t="shared" si="125"/>
        <v>9.8499999999999943</v>
      </c>
      <c r="H853">
        <f t="shared" si="130"/>
        <v>-0.87000000000000455</v>
      </c>
      <c r="I853">
        <f t="shared" si="126"/>
        <v>98.788469572482938</v>
      </c>
      <c r="J853">
        <f t="shared" si="127"/>
        <v>116.12375184154524</v>
      </c>
      <c r="K853">
        <f t="shared" si="128"/>
        <v>-1.2115304275170602</v>
      </c>
      <c r="L853">
        <f t="shared" si="129"/>
        <v>16.123751841545243</v>
      </c>
    </row>
    <row r="854" spans="1:12" x14ac:dyDescent="0.2">
      <c r="A854" s="4">
        <f t="shared" si="122"/>
        <v>45096</v>
      </c>
      <c r="B854">
        <v>853</v>
      </c>
      <c r="C854" s="2">
        <f>VLOOKUP(A854, Daily!$A:$B, 2, 0)</f>
        <v>0</v>
      </c>
      <c r="D854">
        <v>70.94</v>
      </c>
      <c r="E854" s="2">
        <f t="shared" si="123"/>
        <v>70.94</v>
      </c>
      <c r="F854">
        <f t="shared" si="124"/>
        <v>0</v>
      </c>
      <c r="G854">
        <f t="shared" si="125"/>
        <v>9.8499999999999943</v>
      </c>
      <c r="H854">
        <f t="shared" si="130"/>
        <v>0.87000000000000455</v>
      </c>
      <c r="I854">
        <f t="shared" si="126"/>
        <v>100</v>
      </c>
      <c r="J854">
        <f t="shared" si="127"/>
        <v>116.12375184154524</v>
      </c>
      <c r="K854">
        <f t="shared" si="128"/>
        <v>0</v>
      </c>
      <c r="L854">
        <f t="shared" si="129"/>
        <v>16.123751841545243</v>
      </c>
    </row>
    <row r="855" spans="1:12" x14ac:dyDescent="0.2">
      <c r="A855" s="4">
        <f t="shared" si="122"/>
        <v>45097</v>
      </c>
      <c r="B855">
        <v>854</v>
      </c>
      <c r="C855" s="2">
        <f>VLOOKUP(A855, Daily!$A:$B, 2, 0)</f>
        <v>70.94</v>
      </c>
      <c r="D855">
        <v>70.94</v>
      </c>
      <c r="E855" s="2">
        <f t="shared" si="123"/>
        <v>70.94</v>
      </c>
      <c r="F855">
        <f t="shared" si="124"/>
        <v>0</v>
      </c>
      <c r="G855">
        <f t="shared" si="125"/>
        <v>9.8499999999999943</v>
      </c>
      <c r="H855">
        <f t="shared" si="130"/>
        <v>0</v>
      </c>
      <c r="I855">
        <f t="shared" si="126"/>
        <v>100</v>
      </c>
      <c r="J855">
        <f t="shared" si="127"/>
        <v>116.12375184154524</v>
      </c>
      <c r="K855">
        <f t="shared" si="128"/>
        <v>0</v>
      </c>
      <c r="L855">
        <f t="shared" si="129"/>
        <v>16.123751841545243</v>
      </c>
    </row>
    <row r="856" spans="1:12" x14ac:dyDescent="0.2">
      <c r="A856" s="4">
        <f t="shared" si="122"/>
        <v>45098</v>
      </c>
      <c r="B856">
        <v>855</v>
      </c>
      <c r="C856" s="2">
        <f>VLOOKUP(A856, Daily!$A:$B, 2, 0)</f>
        <v>72.55</v>
      </c>
      <c r="D856">
        <v>72.55</v>
      </c>
      <c r="E856" s="2">
        <f t="shared" si="123"/>
        <v>72.55</v>
      </c>
      <c r="F856">
        <f t="shared" si="124"/>
        <v>1.6099999999999994</v>
      </c>
      <c r="G856">
        <f t="shared" si="125"/>
        <v>11.459999999999994</v>
      </c>
      <c r="H856">
        <f t="shared" si="130"/>
        <v>1.6099999999999994</v>
      </c>
      <c r="I856">
        <f t="shared" si="126"/>
        <v>102.26952354102059</v>
      </c>
      <c r="J856">
        <f t="shared" si="127"/>
        <v>118.75920772630543</v>
      </c>
      <c r="K856">
        <f t="shared" si="128"/>
        <v>2.2695235410205905</v>
      </c>
      <c r="L856">
        <f t="shared" si="129"/>
        <v>18.759207726305437</v>
      </c>
    </row>
    <row r="857" spans="1:12" x14ac:dyDescent="0.2">
      <c r="A857" s="4">
        <f t="shared" si="122"/>
        <v>45099</v>
      </c>
      <c r="B857">
        <v>856</v>
      </c>
      <c r="C857" s="2">
        <f>VLOOKUP(A857, Daily!$A:$B, 2, 0)</f>
        <v>69.22</v>
      </c>
      <c r="D857">
        <v>69.22</v>
      </c>
      <c r="E857" s="2">
        <f t="shared" si="123"/>
        <v>69.22</v>
      </c>
      <c r="F857">
        <f t="shared" si="124"/>
        <v>-3.3299999999999983</v>
      </c>
      <c r="G857">
        <f t="shared" si="125"/>
        <v>8.1299999999999955</v>
      </c>
      <c r="H857">
        <f t="shared" si="130"/>
        <v>-4.9399999999999977</v>
      </c>
      <c r="I857">
        <f t="shared" si="126"/>
        <v>95.410062026188839</v>
      </c>
      <c r="J857">
        <f t="shared" si="127"/>
        <v>113.30823375347848</v>
      </c>
      <c r="K857">
        <f t="shared" si="128"/>
        <v>-4.5899379738111641</v>
      </c>
      <c r="L857">
        <f t="shared" si="129"/>
        <v>13.308233753478472</v>
      </c>
    </row>
    <row r="858" spans="1:12" x14ac:dyDescent="0.2">
      <c r="A858" s="4">
        <f t="shared" si="122"/>
        <v>45100</v>
      </c>
      <c r="B858">
        <v>857</v>
      </c>
      <c r="C858" s="2">
        <f>VLOOKUP(A858, Daily!$A:$B, 2, 0)</f>
        <v>68.91</v>
      </c>
      <c r="D858">
        <v>68.91</v>
      </c>
      <c r="E858" s="2">
        <f t="shared" si="123"/>
        <v>68.91</v>
      </c>
      <c r="F858">
        <f t="shared" si="124"/>
        <v>-0.31000000000000227</v>
      </c>
      <c r="G858">
        <f t="shared" si="125"/>
        <v>7.8199999999999932</v>
      </c>
      <c r="H858">
        <f t="shared" si="130"/>
        <v>3.019999999999996</v>
      </c>
      <c r="I858">
        <f t="shared" si="126"/>
        <v>99.552152557064431</v>
      </c>
      <c r="J858">
        <f t="shared" si="127"/>
        <v>112.80078572597805</v>
      </c>
      <c r="K858">
        <f t="shared" si="128"/>
        <v>-0.44784744293556722</v>
      </c>
      <c r="L858">
        <f t="shared" si="129"/>
        <v>12.800785725978049</v>
      </c>
    </row>
    <row r="859" spans="1:12" x14ac:dyDescent="0.2">
      <c r="A859" s="4">
        <f t="shared" si="122"/>
        <v>45101</v>
      </c>
      <c r="B859">
        <v>858</v>
      </c>
      <c r="C859" s="2" t="e">
        <f>VLOOKUP(A859, Daily!$A:$B, 2, 0)</f>
        <v>#N/A</v>
      </c>
      <c r="D859">
        <v>68.91</v>
      </c>
      <c r="E859" s="2">
        <f t="shared" si="123"/>
        <v>68.91</v>
      </c>
      <c r="F859">
        <f t="shared" si="124"/>
        <v>0</v>
      </c>
      <c r="G859">
        <f t="shared" si="125"/>
        <v>7.8199999999999932</v>
      </c>
      <c r="H859">
        <f t="shared" si="130"/>
        <v>0.31000000000000227</v>
      </c>
      <c r="I859">
        <f t="shared" si="126"/>
        <v>100</v>
      </c>
      <c r="J859">
        <f t="shared" si="127"/>
        <v>112.80078572597805</v>
      </c>
      <c r="K859">
        <f t="shared" si="128"/>
        <v>0</v>
      </c>
      <c r="L859">
        <f t="shared" si="129"/>
        <v>12.800785725978049</v>
      </c>
    </row>
    <row r="860" spans="1:12" x14ac:dyDescent="0.2">
      <c r="A860" s="4">
        <f t="shared" si="122"/>
        <v>45102</v>
      </c>
      <c r="B860">
        <v>859</v>
      </c>
      <c r="C860" s="2" t="e">
        <f>VLOOKUP(A860, Daily!$A:$B, 2, 0)</f>
        <v>#N/A</v>
      </c>
      <c r="D860">
        <v>69.09</v>
      </c>
      <c r="E860" s="2">
        <f t="shared" si="123"/>
        <v>69.09</v>
      </c>
      <c r="F860">
        <f t="shared" si="124"/>
        <v>0.18000000000000682</v>
      </c>
      <c r="G860">
        <f t="shared" si="125"/>
        <v>8</v>
      </c>
      <c r="H860">
        <f t="shared" si="130"/>
        <v>0.18000000000000682</v>
      </c>
      <c r="I860">
        <f t="shared" si="126"/>
        <v>100.26121027427079</v>
      </c>
      <c r="J860">
        <f t="shared" si="127"/>
        <v>113.09543296775249</v>
      </c>
      <c r="K860">
        <f t="shared" si="128"/>
        <v>0.26121027427079557</v>
      </c>
      <c r="L860">
        <f t="shared" si="129"/>
        <v>13.095432967752485</v>
      </c>
    </row>
    <row r="861" spans="1:12" x14ac:dyDescent="0.2">
      <c r="A861" s="4">
        <f t="shared" si="122"/>
        <v>45103</v>
      </c>
      <c r="B861">
        <v>860</v>
      </c>
      <c r="C861" s="2">
        <f>VLOOKUP(A861, Daily!$A:$B, 2, 0)</f>
        <v>69.09</v>
      </c>
      <c r="D861">
        <v>69.09</v>
      </c>
      <c r="E861" s="2">
        <f t="shared" si="123"/>
        <v>69.09</v>
      </c>
      <c r="F861">
        <f t="shared" si="124"/>
        <v>0</v>
      </c>
      <c r="G861">
        <f t="shared" si="125"/>
        <v>8</v>
      </c>
      <c r="H861">
        <f t="shared" si="130"/>
        <v>-0.18000000000000682</v>
      </c>
      <c r="I861">
        <f t="shared" si="126"/>
        <v>100</v>
      </c>
      <c r="J861">
        <f t="shared" si="127"/>
        <v>113.09543296775249</v>
      </c>
      <c r="K861">
        <f t="shared" si="128"/>
        <v>0</v>
      </c>
      <c r="L861">
        <f t="shared" si="129"/>
        <v>13.095432967752485</v>
      </c>
    </row>
    <row r="862" spans="1:12" x14ac:dyDescent="0.2">
      <c r="A862" s="4">
        <f t="shared" si="122"/>
        <v>45104</v>
      </c>
      <c r="B862">
        <v>861</v>
      </c>
      <c r="C862" s="2">
        <f>VLOOKUP(A862, Daily!$A:$B, 2, 0)</f>
        <v>67.680000000000007</v>
      </c>
      <c r="D862">
        <v>67.680000000000007</v>
      </c>
      <c r="E862" s="2">
        <f t="shared" si="123"/>
        <v>67.680000000000007</v>
      </c>
      <c r="F862">
        <f t="shared" si="124"/>
        <v>-1.4099999999999966</v>
      </c>
      <c r="G862">
        <f t="shared" si="125"/>
        <v>6.5900000000000034</v>
      </c>
      <c r="H862">
        <f t="shared" si="130"/>
        <v>-1.4099999999999966</v>
      </c>
      <c r="I862">
        <f t="shared" si="126"/>
        <v>97.959183673469397</v>
      </c>
      <c r="J862">
        <f t="shared" si="127"/>
        <v>110.78736290718612</v>
      </c>
      <c r="K862">
        <f t="shared" si="128"/>
        <v>-2.0408163265306034</v>
      </c>
      <c r="L862">
        <f t="shared" si="129"/>
        <v>10.787362907186115</v>
      </c>
    </row>
    <row r="863" spans="1:12" x14ac:dyDescent="0.2">
      <c r="A863" s="4">
        <f t="shared" si="122"/>
        <v>45105</v>
      </c>
      <c r="B863">
        <v>862</v>
      </c>
      <c r="C863" s="2">
        <f>VLOOKUP(A863, Daily!$A:$B, 2, 0)</f>
        <v>69.540000000000006</v>
      </c>
      <c r="D863">
        <v>69.540000000000006</v>
      </c>
      <c r="E863" s="2">
        <f t="shared" si="123"/>
        <v>69.540000000000006</v>
      </c>
      <c r="F863">
        <f t="shared" si="124"/>
        <v>1.8599999999999994</v>
      </c>
      <c r="G863">
        <f t="shared" si="125"/>
        <v>8.4500000000000028</v>
      </c>
      <c r="H863">
        <f t="shared" si="130"/>
        <v>3.269999999999996</v>
      </c>
      <c r="I863">
        <f t="shared" si="126"/>
        <v>102.74822695035462</v>
      </c>
      <c r="J863">
        <f t="shared" si="127"/>
        <v>113.83205107218859</v>
      </c>
      <c r="K863">
        <f t="shared" si="128"/>
        <v>2.7482269503546153</v>
      </c>
      <c r="L863">
        <f t="shared" si="129"/>
        <v>13.832051072188589</v>
      </c>
    </row>
    <row r="864" spans="1:12" x14ac:dyDescent="0.2">
      <c r="A864" s="4">
        <f t="shared" si="122"/>
        <v>45106</v>
      </c>
      <c r="B864">
        <v>863</v>
      </c>
      <c r="C864" s="2">
        <f>VLOOKUP(A864, Daily!$A:$B, 2, 0)</f>
        <v>69.849999999999994</v>
      </c>
      <c r="D864">
        <v>69.849999999999994</v>
      </c>
      <c r="E864" s="2">
        <f t="shared" si="123"/>
        <v>69.849999999999994</v>
      </c>
      <c r="F864">
        <f t="shared" si="124"/>
        <v>0.30999999999998806</v>
      </c>
      <c r="G864">
        <f t="shared" si="125"/>
        <v>8.7599999999999909</v>
      </c>
      <c r="H864">
        <f t="shared" si="130"/>
        <v>-1.5500000000000114</v>
      </c>
      <c r="I864">
        <f t="shared" si="126"/>
        <v>100.44578659764163</v>
      </c>
      <c r="J864">
        <f t="shared" si="127"/>
        <v>114.33949909968896</v>
      </c>
      <c r="K864">
        <f t="shared" si="128"/>
        <v>0.44578659764162865</v>
      </c>
      <c r="L864">
        <f t="shared" si="129"/>
        <v>14.339499099688968</v>
      </c>
    </row>
    <row r="865" spans="1:12" x14ac:dyDescent="0.2">
      <c r="A865" s="4">
        <f t="shared" si="122"/>
        <v>45107</v>
      </c>
      <c r="B865">
        <v>864</v>
      </c>
      <c r="C865" s="2">
        <f>VLOOKUP(A865, Daily!$A:$B, 2, 0)</f>
        <v>70.66</v>
      </c>
      <c r="D865">
        <v>70.66</v>
      </c>
      <c r="E865" s="2">
        <f t="shared" si="123"/>
        <v>70.66</v>
      </c>
      <c r="F865">
        <f t="shared" si="124"/>
        <v>0.81000000000000227</v>
      </c>
      <c r="G865">
        <f t="shared" si="125"/>
        <v>9.5699999999999932</v>
      </c>
      <c r="H865">
        <f t="shared" si="130"/>
        <v>0.50000000000001421</v>
      </c>
      <c r="I865">
        <f t="shared" si="126"/>
        <v>101.15962777380101</v>
      </c>
      <c r="J865">
        <f t="shared" si="127"/>
        <v>115.6654116876739</v>
      </c>
      <c r="K865">
        <f t="shared" si="128"/>
        <v>1.1596277738010086</v>
      </c>
      <c r="L865">
        <f t="shared" si="129"/>
        <v>15.665411687673902</v>
      </c>
    </row>
    <row r="866" spans="1:12" x14ac:dyDescent="0.2">
      <c r="A866" s="4">
        <f t="shared" si="122"/>
        <v>45108</v>
      </c>
      <c r="B866">
        <v>865</v>
      </c>
      <c r="C866" s="2" t="e">
        <f>VLOOKUP(A866, Daily!$A:$B, 2, 0)</f>
        <v>#N/A</v>
      </c>
      <c r="D866">
        <v>70.66</v>
      </c>
      <c r="E866" s="2">
        <f t="shared" si="123"/>
        <v>70.66</v>
      </c>
      <c r="F866">
        <f t="shared" si="124"/>
        <v>0</v>
      </c>
      <c r="G866">
        <f t="shared" si="125"/>
        <v>9.5699999999999932</v>
      </c>
      <c r="H866">
        <f t="shared" si="130"/>
        <v>-0.81000000000000227</v>
      </c>
      <c r="I866">
        <f t="shared" si="126"/>
        <v>100</v>
      </c>
      <c r="J866">
        <f t="shared" si="127"/>
        <v>115.6654116876739</v>
      </c>
      <c r="K866">
        <f t="shared" si="128"/>
        <v>0</v>
      </c>
      <c r="L866">
        <f t="shared" si="129"/>
        <v>15.665411687673902</v>
      </c>
    </row>
    <row r="867" spans="1:12" x14ac:dyDescent="0.2">
      <c r="A867" s="4">
        <f t="shared" si="122"/>
        <v>45109</v>
      </c>
      <c r="B867">
        <v>866</v>
      </c>
      <c r="C867" s="2" t="e">
        <f>VLOOKUP(A867, Daily!$A:$B, 2, 0)</f>
        <v>#N/A</v>
      </c>
      <c r="D867">
        <v>69.709999999999994</v>
      </c>
      <c r="E867" s="2">
        <f t="shared" si="123"/>
        <v>69.709999999999994</v>
      </c>
      <c r="F867">
        <f t="shared" si="124"/>
        <v>-0.95000000000000284</v>
      </c>
      <c r="G867">
        <f t="shared" si="125"/>
        <v>8.6199999999999903</v>
      </c>
      <c r="H867">
        <f t="shared" si="130"/>
        <v>-0.95000000000000284</v>
      </c>
      <c r="I867">
        <f t="shared" si="126"/>
        <v>98.65553354090008</v>
      </c>
      <c r="J867">
        <f t="shared" si="127"/>
        <v>114.11032902275329</v>
      </c>
      <c r="K867">
        <f t="shared" si="128"/>
        <v>-1.3444664590999245</v>
      </c>
      <c r="L867">
        <f t="shared" si="129"/>
        <v>14.110329022753287</v>
      </c>
    </row>
    <row r="868" spans="1:12" x14ac:dyDescent="0.2">
      <c r="A868" s="4">
        <f t="shared" si="122"/>
        <v>45110</v>
      </c>
      <c r="B868">
        <v>867</v>
      </c>
      <c r="C868" s="2">
        <f>VLOOKUP(A868, Daily!$A:$B, 2, 0)</f>
        <v>69.709999999999994</v>
      </c>
      <c r="D868">
        <v>69.709999999999994</v>
      </c>
      <c r="E868" s="2">
        <f t="shared" si="123"/>
        <v>69.709999999999994</v>
      </c>
      <c r="F868">
        <f t="shared" si="124"/>
        <v>0</v>
      </c>
      <c r="G868">
        <f t="shared" si="125"/>
        <v>8.6199999999999903</v>
      </c>
      <c r="H868">
        <f t="shared" si="130"/>
        <v>0.95000000000000284</v>
      </c>
      <c r="I868">
        <f t="shared" si="126"/>
        <v>100</v>
      </c>
      <c r="J868">
        <f t="shared" si="127"/>
        <v>114.11032902275329</v>
      </c>
      <c r="K868">
        <f t="shared" si="128"/>
        <v>0</v>
      </c>
      <c r="L868">
        <f t="shared" si="129"/>
        <v>14.110329022753287</v>
      </c>
    </row>
    <row r="869" spans="1:12" x14ac:dyDescent="0.2">
      <c r="A869" s="4">
        <f t="shared" si="122"/>
        <v>45111</v>
      </c>
      <c r="B869">
        <v>868</v>
      </c>
      <c r="C869" s="2">
        <f>VLOOKUP(A869, Daily!$A:$B, 2, 0)</f>
        <v>0</v>
      </c>
      <c r="D869">
        <v>71.78</v>
      </c>
      <c r="E869" s="2">
        <f t="shared" si="123"/>
        <v>71.78</v>
      </c>
      <c r="F869">
        <f t="shared" si="124"/>
        <v>2.0700000000000074</v>
      </c>
      <c r="G869">
        <f t="shared" si="125"/>
        <v>10.689999999999998</v>
      </c>
      <c r="H869">
        <f t="shared" si="130"/>
        <v>2.0700000000000074</v>
      </c>
      <c r="I869">
        <f t="shared" si="126"/>
        <v>102.96944484292068</v>
      </c>
      <c r="J869">
        <f t="shared" si="127"/>
        <v>117.49877230315926</v>
      </c>
      <c r="K869">
        <f t="shared" si="128"/>
        <v>2.9694448429206766</v>
      </c>
      <c r="L869">
        <f t="shared" si="129"/>
        <v>17.49877230315926</v>
      </c>
    </row>
    <row r="870" spans="1:12" x14ac:dyDescent="0.2">
      <c r="A870" s="4">
        <f t="shared" si="122"/>
        <v>45112</v>
      </c>
      <c r="B870">
        <v>869</v>
      </c>
      <c r="C870" s="2">
        <f>VLOOKUP(A870, Daily!$A:$B, 2, 0)</f>
        <v>71.78</v>
      </c>
      <c r="D870">
        <v>71.78</v>
      </c>
      <c r="E870" s="2">
        <f t="shared" si="123"/>
        <v>71.78</v>
      </c>
      <c r="F870">
        <f t="shared" si="124"/>
        <v>0</v>
      </c>
      <c r="G870">
        <f t="shared" si="125"/>
        <v>10.689999999999998</v>
      </c>
      <c r="H870">
        <f t="shared" si="130"/>
        <v>-2.0700000000000074</v>
      </c>
      <c r="I870">
        <f t="shared" si="126"/>
        <v>100</v>
      </c>
      <c r="J870">
        <f t="shared" si="127"/>
        <v>117.49877230315926</v>
      </c>
      <c r="K870">
        <f t="shared" si="128"/>
        <v>0</v>
      </c>
      <c r="L870">
        <f t="shared" si="129"/>
        <v>17.49877230315926</v>
      </c>
    </row>
    <row r="871" spans="1:12" x14ac:dyDescent="0.2">
      <c r="A871" s="4">
        <f t="shared" si="122"/>
        <v>45113</v>
      </c>
      <c r="B871">
        <v>870</v>
      </c>
      <c r="C871" s="2">
        <f>VLOOKUP(A871, Daily!$A:$B, 2, 0)</f>
        <v>71.760000000000005</v>
      </c>
      <c r="D871">
        <v>71.760000000000005</v>
      </c>
      <c r="E871" s="2">
        <f t="shared" si="123"/>
        <v>71.760000000000005</v>
      </c>
      <c r="F871">
        <f t="shared" si="124"/>
        <v>-1.9999999999996021E-2</v>
      </c>
      <c r="G871">
        <f t="shared" si="125"/>
        <v>10.670000000000002</v>
      </c>
      <c r="H871">
        <f t="shared" si="130"/>
        <v>-1.9999999999996021E-2</v>
      </c>
      <c r="I871">
        <f t="shared" si="126"/>
        <v>99.972137085539146</v>
      </c>
      <c r="J871">
        <f t="shared" si="127"/>
        <v>117.46603372073989</v>
      </c>
      <c r="K871">
        <f t="shared" si="128"/>
        <v>-2.7862914460852206E-2</v>
      </c>
      <c r="L871">
        <f t="shared" si="129"/>
        <v>17.466033720739894</v>
      </c>
    </row>
    <row r="872" spans="1:12" x14ac:dyDescent="0.2">
      <c r="A872" s="4">
        <f t="shared" si="122"/>
        <v>45114</v>
      </c>
      <c r="B872">
        <v>871</v>
      </c>
      <c r="C872" s="2">
        <f>VLOOKUP(A872, Daily!$A:$B, 2, 0)</f>
        <v>73.91</v>
      </c>
      <c r="D872">
        <v>73.91</v>
      </c>
      <c r="E872" s="2">
        <f t="shared" si="123"/>
        <v>73.91</v>
      </c>
      <c r="F872">
        <f t="shared" si="124"/>
        <v>2.1499999999999915</v>
      </c>
      <c r="G872">
        <f t="shared" si="125"/>
        <v>12.819999999999993</v>
      </c>
      <c r="H872">
        <f t="shared" si="130"/>
        <v>2.1699999999999875</v>
      </c>
      <c r="I872">
        <f t="shared" si="126"/>
        <v>102.99609810479376</v>
      </c>
      <c r="J872">
        <f t="shared" si="127"/>
        <v>120.98543133082336</v>
      </c>
      <c r="K872">
        <f t="shared" si="128"/>
        <v>2.996098104793754</v>
      </c>
      <c r="L872">
        <f t="shared" si="129"/>
        <v>20.985431330823356</v>
      </c>
    </row>
    <row r="873" spans="1:12" x14ac:dyDescent="0.2">
      <c r="A873" s="4">
        <f t="shared" si="122"/>
        <v>45115</v>
      </c>
      <c r="B873">
        <v>872</v>
      </c>
      <c r="C873" s="2" t="e">
        <f>VLOOKUP(A873, Daily!$A:$B, 2, 0)</f>
        <v>#N/A</v>
      </c>
      <c r="D873">
        <v>73.91</v>
      </c>
      <c r="E873" s="2">
        <f t="shared" si="123"/>
        <v>73.91</v>
      </c>
      <c r="F873">
        <f t="shared" si="124"/>
        <v>0</v>
      </c>
      <c r="G873">
        <f t="shared" si="125"/>
        <v>12.819999999999993</v>
      </c>
      <c r="H873">
        <f t="shared" si="130"/>
        <v>-2.1499999999999915</v>
      </c>
      <c r="I873">
        <f t="shared" si="126"/>
        <v>100</v>
      </c>
      <c r="J873">
        <f t="shared" si="127"/>
        <v>120.98543133082336</v>
      </c>
      <c r="K873">
        <f t="shared" si="128"/>
        <v>0</v>
      </c>
      <c r="L873">
        <f t="shared" si="129"/>
        <v>20.985431330823356</v>
      </c>
    </row>
    <row r="874" spans="1:12" x14ac:dyDescent="0.2">
      <c r="A874" s="4">
        <f t="shared" si="122"/>
        <v>45116</v>
      </c>
      <c r="B874">
        <v>873</v>
      </c>
      <c r="C874" s="2" t="e">
        <f>VLOOKUP(A874, Daily!$A:$B, 2, 0)</f>
        <v>#N/A</v>
      </c>
      <c r="D874">
        <v>73.05</v>
      </c>
      <c r="E874" s="2">
        <f t="shared" si="123"/>
        <v>73.05</v>
      </c>
      <c r="F874">
        <f t="shared" si="124"/>
        <v>-0.85999999999999943</v>
      </c>
      <c r="G874">
        <f t="shared" si="125"/>
        <v>11.959999999999994</v>
      </c>
      <c r="H874">
        <f t="shared" si="130"/>
        <v>-0.85999999999999943</v>
      </c>
      <c r="I874">
        <f t="shared" si="126"/>
        <v>98.836422676227841</v>
      </c>
      <c r="J874">
        <f t="shared" si="127"/>
        <v>119.57767228678998</v>
      </c>
      <c r="K874">
        <f t="shared" si="128"/>
        <v>-1.1635773237721581</v>
      </c>
      <c r="L874">
        <f t="shared" si="129"/>
        <v>19.577672286789969</v>
      </c>
    </row>
    <row r="875" spans="1:12" x14ac:dyDescent="0.2">
      <c r="A875" s="4">
        <f t="shared" si="122"/>
        <v>45117</v>
      </c>
      <c r="B875">
        <v>874</v>
      </c>
      <c r="C875" s="2">
        <f>VLOOKUP(A875, Daily!$A:$B, 2, 0)</f>
        <v>73.05</v>
      </c>
      <c r="D875">
        <v>73.05</v>
      </c>
      <c r="E875" s="2">
        <f t="shared" si="123"/>
        <v>73.05</v>
      </c>
      <c r="F875">
        <f t="shared" si="124"/>
        <v>0</v>
      </c>
      <c r="G875">
        <f t="shared" si="125"/>
        <v>11.959999999999994</v>
      </c>
      <c r="H875">
        <f t="shared" si="130"/>
        <v>0.85999999999999943</v>
      </c>
      <c r="I875">
        <f t="shared" si="126"/>
        <v>100</v>
      </c>
      <c r="J875">
        <f t="shared" si="127"/>
        <v>119.57767228678998</v>
      </c>
      <c r="K875">
        <f t="shared" si="128"/>
        <v>0</v>
      </c>
      <c r="L875">
        <f t="shared" si="129"/>
        <v>19.577672286789969</v>
      </c>
    </row>
    <row r="876" spans="1:12" x14ac:dyDescent="0.2">
      <c r="A876" s="4">
        <f t="shared" si="122"/>
        <v>45118</v>
      </c>
      <c r="B876">
        <v>875</v>
      </c>
      <c r="C876" s="2">
        <f>VLOOKUP(A876, Daily!$A:$B, 2, 0)</f>
        <v>74.87</v>
      </c>
      <c r="D876">
        <v>74.87</v>
      </c>
      <c r="E876" s="2">
        <f t="shared" si="123"/>
        <v>74.87</v>
      </c>
      <c r="F876">
        <f t="shared" si="124"/>
        <v>1.8200000000000074</v>
      </c>
      <c r="G876">
        <f t="shared" si="125"/>
        <v>13.780000000000001</v>
      </c>
      <c r="H876">
        <f t="shared" si="130"/>
        <v>1.8200000000000074</v>
      </c>
      <c r="I876">
        <f t="shared" si="126"/>
        <v>102.49144421629022</v>
      </c>
      <c r="J876">
        <f t="shared" si="127"/>
        <v>122.55688328695366</v>
      </c>
      <c r="K876">
        <f t="shared" si="128"/>
        <v>2.4914442162902173</v>
      </c>
      <c r="L876">
        <f t="shared" si="129"/>
        <v>22.556883286953667</v>
      </c>
    </row>
    <row r="877" spans="1:12" x14ac:dyDescent="0.2">
      <c r="A877" s="4">
        <f t="shared" si="122"/>
        <v>45119</v>
      </c>
      <c r="B877">
        <v>876</v>
      </c>
      <c r="C877" s="2">
        <f>VLOOKUP(A877, Daily!$A:$B, 2, 0)</f>
        <v>75.77</v>
      </c>
      <c r="D877">
        <v>75.77</v>
      </c>
      <c r="E877" s="2">
        <f t="shared" si="123"/>
        <v>75.77</v>
      </c>
      <c r="F877">
        <f t="shared" si="124"/>
        <v>0.89999999999999147</v>
      </c>
      <c r="G877">
        <f t="shared" si="125"/>
        <v>14.679999999999993</v>
      </c>
      <c r="H877">
        <f t="shared" si="130"/>
        <v>-0.92000000000001592</v>
      </c>
      <c r="I877">
        <f t="shared" si="126"/>
        <v>101.20208361159342</v>
      </c>
      <c r="J877">
        <f t="shared" si="127"/>
        <v>124.0301194958258</v>
      </c>
      <c r="K877">
        <f t="shared" si="128"/>
        <v>1.2020836115934186</v>
      </c>
      <c r="L877">
        <f t="shared" si="129"/>
        <v>24.030119495825808</v>
      </c>
    </row>
    <row r="878" spans="1:12" x14ac:dyDescent="0.2">
      <c r="A878" s="4">
        <f t="shared" si="122"/>
        <v>45120</v>
      </c>
      <c r="B878">
        <v>877</v>
      </c>
      <c r="C878" s="2">
        <f>VLOOKUP(A878, Daily!$A:$B, 2, 0)</f>
        <v>76.86</v>
      </c>
      <c r="D878">
        <v>76.86</v>
      </c>
      <c r="E878" s="2">
        <f t="shared" si="123"/>
        <v>76.86</v>
      </c>
      <c r="F878">
        <f t="shared" si="124"/>
        <v>1.0900000000000034</v>
      </c>
      <c r="G878">
        <f t="shared" si="125"/>
        <v>15.769999999999996</v>
      </c>
      <c r="H878">
        <f t="shared" si="130"/>
        <v>0.19000000000001194</v>
      </c>
      <c r="I878">
        <f t="shared" si="126"/>
        <v>101.43856407549163</v>
      </c>
      <c r="J878">
        <f t="shared" si="127"/>
        <v>125.81437223768211</v>
      </c>
      <c r="K878">
        <f t="shared" si="128"/>
        <v>1.4385640754916329</v>
      </c>
      <c r="L878">
        <f t="shared" si="129"/>
        <v>25.814372237682104</v>
      </c>
    </row>
    <row r="879" spans="1:12" x14ac:dyDescent="0.2">
      <c r="A879" s="4">
        <f t="shared" si="122"/>
        <v>45121</v>
      </c>
      <c r="B879">
        <v>878</v>
      </c>
      <c r="C879" s="2">
        <f>VLOOKUP(A879, Daily!$A:$B, 2, 0)</f>
        <v>75.44</v>
      </c>
      <c r="D879">
        <v>75.44</v>
      </c>
      <c r="E879" s="2">
        <f t="shared" si="123"/>
        <v>75.44</v>
      </c>
      <c r="F879">
        <f t="shared" si="124"/>
        <v>-1.4200000000000017</v>
      </c>
      <c r="G879">
        <f t="shared" si="125"/>
        <v>14.349999999999994</v>
      </c>
      <c r="H879">
        <f t="shared" si="130"/>
        <v>-2.5100000000000051</v>
      </c>
      <c r="I879">
        <f t="shared" si="126"/>
        <v>98.152485037730941</v>
      </c>
      <c r="J879">
        <f t="shared" si="127"/>
        <v>123.48993288590604</v>
      </c>
      <c r="K879">
        <f t="shared" si="128"/>
        <v>-1.847514962269059</v>
      </c>
      <c r="L879">
        <f t="shared" si="129"/>
        <v>23.48993288590604</v>
      </c>
    </row>
    <row r="880" spans="1:12" x14ac:dyDescent="0.2">
      <c r="A880" s="4">
        <f t="shared" si="122"/>
        <v>45122</v>
      </c>
      <c r="B880">
        <v>879</v>
      </c>
      <c r="C880" s="2" t="e">
        <f>VLOOKUP(A880, Daily!$A:$B, 2, 0)</f>
        <v>#N/A</v>
      </c>
      <c r="D880">
        <v>75.44</v>
      </c>
      <c r="E880" s="2">
        <f t="shared" si="123"/>
        <v>75.44</v>
      </c>
      <c r="F880">
        <f t="shared" si="124"/>
        <v>0</v>
      </c>
      <c r="G880">
        <f t="shared" si="125"/>
        <v>14.349999999999994</v>
      </c>
      <c r="H880">
        <f t="shared" si="130"/>
        <v>1.4200000000000017</v>
      </c>
      <c r="I880">
        <f t="shared" si="126"/>
        <v>100</v>
      </c>
      <c r="J880">
        <f t="shared" si="127"/>
        <v>123.48993288590604</v>
      </c>
      <c r="K880">
        <f t="shared" si="128"/>
        <v>0</v>
      </c>
      <c r="L880">
        <f t="shared" si="129"/>
        <v>23.48993288590604</v>
      </c>
    </row>
    <row r="881" spans="1:12" x14ac:dyDescent="0.2">
      <c r="A881" s="4">
        <f t="shared" si="122"/>
        <v>45123</v>
      </c>
      <c r="B881">
        <v>880</v>
      </c>
      <c r="C881" s="2" t="e">
        <f>VLOOKUP(A881, Daily!$A:$B, 2, 0)</f>
        <v>#N/A</v>
      </c>
      <c r="D881">
        <v>74.17</v>
      </c>
      <c r="E881" s="2">
        <f t="shared" si="123"/>
        <v>74.17</v>
      </c>
      <c r="F881">
        <f t="shared" si="124"/>
        <v>-1.269999999999996</v>
      </c>
      <c r="G881">
        <f t="shared" si="125"/>
        <v>13.079999999999998</v>
      </c>
      <c r="H881">
        <f t="shared" si="130"/>
        <v>-1.269999999999996</v>
      </c>
      <c r="I881">
        <f t="shared" si="126"/>
        <v>98.316542948038176</v>
      </c>
      <c r="J881">
        <f t="shared" si="127"/>
        <v>121.41103290227532</v>
      </c>
      <c r="K881">
        <f t="shared" si="128"/>
        <v>-1.683457051961823</v>
      </c>
      <c r="L881">
        <f t="shared" si="129"/>
        <v>21.411032902275331</v>
      </c>
    </row>
    <row r="882" spans="1:12" x14ac:dyDescent="0.2">
      <c r="A882" s="4">
        <f t="shared" si="122"/>
        <v>45124</v>
      </c>
      <c r="B882">
        <v>881</v>
      </c>
      <c r="C882" s="2">
        <f>VLOOKUP(A882, Daily!$A:$B, 2, 0)</f>
        <v>74.17</v>
      </c>
      <c r="D882">
        <v>74.17</v>
      </c>
      <c r="E882" s="2">
        <f t="shared" si="123"/>
        <v>74.17</v>
      </c>
      <c r="F882">
        <f t="shared" si="124"/>
        <v>0</v>
      </c>
      <c r="G882">
        <f t="shared" si="125"/>
        <v>13.079999999999998</v>
      </c>
      <c r="H882">
        <f t="shared" si="130"/>
        <v>1.269999999999996</v>
      </c>
      <c r="I882">
        <f t="shared" si="126"/>
        <v>100</v>
      </c>
      <c r="J882">
        <f t="shared" si="127"/>
        <v>121.41103290227532</v>
      </c>
      <c r="K882">
        <f t="shared" si="128"/>
        <v>0</v>
      </c>
      <c r="L882">
        <f t="shared" si="129"/>
        <v>21.411032902275331</v>
      </c>
    </row>
    <row r="883" spans="1:12" x14ac:dyDescent="0.2">
      <c r="A883" s="4">
        <f t="shared" si="122"/>
        <v>45125</v>
      </c>
      <c r="B883">
        <v>882</v>
      </c>
      <c r="C883" s="2">
        <f>VLOOKUP(A883, Daily!$A:$B, 2, 0)</f>
        <v>75.760000000000005</v>
      </c>
      <c r="D883">
        <v>75.760000000000005</v>
      </c>
      <c r="E883" s="2">
        <f t="shared" si="123"/>
        <v>75.760000000000005</v>
      </c>
      <c r="F883">
        <f t="shared" si="124"/>
        <v>1.5900000000000034</v>
      </c>
      <c r="G883">
        <f t="shared" si="125"/>
        <v>14.670000000000002</v>
      </c>
      <c r="H883">
        <f t="shared" si="130"/>
        <v>1.5900000000000034</v>
      </c>
      <c r="I883">
        <f t="shared" si="126"/>
        <v>102.14372387757852</v>
      </c>
      <c r="J883">
        <f t="shared" si="127"/>
        <v>124.01375020461613</v>
      </c>
      <c r="K883">
        <f t="shared" si="128"/>
        <v>2.1437238775785294</v>
      </c>
      <c r="L883">
        <f t="shared" si="129"/>
        <v>24.013750204616137</v>
      </c>
    </row>
    <row r="884" spans="1:12" x14ac:dyDescent="0.2">
      <c r="A884" s="4">
        <f t="shared" si="122"/>
        <v>45126</v>
      </c>
      <c r="B884">
        <v>883</v>
      </c>
      <c r="C884" s="2">
        <f>VLOOKUP(A884, Daily!$A:$B, 2, 0)</f>
        <v>75.400000000000006</v>
      </c>
      <c r="D884">
        <v>75.400000000000006</v>
      </c>
      <c r="E884" s="2">
        <f t="shared" si="123"/>
        <v>75.400000000000006</v>
      </c>
      <c r="F884">
        <f t="shared" si="124"/>
        <v>-0.35999999999999943</v>
      </c>
      <c r="G884">
        <f t="shared" si="125"/>
        <v>14.310000000000002</v>
      </c>
      <c r="H884">
        <f t="shared" si="130"/>
        <v>-1.9500000000000028</v>
      </c>
      <c r="I884">
        <f t="shared" si="126"/>
        <v>99.524815205913413</v>
      </c>
      <c r="J884">
        <f t="shared" si="127"/>
        <v>123.42445572106729</v>
      </c>
      <c r="K884">
        <f t="shared" si="128"/>
        <v>-0.47518479408659164</v>
      </c>
      <c r="L884">
        <f t="shared" si="129"/>
        <v>23.424455721067282</v>
      </c>
    </row>
    <row r="885" spans="1:12" x14ac:dyDescent="0.2">
      <c r="A885" s="4">
        <f t="shared" si="122"/>
        <v>45127</v>
      </c>
      <c r="B885">
        <v>884</v>
      </c>
      <c r="C885" s="2">
        <f>VLOOKUP(A885, Daily!$A:$B, 2, 0)</f>
        <v>75.650000000000006</v>
      </c>
      <c r="D885">
        <v>75.650000000000006</v>
      </c>
      <c r="E885" s="2">
        <f t="shared" si="123"/>
        <v>75.650000000000006</v>
      </c>
      <c r="F885">
        <f t="shared" si="124"/>
        <v>0.25</v>
      </c>
      <c r="G885">
        <f t="shared" si="125"/>
        <v>14.560000000000002</v>
      </c>
      <c r="H885">
        <f t="shared" si="130"/>
        <v>0.60999999999999943</v>
      </c>
      <c r="I885">
        <f t="shared" si="126"/>
        <v>100.3315649867374</v>
      </c>
      <c r="J885">
        <f t="shared" si="127"/>
        <v>123.83368800130954</v>
      </c>
      <c r="K885">
        <f t="shared" si="128"/>
        <v>0.33156498673740931</v>
      </c>
      <c r="L885">
        <f t="shared" si="129"/>
        <v>23.83368800130954</v>
      </c>
    </row>
    <row r="886" spans="1:12" x14ac:dyDescent="0.2">
      <c r="A886" s="4">
        <f t="shared" si="122"/>
        <v>45128</v>
      </c>
      <c r="B886">
        <v>885</v>
      </c>
      <c r="C886" s="2">
        <f>VLOOKUP(A886, Daily!$A:$B, 2, 0)</f>
        <v>77.06</v>
      </c>
      <c r="D886">
        <v>77.06</v>
      </c>
      <c r="E886" s="2">
        <f t="shared" si="123"/>
        <v>77.06</v>
      </c>
      <c r="F886">
        <f t="shared" si="124"/>
        <v>1.4099999999999966</v>
      </c>
      <c r="G886">
        <f t="shared" si="125"/>
        <v>15.969999999999999</v>
      </c>
      <c r="H886">
        <f t="shared" si="130"/>
        <v>1.1599999999999966</v>
      </c>
      <c r="I886">
        <f t="shared" si="126"/>
        <v>101.8638466622604</v>
      </c>
      <c r="J886">
        <f t="shared" si="127"/>
        <v>126.1417580618759</v>
      </c>
      <c r="K886">
        <f t="shared" si="128"/>
        <v>1.8638466622604044</v>
      </c>
      <c r="L886">
        <f t="shared" si="129"/>
        <v>26.141758061875908</v>
      </c>
    </row>
    <row r="887" spans="1:12" x14ac:dyDescent="0.2">
      <c r="A887" s="4">
        <f t="shared" si="122"/>
        <v>45129</v>
      </c>
      <c r="B887">
        <v>886</v>
      </c>
      <c r="C887" s="2" t="e">
        <f>VLOOKUP(A887, Daily!$A:$B, 2, 0)</f>
        <v>#N/A</v>
      </c>
      <c r="D887">
        <v>77.06</v>
      </c>
      <c r="E887" s="2">
        <f t="shared" si="123"/>
        <v>77.06</v>
      </c>
      <c r="F887">
        <f t="shared" si="124"/>
        <v>0</v>
      </c>
      <c r="G887">
        <f t="shared" si="125"/>
        <v>15.969999999999999</v>
      </c>
      <c r="H887">
        <f t="shared" si="130"/>
        <v>-1.4099999999999966</v>
      </c>
      <c r="I887">
        <f t="shared" si="126"/>
        <v>100</v>
      </c>
      <c r="J887">
        <f t="shared" si="127"/>
        <v>126.1417580618759</v>
      </c>
      <c r="K887">
        <f t="shared" si="128"/>
        <v>0</v>
      </c>
      <c r="L887">
        <f t="shared" si="129"/>
        <v>26.141758061875908</v>
      </c>
    </row>
    <row r="888" spans="1:12" x14ac:dyDescent="0.2">
      <c r="A888" s="4">
        <f t="shared" si="122"/>
        <v>45130</v>
      </c>
      <c r="B888">
        <v>887</v>
      </c>
      <c r="C888" s="2" t="e">
        <f>VLOOKUP(A888, Daily!$A:$B, 2, 0)</f>
        <v>#N/A</v>
      </c>
      <c r="D888">
        <v>78.81</v>
      </c>
      <c r="E888" s="2">
        <f t="shared" si="123"/>
        <v>78.81</v>
      </c>
      <c r="F888">
        <f t="shared" si="124"/>
        <v>1.75</v>
      </c>
      <c r="G888">
        <f t="shared" si="125"/>
        <v>17.72</v>
      </c>
      <c r="H888">
        <f t="shared" si="130"/>
        <v>1.75</v>
      </c>
      <c r="I888">
        <f t="shared" si="126"/>
        <v>102.27095769530237</v>
      </c>
      <c r="J888">
        <f t="shared" si="127"/>
        <v>129.0063840235718</v>
      </c>
      <c r="K888">
        <f t="shared" si="128"/>
        <v>2.2709576953023669</v>
      </c>
      <c r="L888">
        <f t="shared" si="129"/>
        <v>29.006384023571783</v>
      </c>
    </row>
    <row r="889" spans="1:12" x14ac:dyDescent="0.2">
      <c r="A889" s="4">
        <f t="shared" si="122"/>
        <v>45131</v>
      </c>
      <c r="B889">
        <v>888</v>
      </c>
      <c r="C889" s="2">
        <f>VLOOKUP(A889, Daily!$A:$B, 2, 0)</f>
        <v>78.81</v>
      </c>
      <c r="D889">
        <v>78.81</v>
      </c>
      <c r="E889" s="2">
        <f t="shared" si="123"/>
        <v>78.81</v>
      </c>
      <c r="F889">
        <f t="shared" si="124"/>
        <v>0</v>
      </c>
      <c r="G889">
        <f t="shared" si="125"/>
        <v>17.72</v>
      </c>
      <c r="H889">
        <f t="shared" si="130"/>
        <v>-1.75</v>
      </c>
      <c r="I889">
        <f t="shared" si="126"/>
        <v>100</v>
      </c>
      <c r="J889">
        <f t="shared" si="127"/>
        <v>129.0063840235718</v>
      </c>
      <c r="K889">
        <f t="shared" si="128"/>
        <v>0</v>
      </c>
      <c r="L889">
        <f t="shared" si="129"/>
        <v>29.006384023571783</v>
      </c>
    </row>
    <row r="890" spans="1:12" x14ac:dyDescent="0.2">
      <c r="A890" s="4">
        <f t="shared" si="122"/>
        <v>45132</v>
      </c>
      <c r="B890">
        <v>889</v>
      </c>
      <c r="C890" s="2">
        <f>VLOOKUP(A890, Daily!$A:$B, 2, 0)</f>
        <v>79.760000000000005</v>
      </c>
      <c r="D890">
        <v>79.760000000000005</v>
      </c>
      <c r="E890" s="2">
        <f t="shared" si="123"/>
        <v>79.760000000000005</v>
      </c>
      <c r="F890">
        <f t="shared" si="124"/>
        <v>0.95000000000000284</v>
      </c>
      <c r="G890">
        <f t="shared" si="125"/>
        <v>18.670000000000002</v>
      </c>
      <c r="H890">
        <f t="shared" si="130"/>
        <v>0.95000000000000284</v>
      </c>
      <c r="I890">
        <f t="shared" si="126"/>
        <v>101.20543078289556</v>
      </c>
      <c r="J890">
        <f t="shared" si="127"/>
        <v>130.5614666884924</v>
      </c>
      <c r="K890">
        <f t="shared" si="128"/>
        <v>1.2054307828955668</v>
      </c>
      <c r="L890">
        <f t="shared" si="129"/>
        <v>30.561466688492402</v>
      </c>
    </row>
    <row r="891" spans="1:12" x14ac:dyDescent="0.2">
      <c r="A891" s="4">
        <f t="shared" si="122"/>
        <v>45133</v>
      </c>
      <c r="B891">
        <v>890</v>
      </c>
      <c r="C891" s="2">
        <f>VLOOKUP(A891, Daily!$A:$B, 2, 0)</f>
        <v>79.11</v>
      </c>
      <c r="D891">
        <v>79.11</v>
      </c>
      <c r="E891" s="2">
        <f t="shared" si="123"/>
        <v>79.11</v>
      </c>
      <c r="F891">
        <f t="shared" si="124"/>
        <v>-0.65000000000000568</v>
      </c>
      <c r="G891">
        <f t="shared" si="125"/>
        <v>18.019999999999996</v>
      </c>
      <c r="H891">
        <f t="shared" si="130"/>
        <v>-1.6000000000000085</v>
      </c>
      <c r="I891">
        <f t="shared" si="126"/>
        <v>99.185055165496479</v>
      </c>
      <c r="J891">
        <f t="shared" si="127"/>
        <v>129.49746275986249</v>
      </c>
      <c r="K891">
        <f t="shared" si="128"/>
        <v>-0.81494483450351707</v>
      </c>
      <c r="L891">
        <f t="shared" si="129"/>
        <v>29.497462759862493</v>
      </c>
    </row>
    <row r="892" spans="1:12" x14ac:dyDescent="0.2">
      <c r="A892" s="4">
        <f t="shared" si="122"/>
        <v>45134</v>
      </c>
      <c r="B892">
        <v>891</v>
      </c>
      <c r="C892" s="2">
        <f>VLOOKUP(A892, Daily!$A:$B, 2, 0)</f>
        <v>80.17</v>
      </c>
      <c r="D892">
        <v>80.17</v>
      </c>
      <c r="E892" s="2">
        <f t="shared" si="123"/>
        <v>80.17</v>
      </c>
      <c r="F892">
        <f t="shared" si="124"/>
        <v>1.0600000000000023</v>
      </c>
      <c r="G892">
        <f t="shared" si="125"/>
        <v>19.079999999999998</v>
      </c>
      <c r="H892">
        <f t="shared" si="130"/>
        <v>1.710000000000008</v>
      </c>
      <c r="I892">
        <f t="shared" si="126"/>
        <v>101.33990645936039</v>
      </c>
      <c r="J892">
        <f t="shared" si="127"/>
        <v>131.23260762808971</v>
      </c>
      <c r="K892">
        <f t="shared" si="128"/>
        <v>1.339906459360396</v>
      </c>
      <c r="L892">
        <f t="shared" si="129"/>
        <v>31.232607628089703</v>
      </c>
    </row>
    <row r="893" spans="1:12" x14ac:dyDescent="0.2">
      <c r="A893" s="4">
        <f t="shared" si="122"/>
        <v>45135</v>
      </c>
      <c r="B893">
        <v>892</v>
      </c>
      <c r="C893" s="2">
        <f>VLOOKUP(A893, Daily!$A:$B, 2, 0)</f>
        <v>80.55</v>
      </c>
      <c r="D893">
        <v>80.55</v>
      </c>
      <c r="E893" s="2">
        <f t="shared" si="123"/>
        <v>80.55</v>
      </c>
      <c r="F893">
        <f t="shared" si="124"/>
        <v>0.37999999999999545</v>
      </c>
      <c r="G893">
        <f t="shared" si="125"/>
        <v>19.459999999999994</v>
      </c>
      <c r="H893">
        <f t="shared" si="130"/>
        <v>-0.68000000000000682</v>
      </c>
      <c r="I893">
        <f t="shared" si="126"/>
        <v>100.47399276537357</v>
      </c>
      <c r="J893">
        <f t="shared" si="127"/>
        <v>131.85464069405793</v>
      </c>
      <c r="K893">
        <f t="shared" si="128"/>
        <v>0.47399276537356538</v>
      </c>
      <c r="L893">
        <f t="shared" si="129"/>
        <v>31.854640694057945</v>
      </c>
    </row>
    <row r="894" spans="1:12" x14ac:dyDescent="0.2">
      <c r="A894" s="4">
        <f t="shared" si="122"/>
        <v>45136</v>
      </c>
      <c r="B894">
        <v>893</v>
      </c>
      <c r="C894" s="2" t="e">
        <f>VLOOKUP(A894, Daily!$A:$B, 2, 0)</f>
        <v>#N/A</v>
      </c>
      <c r="D894">
        <v>80.55</v>
      </c>
      <c r="E894" s="2">
        <f t="shared" si="123"/>
        <v>80.55</v>
      </c>
      <c r="F894">
        <f t="shared" si="124"/>
        <v>0</v>
      </c>
      <c r="G894">
        <f t="shared" si="125"/>
        <v>19.459999999999994</v>
      </c>
      <c r="H894">
        <f t="shared" si="130"/>
        <v>-0.37999999999999545</v>
      </c>
      <c r="I894">
        <f t="shared" si="126"/>
        <v>100</v>
      </c>
      <c r="J894">
        <f t="shared" si="127"/>
        <v>131.85464069405793</v>
      </c>
      <c r="K894">
        <f t="shared" si="128"/>
        <v>0</v>
      </c>
      <c r="L894">
        <f t="shared" si="129"/>
        <v>31.854640694057945</v>
      </c>
    </row>
    <row r="895" spans="1:12" x14ac:dyDescent="0.2">
      <c r="A895" s="4">
        <f t="shared" si="122"/>
        <v>45137</v>
      </c>
      <c r="B895">
        <v>894</v>
      </c>
      <c r="C895" s="2" t="e">
        <f>VLOOKUP(A895, Daily!$A:$B, 2, 0)</f>
        <v>#N/A</v>
      </c>
      <c r="D895">
        <v>81.8</v>
      </c>
      <c r="E895" s="2">
        <f t="shared" si="123"/>
        <v>81.8</v>
      </c>
      <c r="F895">
        <f t="shared" si="124"/>
        <v>1.25</v>
      </c>
      <c r="G895">
        <f t="shared" si="125"/>
        <v>20.709999999999994</v>
      </c>
      <c r="H895">
        <f t="shared" si="130"/>
        <v>1.25</v>
      </c>
      <c r="I895">
        <f t="shared" si="126"/>
        <v>101.55183116076971</v>
      </c>
      <c r="J895">
        <f t="shared" si="127"/>
        <v>133.90080209526926</v>
      </c>
      <c r="K895">
        <f t="shared" si="128"/>
        <v>1.5518311607697122</v>
      </c>
      <c r="L895">
        <f t="shared" si="129"/>
        <v>33.90080209526927</v>
      </c>
    </row>
    <row r="896" spans="1:12" x14ac:dyDescent="0.2">
      <c r="A896" s="4">
        <f t="shared" si="122"/>
        <v>45138</v>
      </c>
      <c r="B896">
        <v>895</v>
      </c>
      <c r="C896" s="2">
        <f>VLOOKUP(A896, Daily!$A:$B, 2, 0)</f>
        <v>81.8</v>
      </c>
      <c r="D896">
        <v>81.8</v>
      </c>
      <c r="E896" s="2">
        <f t="shared" si="123"/>
        <v>81.8</v>
      </c>
      <c r="F896">
        <f t="shared" si="124"/>
        <v>0</v>
      </c>
      <c r="G896">
        <f t="shared" si="125"/>
        <v>20.709999999999994</v>
      </c>
      <c r="H896">
        <f t="shared" si="130"/>
        <v>-1.25</v>
      </c>
      <c r="I896">
        <f t="shared" si="126"/>
        <v>100</v>
      </c>
      <c r="J896">
        <f t="shared" si="127"/>
        <v>133.90080209526926</v>
      </c>
      <c r="K896">
        <f t="shared" si="128"/>
        <v>0</v>
      </c>
      <c r="L896">
        <f t="shared" si="129"/>
        <v>33.90080209526927</v>
      </c>
    </row>
    <row r="897" spans="1:12" x14ac:dyDescent="0.2">
      <c r="A897" s="4">
        <f t="shared" si="122"/>
        <v>45139</v>
      </c>
      <c r="B897">
        <v>896</v>
      </c>
      <c r="C897" s="2">
        <f>VLOOKUP(A897, Daily!$A:$B, 2, 0)</f>
        <v>81.37</v>
      </c>
      <c r="D897">
        <v>81.37</v>
      </c>
      <c r="E897" s="2">
        <f t="shared" si="123"/>
        <v>81.37</v>
      </c>
      <c r="F897">
        <f t="shared" si="124"/>
        <v>-0.42999999999999261</v>
      </c>
      <c r="G897">
        <f t="shared" si="125"/>
        <v>20.28</v>
      </c>
      <c r="H897">
        <f t="shared" si="130"/>
        <v>-0.42999999999999261</v>
      </c>
      <c r="I897">
        <f t="shared" si="126"/>
        <v>99.474327628361863</v>
      </c>
      <c r="J897">
        <f t="shared" si="127"/>
        <v>133.19692257325258</v>
      </c>
      <c r="K897">
        <f t="shared" si="128"/>
        <v>-0.52567237163813063</v>
      </c>
      <c r="L897">
        <f t="shared" si="129"/>
        <v>33.196922573252571</v>
      </c>
    </row>
    <row r="898" spans="1:12" x14ac:dyDescent="0.2">
      <c r="A898" s="4">
        <f t="shared" si="122"/>
        <v>45140</v>
      </c>
      <c r="B898">
        <v>897</v>
      </c>
      <c r="C898" s="2">
        <f>VLOOKUP(A898, Daily!$A:$B, 2, 0)</f>
        <v>79.5</v>
      </c>
      <c r="D898">
        <v>79.5</v>
      </c>
      <c r="E898" s="2">
        <f t="shared" si="123"/>
        <v>79.5</v>
      </c>
      <c r="F898">
        <f t="shared" si="124"/>
        <v>-1.8700000000000045</v>
      </c>
      <c r="G898">
        <f t="shared" si="125"/>
        <v>18.409999999999997</v>
      </c>
      <c r="H898">
        <f t="shared" si="130"/>
        <v>-1.4400000000000119</v>
      </c>
      <c r="I898">
        <f t="shared" si="126"/>
        <v>97.701855720781609</v>
      </c>
      <c r="J898">
        <f t="shared" si="127"/>
        <v>130.13586511704042</v>
      </c>
      <c r="K898">
        <f t="shared" si="128"/>
        <v>-2.2981442792183948</v>
      </c>
      <c r="L898">
        <f t="shared" si="129"/>
        <v>30.135865117040428</v>
      </c>
    </row>
    <row r="899" spans="1:12" x14ac:dyDescent="0.2">
      <c r="A899" s="4">
        <f t="shared" si="122"/>
        <v>45141</v>
      </c>
      <c r="B899">
        <v>898</v>
      </c>
      <c r="C899" s="2">
        <f>VLOOKUP(A899, Daily!$A:$B, 2, 0)</f>
        <v>81.56</v>
      </c>
      <c r="D899">
        <v>81.56</v>
      </c>
      <c r="E899" s="2">
        <f t="shared" si="123"/>
        <v>81.56</v>
      </c>
      <c r="F899">
        <f t="shared" si="124"/>
        <v>2.0600000000000023</v>
      </c>
      <c r="G899">
        <f t="shared" si="125"/>
        <v>20.47</v>
      </c>
      <c r="H899">
        <f t="shared" si="130"/>
        <v>3.9300000000000068</v>
      </c>
      <c r="I899">
        <f t="shared" si="126"/>
        <v>102.59119496855347</v>
      </c>
      <c r="J899">
        <f t="shared" si="127"/>
        <v>133.50793910623671</v>
      </c>
      <c r="K899">
        <f t="shared" si="128"/>
        <v>2.5911949685534674</v>
      </c>
      <c r="L899">
        <f t="shared" si="129"/>
        <v>33.507939106236705</v>
      </c>
    </row>
    <row r="900" spans="1:12" x14ac:dyDescent="0.2">
      <c r="A900" s="4">
        <f t="shared" ref="A900:A963" si="131">A899+1</f>
        <v>45142</v>
      </c>
      <c r="B900">
        <v>899</v>
      </c>
      <c r="C900" s="2">
        <f>VLOOKUP(A900, Daily!$A:$B, 2, 0)</f>
        <v>82.76</v>
      </c>
      <c r="D900">
        <v>82.76</v>
      </c>
      <c r="E900" s="2">
        <f t="shared" si="123"/>
        <v>82.76</v>
      </c>
      <c r="F900">
        <f t="shared" si="124"/>
        <v>1.2000000000000028</v>
      </c>
      <c r="G900">
        <f t="shared" si="125"/>
        <v>21.67</v>
      </c>
      <c r="H900">
        <f t="shared" si="130"/>
        <v>-0.85999999999999943</v>
      </c>
      <c r="I900">
        <f t="shared" si="126"/>
        <v>101.47130946542424</v>
      </c>
      <c r="J900">
        <f t="shared" si="127"/>
        <v>135.47225405139957</v>
      </c>
      <c r="K900">
        <f t="shared" si="128"/>
        <v>1.471309465424242</v>
      </c>
      <c r="L900">
        <f t="shared" si="129"/>
        <v>35.472254051399574</v>
      </c>
    </row>
    <row r="901" spans="1:12" x14ac:dyDescent="0.2">
      <c r="A901" s="4">
        <f t="shared" si="131"/>
        <v>45143</v>
      </c>
      <c r="B901">
        <v>900</v>
      </c>
      <c r="C901" s="2" t="e">
        <f>VLOOKUP(A901, Daily!$A:$B, 2, 0)</f>
        <v>#N/A</v>
      </c>
      <c r="D901">
        <v>82.76</v>
      </c>
      <c r="E901" s="2">
        <f t="shared" ref="E901:E964" si="132">D901</f>
        <v>82.76</v>
      </c>
      <c r="F901">
        <f t="shared" ref="F901:F964" si="133">D901-D900</f>
        <v>0</v>
      </c>
      <c r="G901">
        <f t="shared" ref="G901:G964" si="134">D901-$D$2</f>
        <v>21.67</v>
      </c>
      <c r="H901">
        <f t="shared" si="130"/>
        <v>-1.2000000000000028</v>
      </c>
      <c r="I901">
        <f t="shared" ref="I901:I964" si="135">(D901/D900)*100</f>
        <v>100</v>
      </c>
      <c r="J901">
        <f t="shared" ref="J901:J964" si="136">(D901/$D$2)*100</f>
        <v>135.47225405139957</v>
      </c>
      <c r="K901">
        <f t="shared" ref="K901:K964" si="137">((D901/D900)-1)*100</f>
        <v>0</v>
      </c>
      <c r="L901">
        <f t="shared" ref="L901:L964" si="138">((D901/$D$2)-1)*100</f>
        <v>35.472254051399574</v>
      </c>
    </row>
    <row r="902" spans="1:12" x14ac:dyDescent="0.2">
      <c r="A902" s="4">
        <f t="shared" si="131"/>
        <v>45144</v>
      </c>
      <c r="B902">
        <v>901</v>
      </c>
      <c r="C902" s="2" t="e">
        <f>VLOOKUP(A902, Daily!$A:$B, 2, 0)</f>
        <v>#N/A</v>
      </c>
      <c r="D902">
        <v>81.94</v>
      </c>
      <c r="E902" s="2">
        <f t="shared" si="132"/>
        <v>81.94</v>
      </c>
      <c r="F902">
        <f t="shared" si="133"/>
        <v>-0.82000000000000739</v>
      </c>
      <c r="G902">
        <f t="shared" si="134"/>
        <v>20.849999999999994</v>
      </c>
      <c r="H902">
        <f t="shared" ref="H902:H965" si="139">F902-F901</f>
        <v>-0.82000000000000739</v>
      </c>
      <c r="I902">
        <f t="shared" si="135"/>
        <v>99.009183180280331</v>
      </c>
      <c r="J902">
        <f t="shared" si="136"/>
        <v>134.12997217220493</v>
      </c>
      <c r="K902">
        <f t="shared" si="137"/>
        <v>-0.99081681971967539</v>
      </c>
      <c r="L902">
        <f t="shared" si="138"/>
        <v>34.129972172204923</v>
      </c>
    </row>
    <row r="903" spans="1:12" x14ac:dyDescent="0.2">
      <c r="A903" s="4">
        <f t="shared" si="131"/>
        <v>45145</v>
      </c>
      <c r="B903">
        <v>902</v>
      </c>
      <c r="C903" s="2">
        <f>VLOOKUP(A903, Daily!$A:$B, 2, 0)</f>
        <v>81.94</v>
      </c>
      <c r="D903">
        <v>81.94</v>
      </c>
      <c r="E903" s="2">
        <f t="shared" si="132"/>
        <v>81.94</v>
      </c>
      <c r="F903">
        <f t="shared" si="133"/>
        <v>0</v>
      </c>
      <c r="G903">
        <f t="shared" si="134"/>
        <v>20.849999999999994</v>
      </c>
      <c r="H903">
        <f t="shared" si="139"/>
        <v>0.82000000000000739</v>
      </c>
      <c r="I903">
        <f t="shared" si="135"/>
        <v>100</v>
      </c>
      <c r="J903">
        <f t="shared" si="136"/>
        <v>134.12997217220493</v>
      </c>
      <c r="K903">
        <f t="shared" si="137"/>
        <v>0</v>
      </c>
      <c r="L903">
        <f t="shared" si="138"/>
        <v>34.129972172204923</v>
      </c>
    </row>
    <row r="904" spans="1:12" x14ac:dyDescent="0.2">
      <c r="A904" s="4">
        <f t="shared" si="131"/>
        <v>45146</v>
      </c>
      <c r="B904">
        <v>903</v>
      </c>
      <c r="C904" s="2">
        <f>VLOOKUP(A904, Daily!$A:$B, 2, 0)</f>
        <v>82.94</v>
      </c>
      <c r="D904">
        <v>82.94</v>
      </c>
      <c r="E904" s="2">
        <f t="shared" si="132"/>
        <v>82.94</v>
      </c>
      <c r="F904">
        <f t="shared" si="133"/>
        <v>1</v>
      </c>
      <c r="G904">
        <f t="shared" si="134"/>
        <v>21.849999999999994</v>
      </c>
      <c r="H904">
        <f t="shared" si="139"/>
        <v>1</v>
      </c>
      <c r="I904">
        <f t="shared" si="135"/>
        <v>101.22040517451794</v>
      </c>
      <c r="J904">
        <f t="shared" si="136"/>
        <v>135.76690129317399</v>
      </c>
      <c r="K904">
        <f t="shared" si="137"/>
        <v>1.2204051745179356</v>
      </c>
      <c r="L904">
        <f t="shared" si="138"/>
        <v>35.766901293173994</v>
      </c>
    </row>
    <row r="905" spans="1:12" x14ac:dyDescent="0.2">
      <c r="A905" s="4">
        <f t="shared" si="131"/>
        <v>45147</v>
      </c>
      <c r="B905">
        <v>904</v>
      </c>
      <c r="C905" s="2">
        <f>VLOOKUP(A905, Daily!$A:$B, 2, 0)</f>
        <v>84.35</v>
      </c>
      <c r="D905">
        <v>84.35</v>
      </c>
      <c r="E905" s="2">
        <f t="shared" si="132"/>
        <v>84.35</v>
      </c>
      <c r="F905">
        <f t="shared" si="133"/>
        <v>1.4099999999999966</v>
      </c>
      <c r="G905">
        <f t="shared" si="134"/>
        <v>23.259999999999991</v>
      </c>
      <c r="H905">
        <f t="shared" si="139"/>
        <v>0.40999999999999659</v>
      </c>
      <c r="I905">
        <f t="shared" si="135"/>
        <v>101.70002411381722</v>
      </c>
      <c r="J905">
        <f t="shared" si="136"/>
        <v>138.07497135374035</v>
      </c>
      <c r="K905">
        <f t="shared" si="137"/>
        <v>1.7000241138172223</v>
      </c>
      <c r="L905">
        <f t="shared" si="138"/>
        <v>38.074971353740359</v>
      </c>
    </row>
    <row r="906" spans="1:12" x14ac:dyDescent="0.2">
      <c r="A906" s="4">
        <f t="shared" si="131"/>
        <v>45148</v>
      </c>
      <c r="B906">
        <v>905</v>
      </c>
      <c r="C906" s="2">
        <f>VLOOKUP(A906, Daily!$A:$B, 2, 0)</f>
        <v>82.81</v>
      </c>
      <c r="D906">
        <v>82.81</v>
      </c>
      <c r="E906" s="2">
        <f t="shared" si="132"/>
        <v>82.81</v>
      </c>
      <c r="F906">
        <f t="shared" si="133"/>
        <v>-1.539999999999992</v>
      </c>
      <c r="G906">
        <f t="shared" si="134"/>
        <v>21.72</v>
      </c>
      <c r="H906">
        <f t="shared" si="139"/>
        <v>-2.9499999999999886</v>
      </c>
      <c r="I906">
        <f t="shared" si="135"/>
        <v>98.174273858921168</v>
      </c>
      <c r="J906">
        <f t="shared" si="136"/>
        <v>135.55410050744803</v>
      </c>
      <c r="K906">
        <f t="shared" si="137"/>
        <v>-1.8257261410788317</v>
      </c>
      <c r="L906">
        <f t="shared" si="138"/>
        <v>35.554100507448027</v>
      </c>
    </row>
    <row r="907" spans="1:12" x14ac:dyDescent="0.2">
      <c r="A907" s="4">
        <f t="shared" si="131"/>
        <v>45149</v>
      </c>
      <c r="B907">
        <v>906</v>
      </c>
      <c r="C907" s="2">
        <f>VLOOKUP(A907, Daily!$A:$B, 2, 0)</f>
        <v>83.17</v>
      </c>
      <c r="D907">
        <v>83.17</v>
      </c>
      <c r="E907" s="2">
        <f t="shared" si="132"/>
        <v>83.17</v>
      </c>
      <c r="F907">
        <f t="shared" si="133"/>
        <v>0.35999999999999943</v>
      </c>
      <c r="G907">
        <f t="shared" si="134"/>
        <v>22.08</v>
      </c>
      <c r="H907">
        <f t="shared" si="139"/>
        <v>1.8999999999999915</v>
      </c>
      <c r="I907">
        <f t="shared" si="135"/>
        <v>100.43473010505977</v>
      </c>
      <c r="J907">
        <f t="shared" si="136"/>
        <v>136.14339499099688</v>
      </c>
      <c r="K907">
        <f t="shared" si="137"/>
        <v>0.43473010505976628</v>
      </c>
      <c r="L907">
        <f t="shared" si="138"/>
        <v>36.143394990996882</v>
      </c>
    </row>
    <row r="908" spans="1:12" x14ac:dyDescent="0.2">
      <c r="A908" s="4">
        <f t="shared" si="131"/>
        <v>45150</v>
      </c>
      <c r="B908">
        <v>907</v>
      </c>
      <c r="C908" s="2" t="e">
        <f>VLOOKUP(A908, Daily!$A:$B, 2, 0)</f>
        <v>#N/A</v>
      </c>
      <c r="D908">
        <v>83.17</v>
      </c>
      <c r="E908" s="2">
        <f t="shared" si="132"/>
        <v>83.17</v>
      </c>
      <c r="F908">
        <f t="shared" si="133"/>
        <v>0</v>
      </c>
      <c r="G908">
        <f t="shared" si="134"/>
        <v>22.08</v>
      </c>
      <c r="H908">
        <f t="shared" si="139"/>
        <v>-0.35999999999999943</v>
      </c>
      <c r="I908">
        <f t="shared" si="135"/>
        <v>100</v>
      </c>
      <c r="J908">
        <f t="shared" si="136"/>
        <v>136.14339499099688</v>
      </c>
      <c r="K908">
        <f t="shared" si="137"/>
        <v>0</v>
      </c>
      <c r="L908">
        <f t="shared" si="138"/>
        <v>36.143394990996882</v>
      </c>
    </row>
    <row r="909" spans="1:12" x14ac:dyDescent="0.2">
      <c r="A909" s="4">
        <f t="shared" si="131"/>
        <v>45151</v>
      </c>
      <c r="B909">
        <v>908</v>
      </c>
      <c r="C909" s="2" t="e">
        <f>VLOOKUP(A909, Daily!$A:$B, 2, 0)</f>
        <v>#N/A</v>
      </c>
      <c r="D909">
        <v>82.5</v>
      </c>
      <c r="E909" s="2">
        <f t="shared" si="132"/>
        <v>82.5</v>
      </c>
      <c r="F909">
        <f t="shared" si="133"/>
        <v>-0.67000000000000171</v>
      </c>
      <c r="G909">
        <f t="shared" si="134"/>
        <v>21.409999999999997</v>
      </c>
      <c r="H909">
        <f t="shared" si="139"/>
        <v>-0.67000000000000171</v>
      </c>
      <c r="I909">
        <f t="shared" si="135"/>
        <v>99.194421065287969</v>
      </c>
      <c r="J909">
        <f t="shared" si="136"/>
        <v>135.0466524799476</v>
      </c>
      <c r="K909">
        <f t="shared" si="137"/>
        <v>-0.80557893471203679</v>
      </c>
      <c r="L909">
        <f t="shared" si="138"/>
        <v>35.046652479947603</v>
      </c>
    </row>
    <row r="910" spans="1:12" x14ac:dyDescent="0.2">
      <c r="A910" s="4">
        <f t="shared" si="131"/>
        <v>45152</v>
      </c>
      <c r="B910">
        <v>909</v>
      </c>
      <c r="C910" s="2">
        <f>VLOOKUP(A910, Daily!$A:$B, 2, 0)</f>
        <v>82.5</v>
      </c>
      <c r="D910">
        <v>82.5</v>
      </c>
      <c r="E910" s="2">
        <f t="shared" si="132"/>
        <v>82.5</v>
      </c>
      <c r="F910">
        <f t="shared" si="133"/>
        <v>0</v>
      </c>
      <c r="G910">
        <f t="shared" si="134"/>
        <v>21.409999999999997</v>
      </c>
      <c r="H910">
        <f t="shared" si="139"/>
        <v>0.67000000000000171</v>
      </c>
      <c r="I910">
        <f t="shared" si="135"/>
        <v>100</v>
      </c>
      <c r="J910">
        <f t="shared" si="136"/>
        <v>135.0466524799476</v>
      </c>
      <c r="K910">
        <f t="shared" si="137"/>
        <v>0</v>
      </c>
      <c r="L910">
        <f t="shared" si="138"/>
        <v>35.046652479947603</v>
      </c>
    </row>
    <row r="911" spans="1:12" x14ac:dyDescent="0.2">
      <c r="A911" s="4">
        <f t="shared" si="131"/>
        <v>45153</v>
      </c>
      <c r="B911">
        <v>910</v>
      </c>
      <c r="C911" s="2">
        <f>VLOOKUP(A911, Daily!$A:$B, 2, 0)</f>
        <v>81.06</v>
      </c>
      <c r="D911">
        <v>81.06</v>
      </c>
      <c r="E911" s="2">
        <f t="shared" si="132"/>
        <v>81.06</v>
      </c>
      <c r="F911">
        <f t="shared" si="133"/>
        <v>-1.4399999999999977</v>
      </c>
      <c r="G911">
        <f t="shared" si="134"/>
        <v>19.97</v>
      </c>
      <c r="H911">
        <f t="shared" si="139"/>
        <v>-1.4399999999999977</v>
      </c>
      <c r="I911">
        <f t="shared" si="135"/>
        <v>98.254545454545465</v>
      </c>
      <c r="J911">
        <f t="shared" si="136"/>
        <v>132.68947454575218</v>
      </c>
      <c r="K911">
        <f t="shared" si="137"/>
        <v>-1.7454545454545389</v>
      </c>
      <c r="L911">
        <f t="shared" si="138"/>
        <v>32.689474545752176</v>
      </c>
    </row>
    <row r="912" spans="1:12" x14ac:dyDescent="0.2">
      <c r="A912" s="4">
        <f t="shared" si="131"/>
        <v>45154</v>
      </c>
      <c r="B912">
        <v>911</v>
      </c>
      <c r="C912" s="2">
        <f>VLOOKUP(A912, Daily!$A:$B, 2, 0)</f>
        <v>79.400000000000006</v>
      </c>
      <c r="D912">
        <v>79.400000000000006</v>
      </c>
      <c r="E912" s="2">
        <f t="shared" si="132"/>
        <v>79.400000000000006</v>
      </c>
      <c r="F912">
        <f t="shared" si="133"/>
        <v>-1.6599999999999966</v>
      </c>
      <c r="G912">
        <f t="shared" si="134"/>
        <v>18.310000000000002</v>
      </c>
      <c r="H912">
        <f t="shared" si="139"/>
        <v>-0.21999999999999886</v>
      </c>
      <c r="I912">
        <f t="shared" si="135"/>
        <v>97.952134221564279</v>
      </c>
      <c r="J912">
        <f t="shared" si="136"/>
        <v>129.97217220494352</v>
      </c>
      <c r="K912">
        <f t="shared" si="137"/>
        <v>-2.0478657784357202</v>
      </c>
      <c r="L912">
        <f t="shared" si="138"/>
        <v>29.972172204943526</v>
      </c>
    </row>
    <row r="913" spans="1:12" x14ac:dyDescent="0.2">
      <c r="A913" s="4">
        <f t="shared" si="131"/>
        <v>45155</v>
      </c>
      <c r="B913">
        <v>912</v>
      </c>
      <c r="C913" s="2">
        <f>VLOOKUP(A913, Daily!$A:$B, 2, 0)</f>
        <v>80.430000000000007</v>
      </c>
      <c r="D913">
        <v>80.430000000000007</v>
      </c>
      <c r="E913" s="2">
        <f t="shared" si="132"/>
        <v>80.430000000000007</v>
      </c>
      <c r="F913">
        <f t="shared" si="133"/>
        <v>1.0300000000000011</v>
      </c>
      <c r="G913">
        <f t="shared" si="134"/>
        <v>19.340000000000003</v>
      </c>
      <c r="H913">
        <f t="shared" si="139"/>
        <v>2.6899999999999977</v>
      </c>
      <c r="I913">
        <f t="shared" si="135"/>
        <v>101.29722921914357</v>
      </c>
      <c r="J913">
        <f t="shared" si="136"/>
        <v>131.65820919954166</v>
      </c>
      <c r="K913">
        <f t="shared" si="137"/>
        <v>1.2972292191435697</v>
      </c>
      <c r="L913">
        <f t="shared" si="138"/>
        <v>31.658209199541652</v>
      </c>
    </row>
    <row r="914" spans="1:12" x14ac:dyDescent="0.2">
      <c r="A914" s="4">
        <f t="shared" si="131"/>
        <v>45156</v>
      </c>
      <c r="B914">
        <v>913</v>
      </c>
      <c r="C914" s="2">
        <f>VLOOKUP(A914, Daily!$A:$B, 2, 0)</f>
        <v>81.25</v>
      </c>
      <c r="D914">
        <v>81.25</v>
      </c>
      <c r="E914" s="2">
        <f t="shared" si="132"/>
        <v>81.25</v>
      </c>
      <c r="F914">
        <f t="shared" si="133"/>
        <v>0.81999999999999318</v>
      </c>
      <c r="G914">
        <f t="shared" si="134"/>
        <v>20.159999999999997</v>
      </c>
      <c r="H914">
        <f t="shared" si="139"/>
        <v>-0.21000000000000796</v>
      </c>
      <c r="I914">
        <f t="shared" si="135"/>
        <v>101.01952007957229</v>
      </c>
      <c r="J914">
        <f t="shared" si="136"/>
        <v>133.00049107873627</v>
      </c>
      <c r="K914">
        <f t="shared" si="137"/>
        <v>1.0195200795722892</v>
      </c>
      <c r="L914">
        <f t="shared" si="138"/>
        <v>33.000491078736282</v>
      </c>
    </row>
    <row r="915" spans="1:12" x14ac:dyDescent="0.2">
      <c r="A915" s="4">
        <f t="shared" si="131"/>
        <v>45157</v>
      </c>
      <c r="B915">
        <v>914</v>
      </c>
      <c r="C915" s="2" t="e">
        <f>VLOOKUP(A915, Daily!$A:$B, 2, 0)</f>
        <v>#N/A</v>
      </c>
      <c r="D915">
        <v>81.25</v>
      </c>
      <c r="E915" s="2">
        <f t="shared" si="132"/>
        <v>81.25</v>
      </c>
      <c r="F915">
        <f t="shared" si="133"/>
        <v>0</v>
      </c>
      <c r="G915">
        <f t="shared" si="134"/>
        <v>20.159999999999997</v>
      </c>
      <c r="H915">
        <f t="shared" si="139"/>
        <v>-0.81999999999999318</v>
      </c>
      <c r="I915">
        <f t="shared" si="135"/>
        <v>100</v>
      </c>
      <c r="J915">
        <f t="shared" si="136"/>
        <v>133.00049107873627</v>
      </c>
      <c r="K915">
        <f t="shared" si="137"/>
        <v>0</v>
      </c>
      <c r="L915">
        <f t="shared" si="138"/>
        <v>33.000491078736282</v>
      </c>
    </row>
    <row r="916" spans="1:12" x14ac:dyDescent="0.2">
      <c r="A916" s="4">
        <f t="shared" si="131"/>
        <v>45158</v>
      </c>
      <c r="B916">
        <v>915</v>
      </c>
      <c r="C916" s="2" t="e">
        <f>VLOOKUP(A916, Daily!$A:$B, 2, 0)</f>
        <v>#N/A</v>
      </c>
      <c r="D916">
        <v>80.709999999999994</v>
      </c>
      <c r="E916" s="2">
        <f t="shared" si="132"/>
        <v>80.709999999999994</v>
      </c>
      <c r="F916">
        <f t="shared" si="133"/>
        <v>-0.54000000000000625</v>
      </c>
      <c r="G916">
        <f t="shared" si="134"/>
        <v>19.61999999999999</v>
      </c>
      <c r="H916">
        <f t="shared" si="139"/>
        <v>-0.54000000000000625</v>
      </c>
      <c r="I916">
        <f t="shared" si="135"/>
        <v>99.335384615384598</v>
      </c>
      <c r="J916">
        <f t="shared" si="136"/>
        <v>132.11654935341298</v>
      </c>
      <c r="K916">
        <f t="shared" si="137"/>
        <v>-0.66461538461539682</v>
      </c>
      <c r="L916">
        <f t="shared" si="138"/>
        <v>32.116549353412971</v>
      </c>
    </row>
    <row r="917" spans="1:12" x14ac:dyDescent="0.2">
      <c r="A917" s="4">
        <f t="shared" si="131"/>
        <v>45159</v>
      </c>
      <c r="B917">
        <v>916</v>
      </c>
      <c r="C917" s="2">
        <f>VLOOKUP(A917, Daily!$A:$B, 2, 0)</f>
        <v>80.709999999999994</v>
      </c>
      <c r="D917">
        <v>80.709999999999994</v>
      </c>
      <c r="E917" s="2">
        <f t="shared" si="132"/>
        <v>80.709999999999994</v>
      </c>
      <c r="F917">
        <f t="shared" si="133"/>
        <v>0</v>
      </c>
      <c r="G917">
        <f t="shared" si="134"/>
        <v>19.61999999999999</v>
      </c>
      <c r="H917">
        <f t="shared" si="139"/>
        <v>0.54000000000000625</v>
      </c>
      <c r="I917">
        <f t="shared" si="135"/>
        <v>100</v>
      </c>
      <c r="J917">
        <f t="shared" si="136"/>
        <v>132.11654935341298</v>
      </c>
      <c r="K917">
        <f t="shared" si="137"/>
        <v>0</v>
      </c>
      <c r="L917">
        <f t="shared" si="138"/>
        <v>32.116549353412971</v>
      </c>
    </row>
    <row r="918" spans="1:12" x14ac:dyDescent="0.2">
      <c r="A918" s="4">
        <f t="shared" si="131"/>
        <v>45160</v>
      </c>
      <c r="B918">
        <v>917</v>
      </c>
      <c r="C918" s="2">
        <f>VLOOKUP(A918, Daily!$A:$B, 2, 0)</f>
        <v>80.25</v>
      </c>
      <c r="D918">
        <v>80.25</v>
      </c>
      <c r="E918" s="2">
        <f t="shared" si="132"/>
        <v>80.25</v>
      </c>
      <c r="F918">
        <f t="shared" si="133"/>
        <v>-0.45999999999999375</v>
      </c>
      <c r="G918">
        <f t="shared" si="134"/>
        <v>19.159999999999997</v>
      </c>
      <c r="H918">
        <f t="shared" si="139"/>
        <v>-0.45999999999999375</v>
      </c>
      <c r="I918">
        <f t="shared" si="135"/>
        <v>99.430058233180532</v>
      </c>
      <c r="J918">
        <f t="shared" si="136"/>
        <v>131.36356195776722</v>
      </c>
      <c r="K918">
        <f t="shared" si="137"/>
        <v>-0.56994176681947062</v>
      </c>
      <c r="L918">
        <f t="shared" si="138"/>
        <v>31.363561957767217</v>
      </c>
    </row>
    <row r="919" spans="1:12" x14ac:dyDescent="0.2">
      <c r="A919" s="4">
        <f t="shared" si="131"/>
        <v>45161</v>
      </c>
      <c r="B919">
        <v>918</v>
      </c>
      <c r="C919" s="2">
        <f>VLOOKUP(A919, Daily!$A:$B, 2, 0)</f>
        <v>78.91</v>
      </c>
      <c r="D919">
        <v>78.91</v>
      </c>
      <c r="E919" s="2">
        <f t="shared" si="132"/>
        <v>78.91</v>
      </c>
      <c r="F919">
        <f t="shared" si="133"/>
        <v>-1.3400000000000034</v>
      </c>
      <c r="G919">
        <f t="shared" si="134"/>
        <v>17.819999999999993</v>
      </c>
      <c r="H919">
        <f t="shared" si="139"/>
        <v>-0.88000000000000966</v>
      </c>
      <c r="I919">
        <f t="shared" si="135"/>
        <v>98.330218068535828</v>
      </c>
      <c r="J919">
        <f t="shared" si="136"/>
        <v>129.17007693566867</v>
      </c>
      <c r="K919">
        <f t="shared" si="137"/>
        <v>-1.669781931464176</v>
      </c>
      <c r="L919">
        <f t="shared" si="138"/>
        <v>29.170076935668664</v>
      </c>
    </row>
    <row r="920" spans="1:12" x14ac:dyDescent="0.2">
      <c r="A920" s="4">
        <f t="shared" si="131"/>
        <v>45162</v>
      </c>
      <c r="B920">
        <v>919</v>
      </c>
      <c r="C920" s="2">
        <f>VLOOKUP(A920, Daily!$A:$B, 2, 0)</f>
        <v>79.52</v>
      </c>
      <c r="D920">
        <v>79.52</v>
      </c>
      <c r="E920" s="2">
        <f t="shared" si="132"/>
        <v>79.52</v>
      </c>
      <c r="F920">
        <f t="shared" si="133"/>
        <v>0.60999999999999943</v>
      </c>
      <c r="G920">
        <f t="shared" si="134"/>
        <v>18.429999999999993</v>
      </c>
      <c r="H920">
        <f t="shared" si="139"/>
        <v>1.9500000000000028</v>
      </c>
      <c r="I920">
        <f t="shared" si="135"/>
        <v>100.77303256874922</v>
      </c>
      <c r="J920">
        <f t="shared" si="136"/>
        <v>130.16860369945979</v>
      </c>
      <c r="K920">
        <f t="shared" si="137"/>
        <v>0.77303256874921011</v>
      </c>
      <c r="L920">
        <f t="shared" si="138"/>
        <v>30.168603699459794</v>
      </c>
    </row>
    <row r="921" spans="1:12" x14ac:dyDescent="0.2">
      <c r="A921" s="4">
        <f t="shared" si="131"/>
        <v>45163</v>
      </c>
      <c r="B921">
        <v>920</v>
      </c>
      <c r="C921" s="2">
        <f>VLOOKUP(A921, Daily!$A:$B, 2, 0)</f>
        <v>80.47</v>
      </c>
      <c r="D921">
        <v>80.47</v>
      </c>
      <c r="E921" s="2">
        <f t="shared" si="132"/>
        <v>80.47</v>
      </c>
      <c r="F921">
        <f t="shared" si="133"/>
        <v>0.95000000000000284</v>
      </c>
      <c r="G921">
        <f t="shared" si="134"/>
        <v>19.379999999999995</v>
      </c>
      <c r="H921">
        <f t="shared" si="139"/>
        <v>0.34000000000000341</v>
      </c>
      <c r="I921">
        <f t="shared" si="135"/>
        <v>101.19466800804828</v>
      </c>
      <c r="J921">
        <f t="shared" si="136"/>
        <v>131.7236863643804</v>
      </c>
      <c r="K921">
        <f t="shared" si="137"/>
        <v>1.194668008048283</v>
      </c>
      <c r="L921">
        <f t="shared" si="138"/>
        <v>31.723686364380409</v>
      </c>
    </row>
    <row r="922" spans="1:12" x14ac:dyDescent="0.2">
      <c r="A922" s="4">
        <f t="shared" si="131"/>
        <v>45164</v>
      </c>
      <c r="B922">
        <v>921</v>
      </c>
      <c r="C922" s="2" t="e">
        <f>VLOOKUP(A922, Daily!$A:$B, 2, 0)</f>
        <v>#N/A</v>
      </c>
      <c r="D922">
        <v>80.47</v>
      </c>
      <c r="E922" s="2">
        <f t="shared" si="132"/>
        <v>80.47</v>
      </c>
      <c r="F922">
        <f t="shared" si="133"/>
        <v>0</v>
      </c>
      <c r="G922">
        <f t="shared" si="134"/>
        <v>19.379999999999995</v>
      </c>
      <c r="H922">
        <f t="shared" si="139"/>
        <v>-0.95000000000000284</v>
      </c>
      <c r="I922">
        <f t="shared" si="135"/>
        <v>100</v>
      </c>
      <c r="J922">
        <f t="shared" si="136"/>
        <v>131.7236863643804</v>
      </c>
      <c r="K922">
        <f t="shared" si="137"/>
        <v>0</v>
      </c>
      <c r="L922">
        <f t="shared" si="138"/>
        <v>31.723686364380409</v>
      </c>
    </row>
    <row r="923" spans="1:12" x14ac:dyDescent="0.2">
      <c r="A923" s="4">
        <f t="shared" si="131"/>
        <v>45165</v>
      </c>
      <c r="B923">
        <v>922</v>
      </c>
      <c r="C923" s="2" t="e">
        <f>VLOOKUP(A923, Daily!$A:$B, 2, 0)</f>
        <v>#N/A</v>
      </c>
      <c r="D923">
        <v>80.650000000000006</v>
      </c>
      <c r="E923" s="2">
        <f t="shared" si="132"/>
        <v>80.650000000000006</v>
      </c>
      <c r="F923">
        <f t="shared" si="133"/>
        <v>0.18000000000000682</v>
      </c>
      <c r="G923">
        <f t="shared" si="134"/>
        <v>19.560000000000002</v>
      </c>
      <c r="H923">
        <f t="shared" si="139"/>
        <v>0.18000000000000682</v>
      </c>
      <c r="I923">
        <f t="shared" si="135"/>
        <v>100.22368584565677</v>
      </c>
      <c r="J923">
        <f t="shared" si="136"/>
        <v>132.01833360615484</v>
      </c>
      <c r="K923">
        <f t="shared" si="137"/>
        <v>0.22368584565677363</v>
      </c>
      <c r="L923">
        <f t="shared" si="138"/>
        <v>32.018333606154847</v>
      </c>
    </row>
    <row r="924" spans="1:12" x14ac:dyDescent="0.2">
      <c r="A924" s="4">
        <f t="shared" si="131"/>
        <v>45166</v>
      </c>
      <c r="B924">
        <v>923</v>
      </c>
      <c r="C924" s="2">
        <f>VLOOKUP(A924, Daily!$A:$B, 2, 0)</f>
        <v>80.650000000000006</v>
      </c>
      <c r="D924">
        <v>80.650000000000006</v>
      </c>
      <c r="E924" s="2">
        <f t="shared" si="132"/>
        <v>80.650000000000006</v>
      </c>
      <c r="F924">
        <f t="shared" si="133"/>
        <v>0</v>
      </c>
      <c r="G924">
        <f t="shared" si="134"/>
        <v>19.560000000000002</v>
      </c>
      <c r="H924">
        <f t="shared" si="139"/>
        <v>-0.18000000000000682</v>
      </c>
      <c r="I924">
        <f t="shared" si="135"/>
        <v>100</v>
      </c>
      <c r="J924">
        <f t="shared" si="136"/>
        <v>132.01833360615484</v>
      </c>
      <c r="K924">
        <f t="shared" si="137"/>
        <v>0</v>
      </c>
      <c r="L924">
        <f t="shared" si="138"/>
        <v>32.018333606154847</v>
      </c>
    </row>
    <row r="925" spans="1:12" x14ac:dyDescent="0.2">
      <c r="A925" s="4">
        <f t="shared" si="131"/>
        <v>45167</v>
      </c>
      <c r="B925">
        <v>924</v>
      </c>
      <c r="C925" s="2">
        <f>VLOOKUP(A925, Daily!$A:$B, 2, 0)</f>
        <v>81.14</v>
      </c>
      <c r="D925">
        <v>81.14</v>
      </c>
      <c r="E925" s="2">
        <f t="shared" si="132"/>
        <v>81.14</v>
      </c>
      <c r="F925">
        <f t="shared" si="133"/>
        <v>0.48999999999999488</v>
      </c>
      <c r="G925">
        <f t="shared" si="134"/>
        <v>20.049999999999997</v>
      </c>
      <c r="H925">
        <f t="shared" si="139"/>
        <v>0.48999999999999488</v>
      </c>
      <c r="I925">
        <f t="shared" si="135"/>
        <v>100.60756354618722</v>
      </c>
      <c r="J925">
        <f t="shared" si="136"/>
        <v>132.82042887542968</v>
      </c>
      <c r="K925">
        <f t="shared" si="137"/>
        <v>0.60756354618722863</v>
      </c>
      <c r="L925">
        <f t="shared" si="138"/>
        <v>32.820428875429684</v>
      </c>
    </row>
    <row r="926" spans="1:12" x14ac:dyDescent="0.2">
      <c r="A926" s="4">
        <f t="shared" si="131"/>
        <v>45168</v>
      </c>
      <c r="B926">
        <v>925</v>
      </c>
      <c r="C926" s="2">
        <f>VLOOKUP(A926, Daily!$A:$B, 2, 0)</f>
        <v>81.64</v>
      </c>
      <c r="D926">
        <v>81.64</v>
      </c>
      <c r="E926" s="2">
        <f t="shared" si="132"/>
        <v>81.64</v>
      </c>
      <c r="F926">
        <f t="shared" si="133"/>
        <v>0.5</v>
      </c>
      <c r="G926">
        <f t="shared" si="134"/>
        <v>20.549999999999997</v>
      </c>
      <c r="H926">
        <f t="shared" si="139"/>
        <v>1.0000000000005116E-2</v>
      </c>
      <c r="I926">
        <f t="shared" si="135"/>
        <v>100.61621888094652</v>
      </c>
      <c r="J926">
        <f t="shared" si="136"/>
        <v>133.63889343591421</v>
      </c>
      <c r="K926">
        <f t="shared" si="137"/>
        <v>0.61621888094651744</v>
      </c>
      <c r="L926">
        <f t="shared" si="138"/>
        <v>33.63889343591422</v>
      </c>
    </row>
    <row r="927" spans="1:12" x14ac:dyDescent="0.2">
      <c r="A927" s="4">
        <f t="shared" si="131"/>
        <v>45169</v>
      </c>
      <c r="B927">
        <v>926</v>
      </c>
      <c r="C927" s="2">
        <f>VLOOKUP(A927, Daily!$A:$B, 2, 0)</f>
        <v>83.55</v>
      </c>
      <c r="D927">
        <v>83.55</v>
      </c>
      <c r="E927" s="2">
        <f t="shared" si="132"/>
        <v>83.55</v>
      </c>
      <c r="F927">
        <f t="shared" si="133"/>
        <v>1.9099999999999966</v>
      </c>
      <c r="G927">
        <f t="shared" si="134"/>
        <v>22.459999999999994</v>
      </c>
      <c r="H927">
        <f t="shared" si="139"/>
        <v>1.4099999999999966</v>
      </c>
      <c r="I927">
        <f t="shared" si="135"/>
        <v>102.33953944145027</v>
      </c>
      <c r="J927">
        <f t="shared" si="136"/>
        <v>136.76542805696513</v>
      </c>
      <c r="K927">
        <f t="shared" si="137"/>
        <v>2.3395394414502668</v>
      </c>
      <c r="L927">
        <f t="shared" si="138"/>
        <v>36.765428056965121</v>
      </c>
    </row>
    <row r="928" spans="1:12" x14ac:dyDescent="0.2">
      <c r="A928" s="4">
        <f t="shared" si="131"/>
        <v>45170</v>
      </c>
      <c r="B928">
        <v>927</v>
      </c>
      <c r="C928" s="2">
        <f>VLOOKUP(A928, Daily!$A:$B, 2, 0)</f>
        <v>85.52</v>
      </c>
      <c r="D928">
        <v>85.52</v>
      </c>
      <c r="E928" s="2">
        <f t="shared" si="132"/>
        <v>85.52</v>
      </c>
      <c r="F928">
        <f t="shared" si="133"/>
        <v>1.9699999999999989</v>
      </c>
      <c r="G928">
        <f t="shared" si="134"/>
        <v>24.429999999999993</v>
      </c>
      <c r="H928">
        <f t="shared" si="139"/>
        <v>6.0000000000002274E-2</v>
      </c>
      <c r="I928">
        <f t="shared" si="135"/>
        <v>102.35786953919808</v>
      </c>
      <c r="J928">
        <f t="shared" si="136"/>
        <v>139.99017842527417</v>
      </c>
      <c r="K928">
        <f t="shared" si="137"/>
        <v>2.3578695391980764</v>
      </c>
      <c r="L928">
        <f t="shared" si="138"/>
        <v>39.990178425274166</v>
      </c>
    </row>
    <row r="929" spans="1:12" x14ac:dyDescent="0.2">
      <c r="A929" s="4">
        <f t="shared" si="131"/>
        <v>45171</v>
      </c>
      <c r="B929">
        <v>928</v>
      </c>
      <c r="C929" s="2" t="e">
        <f>VLOOKUP(A929, Daily!$A:$B, 2, 0)</f>
        <v>#N/A</v>
      </c>
      <c r="D929">
        <v>85.52</v>
      </c>
      <c r="E929" s="2">
        <f t="shared" si="132"/>
        <v>85.52</v>
      </c>
      <c r="F929">
        <f t="shared" si="133"/>
        <v>0</v>
      </c>
      <c r="G929">
        <f t="shared" si="134"/>
        <v>24.429999999999993</v>
      </c>
      <c r="H929">
        <f t="shared" si="139"/>
        <v>-1.9699999999999989</v>
      </c>
      <c r="I929">
        <f t="shared" si="135"/>
        <v>100</v>
      </c>
      <c r="J929">
        <f t="shared" si="136"/>
        <v>139.99017842527417</v>
      </c>
      <c r="K929">
        <f t="shared" si="137"/>
        <v>0</v>
      </c>
      <c r="L929">
        <f t="shared" si="138"/>
        <v>39.990178425274166</v>
      </c>
    </row>
    <row r="930" spans="1:12" x14ac:dyDescent="0.2">
      <c r="A930" s="4">
        <f t="shared" si="131"/>
        <v>45172</v>
      </c>
      <c r="B930">
        <v>929</v>
      </c>
      <c r="C930" s="2" t="e">
        <f>VLOOKUP(A930, Daily!$A:$B, 2, 0)</f>
        <v>#N/A</v>
      </c>
      <c r="D930">
        <v>86.74</v>
      </c>
      <c r="E930" s="2">
        <f t="shared" si="132"/>
        <v>86.74</v>
      </c>
      <c r="F930">
        <f t="shared" si="133"/>
        <v>1.2199999999999989</v>
      </c>
      <c r="G930">
        <f t="shared" si="134"/>
        <v>25.649999999999991</v>
      </c>
      <c r="H930">
        <f t="shared" si="139"/>
        <v>1.2199999999999989</v>
      </c>
      <c r="I930">
        <f t="shared" si="135"/>
        <v>101.42656688493918</v>
      </c>
      <c r="J930">
        <f t="shared" si="136"/>
        <v>141.98723195285643</v>
      </c>
      <c r="K930">
        <f t="shared" si="137"/>
        <v>1.4265668849391844</v>
      </c>
      <c r="L930">
        <f t="shared" si="138"/>
        <v>41.987231952856433</v>
      </c>
    </row>
    <row r="931" spans="1:12" x14ac:dyDescent="0.2">
      <c r="A931" s="4">
        <f t="shared" si="131"/>
        <v>45173</v>
      </c>
      <c r="B931">
        <v>930</v>
      </c>
      <c r="C931" s="2">
        <f>VLOOKUP(A931, Daily!$A:$B, 2, 0)</f>
        <v>0</v>
      </c>
      <c r="D931">
        <v>86.74</v>
      </c>
      <c r="E931" s="2">
        <f t="shared" si="132"/>
        <v>86.74</v>
      </c>
      <c r="F931">
        <f t="shared" si="133"/>
        <v>0</v>
      </c>
      <c r="G931">
        <f t="shared" si="134"/>
        <v>25.649999999999991</v>
      </c>
      <c r="H931">
        <f t="shared" si="139"/>
        <v>-1.2199999999999989</v>
      </c>
      <c r="I931">
        <f t="shared" si="135"/>
        <v>100</v>
      </c>
      <c r="J931">
        <f t="shared" si="136"/>
        <v>141.98723195285643</v>
      </c>
      <c r="K931">
        <f t="shared" si="137"/>
        <v>0</v>
      </c>
      <c r="L931">
        <f t="shared" si="138"/>
        <v>41.987231952856433</v>
      </c>
    </row>
    <row r="932" spans="1:12" x14ac:dyDescent="0.2">
      <c r="A932" s="4">
        <f t="shared" si="131"/>
        <v>45174</v>
      </c>
      <c r="B932">
        <v>931</v>
      </c>
      <c r="C932" s="2">
        <f>VLOOKUP(A932, Daily!$A:$B, 2, 0)</f>
        <v>86.74</v>
      </c>
      <c r="D932">
        <v>86.74</v>
      </c>
      <c r="E932" s="2">
        <f t="shared" si="132"/>
        <v>86.74</v>
      </c>
      <c r="F932">
        <f t="shared" si="133"/>
        <v>0</v>
      </c>
      <c r="G932">
        <f t="shared" si="134"/>
        <v>25.649999999999991</v>
      </c>
      <c r="H932">
        <f t="shared" si="139"/>
        <v>0</v>
      </c>
      <c r="I932">
        <f t="shared" si="135"/>
        <v>100</v>
      </c>
      <c r="J932">
        <f t="shared" si="136"/>
        <v>141.98723195285643</v>
      </c>
      <c r="K932">
        <f t="shared" si="137"/>
        <v>0</v>
      </c>
      <c r="L932">
        <f t="shared" si="138"/>
        <v>41.987231952856433</v>
      </c>
    </row>
    <row r="933" spans="1:12" x14ac:dyDescent="0.2">
      <c r="A933" s="4">
        <f t="shared" si="131"/>
        <v>45175</v>
      </c>
      <c r="B933">
        <v>932</v>
      </c>
      <c r="C933" s="2">
        <f>VLOOKUP(A933, Daily!$A:$B, 2, 0)</f>
        <v>87.55</v>
      </c>
      <c r="D933">
        <v>87.55</v>
      </c>
      <c r="E933" s="2">
        <f t="shared" si="132"/>
        <v>87.55</v>
      </c>
      <c r="F933">
        <f t="shared" si="133"/>
        <v>0.81000000000000227</v>
      </c>
      <c r="G933">
        <f t="shared" si="134"/>
        <v>26.459999999999994</v>
      </c>
      <c r="H933">
        <f t="shared" si="139"/>
        <v>0.81000000000000227</v>
      </c>
      <c r="I933">
        <f t="shared" si="135"/>
        <v>100.93382522480978</v>
      </c>
      <c r="J933">
        <f t="shared" si="136"/>
        <v>143.31314454084136</v>
      </c>
      <c r="K933">
        <f t="shared" si="137"/>
        <v>0.93382522480978114</v>
      </c>
      <c r="L933">
        <f t="shared" si="138"/>
        <v>43.313144540841364</v>
      </c>
    </row>
    <row r="934" spans="1:12" x14ac:dyDescent="0.2">
      <c r="A934" s="4">
        <f t="shared" si="131"/>
        <v>45176</v>
      </c>
      <c r="B934">
        <v>933</v>
      </c>
      <c r="C934" s="2">
        <f>VLOOKUP(A934, Daily!$A:$B, 2, 0)</f>
        <v>86.87</v>
      </c>
      <c r="D934">
        <v>86.87</v>
      </c>
      <c r="E934" s="2">
        <f t="shared" si="132"/>
        <v>86.87</v>
      </c>
      <c r="F934">
        <f t="shared" si="133"/>
        <v>-0.67999999999999261</v>
      </c>
      <c r="G934">
        <f t="shared" si="134"/>
        <v>25.78</v>
      </c>
      <c r="H934">
        <f t="shared" si="139"/>
        <v>-1.4899999999999949</v>
      </c>
      <c r="I934">
        <f t="shared" si="135"/>
        <v>99.223300970873794</v>
      </c>
      <c r="J934">
        <f t="shared" si="136"/>
        <v>142.20003273858242</v>
      </c>
      <c r="K934">
        <f t="shared" si="137"/>
        <v>-0.77669902912620437</v>
      </c>
      <c r="L934">
        <f t="shared" si="138"/>
        <v>42.200032738582415</v>
      </c>
    </row>
    <row r="935" spans="1:12" x14ac:dyDescent="0.2">
      <c r="A935" s="4">
        <f t="shared" si="131"/>
        <v>45177</v>
      </c>
      <c r="B935">
        <v>934</v>
      </c>
      <c r="C935" s="2">
        <f>VLOOKUP(A935, Daily!$A:$B, 2, 0)</f>
        <v>87.51</v>
      </c>
      <c r="D935">
        <v>87.51</v>
      </c>
      <c r="E935" s="2">
        <f t="shared" si="132"/>
        <v>87.51</v>
      </c>
      <c r="F935">
        <f t="shared" si="133"/>
        <v>0.64000000000000057</v>
      </c>
      <c r="G935">
        <f t="shared" si="134"/>
        <v>26.42</v>
      </c>
      <c r="H935">
        <f t="shared" si="139"/>
        <v>1.3199999999999932</v>
      </c>
      <c r="I935">
        <f t="shared" si="135"/>
        <v>100.73673304938413</v>
      </c>
      <c r="J935">
        <f t="shared" si="136"/>
        <v>143.24766737600262</v>
      </c>
      <c r="K935">
        <f t="shared" si="137"/>
        <v>0.73673304938413064</v>
      </c>
      <c r="L935">
        <f t="shared" si="138"/>
        <v>43.247667376002632</v>
      </c>
    </row>
    <row r="936" spans="1:12" x14ac:dyDescent="0.2">
      <c r="A936" s="4">
        <f t="shared" si="131"/>
        <v>45178</v>
      </c>
      <c r="B936">
        <v>935</v>
      </c>
      <c r="C936" s="2" t="e">
        <f>VLOOKUP(A936, Daily!$A:$B, 2, 0)</f>
        <v>#N/A</v>
      </c>
      <c r="D936">
        <v>87.51</v>
      </c>
      <c r="E936" s="2">
        <f t="shared" si="132"/>
        <v>87.51</v>
      </c>
      <c r="F936">
        <f t="shared" si="133"/>
        <v>0</v>
      </c>
      <c r="G936">
        <f t="shared" si="134"/>
        <v>26.42</v>
      </c>
      <c r="H936">
        <f t="shared" si="139"/>
        <v>-0.64000000000000057</v>
      </c>
      <c r="I936">
        <f t="shared" si="135"/>
        <v>100</v>
      </c>
      <c r="J936">
        <f t="shared" si="136"/>
        <v>143.24766737600262</v>
      </c>
      <c r="K936">
        <f t="shared" si="137"/>
        <v>0</v>
      </c>
      <c r="L936">
        <f t="shared" si="138"/>
        <v>43.247667376002632</v>
      </c>
    </row>
    <row r="937" spans="1:12" x14ac:dyDescent="0.2">
      <c r="A937" s="4">
        <f t="shared" si="131"/>
        <v>45179</v>
      </c>
      <c r="B937">
        <v>936</v>
      </c>
      <c r="C937" s="2" t="e">
        <f>VLOOKUP(A937, Daily!$A:$B, 2, 0)</f>
        <v>#N/A</v>
      </c>
      <c r="D937">
        <v>87.3</v>
      </c>
      <c r="E937" s="2">
        <f t="shared" si="132"/>
        <v>87.3</v>
      </c>
      <c r="F937">
        <f t="shared" si="133"/>
        <v>-0.21000000000000796</v>
      </c>
      <c r="G937">
        <f t="shared" si="134"/>
        <v>26.209999999999994</v>
      </c>
      <c r="H937">
        <f t="shared" si="139"/>
        <v>-0.21000000000000796</v>
      </c>
      <c r="I937">
        <f t="shared" si="135"/>
        <v>99.760027425437087</v>
      </c>
      <c r="J937">
        <f t="shared" si="136"/>
        <v>142.9039122605991</v>
      </c>
      <c r="K937">
        <f t="shared" si="137"/>
        <v>-0.23997257456291887</v>
      </c>
      <c r="L937">
        <f t="shared" si="138"/>
        <v>42.903912260599107</v>
      </c>
    </row>
    <row r="938" spans="1:12" x14ac:dyDescent="0.2">
      <c r="A938" s="4">
        <f t="shared" si="131"/>
        <v>45180</v>
      </c>
      <c r="B938">
        <v>937</v>
      </c>
      <c r="C938" s="2">
        <f>VLOOKUP(A938, Daily!$A:$B, 2, 0)</f>
        <v>87.3</v>
      </c>
      <c r="D938">
        <v>87.3</v>
      </c>
      <c r="E938" s="2">
        <f t="shared" si="132"/>
        <v>87.3</v>
      </c>
      <c r="F938">
        <f t="shared" si="133"/>
        <v>0</v>
      </c>
      <c r="G938">
        <f t="shared" si="134"/>
        <v>26.209999999999994</v>
      </c>
      <c r="H938">
        <f t="shared" si="139"/>
        <v>0.21000000000000796</v>
      </c>
      <c r="I938">
        <f t="shared" si="135"/>
        <v>100</v>
      </c>
      <c r="J938">
        <f t="shared" si="136"/>
        <v>142.9039122605991</v>
      </c>
      <c r="K938">
        <f t="shared" si="137"/>
        <v>0</v>
      </c>
      <c r="L938">
        <f t="shared" si="138"/>
        <v>42.903912260599107</v>
      </c>
    </row>
    <row r="939" spans="1:12" x14ac:dyDescent="0.2">
      <c r="A939" s="4">
        <f t="shared" si="131"/>
        <v>45181</v>
      </c>
      <c r="B939">
        <v>938</v>
      </c>
      <c r="C939" s="2">
        <f>VLOOKUP(A939, Daily!$A:$B, 2, 0)</f>
        <v>88.87</v>
      </c>
      <c r="D939">
        <v>88.87</v>
      </c>
      <c r="E939" s="2">
        <f t="shared" si="132"/>
        <v>88.87</v>
      </c>
      <c r="F939">
        <f t="shared" si="133"/>
        <v>1.5700000000000074</v>
      </c>
      <c r="G939">
        <f t="shared" si="134"/>
        <v>27.78</v>
      </c>
      <c r="H939">
        <f t="shared" si="139"/>
        <v>1.5700000000000074</v>
      </c>
      <c r="I939">
        <f t="shared" si="135"/>
        <v>101.79839633447882</v>
      </c>
      <c r="J939">
        <f t="shared" si="136"/>
        <v>145.47389098052054</v>
      </c>
      <c r="K939">
        <f t="shared" si="137"/>
        <v>1.7983963344788245</v>
      </c>
      <c r="L939">
        <f t="shared" si="138"/>
        <v>45.473890980520551</v>
      </c>
    </row>
    <row r="940" spans="1:12" x14ac:dyDescent="0.2">
      <c r="A940" s="4">
        <f t="shared" si="131"/>
        <v>45182</v>
      </c>
      <c r="B940">
        <v>939</v>
      </c>
      <c r="C940" s="2">
        <f>VLOOKUP(A940, Daily!$A:$B, 2, 0)</f>
        <v>88.59</v>
      </c>
      <c r="D940">
        <v>88.59</v>
      </c>
      <c r="E940" s="2">
        <f t="shared" si="132"/>
        <v>88.59</v>
      </c>
      <c r="F940">
        <f t="shared" si="133"/>
        <v>-0.28000000000000114</v>
      </c>
      <c r="G940">
        <f t="shared" si="134"/>
        <v>27.5</v>
      </c>
      <c r="H940">
        <f t="shared" si="139"/>
        <v>-1.8500000000000085</v>
      </c>
      <c r="I940">
        <f t="shared" si="135"/>
        <v>99.684933048272768</v>
      </c>
      <c r="J940">
        <f t="shared" si="136"/>
        <v>145.01555082664922</v>
      </c>
      <c r="K940">
        <f t="shared" si="137"/>
        <v>-0.31506695172723864</v>
      </c>
      <c r="L940">
        <f t="shared" si="138"/>
        <v>45.015550826649211</v>
      </c>
    </row>
    <row r="941" spans="1:12" x14ac:dyDescent="0.2">
      <c r="A941" s="4">
        <f t="shared" si="131"/>
        <v>45183</v>
      </c>
      <c r="B941">
        <v>940</v>
      </c>
      <c r="C941" s="2">
        <f>VLOOKUP(A941, Daily!$A:$B, 2, 0)</f>
        <v>90.13</v>
      </c>
      <c r="D941">
        <v>90.13</v>
      </c>
      <c r="E941" s="2">
        <f t="shared" si="132"/>
        <v>90.13</v>
      </c>
      <c r="F941">
        <f t="shared" si="133"/>
        <v>1.539999999999992</v>
      </c>
      <c r="G941">
        <f t="shared" si="134"/>
        <v>29.039999999999992</v>
      </c>
      <c r="H941">
        <f t="shared" si="139"/>
        <v>1.8199999999999932</v>
      </c>
      <c r="I941">
        <f t="shared" si="135"/>
        <v>101.73834518568687</v>
      </c>
      <c r="J941">
        <f t="shared" si="136"/>
        <v>147.53642167294154</v>
      </c>
      <c r="K941">
        <f t="shared" si="137"/>
        <v>1.7383451856868737</v>
      </c>
      <c r="L941">
        <f t="shared" si="138"/>
        <v>47.536421672941543</v>
      </c>
    </row>
    <row r="942" spans="1:12" x14ac:dyDescent="0.2">
      <c r="A942" s="4">
        <f t="shared" si="131"/>
        <v>45184</v>
      </c>
      <c r="B942">
        <v>941</v>
      </c>
      <c r="C942" s="2">
        <f>VLOOKUP(A942, Daily!$A:$B, 2, 0)</f>
        <v>90.83</v>
      </c>
      <c r="D942">
        <v>90.83</v>
      </c>
      <c r="E942" s="2">
        <f t="shared" si="132"/>
        <v>90.83</v>
      </c>
      <c r="F942">
        <f t="shared" si="133"/>
        <v>0.70000000000000284</v>
      </c>
      <c r="G942">
        <f t="shared" si="134"/>
        <v>29.739999999999995</v>
      </c>
      <c r="H942">
        <f t="shared" si="139"/>
        <v>-0.8399999999999892</v>
      </c>
      <c r="I942">
        <f t="shared" si="135"/>
        <v>100.77665594141796</v>
      </c>
      <c r="J942">
        <f t="shared" si="136"/>
        <v>148.68227205761991</v>
      </c>
      <c r="K942">
        <f t="shared" si="137"/>
        <v>0.77665594141795857</v>
      </c>
      <c r="L942">
        <f t="shared" si="138"/>
        <v>48.682272057619905</v>
      </c>
    </row>
    <row r="943" spans="1:12" x14ac:dyDescent="0.2">
      <c r="A943" s="4">
        <f t="shared" si="131"/>
        <v>45185</v>
      </c>
      <c r="B943">
        <v>942</v>
      </c>
      <c r="C943" s="2" t="e">
        <f>VLOOKUP(A943, Daily!$A:$B, 2, 0)</f>
        <v>#N/A</v>
      </c>
      <c r="D943">
        <v>90.83</v>
      </c>
      <c r="E943" s="2">
        <f t="shared" si="132"/>
        <v>90.83</v>
      </c>
      <c r="F943">
        <f t="shared" si="133"/>
        <v>0</v>
      </c>
      <c r="G943">
        <f t="shared" si="134"/>
        <v>29.739999999999995</v>
      </c>
      <c r="H943">
        <f t="shared" si="139"/>
        <v>-0.70000000000000284</v>
      </c>
      <c r="I943">
        <f t="shared" si="135"/>
        <v>100</v>
      </c>
      <c r="J943">
        <f t="shared" si="136"/>
        <v>148.68227205761991</v>
      </c>
      <c r="K943">
        <f t="shared" si="137"/>
        <v>0</v>
      </c>
      <c r="L943">
        <f t="shared" si="138"/>
        <v>48.682272057619905</v>
      </c>
    </row>
    <row r="944" spans="1:12" x14ac:dyDescent="0.2">
      <c r="A944" s="4">
        <f t="shared" si="131"/>
        <v>45186</v>
      </c>
      <c r="B944">
        <v>943</v>
      </c>
      <c r="C944" s="2" t="e">
        <f>VLOOKUP(A944, Daily!$A:$B, 2, 0)</f>
        <v>#N/A</v>
      </c>
      <c r="D944">
        <v>91.47</v>
      </c>
      <c r="E944" s="2">
        <f t="shared" si="132"/>
        <v>91.47</v>
      </c>
      <c r="F944">
        <f t="shared" si="133"/>
        <v>0.64000000000000057</v>
      </c>
      <c r="G944">
        <f t="shared" si="134"/>
        <v>30.379999999999995</v>
      </c>
      <c r="H944">
        <f t="shared" si="139"/>
        <v>0.64000000000000057</v>
      </c>
      <c r="I944">
        <f t="shared" si="135"/>
        <v>100.70461301332159</v>
      </c>
      <c r="J944">
        <f t="shared" si="136"/>
        <v>149.72990669504009</v>
      </c>
      <c r="K944">
        <f t="shared" si="137"/>
        <v>0.70461301332158666</v>
      </c>
      <c r="L944">
        <f t="shared" si="138"/>
        <v>49.729906695040093</v>
      </c>
    </row>
    <row r="945" spans="1:12" x14ac:dyDescent="0.2">
      <c r="A945" s="4">
        <f t="shared" si="131"/>
        <v>45187</v>
      </c>
      <c r="B945">
        <v>944</v>
      </c>
      <c r="C945" s="2">
        <f>VLOOKUP(A945, Daily!$A:$B, 2, 0)</f>
        <v>91.47</v>
      </c>
      <c r="D945">
        <v>91.47</v>
      </c>
      <c r="E945" s="2">
        <f t="shared" si="132"/>
        <v>91.47</v>
      </c>
      <c r="F945">
        <f t="shared" si="133"/>
        <v>0</v>
      </c>
      <c r="G945">
        <f t="shared" si="134"/>
        <v>30.379999999999995</v>
      </c>
      <c r="H945">
        <f t="shared" si="139"/>
        <v>-0.64000000000000057</v>
      </c>
      <c r="I945">
        <f t="shared" si="135"/>
        <v>100</v>
      </c>
      <c r="J945">
        <f t="shared" si="136"/>
        <v>149.72990669504009</v>
      </c>
      <c r="K945">
        <f t="shared" si="137"/>
        <v>0</v>
      </c>
      <c r="L945">
        <f t="shared" si="138"/>
        <v>49.729906695040093</v>
      </c>
    </row>
    <row r="946" spans="1:12" x14ac:dyDescent="0.2">
      <c r="A946" s="4">
        <f t="shared" si="131"/>
        <v>45188</v>
      </c>
      <c r="B946">
        <v>945</v>
      </c>
      <c r="C946" s="2">
        <f>VLOOKUP(A946, Daily!$A:$B, 2, 0)</f>
        <v>91.16</v>
      </c>
      <c r="D946">
        <v>91.16</v>
      </c>
      <c r="E946" s="2">
        <f t="shared" si="132"/>
        <v>91.16</v>
      </c>
      <c r="F946">
        <f t="shared" si="133"/>
        <v>-0.31000000000000227</v>
      </c>
      <c r="G946">
        <f t="shared" si="134"/>
        <v>30.069999999999993</v>
      </c>
      <c r="H946">
        <f t="shared" si="139"/>
        <v>-0.31000000000000227</v>
      </c>
      <c r="I946">
        <f t="shared" si="135"/>
        <v>99.661091068109769</v>
      </c>
      <c r="J946">
        <f t="shared" si="136"/>
        <v>149.22245866753968</v>
      </c>
      <c r="K946">
        <f t="shared" si="137"/>
        <v>-0.33890893189023608</v>
      </c>
      <c r="L946">
        <f t="shared" si="138"/>
        <v>49.222458667539691</v>
      </c>
    </row>
    <row r="947" spans="1:12" x14ac:dyDescent="0.2">
      <c r="A947" s="4">
        <f t="shared" si="131"/>
        <v>45189</v>
      </c>
      <c r="B947">
        <v>946</v>
      </c>
      <c r="C947" s="2">
        <f>VLOOKUP(A947, Daily!$A:$B, 2, 0)</f>
        <v>89.2</v>
      </c>
      <c r="D947">
        <v>89.2</v>
      </c>
      <c r="E947" s="2">
        <f t="shared" si="132"/>
        <v>89.2</v>
      </c>
      <c r="F947">
        <f t="shared" si="133"/>
        <v>-1.9599999999999937</v>
      </c>
      <c r="G947">
        <f t="shared" si="134"/>
        <v>28.11</v>
      </c>
      <c r="H947">
        <f t="shared" si="139"/>
        <v>-1.6499999999999915</v>
      </c>
      <c r="I947">
        <f t="shared" si="135"/>
        <v>97.849934181658625</v>
      </c>
      <c r="J947">
        <f t="shared" si="136"/>
        <v>146.01407759044034</v>
      </c>
      <c r="K947">
        <f t="shared" si="137"/>
        <v>-2.1500658183413734</v>
      </c>
      <c r="L947">
        <f t="shared" si="138"/>
        <v>46.014077590440337</v>
      </c>
    </row>
    <row r="948" spans="1:12" x14ac:dyDescent="0.2">
      <c r="A948" s="4">
        <f t="shared" si="131"/>
        <v>45190</v>
      </c>
      <c r="B948">
        <v>947</v>
      </c>
      <c r="C948" s="2">
        <f>VLOOKUP(A948, Daily!$A:$B, 2, 0)</f>
        <v>89.56</v>
      </c>
      <c r="D948">
        <v>89.56</v>
      </c>
      <c r="E948" s="2">
        <f t="shared" si="132"/>
        <v>89.56</v>
      </c>
      <c r="F948">
        <f t="shared" si="133"/>
        <v>0.35999999999999943</v>
      </c>
      <c r="G948">
        <f t="shared" si="134"/>
        <v>28.47</v>
      </c>
      <c r="H948">
        <f t="shared" si="139"/>
        <v>2.3199999999999932</v>
      </c>
      <c r="I948">
        <f t="shared" si="135"/>
        <v>100.40358744394619</v>
      </c>
      <c r="J948">
        <f t="shared" si="136"/>
        <v>146.60337207398919</v>
      </c>
      <c r="K948">
        <f t="shared" si="137"/>
        <v>0.40358744394619617</v>
      </c>
      <c r="L948">
        <f t="shared" si="138"/>
        <v>46.603372073989192</v>
      </c>
    </row>
    <row r="949" spans="1:12" x14ac:dyDescent="0.2">
      <c r="A949" s="4">
        <f t="shared" si="131"/>
        <v>45191</v>
      </c>
      <c r="B949">
        <v>948</v>
      </c>
      <c r="C949" s="2">
        <f>VLOOKUP(A949, Daily!$A:$B, 2, 0)</f>
        <v>90</v>
      </c>
      <c r="D949">
        <v>90</v>
      </c>
      <c r="E949" s="2">
        <f t="shared" si="132"/>
        <v>90</v>
      </c>
      <c r="F949">
        <f t="shared" si="133"/>
        <v>0.43999999999999773</v>
      </c>
      <c r="G949">
        <f t="shared" si="134"/>
        <v>28.909999999999997</v>
      </c>
      <c r="H949">
        <f t="shared" si="139"/>
        <v>7.9999999999998295E-2</v>
      </c>
      <c r="I949">
        <f t="shared" si="135"/>
        <v>100.49129075480126</v>
      </c>
      <c r="J949">
        <f t="shared" si="136"/>
        <v>147.32362088721558</v>
      </c>
      <c r="K949">
        <f t="shared" si="137"/>
        <v>0.49129075480125461</v>
      </c>
      <c r="L949">
        <f t="shared" si="138"/>
        <v>47.323620887215576</v>
      </c>
    </row>
    <row r="950" spans="1:12" x14ac:dyDescent="0.2">
      <c r="A950" s="4">
        <f t="shared" si="131"/>
        <v>45192</v>
      </c>
      <c r="B950">
        <v>949</v>
      </c>
      <c r="C950" s="2" t="e">
        <f>VLOOKUP(A950, Daily!$A:$B, 2, 0)</f>
        <v>#N/A</v>
      </c>
      <c r="D950">
        <v>90</v>
      </c>
      <c r="E950" s="2">
        <f t="shared" si="132"/>
        <v>90</v>
      </c>
      <c r="F950">
        <f t="shared" si="133"/>
        <v>0</v>
      </c>
      <c r="G950">
        <f t="shared" si="134"/>
        <v>28.909999999999997</v>
      </c>
      <c r="H950">
        <f t="shared" si="139"/>
        <v>-0.43999999999999773</v>
      </c>
      <c r="I950">
        <f t="shared" si="135"/>
        <v>100</v>
      </c>
      <c r="J950">
        <f t="shared" si="136"/>
        <v>147.32362088721558</v>
      </c>
      <c r="K950">
        <f t="shared" si="137"/>
        <v>0</v>
      </c>
      <c r="L950">
        <f t="shared" si="138"/>
        <v>47.323620887215576</v>
      </c>
    </row>
    <row r="951" spans="1:12" x14ac:dyDescent="0.2">
      <c r="A951" s="4">
        <f t="shared" si="131"/>
        <v>45193</v>
      </c>
      <c r="B951">
        <v>950</v>
      </c>
      <c r="C951" s="2" t="e">
        <f>VLOOKUP(A951, Daily!$A:$B, 2, 0)</f>
        <v>#N/A</v>
      </c>
      <c r="D951">
        <v>89.68</v>
      </c>
      <c r="E951" s="2">
        <f t="shared" si="132"/>
        <v>89.68</v>
      </c>
      <c r="F951">
        <f t="shared" si="133"/>
        <v>-0.31999999999999318</v>
      </c>
      <c r="G951">
        <f t="shared" si="134"/>
        <v>28.590000000000003</v>
      </c>
      <c r="H951">
        <f t="shared" si="139"/>
        <v>-0.31999999999999318</v>
      </c>
      <c r="I951">
        <f t="shared" si="135"/>
        <v>99.644444444444446</v>
      </c>
      <c r="J951">
        <f t="shared" si="136"/>
        <v>146.7998035685055</v>
      </c>
      <c r="K951">
        <f t="shared" si="137"/>
        <v>-0.3555555555555534</v>
      </c>
      <c r="L951">
        <f t="shared" si="138"/>
        <v>46.799803568505482</v>
      </c>
    </row>
    <row r="952" spans="1:12" x14ac:dyDescent="0.2">
      <c r="A952" s="4">
        <f t="shared" si="131"/>
        <v>45194</v>
      </c>
      <c r="B952">
        <v>951</v>
      </c>
      <c r="C952" s="2">
        <f>VLOOKUP(A952, Daily!$A:$B, 2, 0)</f>
        <v>89.68</v>
      </c>
      <c r="D952">
        <v>89.68</v>
      </c>
      <c r="E952" s="2">
        <f t="shared" si="132"/>
        <v>89.68</v>
      </c>
      <c r="F952">
        <f t="shared" si="133"/>
        <v>0</v>
      </c>
      <c r="G952">
        <f t="shared" si="134"/>
        <v>28.590000000000003</v>
      </c>
      <c r="H952">
        <f t="shared" si="139"/>
        <v>0.31999999999999318</v>
      </c>
      <c r="I952">
        <f t="shared" si="135"/>
        <v>100</v>
      </c>
      <c r="J952">
        <f t="shared" si="136"/>
        <v>146.7998035685055</v>
      </c>
      <c r="K952">
        <f t="shared" si="137"/>
        <v>0</v>
      </c>
      <c r="L952">
        <f t="shared" si="138"/>
        <v>46.799803568505482</v>
      </c>
    </row>
    <row r="953" spans="1:12" x14ac:dyDescent="0.2">
      <c r="A953" s="4">
        <f t="shared" si="131"/>
        <v>45195</v>
      </c>
      <c r="B953">
        <v>952</v>
      </c>
      <c r="C953" s="2">
        <f>VLOOKUP(A953, Daily!$A:$B, 2, 0)</f>
        <v>91.43</v>
      </c>
      <c r="D953">
        <v>91.43</v>
      </c>
      <c r="E953" s="2">
        <f t="shared" si="132"/>
        <v>91.43</v>
      </c>
      <c r="F953">
        <f t="shared" si="133"/>
        <v>1.75</v>
      </c>
      <c r="G953">
        <f t="shared" si="134"/>
        <v>30.340000000000003</v>
      </c>
      <c r="H953">
        <f t="shared" si="139"/>
        <v>1.75</v>
      </c>
      <c r="I953">
        <f t="shared" si="135"/>
        <v>101.9513826940232</v>
      </c>
      <c r="J953">
        <f t="shared" si="136"/>
        <v>149.66442953020135</v>
      </c>
      <c r="K953">
        <f t="shared" si="137"/>
        <v>1.951382694023196</v>
      </c>
      <c r="L953">
        <f t="shared" si="138"/>
        <v>49.664429530201339</v>
      </c>
    </row>
    <row r="954" spans="1:12" x14ac:dyDescent="0.2">
      <c r="A954" s="4">
        <f t="shared" si="131"/>
        <v>45196</v>
      </c>
      <c r="B954">
        <v>953</v>
      </c>
      <c r="C954" s="2">
        <f>VLOOKUP(A954, Daily!$A:$B, 2, 0)</f>
        <v>93.67</v>
      </c>
      <c r="D954">
        <v>93.67</v>
      </c>
      <c r="E954" s="2">
        <f t="shared" si="132"/>
        <v>93.67</v>
      </c>
      <c r="F954">
        <f t="shared" si="133"/>
        <v>2.2399999999999949</v>
      </c>
      <c r="G954">
        <f t="shared" si="134"/>
        <v>32.58</v>
      </c>
      <c r="H954">
        <f t="shared" si="139"/>
        <v>0.48999999999999488</v>
      </c>
      <c r="I954">
        <f t="shared" si="135"/>
        <v>102.44996171934812</v>
      </c>
      <c r="J954">
        <f t="shared" si="136"/>
        <v>153.33115076117204</v>
      </c>
      <c r="K954">
        <f t="shared" si="137"/>
        <v>2.449961719348126</v>
      </c>
      <c r="L954">
        <f t="shared" si="138"/>
        <v>53.331150761172033</v>
      </c>
    </row>
    <row r="955" spans="1:12" x14ac:dyDescent="0.2">
      <c r="A955" s="4">
        <f t="shared" si="131"/>
        <v>45197</v>
      </c>
      <c r="B955">
        <v>954</v>
      </c>
      <c r="C955" s="2">
        <f>VLOOKUP(A955, Daily!$A:$B, 2, 0)</f>
        <v>91.65</v>
      </c>
      <c r="D955">
        <v>91.65</v>
      </c>
      <c r="E955" s="2">
        <f t="shared" si="132"/>
        <v>91.65</v>
      </c>
      <c r="F955">
        <f t="shared" si="133"/>
        <v>-2.019999999999996</v>
      </c>
      <c r="G955">
        <f t="shared" si="134"/>
        <v>30.560000000000002</v>
      </c>
      <c r="H955">
        <f t="shared" si="139"/>
        <v>-4.2599999999999909</v>
      </c>
      <c r="I955">
        <f t="shared" si="135"/>
        <v>97.843493114124058</v>
      </c>
      <c r="J955">
        <f t="shared" si="136"/>
        <v>150.02455393681453</v>
      </c>
      <c r="K955">
        <f t="shared" si="137"/>
        <v>-2.1565068858759417</v>
      </c>
      <c r="L955">
        <f t="shared" si="138"/>
        <v>50.024553936814527</v>
      </c>
    </row>
    <row r="956" spans="1:12" x14ac:dyDescent="0.2">
      <c r="A956" s="4">
        <f t="shared" si="131"/>
        <v>45198</v>
      </c>
      <c r="B956">
        <v>955</v>
      </c>
      <c r="C956" s="2">
        <f>VLOOKUP(A956, Daily!$A:$B, 2, 0)</f>
        <v>90.77</v>
      </c>
      <c r="D956">
        <v>90.77</v>
      </c>
      <c r="E956" s="2">
        <f t="shared" si="132"/>
        <v>90.77</v>
      </c>
      <c r="F956">
        <f t="shared" si="133"/>
        <v>-0.88000000000000966</v>
      </c>
      <c r="G956">
        <f t="shared" si="134"/>
        <v>29.679999999999993</v>
      </c>
      <c r="H956">
        <f t="shared" si="139"/>
        <v>1.1399999999999864</v>
      </c>
      <c r="I956">
        <f t="shared" si="135"/>
        <v>99.039825422804142</v>
      </c>
      <c r="J956">
        <f t="shared" si="136"/>
        <v>148.58405631036175</v>
      </c>
      <c r="K956">
        <f t="shared" si="137"/>
        <v>-0.9601745771958603</v>
      </c>
      <c r="L956">
        <f t="shared" si="138"/>
        <v>48.58405631036176</v>
      </c>
    </row>
    <row r="957" spans="1:12" x14ac:dyDescent="0.2">
      <c r="A957" s="4">
        <f t="shared" si="131"/>
        <v>45199</v>
      </c>
      <c r="B957">
        <v>956</v>
      </c>
      <c r="C957" s="2" t="e">
        <f>VLOOKUP(A957, Daily!$A:$B, 2, 0)</f>
        <v>#N/A</v>
      </c>
      <c r="D957">
        <v>90.77</v>
      </c>
      <c r="E957" s="2">
        <f t="shared" si="132"/>
        <v>90.77</v>
      </c>
      <c r="F957">
        <f t="shared" si="133"/>
        <v>0</v>
      </c>
      <c r="G957">
        <f t="shared" si="134"/>
        <v>29.679999999999993</v>
      </c>
      <c r="H957">
        <f t="shared" si="139"/>
        <v>0.88000000000000966</v>
      </c>
      <c r="I957">
        <f t="shared" si="135"/>
        <v>100</v>
      </c>
      <c r="J957">
        <f t="shared" si="136"/>
        <v>148.58405631036175</v>
      </c>
      <c r="K957">
        <f t="shared" si="137"/>
        <v>0</v>
      </c>
      <c r="L957">
        <f t="shared" si="138"/>
        <v>48.58405631036176</v>
      </c>
    </row>
    <row r="958" spans="1:12" x14ac:dyDescent="0.2">
      <c r="A958" s="4">
        <f t="shared" si="131"/>
        <v>45200</v>
      </c>
      <c r="B958">
        <v>957</v>
      </c>
      <c r="C958" s="2" t="e">
        <f>VLOOKUP(A958, Daily!$A:$B, 2, 0)</f>
        <v>#N/A</v>
      </c>
      <c r="D958">
        <v>88.81</v>
      </c>
      <c r="E958" s="2">
        <f t="shared" si="132"/>
        <v>88.81</v>
      </c>
      <c r="F958">
        <f t="shared" si="133"/>
        <v>-1.9599999999999937</v>
      </c>
      <c r="G958">
        <f t="shared" si="134"/>
        <v>27.72</v>
      </c>
      <c r="H958">
        <f t="shared" si="139"/>
        <v>-1.9599999999999937</v>
      </c>
      <c r="I958">
        <f t="shared" si="135"/>
        <v>97.840696265285899</v>
      </c>
      <c r="J958">
        <f t="shared" si="136"/>
        <v>145.3756752332624</v>
      </c>
      <c r="K958">
        <f t="shared" si="137"/>
        <v>-2.159303734714102</v>
      </c>
      <c r="L958">
        <f t="shared" si="138"/>
        <v>45.375675233262399</v>
      </c>
    </row>
    <row r="959" spans="1:12" x14ac:dyDescent="0.2">
      <c r="A959" s="4">
        <f t="shared" si="131"/>
        <v>45201</v>
      </c>
      <c r="B959">
        <v>958</v>
      </c>
      <c r="C959" s="2">
        <f>VLOOKUP(A959, Daily!$A:$B, 2, 0)</f>
        <v>88.81</v>
      </c>
      <c r="D959">
        <v>88.81</v>
      </c>
      <c r="E959" s="2">
        <f t="shared" si="132"/>
        <v>88.81</v>
      </c>
      <c r="F959">
        <f t="shared" si="133"/>
        <v>0</v>
      </c>
      <c r="G959">
        <f t="shared" si="134"/>
        <v>27.72</v>
      </c>
      <c r="H959">
        <f t="shared" si="139"/>
        <v>1.9599999999999937</v>
      </c>
      <c r="I959">
        <f t="shared" si="135"/>
        <v>100</v>
      </c>
      <c r="J959">
        <f t="shared" si="136"/>
        <v>145.3756752332624</v>
      </c>
      <c r="K959">
        <f t="shared" si="137"/>
        <v>0</v>
      </c>
      <c r="L959">
        <f t="shared" si="138"/>
        <v>45.375675233262399</v>
      </c>
    </row>
    <row r="960" spans="1:12" x14ac:dyDescent="0.2">
      <c r="A960" s="4">
        <f t="shared" si="131"/>
        <v>45202</v>
      </c>
      <c r="B960">
        <v>959</v>
      </c>
      <c r="C960" s="2">
        <f>VLOOKUP(A960, Daily!$A:$B, 2, 0)</f>
        <v>89.26</v>
      </c>
      <c r="D960">
        <v>89.26</v>
      </c>
      <c r="E960" s="2">
        <f t="shared" si="132"/>
        <v>89.26</v>
      </c>
      <c r="F960">
        <f t="shared" si="133"/>
        <v>0.45000000000000284</v>
      </c>
      <c r="G960">
        <f t="shared" si="134"/>
        <v>28.17</v>
      </c>
      <c r="H960">
        <f t="shared" si="139"/>
        <v>0.45000000000000284</v>
      </c>
      <c r="I960">
        <f t="shared" si="135"/>
        <v>100.50669969598019</v>
      </c>
      <c r="J960">
        <f t="shared" si="136"/>
        <v>146.11229333769847</v>
      </c>
      <c r="K960">
        <f t="shared" si="137"/>
        <v>0.50669969598018394</v>
      </c>
      <c r="L960">
        <f t="shared" si="138"/>
        <v>46.112293337698482</v>
      </c>
    </row>
    <row r="961" spans="1:12" x14ac:dyDescent="0.2">
      <c r="A961" s="4">
        <f t="shared" si="131"/>
        <v>45203</v>
      </c>
      <c r="B961">
        <v>960</v>
      </c>
      <c r="C961" s="2">
        <f>VLOOKUP(A961, Daily!$A:$B, 2, 0)</f>
        <v>84.32</v>
      </c>
      <c r="D961">
        <v>84.32</v>
      </c>
      <c r="E961" s="2">
        <f t="shared" si="132"/>
        <v>84.32</v>
      </c>
      <c r="F961">
        <f t="shared" si="133"/>
        <v>-4.9400000000000119</v>
      </c>
      <c r="G961">
        <f t="shared" si="134"/>
        <v>23.22999999999999</v>
      </c>
      <c r="H961">
        <f t="shared" si="139"/>
        <v>-5.3900000000000148</v>
      </c>
      <c r="I961">
        <f t="shared" si="135"/>
        <v>94.465606094555227</v>
      </c>
      <c r="J961">
        <f t="shared" si="136"/>
        <v>138.0258634801113</v>
      </c>
      <c r="K961">
        <f t="shared" si="137"/>
        <v>-5.5343939054447784</v>
      </c>
      <c r="L961">
        <f t="shared" si="138"/>
        <v>38.025863480111298</v>
      </c>
    </row>
    <row r="962" spans="1:12" x14ac:dyDescent="0.2">
      <c r="A962" s="4">
        <f t="shared" si="131"/>
        <v>45204</v>
      </c>
      <c r="B962">
        <v>961</v>
      </c>
      <c r="C962" s="2">
        <f>VLOOKUP(A962, Daily!$A:$B, 2, 0)</f>
        <v>82.3</v>
      </c>
      <c r="D962">
        <v>82.3</v>
      </c>
      <c r="E962" s="2">
        <f t="shared" si="132"/>
        <v>82.3</v>
      </c>
      <c r="F962">
        <f t="shared" si="133"/>
        <v>-2.019999999999996</v>
      </c>
      <c r="G962">
        <f t="shared" si="134"/>
        <v>21.209999999999994</v>
      </c>
      <c r="H962">
        <f t="shared" si="139"/>
        <v>2.9200000000000159</v>
      </c>
      <c r="I962">
        <f t="shared" si="135"/>
        <v>97.604364326375716</v>
      </c>
      <c r="J962">
        <f t="shared" si="136"/>
        <v>134.71926665575381</v>
      </c>
      <c r="K962">
        <f t="shared" si="137"/>
        <v>-2.3956356736242856</v>
      </c>
      <c r="L962">
        <f t="shared" si="138"/>
        <v>34.719266655753799</v>
      </c>
    </row>
    <row r="963" spans="1:12" x14ac:dyDescent="0.2">
      <c r="A963" s="4">
        <f t="shared" si="131"/>
        <v>45205</v>
      </c>
      <c r="B963">
        <v>962</v>
      </c>
      <c r="C963" s="2">
        <f>VLOOKUP(A963, Daily!$A:$B, 2, 0)</f>
        <v>82.83</v>
      </c>
      <c r="D963">
        <v>82.83</v>
      </c>
      <c r="E963" s="2">
        <f t="shared" si="132"/>
        <v>82.83</v>
      </c>
      <c r="F963">
        <f t="shared" si="133"/>
        <v>0.53000000000000114</v>
      </c>
      <c r="G963">
        <f t="shared" si="134"/>
        <v>21.739999999999995</v>
      </c>
      <c r="H963">
        <f t="shared" si="139"/>
        <v>2.5499999999999972</v>
      </c>
      <c r="I963">
        <f t="shared" si="135"/>
        <v>100.64398541919806</v>
      </c>
      <c r="J963">
        <f t="shared" si="136"/>
        <v>135.5868390898674</v>
      </c>
      <c r="K963">
        <f t="shared" si="137"/>
        <v>0.64398541919805652</v>
      </c>
      <c r="L963">
        <f t="shared" si="138"/>
        <v>35.586839089867397</v>
      </c>
    </row>
    <row r="964" spans="1:12" x14ac:dyDescent="0.2">
      <c r="A964" s="4">
        <f t="shared" ref="A964:A1027" si="140">A963+1</f>
        <v>45206</v>
      </c>
      <c r="B964">
        <v>963</v>
      </c>
      <c r="C964" s="2" t="e">
        <f>VLOOKUP(A964, Daily!$A:$B, 2, 0)</f>
        <v>#N/A</v>
      </c>
      <c r="D964">
        <v>82.83</v>
      </c>
      <c r="E964" s="2">
        <f t="shared" si="132"/>
        <v>82.83</v>
      </c>
      <c r="F964">
        <f t="shared" si="133"/>
        <v>0</v>
      </c>
      <c r="G964">
        <f t="shared" si="134"/>
        <v>21.739999999999995</v>
      </c>
      <c r="H964">
        <f t="shared" si="139"/>
        <v>-0.53000000000000114</v>
      </c>
      <c r="I964">
        <f t="shared" si="135"/>
        <v>100</v>
      </c>
      <c r="J964">
        <f t="shared" si="136"/>
        <v>135.5868390898674</v>
      </c>
      <c r="K964">
        <f t="shared" si="137"/>
        <v>0</v>
      </c>
      <c r="L964">
        <f t="shared" si="138"/>
        <v>35.586839089867397</v>
      </c>
    </row>
    <row r="965" spans="1:12" x14ac:dyDescent="0.2">
      <c r="A965" s="4">
        <f t="shared" si="140"/>
        <v>45207</v>
      </c>
      <c r="B965">
        <v>964</v>
      </c>
      <c r="C965" s="2" t="e">
        <f>VLOOKUP(A965, Daily!$A:$B, 2, 0)</f>
        <v>#N/A</v>
      </c>
      <c r="D965">
        <v>85.89</v>
      </c>
      <c r="E965" s="2">
        <f t="shared" ref="E965:E1028" si="141">D965</f>
        <v>85.89</v>
      </c>
      <c r="F965">
        <f t="shared" ref="F965:F1028" si="142">D965-D964</f>
        <v>3.0600000000000023</v>
      </c>
      <c r="G965">
        <f t="shared" ref="G965:G1028" si="143">D965-$D$2</f>
        <v>24.799999999999997</v>
      </c>
      <c r="H965">
        <f t="shared" si="139"/>
        <v>3.0600000000000023</v>
      </c>
      <c r="I965">
        <f t="shared" ref="I965:I1028" si="144">(D965/D964)*100</f>
        <v>103.69431365447301</v>
      </c>
      <c r="J965">
        <f t="shared" ref="J965:J1028" si="145">(D965/$D$2)*100</f>
        <v>140.59584220003273</v>
      </c>
      <c r="K965">
        <f t="shared" ref="K965:K1028" si="146">((D965/D964)-1)*100</f>
        <v>3.6943136544730137</v>
      </c>
      <c r="L965">
        <f t="shared" ref="L965:L1028" si="147">((D965/$D$2)-1)*100</f>
        <v>40.595842200032742</v>
      </c>
    </row>
    <row r="966" spans="1:12" x14ac:dyDescent="0.2">
      <c r="A966" s="4">
        <f t="shared" si="140"/>
        <v>45208</v>
      </c>
      <c r="B966">
        <v>965</v>
      </c>
      <c r="C966" s="2">
        <f>VLOOKUP(A966, Daily!$A:$B, 2, 0)</f>
        <v>0</v>
      </c>
      <c r="D966">
        <v>85.89</v>
      </c>
      <c r="E966" s="2">
        <f t="shared" si="141"/>
        <v>85.89</v>
      </c>
      <c r="F966">
        <f t="shared" si="142"/>
        <v>0</v>
      </c>
      <c r="G966">
        <f t="shared" si="143"/>
        <v>24.799999999999997</v>
      </c>
      <c r="H966">
        <f t="shared" ref="H966:H1029" si="148">F966-F965</f>
        <v>-3.0600000000000023</v>
      </c>
      <c r="I966">
        <f t="shared" si="144"/>
        <v>100</v>
      </c>
      <c r="J966">
        <f t="shared" si="145"/>
        <v>140.59584220003273</v>
      </c>
      <c r="K966">
        <f t="shared" si="146"/>
        <v>0</v>
      </c>
      <c r="L966">
        <f t="shared" si="147"/>
        <v>40.595842200032742</v>
      </c>
    </row>
    <row r="967" spans="1:12" x14ac:dyDescent="0.2">
      <c r="A967" s="4">
        <f t="shared" si="140"/>
        <v>45209</v>
      </c>
      <c r="B967">
        <v>966</v>
      </c>
      <c r="C967" s="2">
        <f>VLOOKUP(A967, Daily!$A:$B, 2, 0)</f>
        <v>85.89</v>
      </c>
      <c r="D967">
        <v>85.89</v>
      </c>
      <c r="E967" s="2">
        <f t="shared" si="141"/>
        <v>85.89</v>
      </c>
      <c r="F967">
        <f t="shared" si="142"/>
        <v>0</v>
      </c>
      <c r="G967">
        <f t="shared" si="143"/>
        <v>24.799999999999997</v>
      </c>
      <c r="H967">
        <f t="shared" si="148"/>
        <v>0</v>
      </c>
      <c r="I967">
        <f t="shared" si="144"/>
        <v>100</v>
      </c>
      <c r="J967">
        <f t="shared" si="145"/>
        <v>140.59584220003273</v>
      </c>
      <c r="K967">
        <f t="shared" si="146"/>
        <v>0</v>
      </c>
      <c r="L967">
        <f t="shared" si="147"/>
        <v>40.595842200032742</v>
      </c>
    </row>
    <row r="968" spans="1:12" x14ac:dyDescent="0.2">
      <c r="A968" s="4">
        <f t="shared" si="140"/>
        <v>45210</v>
      </c>
      <c r="B968">
        <v>967</v>
      </c>
      <c r="C968" s="2">
        <f>VLOOKUP(A968, Daily!$A:$B, 2, 0)</f>
        <v>83.7</v>
      </c>
      <c r="D968">
        <v>83.7</v>
      </c>
      <c r="E968" s="2">
        <f t="shared" si="141"/>
        <v>83.7</v>
      </c>
      <c r="F968">
        <f t="shared" si="142"/>
        <v>-2.1899999999999977</v>
      </c>
      <c r="G968">
        <f t="shared" si="143"/>
        <v>22.61</v>
      </c>
      <c r="H968">
        <f t="shared" si="148"/>
        <v>-2.1899999999999977</v>
      </c>
      <c r="I968">
        <f t="shared" si="144"/>
        <v>97.450227034579115</v>
      </c>
      <c r="J968">
        <f t="shared" si="145"/>
        <v>137.01096742511049</v>
      </c>
      <c r="K968">
        <f t="shared" si="146"/>
        <v>-2.5497729654208823</v>
      </c>
      <c r="L968">
        <f t="shared" si="147"/>
        <v>37.010967425110493</v>
      </c>
    </row>
    <row r="969" spans="1:12" x14ac:dyDescent="0.2">
      <c r="A969" s="4">
        <f t="shared" si="140"/>
        <v>45211</v>
      </c>
      <c r="B969">
        <v>968</v>
      </c>
      <c r="C969" s="2">
        <f>VLOOKUP(A969, Daily!$A:$B, 2, 0)</f>
        <v>82.87</v>
      </c>
      <c r="D969">
        <v>82.87</v>
      </c>
      <c r="E969" s="2">
        <f t="shared" si="141"/>
        <v>82.87</v>
      </c>
      <c r="F969">
        <f t="shared" si="142"/>
        <v>-0.82999999999999829</v>
      </c>
      <c r="G969">
        <f t="shared" si="143"/>
        <v>21.78</v>
      </c>
      <c r="H969">
        <f t="shared" si="148"/>
        <v>1.3599999999999994</v>
      </c>
      <c r="I969">
        <f t="shared" si="144"/>
        <v>99.008363201911592</v>
      </c>
      <c r="J969">
        <f t="shared" si="145"/>
        <v>135.65231625470616</v>
      </c>
      <c r="K969">
        <f t="shared" si="146"/>
        <v>-0.99163679808841332</v>
      </c>
      <c r="L969">
        <f t="shared" si="147"/>
        <v>35.652316254706172</v>
      </c>
    </row>
    <row r="970" spans="1:12" x14ac:dyDescent="0.2">
      <c r="A970" s="4">
        <f t="shared" si="140"/>
        <v>45212</v>
      </c>
      <c r="B970">
        <v>969</v>
      </c>
      <c r="C970" s="2">
        <f>VLOOKUP(A970, Daily!$A:$B, 2, 0)</f>
        <v>87.67</v>
      </c>
      <c r="D970">
        <v>87.67</v>
      </c>
      <c r="E970" s="2">
        <f t="shared" si="141"/>
        <v>87.67</v>
      </c>
      <c r="F970">
        <f t="shared" si="142"/>
        <v>4.7999999999999972</v>
      </c>
      <c r="G970">
        <f t="shared" si="143"/>
        <v>26.58</v>
      </c>
      <c r="H970">
        <f t="shared" si="148"/>
        <v>5.6299999999999955</v>
      </c>
      <c r="I970">
        <f t="shared" si="144"/>
        <v>105.79220465789791</v>
      </c>
      <c r="J970">
        <f t="shared" si="145"/>
        <v>143.50957603535767</v>
      </c>
      <c r="K970">
        <f t="shared" si="146"/>
        <v>5.7922046578979147</v>
      </c>
      <c r="L970">
        <f t="shared" si="147"/>
        <v>43.509576035357654</v>
      </c>
    </row>
    <row r="971" spans="1:12" x14ac:dyDescent="0.2">
      <c r="A971" s="4">
        <f t="shared" si="140"/>
        <v>45213</v>
      </c>
      <c r="B971">
        <v>970</v>
      </c>
      <c r="C971" s="2" t="e">
        <f>VLOOKUP(A971, Daily!$A:$B, 2, 0)</f>
        <v>#N/A</v>
      </c>
      <c r="D971">
        <v>87.67</v>
      </c>
      <c r="E971" s="2">
        <f t="shared" si="141"/>
        <v>87.67</v>
      </c>
      <c r="F971">
        <f t="shared" si="142"/>
        <v>0</v>
      </c>
      <c r="G971">
        <f t="shared" si="143"/>
        <v>26.58</v>
      </c>
      <c r="H971">
        <f t="shared" si="148"/>
        <v>-4.7999999999999972</v>
      </c>
      <c r="I971">
        <f t="shared" si="144"/>
        <v>100</v>
      </c>
      <c r="J971">
        <f t="shared" si="145"/>
        <v>143.50957603535767</v>
      </c>
      <c r="K971">
        <f t="shared" si="146"/>
        <v>0</v>
      </c>
      <c r="L971">
        <f t="shared" si="147"/>
        <v>43.509576035357654</v>
      </c>
    </row>
    <row r="972" spans="1:12" x14ac:dyDescent="0.2">
      <c r="A972" s="4">
        <f t="shared" si="140"/>
        <v>45214</v>
      </c>
      <c r="B972">
        <v>971</v>
      </c>
      <c r="C972" s="2" t="e">
        <f>VLOOKUP(A972, Daily!$A:$B, 2, 0)</f>
        <v>#N/A</v>
      </c>
      <c r="D972">
        <v>86.65</v>
      </c>
      <c r="E972" s="2">
        <f t="shared" si="141"/>
        <v>86.65</v>
      </c>
      <c r="F972">
        <f t="shared" si="142"/>
        <v>-1.019999999999996</v>
      </c>
      <c r="G972">
        <f t="shared" si="143"/>
        <v>25.560000000000002</v>
      </c>
      <c r="H972">
        <f t="shared" si="148"/>
        <v>-1.019999999999996</v>
      </c>
      <c r="I972">
        <f t="shared" si="144"/>
        <v>98.836546138930075</v>
      </c>
      <c r="J972">
        <f t="shared" si="145"/>
        <v>141.83990833196921</v>
      </c>
      <c r="K972">
        <f t="shared" si="146"/>
        <v>-1.1634538610699185</v>
      </c>
      <c r="L972">
        <f t="shared" si="147"/>
        <v>41.83990833196922</v>
      </c>
    </row>
    <row r="973" spans="1:12" x14ac:dyDescent="0.2">
      <c r="A973" s="4">
        <f t="shared" si="140"/>
        <v>45215</v>
      </c>
      <c r="B973">
        <v>972</v>
      </c>
      <c r="C973" s="2">
        <f>VLOOKUP(A973, Daily!$A:$B, 2, 0)</f>
        <v>86.65</v>
      </c>
      <c r="D973">
        <v>86.65</v>
      </c>
      <c r="E973" s="2">
        <f t="shared" si="141"/>
        <v>86.65</v>
      </c>
      <c r="F973">
        <f t="shared" si="142"/>
        <v>0</v>
      </c>
      <c r="G973">
        <f t="shared" si="143"/>
        <v>25.560000000000002</v>
      </c>
      <c r="H973">
        <f t="shared" si="148"/>
        <v>1.019999999999996</v>
      </c>
      <c r="I973">
        <f t="shared" si="144"/>
        <v>100</v>
      </c>
      <c r="J973">
        <f t="shared" si="145"/>
        <v>141.83990833196921</v>
      </c>
      <c r="K973">
        <f t="shared" si="146"/>
        <v>0</v>
      </c>
      <c r="L973">
        <f t="shared" si="147"/>
        <v>41.83990833196922</v>
      </c>
    </row>
    <row r="974" spans="1:12" x14ac:dyDescent="0.2">
      <c r="A974" s="4">
        <f t="shared" si="140"/>
        <v>45216</v>
      </c>
      <c r="B974">
        <v>973</v>
      </c>
      <c r="C974" s="2">
        <f>VLOOKUP(A974, Daily!$A:$B, 2, 0)</f>
        <v>86.66</v>
      </c>
      <c r="D974">
        <v>86.66</v>
      </c>
      <c r="E974" s="2">
        <f t="shared" si="141"/>
        <v>86.66</v>
      </c>
      <c r="F974">
        <f t="shared" si="142"/>
        <v>9.9999999999909051E-3</v>
      </c>
      <c r="G974">
        <f t="shared" si="143"/>
        <v>25.569999999999993</v>
      </c>
      <c r="H974">
        <f t="shared" si="148"/>
        <v>9.9999999999909051E-3</v>
      </c>
      <c r="I974">
        <f t="shared" si="144"/>
        <v>100.01154068090017</v>
      </c>
      <c r="J974">
        <f t="shared" si="145"/>
        <v>141.8562776231789</v>
      </c>
      <c r="K974">
        <f t="shared" si="146"/>
        <v>1.1540680900168354E-2</v>
      </c>
      <c r="L974">
        <f t="shared" si="147"/>
        <v>41.856277623178897</v>
      </c>
    </row>
    <row r="975" spans="1:12" x14ac:dyDescent="0.2">
      <c r="A975" s="4">
        <f t="shared" si="140"/>
        <v>45217</v>
      </c>
      <c r="B975">
        <v>974</v>
      </c>
      <c r="C975" s="2">
        <f>VLOOKUP(A975, Daily!$A:$B, 2, 0)</f>
        <v>88.35</v>
      </c>
      <c r="D975">
        <v>88.35</v>
      </c>
      <c r="E975" s="2">
        <f t="shared" si="141"/>
        <v>88.35</v>
      </c>
      <c r="F975">
        <f t="shared" si="142"/>
        <v>1.6899999999999977</v>
      </c>
      <c r="G975">
        <f t="shared" si="143"/>
        <v>27.259999999999991</v>
      </c>
      <c r="H975">
        <f t="shared" si="148"/>
        <v>1.6800000000000068</v>
      </c>
      <c r="I975">
        <f t="shared" si="144"/>
        <v>101.95015001153935</v>
      </c>
      <c r="J975">
        <f t="shared" si="145"/>
        <v>144.62268783761661</v>
      </c>
      <c r="K975">
        <f t="shared" si="146"/>
        <v>1.9501500115393533</v>
      </c>
      <c r="L975">
        <f t="shared" si="147"/>
        <v>44.622687837616603</v>
      </c>
    </row>
    <row r="976" spans="1:12" x14ac:dyDescent="0.2">
      <c r="A976" s="4">
        <f t="shared" si="140"/>
        <v>45218</v>
      </c>
      <c r="B976">
        <v>975</v>
      </c>
      <c r="C976" s="2">
        <f>VLOOKUP(A976, Daily!$A:$B, 2, 0)</f>
        <v>89.35</v>
      </c>
      <c r="D976">
        <v>89.35</v>
      </c>
      <c r="E976" s="2">
        <f t="shared" si="141"/>
        <v>89.35</v>
      </c>
      <c r="F976">
        <f t="shared" si="142"/>
        <v>1</v>
      </c>
      <c r="G976">
        <f t="shared" si="143"/>
        <v>28.259999999999991</v>
      </c>
      <c r="H976">
        <f t="shared" si="148"/>
        <v>-0.68999999999999773</v>
      </c>
      <c r="I976">
        <f t="shared" si="144"/>
        <v>101.13186191284665</v>
      </c>
      <c r="J976">
        <f t="shared" si="145"/>
        <v>146.25961695858567</v>
      </c>
      <c r="K976">
        <f t="shared" si="146"/>
        <v>1.1318619128466434</v>
      </c>
      <c r="L976">
        <f t="shared" si="147"/>
        <v>46.259616958585667</v>
      </c>
    </row>
    <row r="977" spans="1:12" x14ac:dyDescent="0.2">
      <c r="A977" s="4">
        <f t="shared" si="140"/>
        <v>45219</v>
      </c>
      <c r="B977">
        <v>976</v>
      </c>
      <c r="C977" s="2">
        <f>VLOOKUP(A977, Daily!$A:$B, 2, 0)</f>
        <v>89.12</v>
      </c>
      <c r="D977">
        <v>89.12</v>
      </c>
      <c r="E977" s="2">
        <f t="shared" si="141"/>
        <v>89.12</v>
      </c>
      <c r="F977">
        <f t="shared" si="142"/>
        <v>-0.22999999999998977</v>
      </c>
      <c r="G977">
        <f t="shared" si="143"/>
        <v>28.03</v>
      </c>
      <c r="H977">
        <f t="shared" si="148"/>
        <v>-1.2299999999999898</v>
      </c>
      <c r="I977">
        <f t="shared" si="144"/>
        <v>99.742585338556253</v>
      </c>
      <c r="J977">
        <f t="shared" si="145"/>
        <v>145.8831232607628</v>
      </c>
      <c r="K977">
        <f t="shared" si="146"/>
        <v>-0.25741466144374447</v>
      </c>
      <c r="L977">
        <f t="shared" si="147"/>
        <v>45.883123260762801</v>
      </c>
    </row>
    <row r="978" spans="1:12" x14ac:dyDescent="0.2">
      <c r="A978" s="4">
        <f t="shared" si="140"/>
        <v>45220</v>
      </c>
      <c r="B978">
        <v>977</v>
      </c>
      <c r="C978" s="2" t="e">
        <f>VLOOKUP(A978, Daily!$A:$B, 2, 0)</f>
        <v>#N/A</v>
      </c>
      <c r="D978">
        <v>89.12</v>
      </c>
      <c r="E978" s="2">
        <f t="shared" si="141"/>
        <v>89.12</v>
      </c>
      <c r="F978">
        <f t="shared" si="142"/>
        <v>0</v>
      </c>
      <c r="G978">
        <f t="shared" si="143"/>
        <v>28.03</v>
      </c>
      <c r="H978">
        <f t="shared" si="148"/>
        <v>0.22999999999998977</v>
      </c>
      <c r="I978">
        <f t="shared" si="144"/>
        <v>100</v>
      </c>
      <c r="J978">
        <f t="shared" si="145"/>
        <v>145.8831232607628</v>
      </c>
      <c r="K978">
        <f t="shared" si="146"/>
        <v>0</v>
      </c>
      <c r="L978">
        <f t="shared" si="147"/>
        <v>45.883123260762801</v>
      </c>
    </row>
    <row r="979" spans="1:12" x14ac:dyDescent="0.2">
      <c r="A979" s="4">
        <f t="shared" si="140"/>
        <v>45221</v>
      </c>
      <c r="B979">
        <v>978</v>
      </c>
      <c r="C979" s="2" t="e">
        <f>VLOOKUP(A979, Daily!$A:$B, 2, 0)</f>
        <v>#N/A</v>
      </c>
      <c r="D979">
        <v>85.49</v>
      </c>
      <c r="E979" s="2">
        <f t="shared" si="141"/>
        <v>85.49</v>
      </c>
      <c r="F979">
        <f t="shared" si="142"/>
        <v>-3.6300000000000097</v>
      </c>
      <c r="G979">
        <f t="shared" si="143"/>
        <v>24.399999999999991</v>
      </c>
      <c r="H979">
        <f t="shared" si="148"/>
        <v>-3.6300000000000097</v>
      </c>
      <c r="I979">
        <f t="shared" si="144"/>
        <v>95.926840215439853</v>
      </c>
      <c r="J979">
        <f t="shared" si="145"/>
        <v>139.94107055164511</v>
      </c>
      <c r="K979">
        <f t="shared" si="146"/>
        <v>-4.0731597845601542</v>
      </c>
      <c r="L979">
        <f t="shared" si="147"/>
        <v>39.941070551645112</v>
      </c>
    </row>
    <row r="980" spans="1:12" x14ac:dyDescent="0.2">
      <c r="A980" s="4">
        <f t="shared" si="140"/>
        <v>45222</v>
      </c>
      <c r="B980">
        <v>979</v>
      </c>
      <c r="C980" s="2">
        <f>VLOOKUP(A980, Daily!$A:$B, 2, 0)</f>
        <v>85.49</v>
      </c>
      <c r="D980">
        <v>85.49</v>
      </c>
      <c r="E980" s="2">
        <f t="shared" si="141"/>
        <v>85.49</v>
      </c>
      <c r="F980">
        <f t="shared" si="142"/>
        <v>0</v>
      </c>
      <c r="G980">
        <f t="shared" si="143"/>
        <v>24.399999999999991</v>
      </c>
      <c r="H980">
        <f t="shared" si="148"/>
        <v>3.6300000000000097</v>
      </c>
      <c r="I980">
        <f t="shared" si="144"/>
        <v>100</v>
      </c>
      <c r="J980">
        <f t="shared" si="145"/>
        <v>139.94107055164511</v>
      </c>
      <c r="K980">
        <f t="shared" si="146"/>
        <v>0</v>
      </c>
      <c r="L980">
        <f t="shared" si="147"/>
        <v>39.941070551645112</v>
      </c>
    </row>
    <row r="981" spans="1:12" x14ac:dyDescent="0.2">
      <c r="A981" s="4">
        <f t="shared" si="140"/>
        <v>45223</v>
      </c>
      <c r="B981">
        <v>980</v>
      </c>
      <c r="C981" s="2">
        <f>VLOOKUP(A981, Daily!$A:$B, 2, 0)</f>
        <v>84.58</v>
      </c>
      <c r="D981">
        <v>84.58</v>
      </c>
      <c r="E981" s="2">
        <f t="shared" si="141"/>
        <v>84.58</v>
      </c>
      <c r="F981">
        <f t="shared" si="142"/>
        <v>-0.90999999999999659</v>
      </c>
      <c r="G981">
        <f t="shared" si="143"/>
        <v>23.489999999999995</v>
      </c>
      <c r="H981">
        <f t="shared" si="148"/>
        <v>-0.90999999999999659</v>
      </c>
      <c r="I981">
        <f t="shared" si="144"/>
        <v>98.935548017311973</v>
      </c>
      <c r="J981">
        <f t="shared" si="145"/>
        <v>138.45146505156325</v>
      </c>
      <c r="K981">
        <f t="shared" si="146"/>
        <v>-1.0644519826880305</v>
      </c>
      <c r="L981">
        <f t="shared" si="147"/>
        <v>38.451465051563247</v>
      </c>
    </row>
    <row r="982" spans="1:12" x14ac:dyDescent="0.2">
      <c r="A982" s="4">
        <f t="shared" si="140"/>
        <v>45224</v>
      </c>
      <c r="B982">
        <v>981</v>
      </c>
      <c r="C982" s="2">
        <f>VLOOKUP(A982, Daily!$A:$B, 2, 0)</f>
        <v>86.07</v>
      </c>
      <c r="D982">
        <v>86.07</v>
      </c>
      <c r="E982" s="2">
        <f t="shared" si="141"/>
        <v>86.07</v>
      </c>
      <c r="F982">
        <f t="shared" si="142"/>
        <v>1.4899999999999949</v>
      </c>
      <c r="G982">
        <f t="shared" si="143"/>
        <v>24.97999999999999</v>
      </c>
      <c r="H982">
        <f t="shared" si="148"/>
        <v>2.3999999999999915</v>
      </c>
      <c r="I982">
        <f t="shared" si="144"/>
        <v>101.76164577914399</v>
      </c>
      <c r="J982">
        <f t="shared" si="145"/>
        <v>140.89048944180715</v>
      </c>
      <c r="K982">
        <f t="shared" si="146"/>
        <v>1.7616457791439943</v>
      </c>
      <c r="L982">
        <f t="shared" si="147"/>
        <v>40.890489441807155</v>
      </c>
    </row>
    <row r="983" spans="1:12" x14ac:dyDescent="0.2">
      <c r="A983" s="4">
        <f t="shared" si="140"/>
        <v>45225</v>
      </c>
      <c r="B983">
        <v>982</v>
      </c>
      <c r="C983" s="2">
        <f>VLOOKUP(A983, Daily!$A:$B, 2, 0)</f>
        <v>83.8</v>
      </c>
      <c r="D983">
        <v>83.8</v>
      </c>
      <c r="E983" s="2">
        <f t="shared" si="141"/>
        <v>83.8</v>
      </c>
      <c r="F983">
        <f t="shared" si="142"/>
        <v>-2.269999999999996</v>
      </c>
      <c r="G983">
        <f t="shared" si="143"/>
        <v>22.709999999999994</v>
      </c>
      <c r="H983">
        <f t="shared" si="148"/>
        <v>-3.7599999999999909</v>
      </c>
      <c r="I983">
        <f t="shared" si="144"/>
        <v>97.362611827582199</v>
      </c>
      <c r="J983">
        <f t="shared" si="145"/>
        <v>137.17466033720737</v>
      </c>
      <c r="K983">
        <f t="shared" si="146"/>
        <v>-2.6373881724177983</v>
      </c>
      <c r="L983">
        <f t="shared" si="147"/>
        <v>37.174660337207378</v>
      </c>
    </row>
    <row r="984" spans="1:12" x14ac:dyDescent="0.2">
      <c r="A984" s="4">
        <f t="shared" si="140"/>
        <v>45226</v>
      </c>
      <c r="B984">
        <v>983</v>
      </c>
      <c r="C984" s="2">
        <f>VLOOKUP(A984, Daily!$A:$B, 2, 0)</f>
        <v>86.04</v>
      </c>
      <c r="D984">
        <v>86.04</v>
      </c>
      <c r="E984" s="2">
        <f t="shared" si="141"/>
        <v>86.04</v>
      </c>
      <c r="F984">
        <f t="shared" si="142"/>
        <v>2.2400000000000091</v>
      </c>
      <c r="G984">
        <f t="shared" si="143"/>
        <v>24.950000000000003</v>
      </c>
      <c r="H984">
        <f t="shared" si="148"/>
        <v>4.5100000000000051</v>
      </c>
      <c r="I984">
        <f t="shared" si="144"/>
        <v>102.673031026253</v>
      </c>
      <c r="J984">
        <f t="shared" si="145"/>
        <v>140.84138156817809</v>
      </c>
      <c r="K984">
        <f t="shared" si="146"/>
        <v>2.6730310262530033</v>
      </c>
      <c r="L984">
        <f t="shared" si="147"/>
        <v>40.841381568178093</v>
      </c>
    </row>
    <row r="985" spans="1:12" x14ac:dyDescent="0.2">
      <c r="A985" s="4">
        <f t="shared" si="140"/>
        <v>45227</v>
      </c>
      <c r="B985">
        <v>984</v>
      </c>
      <c r="C985" s="2" t="e">
        <f>VLOOKUP(A985, Daily!$A:$B, 2, 0)</f>
        <v>#N/A</v>
      </c>
      <c r="D985">
        <v>86.04</v>
      </c>
      <c r="E985" s="2">
        <f t="shared" si="141"/>
        <v>86.04</v>
      </c>
      <c r="F985">
        <f t="shared" si="142"/>
        <v>0</v>
      </c>
      <c r="G985">
        <f t="shared" si="143"/>
        <v>24.950000000000003</v>
      </c>
      <c r="H985">
        <f t="shared" si="148"/>
        <v>-2.2400000000000091</v>
      </c>
      <c r="I985">
        <f t="shared" si="144"/>
        <v>100</v>
      </c>
      <c r="J985">
        <f t="shared" si="145"/>
        <v>140.84138156817809</v>
      </c>
      <c r="K985">
        <f t="shared" si="146"/>
        <v>0</v>
      </c>
      <c r="L985">
        <f t="shared" si="147"/>
        <v>40.841381568178093</v>
      </c>
    </row>
    <row r="986" spans="1:12" x14ac:dyDescent="0.2">
      <c r="A986" s="4">
        <f t="shared" si="140"/>
        <v>45228</v>
      </c>
      <c r="B986">
        <v>985</v>
      </c>
      <c r="C986" s="2" t="e">
        <f>VLOOKUP(A986, Daily!$A:$B, 2, 0)</f>
        <v>#N/A</v>
      </c>
      <c r="D986">
        <v>83.03</v>
      </c>
      <c r="E986" s="2">
        <f t="shared" si="141"/>
        <v>83.03</v>
      </c>
      <c r="F986">
        <f t="shared" si="142"/>
        <v>-3.0100000000000051</v>
      </c>
      <c r="G986">
        <f t="shared" si="143"/>
        <v>21.939999999999998</v>
      </c>
      <c r="H986">
        <f t="shared" si="148"/>
        <v>-3.0100000000000051</v>
      </c>
      <c r="I986">
        <f t="shared" si="144"/>
        <v>96.501627150162705</v>
      </c>
      <c r="J986">
        <f t="shared" si="145"/>
        <v>135.91422491406121</v>
      </c>
      <c r="K986">
        <f t="shared" si="146"/>
        <v>-3.4983728498372946</v>
      </c>
      <c r="L986">
        <f t="shared" si="147"/>
        <v>35.914224914061222</v>
      </c>
    </row>
    <row r="987" spans="1:12" x14ac:dyDescent="0.2">
      <c r="A987" s="4">
        <f t="shared" si="140"/>
        <v>45229</v>
      </c>
      <c r="B987">
        <v>986</v>
      </c>
      <c r="C987" s="2">
        <f>VLOOKUP(A987, Daily!$A:$B, 2, 0)</f>
        <v>83.03</v>
      </c>
      <c r="D987">
        <v>83.03</v>
      </c>
      <c r="E987" s="2">
        <f t="shared" si="141"/>
        <v>83.03</v>
      </c>
      <c r="F987">
        <f t="shared" si="142"/>
        <v>0</v>
      </c>
      <c r="G987">
        <f t="shared" si="143"/>
        <v>21.939999999999998</v>
      </c>
      <c r="H987">
        <f t="shared" si="148"/>
        <v>3.0100000000000051</v>
      </c>
      <c r="I987">
        <f t="shared" si="144"/>
        <v>100</v>
      </c>
      <c r="J987">
        <f t="shared" si="145"/>
        <v>135.91422491406121</v>
      </c>
      <c r="K987">
        <f t="shared" si="146"/>
        <v>0</v>
      </c>
      <c r="L987">
        <f t="shared" si="147"/>
        <v>35.914224914061222</v>
      </c>
    </row>
    <row r="988" spans="1:12" x14ac:dyDescent="0.2">
      <c r="A988" s="4">
        <f t="shared" si="140"/>
        <v>45230</v>
      </c>
      <c r="B988">
        <v>987</v>
      </c>
      <c r="C988" s="2">
        <f>VLOOKUP(A988, Daily!$A:$B, 2, 0)</f>
        <v>81.64</v>
      </c>
      <c r="D988">
        <v>81.64</v>
      </c>
      <c r="E988" s="2">
        <f t="shared" si="141"/>
        <v>81.64</v>
      </c>
      <c r="F988">
        <f t="shared" si="142"/>
        <v>-1.3900000000000006</v>
      </c>
      <c r="G988">
        <f t="shared" si="143"/>
        <v>20.549999999999997</v>
      </c>
      <c r="H988">
        <f t="shared" si="148"/>
        <v>-1.3900000000000006</v>
      </c>
      <c r="I988">
        <f t="shared" si="144"/>
        <v>98.325906298928103</v>
      </c>
      <c r="J988">
        <f t="shared" si="145"/>
        <v>133.63889343591421</v>
      </c>
      <c r="K988">
        <f t="shared" si="146"/>
        <v>-1.6740937010718993</v>
      </c>
      <c r="L988">
        <f t="shared" si="147"/>
        <v>33.63889343591422</v>
      </c>
    </row>
    <row r="989" spans="1:12" x14ac:dyDescent="0.2">
      <c r="A989" s="4">
        <f t="shared" si="140"/>
        <v>45231</v>
      </c>
      <c r="B989">
        <v>988</v>
      </c>
      <c r="C989" s="2">
        <f>VLOOKUP(A989, Daily!$A:$B, 2, 0)</f>
        <v>81.05</v>
      </c>
      <c r="D989">
        <v>81.05</v>
      </c>
      <c r="E989" s="2">
        <f t="shared" si="141"/>
        <v>81.05</v>
      </c>
      <c r="F989">
        <f t="shared" si="142"/>
        <v>-0.59000000000000341</v>
      </c>
      <c r="G989">
        <f t="shared" si="143"/>
        <v>19.959999999999994</v>
      </c>
      <c r="H989">
        <f t="shared" si="148"/>
        <v>0.79999999999999716</v>
      </c>
      <c r="I989">
        <f t="shared" si="144"/>
        <v>99.277315041646247</v>
      </c>
      <c r="J989">
        <f t="shared" si="145"/>
        <v>132.67310525454246</v>
      </c>
      <c r="K989">
        <f t="shared" si="146"/>
        <v>-0.72268495835374758</v>
      </c>
      <c r="L989">
        <f t="shared" si="147"/>
        <v>32.673105254542456</v>
      </c>
    </row>
    <row r="990" spans="1:12" x14ac:dyDescent="0.2">
      <c r="A990" s="4">
        <f t="shared" si="140"/>
        <v>45232</v>
      </c>
      <c r="B990">
        <v>989</v>
      </c>
      <c r="C990" s="2">
        <f>VLOOKUP(A990, Daily!$A:$B, 2, 0)</f>
        <v>83.04</v>
      </c>
      <c r="D990">
        <v>83.04</v>
      </c>
      <c r="E990" s="2">
        <f t="shared" si="141"/>
        <v>83.04</v>
      </c>
      <c r="F990">
        <f t="shared" si="142"/>
        <v>1.9900000000000091</v>
      </c>
      <c r="G990">
        <f t="shared" si="143"/>
        <v>21.950000000000003</v>
      </c>
      <c r="H990">
        <f t="shared" si="148"/>
        <v>2.5800000000000125</v>
      </c>
      <c r="I990">
        <f t="shared" si="144"/>
        <v>102.45527452190007</v>
      </c>
      <c r="J990">
        <f t="shared" si="145"/>
        <v>135.93059420527092</v>
      </c>
      <c r="K990">
        <f t="shared" si="146"/>
        <v>2.4552745219000638</v>
      </c>
      <c r="L990">
        <f t="shared" si="147"/>
        <v>35.930594205270914</v>
      </c>
    </row>
    <row r="991" spans="1:12" x14ac:dyDescent="0.2">
      <c r="A991" s="4">
        <f t="shared" si="140"/>
        <v>45233</v>
      </c>
      <c r="B991">
        <v>990</v>
      </c>
      <c r="C991" s="2">
        <f>VLOOKUP(A991, Daily!$A:$B, 2, 0)</f>
        <v>81.19</v>
      </c>
      <c r="D991">
        <v>81.19</v>
      </c>
      <c r="E991" s="2">
        <f t="shared" si="141"/>
        <v>81.19</v>
      </c>
      <c r="F991">
        <f t="shared" si="142"/>
        <v>-1.8500000000000085</v>
      </c>
      <c r="G991">
        <f t="shared" si="143"/>
        <v>20.099999999999994</v>
      </c>
      <c r="H991">
        <f t="shared" si="148"/>
        <v>-3.8400000000000176</v>
      </c>
      <c r="I991">
        <f t="shared" si="144"/>
        <v>97.772157996146419</v>
      </c>
      <c r="J991">
        <f t="shared" si="145"/>
        <v>132.90227533147814</v>
      </c>
      <c r="K991">
        <f t="shared" si="146"/>
        <v>-2.2278420038535751</v>
      </c>
      <c r="L991">
        <f t="shared" si="147"/>
        <v>32.902275331478137</v>
      </c>
    </row>
    <row r="992" spans="1:12" x14ac:dyDescent="0.2">
      <c r="A992" s="4">
        <f t="shared" si="140"/>
        <v>45234</v>
      </c>
      <c r="B992">
        <v>991</v>
      </c>
      <c r="C992" s="2" t="e">
        <f>VLOOKUP(A992, Daily!$A:$B, 2, 0)</f>
        <v>#N/A</v>
      </c>
      <c r="D992">
        <v>81.19</v>
      </c>
      <c r="E992" s="2">
        <f t="shared" si="141"/>
        <v>81.19</v>
      </c>
      <c r="F992">
        <f t="shared" si="142"/>
        <v>0</v>
      </c>
      <c r="G992">
        <f t="shared" si="143"/>
        <v>20.099999999999994</v>
      </c>
      <c r="H992">
        <f t="shared" si="148"/>
        <v>1.8500000000000085</v>
      </c>
      <c r="I992">
        <f t="shared" si="144"/>
        <v>100</v>
      </c>
      <c r="J992">
        <f t="shared" si="145"/>
        <v>132.90227533147814</v>
      </c>
      <c r="K992">
        <f t="shared" si="146"/>
        <v>0</v>
      </c>
      <c r="L992">
        <f t="shared" si="147"/>
        <v>32.902275331478137</v>
      </c>
    </row>
    <row r="993" spans="1:12" x14ac:dyDescent="0.2">
      <c r="A993" s="4">
        <f t="shared" si="140"/>
        <v>45235</v>
      </c>
      <c r="B993">
        <v>992</v>
      </c>
      <c r="C993" s="2" t="e">
        <f>VLOOKUP(A993, Daily!$A:$B, 2, 0)</f>
        <v>#N/A</v>
      </c>
      <c r="D993">
        <v>81.540000000000006</v>
      </c>
      <c r="E993" s="2">
        <f t="shared" si="141"/>
        <v>81.540000000000006</v>
      </c>
      <c r="F993">
        <f t="shared" si="142"/>
        <v>0.35000000000000853</v>
      </c>
      <c r="G993">
        <f t="shared" si="143"/>
        <v>20.450000000000003</v>
      </c>
      <c r="H993">
        <f t="shared" si="148"/>
        <v>0.35000000000000853</v>
      </c>
      <c r="I993">
        <f t="shared" si="144"/>
        <v>100.43108757236115</v>
      </c>
      <c r="J993">
        <f t="shared" si="145"/>
        <v>133.47520052381731</v>
      </c>
      <c r="K993">
        <f t="shared" si="146"/>
        <v>0.43108757236114403</v>
      </c>
      <c r="L993">
        <f t="shared" si="147"/>
        <v>33.475200523817314</v>
      </c>
    </row>
    <row r="994" spans="1:12" x14ac:dyDescent="0.2">
      <c r="A994" s="4">
        <f t="shared" si="140"/>
        <v>45236</v>
      </c>
      <c r="B994">
        <v>993</v>
      </c>
      <c r="C994" s="2">
        <f>VLOOKUP(A994, Daily!$A:$B, 2, 0)</f>
        <v>81.540000000000006</v>
      </c>
      <c r="D994">
        <v>81.540000000000006</v>
      </c>
      <c r="E994" s="2">
        <f t="shared" si="141"/>
        <v>81.540000000000006</v>
      </c>
      <c r="F994">
        <f t="shared" si="142"/>
        <v>0</v>
      </c>
      <c r="G994">
        <f t="shared" si="143"/>
        <v>20.450000000000003</v>
      </c>
      <c r="H994">
        <f t="shared" si="148"/>
        <v>-0.35000000000000853</v>
      </c>
      <c r="I994">
        <f t="shared" si="144"/>
        <v>100</v>
      </c>
      <c r="J994">
        <f t="shared" si="145"/>
        <v>133.47520052381731</v>
      </c>
      <c r="K994">
        <f t="shared" si="146"/>
        <v>0</v>
      </c>
      <c r="L994">
        <f t="shared" si="147"/>
        <v>33.475200523817314</v>
      </c>
    </row>
    <row r="995" spans="1:12" x14ac:dyDescent="0.2">
      <c r="A995" s="4">
        <f t="shared" si="140"/>
        <v>45237</v>
      </c>
      <c r="B995">
        <v>994</v>
      </c>
      <c r="C995" s="2">
        <f>VLOOKUP(A995, Daily!$A:$B, 2, 0)</f>
        <v>77.959999999999994</v>
      </c>
      <c r="D995">
        <v>77.959999999999994</v>
      </c>
      <c r="E995" s="2">
        <f t="shared" si="141"/>
        <v>77.959999999999994</v>
      </c>
      <c r="F995">
        <f t="shared" si="142"/>
        <v>-3.5800000000000125</v>
      </c>
      <c r="G995">
        <f t="shared" si="143"/>
        <v>16.86999999999999</v>
      </c>
      <c r="H995">
        <f t="shared" si="148"/>
        <v>-3.5800000000000125</v>
      </c>
      <c r="I995">
        <f t="shared" si="144"/>
        <v>95.609516801569768</v>
      </c>
      <c r="J995">
        <f t="shared" si="145"/>
        <v>127.61499427074806</v>
      </c>
      <c r="K995">
        <f t="shared" si="146"/>
        <v>-4.3904831984302284</v>
      </c>
      <c r="L995">
        <f t="shared" si="147"/>
        <v>27.614994270748049</v>
      </c>
    </row>
    <row r="996" spans="1:12" x14ac:dyDescent="0.2">
      <c r="A996" s="4">
        <f t="shared" si="140"/>
        <v>45238</v>
      </c>
      <c r="B996">
        <v>995</v>
      </c>
      <c r="C996" s="2">
        <f>VLOOKUP(A996, Daily!$A:$B, 2, 0)</f>
        <v>75.849999999999994</v>
      </c>
      <c r="D996">
        <v>75.849999999999994</v>
      </c>
      <c r="E996" s="2">
        <f t="shared" si="141"/>
        <v>75.849999999999994</v>
      </c>
      <c r="F996">
        <f t="shared" si="142"/>
        <v>-2.1099999999999994</v>
      </c>
      <c r="G996">
        <f t="shared" si="143"/>
        <v>14.759999999999991</v>
      </c>
      <c r="H996">
        <f t="shared" si="148"/>
        <v>1.4700000000000131</v>
      </c>
      <c r="I996">
        <f t="shared" si="144"/>
        <v>97.293483837865566</v>
      </c>
      <c r="J996">
        <f t="shared" si="145"/>
        <v>124.16107382550334</v>
      </c>
      <c r="K996">
        <f t="shared" si="146"/>
        <v>-2.7065161621344314</v>
      </c>
      <c r="L996">
        <f t="shared" si="147"/>
        <v>24.161073825503344</v>
      </c>
    </row>
    <row r="997" spans="1:12" x14ac:dyDescent="0.2">
      <c r="A997" s="4">
        <f t="shared" si="140"/>
        <v>45239</v>
      </c>
      <c r="B997">
        <v>996</v>
      </c>
      <c r="C997" s="2">
        <f>VLOOKUP(A997, Daily!$A:$B, 2, 0)</f>
        <v>76.34</v>
      </c>
      <c r="D997">
        <v>76.34</v>
      </c>
      <c r="E997" s="2">
        <f t="shared" si="141"/>
        <v>76.34</v>
      </c>
      <c r="F997">
        <f t="shared" si="142"/>
        <v>0.49000000000000909</v>
      </c>
      <c r="G997">
        <f t="shared" si="143"/>
        <v>15.25</v>
      </c>
      <c r="H997">
        <f t="shared" si="148"/>
        <v>2.6000000000000085</v>
      </c>
      <c r="I997">
        <f t="shared" si="144"/>
        <v>100.64601186552406</v>
      </c>
      <c r="J997">
        <f t="shared" si="145"/>
        <v>124.96316909477821</v>
      </c>
      <c r="K997">
        <f t="shared" si="146"/>
        <v>0.64601186552406542</v>
      </c>
      <c r="L997">
        <f t="shared" si="147"/>
        <v>24.963169094778202</v>
      </c>
    </row>
    <row r="998" spans="1:12" x14ac:dyDescent="0.2">
      <c r="A998" s="4">
        <f t="shared" si="140"/>
        <v>45240</v>
      </c>
      <c r="B998">
        <v>997</v>
      </c>
      <c r="C998" s="2">
        <f>VLOOKUP(A998, Daily!$A:$B, 2, 0)</f>
        <v>0</v>
      </c>
      <c r="D998">
        <v>76.34</v>
      </c>
      <c r="E998" s="2">
        <f t="shared" si="141"/>
        <v>76.34</v>
      </c>
      <c r="F998">
        <f t="shared" si="142"/>
        <v>0</v>
      </c>
      <c r="G998">
        <f t="shared" si="143"/>
        <v>15.25</v>
      </c>
      <c r="H998">
        <f t="shared" si="148"/>
        <v>-0.49000000000000909</v>
      </c>
      <c r="I998">
        <f t="shared" si="144"/>
        <v>100</v>
      </c>
      <c r="J998">
        <f t="shared" si="145"/>
        <v>124.96316909477821</v>
      </c>
      <c r="K998">
        <f t="shared" si="146"/>
        <v>0</v>
      </c>
      <c r="L998">
        <f t="shared" si="147"/>
        <v>24.963169094778202</v>
      </c>
    </row>
    <row r="999" spans="1:12" x14ac:dyDescent="0.2">
      <c r="A999" s="4">
        <f t="shared" si="140"/>
        <v>45241</v>
      </c>
      <c r="B999">
        <v>998</v>
      </c>
      <c r="C999" s="2" t="e">
        <f>VLOOKUP(A999, Daily!$A:$B, 2, 0)</f>
        <v>#N/A</v>
      </c>
      <c r="D999">
        <v>76.34</v>
      </c>
      <c r="E999" s="2">
        <f t="shared" si="141"/>
        <v>76.34</v>
      </c>
      <c r="F999">
        <f t="shared" si="142"/>
        <v>0</v>
      </c>
      <c r="G999">
        <f t="shared" si="143"/>
        <v>15.25</v>
      </c>
      <c r="H999">
        <f t="shared" si="148"/>
        <v>0</v>
      </c>
      <c r="I999">
        <f t="shared" si="144"/>
        <v>100</v>
      </c>
      <c r="J999">
        <f t="shared" si="145"/>
        <v>124.96316909477821</v>
      </c>
      <c r="K999">
        <f t="shared" si="146"/>
        <v>0</v>
      </c>
      <c r="L999">
        <f t="shared" si="147"/>
        <v>24.963169094778202</v>
      </c>
    </row>
    <row r="1000" spans="1:12" x14ac:dyDescent="0.2">
      <c r="A1000" s="4">
        <f t="shared" si="140"/>
        <v>45242</v>
      </c>
      <c r="B1000">
        <v>999</v>
      </c>
      <c r="C1000" s="2" t="e">
        <f>VLOOKUP(A1000, Daily!$A:$B, 2, 0)</f>
        <v>#N/A</v>
      </c>
      <c r="D1000">
        <v>78.86</v>
      </c>
      <c r="E1000" s="2">
        <f t="shared" si="141"/>
        <v>78.86</v>
      </c>
      <c r="F1000">
        <f t="shared" si="142"/>
        <v>2.519999999999996</v>
      </c>
      <c r="G1000">
        <f t="shared" si="143"/>
        <v>17.769999999999996</v>
      </c>
      <c r="H1000">
        <f t="shared" si="148"/>
        <v>2.519999999999996</v>
      </c>
      <c r="I1000">
        <f t="shared" si="144"/>
        <v>103.30102174482579</v>
      </c>
      <c r="J1000">
        <f t="shared" si="145"/>
        <v>129.08823047962022</v>
      </c>
      <c r="K1000">
        <f t="shared" si="146"/>
        <v>3.3010217448257828</v>
      </c>
      <c r="L1000">
        <f t="shared" si="147"/>
        <v>29.088230479620215</v>
      </c>
    </row>
    <row r="1001" spans="1:12" x14ac:dyDescent="0.2">
      <c r="A1001" s="4">
        <f t="shared" si="140"/>
        <v>45243</v>
      </c>
      <c r="B1001">
        <v>1000</v>
      </c>
      <c r="C1001" s="2">
        <f>VLOOKUP(A1001, Daily!$A:$B, 2, 0)</f>
        <v>78.86</v>
      </c>
      <c r="D1001">
        <v>78.86</v>
      </c>
      <c r="E1001" s="2">
        <f t="shared" si="141"/>
        <v>78.86</v>
      </c>
      <c r="F1001">
        <f t="shared" si="142"/>
        <v>0</v>
      </c>
      <c r="G1001">
        <f t="shared" si="143"/>
        <v>17.769999999999996</v>
      </c>
      <c r="H1001">
        <f t="shared" si="148"/>
        <v>-2.519999999999996</v>
      </c>
      <c r="I1001">
        <f t="shared" si="144"/>
        <v>100</v>
      </c>
      <c r="J1001">
        <f t="shared" si="145"/>
        <v>129.08823047962022</v>
      </c>
      <c r="K1001">
        <f t="shared" si="146"/>
        <v>0</v>
      </c>
      <c r="L1001">
        <f t="shared" si="147"/>
        <v>29.088230479620215</v>
      </c>
    </row>
    <row r="1002" spans="1:12" x14ac:dyDescent="0.2">
      <c r="A1002" s="4">
        <f t="shared" si="140"/>
        <v>45244</v>
      </c>
      <c r="B1002">
        <v>1001</v>
      </c>
      <c r="C1002" s="2">
        <f>VLOOKUP(A1002, Daily!$A:$B, 2, 0)</f>
        <v>78.900000000000006</v>
      </c>
      <c r="D1002">
        <v>78.900000000000006</v>
      </c>
      <c r="E1002" s="2">
        <f t="shared" si="141"/>
        <v>78.900000000000006</v>
      </c>
      <c r="F1002">
        <f t="shared" si="142"/>
        <v>4.0000000000006253E-2</v>
      </c>
      <c r="G1002">
        <f t="shared" si="143"/>
        <v>17.810000000000002</v>
      </c>
      <c r="H1002">
        <f t="shared" si="148"/>
        <v>4.0000000000006253E-2</v>
      </c>
      <c r="I1002">
        <f t="shared" si="144"/>
        <v>100.05072279989858</v>
      </c>
      <c r="J1002">
        <f t="shared" si="145"/>
        <v>129.15370764445899</v>
      </c>
      <c r="K1002">
        <f t="shared" si="146"/>
        <v>5.0722799898572646E-2</v>
      </c>
      <c r="L1002">
        <f t="shared" si="147"/>
        <v>29.153707644458994</v>
      </c>
    </row>
    <row r="1003" spans="1:12" x14ac:dyDescent="0.2">
      <c r="A1003" s="4">
        <f t="shared" si="140"/>
        <v>45245</v>
      </c>
      <c r="B1003">
        <v>1002</v>
      </c>
      <c r="C1003" s="2">
        <f>VLOOKUP(A1003, Daily!$A:$B, 2, 0)</f>
        <v>77.150000000000006</v>
      </c>
      <c r="D1003">
        <v>77.150000000000006</v>
      </c>
      <c r="E1003" s="2">
        <f t="shared" si="141"/>
        <v>77.150000000000006</v>
      </c>
      <c r="F1003">
        <f t="shared" si="142"/>
        <v>-1.75</v>
      </c>
      <c r="G1003">
        <f t="shared" si="143"/>
        <v>16.060000000000002</v>
      </c>
      <c r="H1003">
        <f t="shared" si="148"/>
        <v>-1.7900000000000063</v>
      </c>
      <c r="I1003">
        <f t="shared" si="144"/>
        <v>97.782002534854257</v>
      </c>
      <c r="J1003">
        <f t="shared" si="145"/>
        <v>126.28908168276314</v>
      </c>
      <c r="K1003">
        <f t="shared" si="146"/>
        <v>-2.217997465145749</v>
      </c>
      <c r="L1003">
        <f t="shared" si="147"/>
        <v>26.28908168276314</v>
      </c>
    </row>
    <row r="1004" spans="1:12" x14ac:dyDescent="0.2">
      <c r="A1004" s="4">
        <f t="shared" si="140"/>
        <v>45246</v>
      </c>
      <c r="B1004">
        <v>1003</v>
      </c>
      <c r="C1004" s="2">
        <f>VLOOKUP(A1004, Daily!$A:$B, 2, 0)</f>
        <v>73.5</v>
      </c>
      <c r="D1004">
        <v>73.5</v>
      </c>
      <c r="E1004" s="2">
        <f t="shared" si="141"/>
        <v>73.5</v>
      </c>
      <c r="F1004">
        <f t="shared" si="142"/>
        <v>-3.6500000000000057</v>
      </c>
      <c r="G1004">
        <f t="shared" si="143"/>
        <v>12.409999999999997</v>
      </c>
      <c r="H1004">
        <f t="shared" si="148"/>
        <v>-1.9000000000000057</v>
      </c>
      <c r="I1004">
        <f t="shared" si="144"/>
        <v>95.268956578094617</v>
      </c>
      <c r="J1004">
        <f t="shared" si="145"/>
        <v>120.31429039122605</v>
      </c>
      <c r="K1004">
        <f t="shared" si="146"/>
        <v>-4.7310434219053903</v>
      </c>
      <c r="L1004">
        <f t="shared" si="147"/>
        <v>20.314290391226052</v>
      </c>
    </row>
    <row r="1005" spans="1:12" x14ac:dyDescent="0.2">
      <c r="A1005" s="4">
        <f t="shared" si="140"/>
        <v>45247</v>
      </c>
      <c r="B1005">
        <v>1004</v>
      </c>
      <c r="C1005" s="2">
        <f>VLOOKUP(A1005, Daily!$A:$B, 2, 0)</f>
        <v>76.47</v>
      </c>
      <c r="D1005">
        <v>76.47</v>
      </c>
      <c r="E1005" s="2">
        <f t="shared" si="141"/>
        <v>76.47</v>
      </c>
      <c r="F1005">
        <f t="shared" si="142"/>
        <v>2.9699999999999989</v>
      </c>
      <c r="G1005">
        <f t="shared" si="143"/>
        <v>15.379999999999995</v>
      </c>
      <c r="H1005">
        <f t="shared" si="148"/>
        <v>6.6200000000000045</v>
      </c>
      <c r="I1005">
        <f t="shared" si="144"/>
        <v>104.04081632653062</v>
      </c>
      <c r="J1005">
        <f t="shared" si="145"/>
        <v>125.17596988050417</v>
      </c>
      <c r="K1005">
        <f t="shared" si="146"/>
        <v>4.0408163265306163</v>
      </c>
      <c r="L1005">
        <f t="shared" si="147"/>
        <v>25.175969880504169</v>
      </c>
    </row>
    <row r="1006" spans="1:12" x14ac:dyDescent="0.2">
      <c r="A1006" s="4">
        <f t="shared" si="140"/>
        <v>45248</v>
      </c>
      <c r="B1006">
        <v>1005</v>
      </c>
      <c r="C1006" s="2" t="e">
        <f>VLOOKUP(A1006, Daily!$A:$B, 2, 0)</f>
        <v>#N/A</v>
      </c>
      <c r="D1006">
        <v>76.47</v>
      </c>
      <c r="E1006" s="2">
        <f t="shared" si="141"/>
        <v>76.47</v>
      </c>
      <c r="F1006">
        <f t="shared" si="142"/>
        <v>0</v>
      </c>
      <c r="G1006">
        <f t="shared" si="143"/>
        <v>15.379999999999995</v>
      </c>
      <c r="H1006">
        <f t="shared" si="148"/>
        <v>-2.9699999999999989</v>
      </c>
      <c r="I1006">
        <f t="shared" si="144"/>
        <v>100</v>
      </c>
      <c r="J1006">
        <f t="shared" si="145"/>
        <v>125.17596988050417</v>
      </c>
      <c r="K1006">
        <f t="shared" si="146"/>
        <v>0</v>
      </c>
      <c r="L1006">
        <f t="shared" si="147"/>
        <v>25.175969880504169</v>
      </c>
    </row>
    <row r="1007" spans="1:12" x14ac:dyDescent="0.2">
      <c r="A1007" s="4">
        <f t="shared" si="140"/>
        <v>45249</v>
      </c>
      <c r="B1007">
        <v>1006</v>
      </c>
      <c r="C1007" s="2" t="e">
        <f>VLOOKUP(A1007, Daily!$A:$B, 2, 0)</f>
        <v>#N/A</v>
      </c>
      <c r="D1007">
        <v>78.099999999999994</v>
      </c>
      <c r="E1007" s="2">
        <f t="shared" si="141"/>
        <v>78.099999999999994</v>
      </c>
      <c r="F1007">
        <f t="shared" si="142"/>
        <v>1.6299999999999955</v>
      </c>
      <c r="G1007">
        <f t="shared" si="143"/>
        <v>17.009999999999991</v>
      </c>
      <c r="H1007">
        <f t="shared" si="148"/>
        <v>1.6299999999999955</v>
      </c>
      <c r="I1007">
        <f t="shared" si="144"/>
        <v>102.1315548581143</v>
      </c>
      <c r="J1007">
        <f t="shared" si="145"/>
        <v>127.84416434768373</v>
      </c>
      <c r="K1007">
        <f t="shared" si="146"/>
        <v>2.1315548581142929</v>
      </c>
      <c r="L1007">
        <f t="shared" si="147"/>
        <v>27.84416434768373</v>
      </c>
    </row>
    <row r="1008" spans="1:12" x14ac:dyDescent="0.2">
      <c r="A1008" s="4">
        <f t="shared" si="140"/>
        <v>45250</v>
      </c>
      <c r="B1008">
        <v>1007</v>
      </c>
      <c r="C1008" s="2">
        <f>VLOOKUP(A1008, Daily!$A:$B, 2, 0)</f>
        <v>78.099999999999994</v>
      </c>
      <c r="D1008">
        <v>78.099999999999994</v>
      </c>
      <c r="E1008" s="2">
        <f t="shared" si="141"/>
        <v>78.099999999999994</v>
      </c>
      <c r="F1008">
        <f t="shared" si="142"/>
        <v>0</v>
      </c>
      <c r="G1008">
        <f t="shared" si="143"/>
        <v>17.009999999999991</v>
      </c>
      <c r="H1008">
        <f t="shared" si="148"/>
        <v>-1.6299999999999955</v>
      </c>
      <c r="I1008">
        <f t="shared" si="144"/>
        <v>100</v>
      </c>
      <c r="J1008">
        <f t="shared" si="145"/>
        <v>127.84416434768373</v>
      </c>
      <c r="K1008">
        <f t="shared" si="146"/>
        <v>0</v>
      </c>
      <c r="L1008">
        <f t="shared" si="147"/>
        <v>27.84416434768373</v>
      </c>
    </row>
    <row r="1009" spans="1:12" x14ac:dyDescent="0.2">
      <c r="A1009" s="4">
        <f t="shared" si="140"/>
        <v>45251</v>
      </c>
      <c r="B1009">
        <v>1008</v>
      </c>
      <c r="C1009" s="2">
        <f>VLOOKUP(A1009, Daily!$A:$B, 2, 0)</f>
        <v>78.349999999999994</v>
      </c>
      <c r="D1009">
        <v>78.349999999999994</v>
      </c>
      <c r="E1009" s="2">
        <f t="shared" si="141"/>
        <v>78.349999999999994</v>
      </c>
      <c r="F1009">
        <f t="shared" si="142"/>
        <v>0.25</v>
      </c>
      <c r="G1009">
        <f t="shared" si="143"/>
        <v>17.259999999999991</v>
      </c>
      <c r="H1009">
        <f t="shared" si="148"/>
        <v>0.25</v>
      </c>
      <c r="I1009">
        <f t="shared" si="144"/>
        <v>100.3201024327785</v>
      </c>
      <c r="J1009">
        <f t="shared" si="145"/>
        <v>128.25339662792598</v>
      </c>
      <c r="K1009">
        <f t="shared" si="146"/>
        <v>0.32010243277849071</v>
      </c>
      <c r="L1009">
        <f t="shared" si="147"/>
        <v>28.253396627925987</v>
      </c>
    </row>
    <row r="1010" spans="1:12" x14ac:dyDescent="0.2">
      <c r="A1010" s="4">
        <f t="shared" si="140"/>
        <v>45252</v>
      </c>
      <c r="B1010">
        <v>1009</v>
      </c>
      <c r="C1010" s="2">
        <f>VLOOKUP(A1010, Daily!$A:$B, 2, 0)</f>
        <v>76.8</v>
      </c>
      <c r="D1010">
        <v>76.8</v>
      </c>
      <c r="E1010" s="2">
        <f t="shared" si="141"/>
        <v>76.8</v>
      </c>
      <c r="F1010">
        <f t="shared" si="142"/>
        <v>-1.5499999999999972</v>
      </c>
      <c r="G1010">
        <f t="shared" si="143"/>
        <v>15.709999999999994</v>
      </c>
      <c r="H1010">
        <f t="shared" si="148"/>
        <v>-1.7999999999999972</v>
      </c>
      <c r="I1010">
        <f t="shared" si="144"/>
        <v>98.021697511167844</v>
      </c>
      <c r="J1010">
        <f t="shared" si="145"/>
        <v>125.71615649042396</v>
      </c>
      <c r="K1010">
        <f t="shared" si="146"/>
        <v>-1.9783024888321621</v>
      </c>
      <c r="L1010">
        <f t="shared" si="147"/>
        <v>25.716156490423959</v>
      </c>
    </row>
    <row r="1011" spans="1:12" x14ac:dyDescent="0.2">
      <c r="A1011" s="4">
        <f t="shared" si="140"/>
        <v>45253</v>
      </c>
      <c r="B1011">
        <v>1010</v>
      </c>
      <c r="C1011" s="2">
        <f>VLOOKUP(A1011, Daily!$A:$B, 2, 0)</f>
        <v>0</v>
      </c>
      <c r="D1011">
        <v>76.8</v>
      </c>
      <c r="E1011" s="2">
        <f t="shared" si="141"/>
        <v>76.8</v>
      </c>
      <c r="F1011">
        <f t="shared" si="142"/>
        <v>0</v>
      </c>
      <c r="G1011">
        <f t="shared" si="143"/>
        <v>15.709999999999994</v>
      </c>
      <c r="H1011">
        <f t="shared" si="148"/>
        <v>1.5499999999999972</v>
      </c>
      <c r="I1011">
        <f t="shared" si="144"/>
        <v>100</v>
      </c>
      <c r="J1011">
        <f t="shared" si="145"/>
        <v>125.71615649042396</v>
      </c>
      <c r="K1011">
        <f t="shared" si="146"/>
        <v>0</v>
      </c>
      <c r="L1011">
        <f t="shared" si="147"/>
        <v>25.716156490423959</v>
      </c>
    </row>
    <row r="1012" spans="1:12" x14ac:dyDescent="0.2">
      <c r="A1012" s="4">
        <f t="shared" si="140"/>
        <v>45254</v>
      </c>
      <c r="B1012">
        <v>1011</v>
      </c>
      <c r="C1012" s="2">
        <f>VLOOKUP(A1012, Daily!$A:$B, 2, 0)</f>
        <v>74.83</v>
      </c>
      <c r="D1012">
        <v>74.83</v>
      </c>
      <c r="E1012" s="2">
        <f t="shared" si="141"/>
        <v>74.83</v>
      </c>
      <c r="F1012">
        <f t="shared" si="142"/>
        <v>-1.9699999999999989</v>
      </c>
      <c r="G1012">
        <f t="shared" si="143"/>
        <v>13.739999999999995</v>
      </c>
      <c r="H1012">
        <f t="shared" si="148"/>
        <v>-1.9699999999999989</v>
      </c>
      <c r="I1012">
        <f t="shared" si="144"/>
        <v>97.434895833333329</v>
      </c>
      <c r="J1012">
        <f t="shared" si="145"/>
        <v>122.49140612211491</v>
      </c>
      <c r="K1012">
        <f t="shared" si="146"/>
        <v>-2.5651041666666652</v>
      </c>
      <c r="L1012">
        <f t="shared" si="147"/>
        <v>22.49140612211491</v>
      </c>
    </row>
    <row r="1013" spans="1:12" x14ac:dyDescent="0.2">
      <c r="A1013" s="4">
        <f t="shared" si="140"/>
        <v>45255</v>
      </c>
      <c r="B1013">
        <v>1012</v>
      </c>
      <c r="C1013" s="2" t="e">
        <f>VLOOKUP(A1013, Daily!$A:$B, 2, 0)</f>
        <v>#N/A</v>
      </c>
      <c r="D1013">
        <v>74.83</v>
      </c>
      <c r="E1013" s="2">
        <f t="shared" si="141"/>
        <v>74.83</v>
      </c>
      <c r="F1013">
        <f t="shared" si="142"/>
        <v>0</v>
      </c>
      <c r="G1013">
        <f t="shared" si="143"/>
        <v>13.739999999999995</v>
      </c>
      <c r="H1013">
        <f t="shared" si="148"/>
        <v>1.9699999999999989</v>
      </c>
      <c r="I1013">
        <f t="shared" si="144"/>
        <v>100</v>
      </c>
      <c r="J1013">
        <f t="shared" si="145"/>
        <v>122.49140612211491</v>
      </c>
      <c r="K1013">
        <f t="shared" si="146"/>
        <v>0</v>
      </c>
      <c r="L1013">
        <f t="shared" si="147"/>
        <v>22.49140612211491</v>
      </c>
    </row>
    <row r="1014" spans="1:12" x14ac:dyDescent="0.2">
      <c r="A1014" s="4">
        <f t="shared" si="140"/>
        <v>45256</v>
      </c>
      <c r="B1014">
        <v>1013</v>
      </c>
      <c r="C1014" s="2" t="e">
        <f>VLOOKUP(A1014, Daily!$A:$B, 2, 0)</f>
        <v>#N/A</v>
      </c>
      <c r="D1014">
        <v>74.459999999999994</v>
      </c>
      <c r="E1014" s="2">
        <f t="shared" si="141"/>
        <v>74.459999999999994</v>
      </c>
      <c r="F1014">
        <f t="shared" si="142"/>
        <v>-0.37000000000000455</v>
      </c>
      <c r="G1014">
        <f t="shared" si="143"/>
        <v>13.36999999999999</v>
      </c>
      <c r="H1014">
        <f t="shared" si="148"/>
        <v>-0.37000000000000455</v>
      </c>
      <c r="I1014">
        <f t="shared" si="144"/>
        <v>99.505545904049171</v>
      </c>
      <c r="J1014">
        <f t="shared" si="145"/>
        <v>121.88574234735634</v>
      </c>
      <c r="K1014">
        <f t="shared" si="146"/>
        <v>-0.49445409595082479</v>
      </c>
      <c r="L1014">
        <f t="shared" si="147"/>
        <v>21.885742347356341</v>
      </c>
    </row>
    <row r="1015" spans="1:12" x14ac:dyDescent="0.2">
      <c r="A1015" s="4">
        <f t="shared" si="140"/>
        <v>45257</v>
      </c>
      <c r="B1015">
        <v>1014</v>
      </c>
      <c r="C1015" s="2">
        <f>VLOOKUP(A1015, Daily!$A:$B, 2, 0)</f>
        <v>74.459999999999994</v>
      </c>
      <c r="D1015">
        <v>74.459999999999994</v>
      </c>
      <c r="E1015" s="2">
        <f t="shared" si="141"/>
        <v>74.459999999999994</v>
      </c>
      <c r="F1015">
        <f t="shared" si="142"/>
        <v>0</v>
      </c>
      <c r="G1015">
        <f t="shared" si="143"/>
        <v>13.36999999999999</v>
      </c>
      <c r="H1015">
        <f t="shared" si="148"/>
        <v>0.37000000000000455</v>
      </c>
      <c r="I1015">
        <f t="shared" si="144"/>
        <v>100</v>
      </c>
      <c r="J1015">
        <f t="shared" si="145"/>
        <v>121.88574234735634</v>
      </c>
      <c r="K1015">
        <f t="shared" si="146"/>
        <v>0</v>
      </c>
      <c r="L1015">
        <f t="shared" si="147"/>
        <v>21.885742347356341</v>
      </c>
    </row>
    <row r="1016" spans="1:12" x14ac:dyDescent="0.2">
      <c r="A1016" s="4">
        <f t="shared" si="140"/>
        <v>45258</v>
      </c>
      <c r="B1016">
        <v>1015</v>
      </c>
      <c r="C1016" s="2">
        <f>VLOOKUP(A1016, Daily!$A:$B, 2, 0)</f>
        <v>76.09</v>
      </c>
      <c r="D1016">
        <v>76.09</v>
      </c>
      <c r="E1016" s="2">
        <f t="shared" si="141"/>
        <v>76.09</v>
      </c>
      <c r="F1016">
        <f t="shared" si="142"/>
        <v>1.6300000000000097</v>
      </c>
      <c r="G1016">
        <f t="shared" si="143"/>
        <v>15</v>
      </c>
      <c r="H1016">
        <f t="shared" si="148"/>
        <v>1.6300000000000097</v>
      </c>
      <c r="I1016">
        <f t="shared" si="144"/>
        <v>102.18909481600862</v>
      </c>
      <c r="J1016">
        <f t="shared" si="145"/>
        <v>124.55393681453593</v>
      </c>
      <c r="K1016">
        <f t="shared" si="146"/>
        <v>2.1890948160086188</v>
      </c>
      <c r="L1016">
        <f t="shared" si="147"/>
        <v>24.553936814535927</v>
      </c>
    </row>
    <row r="1017" spans="1:12" x14ac:dyDescent="0.2">
      <c r="A1017" s="4">
        <f t="shared" si="140"/>
        <v>45259</v>
      </c>
      <c r="B1017">
        <v>1016</v>
      </c>
      <c r="C1017" s="2">
        <f>VLOOKUP(A1017, Daily!$A:$B, 2, 0)</f>
        <v>77.56</v>
      </c>
      <c r="D1017">
        <v>77.56</v>
      </c>
      <c r="E1017" s="2">
        <f t="shared" si="141"/>
        <v>77.56</v>
      </c>
      <c r="F1017">
        <f t="shared" si="142"/>
        <v>1.4699999999999989</v>
      </c>
      <c r="G1017">
        <f t="shared" si="143"/>
        <v>16.47</v>
      </c>
      <c r="H1017">
        <f t="shared" si="148"/>
        <v>-0.1600000000000108</v>
      </c>
      <c r="I1017">
        <f t="shared" si="144"/>
        <v>101.93192272309108</v>
      </c>
      <c r="J1017">
        <f t="shared" si="145"/>
        <v>126.96022262236045</v>
      </c>
      <c r="K1017">
        <f t="shared" si="146"/>
        <v>1.931922723091084</v>
      </c>
      <c r="L1017">
        <f t="shared" si="147"/>
        <v>26.96022262236044</v>
      </c>
    </row>
    <row r="1018" spans="1:12" x14ac:dyDescent="0.2">
      <c r="A1018" s="4">
        <f t="shared" si="140"/>
        <v>45260</v>
      </c>
      <c r="B1018">
        <v>1017</v>
      </c>
      <c r="C1018" s="2">
        <f>VLOOKUP(A1018, Daily!$A:$B, 2, 0)</f>
        <v>75.66</v>
      </c>
      <c r="D1018">
        <v>75.66</v>
      </c>
      <c r="E1018" s="2">
        <f t="shared" si="141"/>
        <v>75.66</v>
      </c>
      <c r="F1018">
        <f t="shared" si="142"/>
        <v>-1.9000000000000057</v>
      </c>
      <c r="G1018">
        <f t="shared" si="143"/>
        <v>14.569999999999993</v>
      </c>
      <c r="H1018">
        <f t="shared" si="148"/>
        <v>-3.3700000000000045</v>
      </c>
      <c r="I1018">
        <f t="shared" si="144"/>
        <v>97.550283651366669</v>
      </c>
      <c r="J1018">
        <f t="shared" si="145"/>
        <v>123.85005729251921</v>
      </c>
      <c r="K1018">
        <f t="shared" si="146"/>
        <v>-2.449716348633324</v>
      </c>
      <c r="L1018">
        <f t="shared" si="147"/>
        <v>23.85005729251921</v>
      </c>
    </row>
    <row r="1019" spans="1:12" x14ac:dyDescent="0.2">
      <c r="A1019" s="4">
        <f t="shared" si="140"/>
        <v>45261</v>
      </c>
      <c r="B1019">
        <v>1018</v>
      </c>
      <c r="C1019" s="2">
        <f>VLOOKUP(A1019, Daily!$A:$B, 2, 0)</f>
        <v>73.7</v>
      </c>
      <c r="D1019">
        <v>73.7</v>
      </c>
      <c r="E1019" s="2">
        <f t="shared" si="141"/>
        <v>73.7</v>
      </c>
      <c r="F1019">
        <f t="shared" si="142"/>
        <v>-1.9599999999999937</v>
      </c>
      <c r="G1019">
        <f t="shared" si="143"/>
        <v>12.61</v>
      </c>
      <c r="H1019">
        <f t="shared" si="148"/>
        <v>-5.9999999999988063E-2</v>
      </c>
      <c r="I1019">
        <f t="shared" si="144"/>
        <v>97.409463388844841</v>
      </c>
      <c r="J1019">
        <f t="shared" si="145"/>
        <v>120.64167621541988</v>
      </c>
      <c r="K1019">
        <f t="shared" si="146"/>
        <v>-2.5905366111551587</v>
      </c>
      <c r="L1019">
        <f t="shared" si="147"/>
        <v>20.641676215419878</v>
      </c>
    </row>
    <row r="1020" spans="1:12" x14ac:dyDescent="0.2">
      <c r="A1020" s="4">
        <f t="shared" si="140"/>
        <v>45262</v>
      </c>
      <c r="B1020">
        <v>1019</v>
      </c>
      <c r="C1020" s="2" t="e">
        <f>VLOOKUP(A1020, Daily!$A:$B, 2, 0)</f>
        <v>#N/A</v>
      </c>
      <c r="D1020">
        <v>73.7</v>
      </c>
      <c r="E1020" s="2">
        <f t="shared" si="141"/>
        <v>73.7</v>
      </c>
      <c r="F1020">
        <f t="shared" si="142"/>
        <v>0</v>
      </c>
      <c r="G1020">
        <f t="shared" si="143"/>
        <v>12.61</v>
      </c>
      <c r="H1020">
        <f t="shared" si="148"/>
        <v>1.9599999999999937</v>
      </c>
      <c r="I1020">
        <f t="shared" si="144"/>
        <v>100</v>
      </c>
      <c r="J1020">
        <f t="shared" si="145"/>
        <v>120.64167621541988</v>
      </c>
      <c r="K1020">
        <f t="shared" si="146"/>
        <v>0</v>
      </c>
      <c r="L1020">
        <f t="shared" si="147"/>
        <v>20.641676215419878</v>
      </c>
    </row>
    <row r="1021" spans="1:12" x14ac:dyDescent="0.2">
      <c r="A1021" s="4">
        <f t="shared" si="140"/>
        <v>45263</v>
      </c>
      <c r="B1021">
        <v>1020</v>
      </c>
      <c r="C1021" s="2" t="e">
        <f>VLOOKUP(A1021, Daily!$A:$B, 2, 0)</f>
        <v>#N/A</v>
      </c>
      <c r="D1021">
        <v>72.73</v>
      </c>
      <c r="E1021" s="2">
        <f t="shared" si="141"/>
        <v>72.73</v>
      </c>
      <c r="F1021">
        <f t="shared" si="142"/>
        <v>-0.96999999999999886</v>
      </c>
      <c r="G1021">
        <f t="shared" si="143"/>
        <v>11.64</v>
      </c>
      <c r="H1021">
        <f t="shared" si="148"/>
        <v>-0.96999999999999886</v>
      </c>
      <c r="I1021">
        <f t="shared" si="144"/>
        <v>98.683853459972866</v>
      </c>
      <c r="J1021">
        <f t="shared" si="145"/>
        <v>119.05385496807988</v>
      </c>
      <c r="K1021">
        <f t="shared" si="146"/>
        <v>-1.3161465400271299</v>
      </c>
      <c r="L1021">
        <f t="shared" si="147"/>
        <v>19.053854968079875</v>
      </c>
    </row>
    <row r="1022" spans="1:12" x14ac:dyDescent="0.2">
      <c r="A1022" s="4">
        <f t="shared" si="140"/>
        <v>45264</v>
      </c>
      <c r="B1022">
        <v>1021</v>
      </c>
      <c r="C1022" s="2">
        <f>VLOOKUP(A1022, Daily!$A:$B, 2, 0)</f>
        <v>72.73</v>
      </c>
      <c r="D1022">
        <v>72.73</v>
      </c>
      <c r="E1022" s="2">
        <f t="shared" si="141"/>
        <v>72.73</v>
      </c>
      <c r="F1022">
        <f t="shared" si="142"/>
        <v>0</v>
      </c>
      <c r="G1022">
        <f t="shared" si="143"/>
        <v>11.64</v>
      </c>
      <c r="H1022">
        <f t="shared" si="148"/>
        <v>0.96999999999999886</v>
      </c>
      <c r="I1022">
        <f t="shared" si="144"/>
        <v>100</v>
      </c>
      <c r="J1022">
        <f t="shared" si="145"/>
        <v>119.05385496807988</v>
      </c>
      <c r="K1022">
        <f t="shared" si="146"/>
        <v>0</v>
      </c>
      <c r="L1022">
        <f t="shared" si="147"/>
        <v>19.053854968079875</v>
      </c>
    </row>
    <row r="1023" spans="1:12" x14ac:dyDescent="0.2">
      <c r="A1023" s="4">
        <f t="shared" si="140"/>
        <v>45265</v>
      </c>
      <c r="B1023">
        <v>1022</v>
      </c>
      <c r="C1023" s="2">
        <f>VLOOKUP(A1023, Daily!$A:$B, 2, 0)</f>
        <v>71.95</v>
      </c>
      <c r="D1023">
        <v>71.95</v>
      </c>
      <c r="E1023" s="2">
        <f t="shared" si="141"/>
        <v>71.95</v>
      </c>
      <c r="F1023">
        <f t="shared" si="142"/>
        <v>-0.78000000000000114</v>
      </c>
      <c r="G1023">
        <f t="shared" si="143"/>
        <v>10.86</v>
      </c>
      <c r="H1023">
        <f t="shared" si="148"/>
        <v>-0.78000000000000114</v>
      </c>
      <c r="I1023">
        <f t="shared" si="144"/>
        <v>98.927540217241855</v>
      </c>
      <c r="J1023">
        <f t="shared" si="145"/>
        <v>117.777050253724</v>
      </c>
      <c r="K1023">
        <f t="shared" si="146"/>
        <v>-1.0724597827581506</v>
      </c>
      <c r="L1023">
        <f t="shared" si="147"/>
        <v>17.777050253724003</v>
      </c>
    </row>
    <row r="1024" spans="1:12" x14ac:dyDescent="0.2">
      <c r="A1024" s="4">
        <f t="shared" si="140"/>
        <v>45266</v>
      </c>
      <c r="B1024">
        <v>1023</v>
      </c>
      <c r="C1024" s="2">
        <f>VLOOKUP(A1024, Daily!$A:$B, 2, 0)</f>
        <v>68.98</v>
      </c>
      <c r="D1024">
        <v>68.98</v>
      </c>
      <c r="E1024" s="2">
        <f t="shared" si="141"/>
        <v>68.98</v>
      </c>
      <c r="F1024">
        <f t="shared" si="142"/>
        <v>-2.9699999999999989</v>
      </c>
      <c r="G1024">
        <f t="shared" si="143"/>
        <v>7.8900000000000006</v>
      </c>
      <c r="H1024">
        <f t="shared" si="148"/>
        <v>-2.1899999999999977</v>
      </c>
      <c r="I1024">
        <f t="shared" si="144"/>
        <v>95.87213342599027</v>
      </c>
      <c r="J1024">
        <f t="shared" si="145"/>
        <v>112.91537076444591</v>
      </c>
      <c r="K1024">
        <f t="shared" si="146"/>
        <v>-4.1278665740097313</v>
      </c>
      <c r="L1024">
        <f t="shared" si="147"/>
        <v>12.91537076444591</v>
      </c>
    </row>
    <row r="1025" spans="1:12" x14ac:dyDescent="0.2">
      <c r="A1025" s="4">
        <f t="shared" si="140"/>
        <v>45267</v>
      </c>
      <c r="B1025">
        <v>1024</v>
      </c>
      <c r="C1025" s="2">
        <f>VLOOKUP(A1025, Daily!$A:$B, 2, 0)</f>
        <v>69</v>
      </c>
      <c r="D1025">
        <v>69</v>
      </c>
      <c r="E1025" s="2">
        <f t="shared" si="141"/>
        <v>69</v>
      </c>
      <c r="F1025">
        <f t="shared" si="142"/>
        <v>1.9999999999996021E-2</v>
      </c>
      <c r="G1025">
        <f t="shared" si="143"/>
        <v>7.9099999999999966</v>
      </c>
      <c r="H1025">
        <f t="shared" si="148"/>
        <v>2.9899999999999949</v>
      </c>
      <c r="I1025">
        <f t="shared" si="144"/>
        <v>100.02899391127862</v>
      </c>
      <c r="J1025">
        <f t="shared" si="145"/>
        <v>112.94810934686528</v>
      </c>
      <c r="K1025">
        <f t="shared" si="146"/>
        <v>2.8993911278618612E-2</v>
      </c>
      <c r="L1025">
        <f t="shared" si="147"/>
        <v>12.948109346865277</v>
      </c>
    </row>
    <row r="1026" spans="1:12" x14ac:dyDescent="0.2">
      <c r="A1026" s="4">
        <f t="shared" si="140"/>
        <v>45268</v>
      </c>
      <c r="B1026">
        <v>1025</v>
      </c>
      <c r="C1026" s="2">
        <f>VLOOKUP(A1026, Daily!$A:$B, 2, 0)</f>
        <v>70.87</v>
      </c>
      <c r="D1026">
        <v>70.87</v>
      </c>
      <c r="E1026" s="2">
        <f t="shared" si="141"/>
        <v>70.87</v>
      </c>
      <c r="F1026">
        <f t="shared" si="142"/>
        <v>1.8700000000000045</v>
      </c>
      <c r="G1026">
        <f t="shared" si="143"/>
        <v>9.7800000000000011</v>
      </c>
      <c r="H1026">
        <f t="shared" si="148"/>
        <v>1.8500000000000085</v>
      </c>
      <c r="I1026">
        <f t="shared" si="144"/>
        <v>102.71014492753623</v>
      </c>
      <c r="J1026">
        <f t="shared" si="145"/>
        <v>116.00916680307742</v>
      </c>
      <c r="K1026">
        <f t="shared" si="146"/>
        <v>2.7101449275362288</v>
      </c>
      <c r="L1026">
        <f t="shared" si="147"/>
        <v>16.009166803077424</v>
      </c>
    </row>
    <row r="1027" spans="1:12" x14ac:dyDescent="0.2">
      <c r="A1027" s="4">
        <f t="shared" si="140"/>
        <v>45269</v>
      </c>
      <c r="B1027">
        <v>1026</v>
      </c>
      <c r="C1027" s="2" t="e">
        <f>VLOOKUP(A1027, Daily!$A:$B, 2, 0)</f>
        <v>#N/A</v>
      </c>
      <c r="D1027">
        <v>70.87</v>
      </c>
      <c r="E1027" s="2">
        <f t="shared" si="141"/>
        <v>70.87</v>
      </c>
      <c r="F1027">
        <f t="shared" si="142"/>
        <v>0</v>
      </c>
      <c r="G1027">
        <f t="shared" si="143"/>
        <v>9.7800000000000011</v>
      </c>
      <c r="H1027">
        <f t="shared" si="148"/>
        <v>-1.8700000000000045</v>
      </c>
      <c r="I1027">
        <f t="shared" si="144"/>
        <v>100</v>
      </c>
      <c r="J1027">
        <f t="shared" si="145"/>
        <v>116.00916680307742</v>
      </c>
      <c r="K1027">
        <f t="shared" si="146"/>
        <v>0</v>
      </c>
      <c r="L1027">
        <f t="shared" si="147"/>
        <v>16.009166803077424</v>
      </c>
    </row>
    <row r="1028" spans="1:12" x14ac:dyDescent="0.2">
      <c r="A1028" s="4">
        <f t="shared" ref="A1028:A1091" si="149">A1027+1</f>
        <v>45270</v>
      </c>
      <c r="B1028">
        <v>1027</v>
      </c>
      <c r="C1028" s="2" t="e">
        <f>VLOOKUP(A1028, Daily!$A:$B, 2, 0)</f>
        <v>#N/A</v>
      </c>
      <c r="D1028">
        <v>70.95</v>
      </c>
      <c r="E1028" s="2">
        <f t="shared" si="141"/>
        <v>70.95</v>
      </c>
      <c r="F1028">
        <f t="shared" si="142"/>
        <v>7.9999999999998295E-2</v>
      </c>
      <c r="G1028">
        <f t="shared" si="143"/>
        <v>9.86</v>
      </c>
      <c r="H1028">
        <f t="shared" si="148"/>
        <v>7.9999999999998295E-2</v>
      </c>
      <c r="I1028">
        <f t="shared" si="144"/>
        <v>100.11288274305066</v>
      </c>
      <c r="J1028">
        <f t="shared" si="145"/>
        <v>116.14012113275496</v>
      </c>
      <c r="K1028">
        <f t="shared" si="146"/>
        <v>0.11288274305065737</v>
      </c>
      <c r="L1028">
        <f t="shared" si="147"/>
        <v>16.14012113275496</v>
      </c>
    </row>
    <row r="1029" spans="1:12" x14ac:dyDescent="0.2">
      <c r="A1029" s="4">
        <f t="shared" si="149"/>
        <v>45271</v>
      </c>
      <c r="B1029">
        <v>1028</v>
      </c>
      <c r="C1029" s="2">
        <f>VLOOKUP(A1029, Daily!$A:$B, 2, 0)</f>
        <v>70.95</v>
      </c>
      <c r="D1029">
        <v>70.95</v>
      </c>
      <c r="E1029" s="2">
        <f t="shared" ref="E1029:E1092" si="150">D1029</f>
        <v>70.95</v>
      </c>
      <c r="F1029">
        <f t="shared" ref="F1029:F1092" si="151">D1029-D1028</f>
        <v>0</v>
      </c>
      <c r="G1029">
        <f t="shared" ref="G1029:G1092" si="152">D1029-$D$2</f>
        <v>9.86</v>
      </c>
      <c r="H1029">
        <f t="shared" si="148"/>
        <v>-7.9999999999998295E-2</v>
      </c>
      <c r="I1029">
        <f t="shared" ref="I1029:I1092" si="153">(D1029/D1028)*100</f>
        <v>100</v>
      </c>
      <c r="J1029">
        <f t="shared" ref="J1029:J1092" si="154">(D1029/$D$2)*100</f>
        <v>116.14012113275496</v>
      </c>
      <c r="K1029">
        <f t="shared" ref="K1029:K1092" si="155">((D1029/D1028)-1)*100</f>
        <v>0</v>
      </c>
      <c r="L1029">
        <f t="shared" ref="L1029:L1092" si="156">((D1029/$D$2)-1)*100</f>
        <v>16.14012113275496</v>
      </c>
    </row>
    <row r="1030" spans="1:12" x14ac:dyDescent="0.2">
      <c r="A1030" s="4">
        <f t="shared" si="149"/>
        <v>45272</v>
      </c>
      <c r="B1030">
        <v>1029</v>
      </c>
      <c r="C1030" s="2">
        <f>VLOOKUP(A1030, Daily!$A:$B, 2, 0)</f>
        <v>68.27</v>
      </c>
      <c r="D1030">
        <v>68.27</v>
      </c>
      <c r="E1030" s="2">
        <f t="shared" si="150"/>
        <v>68.27</v>
      </c>
      <c r="F1030">
        <f t="shared" si="151"/>
        <v>-2.6800000000000068</v>
      </c>
      <c r="G1030">
        <f t="shared" si="152"/>
        <v>7.1799999999999926</v>
      </c>
      <c r="H1030">
        <f t="shared" ref="H1030:H1093" si="157">F1030-F1029</f>
        <v>-2.6800000000000068</v>
      </c>
      <c r="I1030">
        <f t="shared" si="153"/>
        <v>96.222692036645512</v>
      </c>
      <c r="J1030">
        <f t="shared" si="154"/>
        <v>111.75315108855786</v>
      </c>
      <c r="K1030">
        <f t="shared" si="155"/>
        <v>-3.7773079633544815</v>
      </c>
      <c r="L1030">
        <f t="shared" si="156"/>
        <v>11.753151088557857</v>
      </c>
    </row>
    <row r="1031" spans="1:12" x14ac:dyDescent="0.2">
      <c r="A1031" s="4">
        <f t="shared" si="149"/>
        <v>45273</v>
      </c>
      <c r="B1031">
        <v>1030</v>
      </c>
      <c r="C1031" s="2">
        <f>VLOOKUP(A1031, Daily!$A:$B, 2, 0)</f>
        <v>69.09</v>
      </c>
      <c r="D1031">
        <v>69.09</v>
      </c>
      <c r="E1031" s="2">
        <f t="shared" si="150"/>
        <v>69.09</v>
      </c>
      <c r="F1031">
        <f t="shared" si="151"/>
        <v>0.82000000000000739</v>
      </c>
      <c r="G1031">
        <f t="shared" si="152"/>
        <v>8</v>
      </c>
      <c r="H1031">
        <f t="shared" si="157"/>
        <v>3.5000000000000142</v>
      </c>
      <c r="I1031">
        <f t="shared" si="153"/>
        <v>101.20111322689323</v>
      </c>
      <c r="J1031">
        <f t="shared" si="154"/>
        <v>113.09543296775249</v>
      </c>
      <c r="K1031">
        <f t="shared" si="155"/>
        <v>1.2011132268932245</v>
      </c>
      <c r="L1031">
        <f t="shared" si="156"/>
        <v>13.095432967752485</v>
      </c>
    </row>
    <row r="1032" spans="1:12" x14ac:dyDescent="0.2">
      <c r="A1032" s="4">
        <f t="shared" si="149"/>
        <v>45274</v>
      </c>
      <c r="B1032">
        <v>1031</v>
      </c>
      <c r="C1032" s="2">
        <f>VLOOKUP(A1032, Daily!$A:$B, 2, 0)</f>
        <v>71.209999999999994</v>
      </c>
      <c r="D1032">
        <v>71.209999999999994</v>
      </c>
      <c r="E1032" s="2">
        <f t="shared" si="150"/>
        <v>71.209999999999994</v>
      </c>
      <c r="F1032">
        <f t="shared" si="151"/>
        <v>2.1199999999999903</v>
      </c>
      <c r="G1032">
        <f t="shared" si="152"/>
        <v>10.11999999999999</v>
      </c>
      <c r="H1032">
        <f t="shared" si="157"/>
        <v>1.2999999999999829</v>
      </c>
      <c r="I1032">
        <f t="shared" si="153"/>
        <v>103.06846142712402</v>
      </c>
      <c r="J1032">
        <f t="shared" si="154"/>
        <v>116.56572270420689</v>
      </c>
      <c r="K1032">
        <f t="shared" si="155"/>
        <v>3.0684614271240251</v>
      </c>
      <c r="L1032">
        <f t="shared" si="156"/>
        <v>16.565722704206888</v>
      </c>
    </row>
    <row r="1033" spans="1:12" x14ac:dyDescent="0.2">
      <c r="A1033" s="4">
        <f t="shared" si="149"/>
        <v>45275</v>
      </c>
      <c r="B1033">
        <v>1032</v>
      </c>
      <c r="C1033" s="2">
        <f>VLOOKUP(A1033, Daily!$A:$B, 2, 0)</f>
        <v>71.05</v>
      </c>
      <c r="D1033">
        <v>71.05</v>
      </c>
      <c r="E1033" s="2">
        <f t="shared" si="150"/>
        <v>71.05</v>
      </c>
      <c r="F1033">
        <f t="shared" si="151"/>
        <v>-0.15999999999999659</v>
      </c>
      <c r="G1033">
        <f t="shared" si="152"/>
        <v>9.9599999999999937</v>
      </c>
      <c r="H1033">
        <f t="shared" si="157"/>
        <v>-2.2799999999999869</v>
      </c>
      <c r="I1033">
        <f t="shared" si="153"/>
        <v>99.775312456115714</v>
      </c>
      <c r="J1033">
        <f t="shared" si="154"/>
        <v>116.30381404485183</v>
      </c>
      <c r="K1033">
        <f t="shared" si="155"/>
        <v>-0.22468754388428325</v>
      </c>
      <c r="L1033">
        <f t="shared" si="156"/>
        <v>16.30381404485184</v>
      </c>
    </row>
    <row r="1034" spans="1:12" x14ac:dyDescent="0.2">
      <c r="A1034" s="4">
        <f t="shared" si="149"/>
        <v>45276</v>
      </c>
      <c r="B1034">
        <v>1033</v>
      </c>
      <c r="C1034" s="2" t="e">
        <f>VLOOKUP(A1034, Daily!$A:$B, 2, 0)</f>
        <v>#N/A</v>
      </c>
      <c r="D1034">
        <v>71.05</v>
      </c>
      <c r="E1034" s="2">
        <f t="shared" si="150"/>
        <v>71.05</v>
      </c>
      <c r="F1034">
        <f t="shared" si="151"/>
        <v>0</v>
      </c>
      <c r="G1034">
        <f t="shared" si="152"/>
        <v>9.9599999999999937</v>
      </c>
      <c r="H1034">
        <f t="shared" si="157"/>
        <v>0.15999999999999659</v>
      </c>
      <c r="I1034">
        <f t="shared" si="153"/>
        <v>100</v>
      </c>
      <c r="J1034">
        <f t="shared" si="154"/>
        <v>116.30381404485183</v>
      </c>
      <c r="K1034">
        <f t="shared" si="155"/>
        <v>0</v>
      </c>
      <c r="L1034">
        <f t="shared" si="156"/>
        <v>16.30381404485184</v>
      </c>
    </row>
    <row r="1035" spans="1:12" x14ac:dyDescent="0.2">
      <c r="A1035" s="4">
        <f t="shared" si="149"/>
        <v>45277</v>
      </c>
      <c r="B1035">
        <v>1034</v>
      </c>
      <c r="C1035" s="2" t="e">
        <f>VLOOKUP(A1035, Daily!$A:$B, 2, 0)</f>
        <v>#N/A</v>
      </c>
      <c r="D1035">
        <v>72.16</v>
      </c>
      <c r="E1035" s="2">
        <f t="shared" si="150"/>
        <v>72.16</v>
      </c>
      <c r="F1035">
        <f t="shared" si="151"/>
        <v>1.1099999999999994</v>
      </c>
      <c r="G1035">
        <f t="shared" si="152"/>
        <v>11.069999999999993</v>
      </c>
      <c r="H1035">
        <f t="shared" si="157"/>
        <v>1.1099999999999994</v>
      </c>
      <c r="I1035">
        <f t="shared" si="153"/>
        <v>101.56228008444756</v>
      </c>
      <c r="J1035">
        <f t="shared" si="154"/>
        <v>118.1208053691275</v>
      </c>
      <c r="K1035">
        <f t="shared" si="155"/>
        <v>1.5622800844475648</v>
      </c>
      <c r="L1035">
        <f t="shared" si="156"/>
        <v>18.120805369127503</v>
      </c>
    </row>
    <row r="1036" spans="1:12" x14ac:dyDescent="0.2">
      <c r="A1036" s="4">
        <f t="shared" si="149"/>
        <v>45278</v>
      </c>
      <c r="B1036">
        <v>1035</v>
      </c>
      <c r="C1036" s="2">
        <f>VLOOKUP(A1036, Daily!$A:$B, 2, 0)</f>
        <v>72.16</v>
      </c>
      <c r="D1036">
        <v>72.16</v>
      </c>
      <c r="E1036" s="2">
        <f t="shared" si="150"/>
        <v>72.16</v>
      </c>
      <c r="F1036">
        <f t="shared" si="151"/>
        <v>0</v>
      </c>
      <c r="G1036">
        <f t="shared" si="152"/>
        <v>11.069999999999993</v>
      </c>
      <c r="H1036">
        <f t="shared" si="157"/>
        <v>-1.1099999999999994</v>
      </c>
      <c r="I1036">
        <f t="shared" si="153"/>
        <v>100</v>
      </c>
      <c r="J1036">
        <f t="shared" si="154"/>
        <v>118.1208053691275</v>
      </c>
      <c r="K1036">
        <f t="shared" si="155"/>
        <v>0</v>
      </c>
      <c r="L1036">
        <f t="shared" si="156"/>
        <v>18.120805369127503</v>
      </c>
    </row>
    <row r="1037" spans="1:12" x14ac:dyDescent="0.2">
      <c r="A1037" s="4">
        <f t="shared" si="149"/>
        <v>45279</v>
      </c>
      <c r="B1037">
        <v>1036</v>
      </c>
      <c r="C1037" s="2">
        <f>VLOOKUP(A1037, Daily!$A:$B, 2, 0)</f>
        <v>73.23</v>
      </c>
      <c r="D1037">
        <v>73.23</v>
      </c>
      <c r="E1037" s="2">
        <f t="shared" si="150"/>
        <v>73.23</v>
      </c>
      <c r="F1037">
        <f t="shared" si="151"/>
        <v>1.0700000000000074</v>
      </c>
      <c r="G1037">
        <f t="shared" si="152"/>
        <v>12.14</v>
      </c>
      <c r="H1037">
        <f t="shared" si="157"/>
        <v>1.0700000000000074</v>
      </c>
      <c r="I1037">
        <f t="shared" si="153"/>
        <v>101.48281596452328</v>
      </c>
      <c r="J1037">
        <f t="shared" si="154"/>
        <v>119.8723195285644</v>
      </c>
      <c r="K1037">
        <f t="shared" si="155"/>
        <v>1.4828159645232875</v>
      </c>
      <c r="L1037">
        <f t="shared" si="156"/>
        <v>19.872319528564407</v>
      </c>
    </row>
    <row r="1038" spans="1:12" x14ac:dyDescent="0.2">
      <c r="A1038" s="4">
        <f t="shared" si="149"/>
        <v>45280</v>
      </c>
      <c r="B1038">
        <v>1037</v>
      </c>
      <c r="C1038" s="2">
        <f>VLOOKUP(A1038, Daily!$A:$B, 2, 0)</f>
        <v>73.87</v>
      </c>
      <c r="D1038">
        <v>73.87</v>
      </c>
      <c r="E1038" s="2">
        <f t="shared" si="150"/>
        <v>73.87</v>
      </c>
      <c r="F1038">
        <f t="shared" si="151"/>
        <v>0.64000000000000057</v>
      </c>
      <c r="G1038">
        <f t="shared" si="152"/>
        <v>12.780000000000001</v>
      </c>
      <c r="H1038">
        <f t="shared" si="157"/>
        <v>-0.43000000000000682</v>
      </c>
      <c r="I1038">
        <f t="shared" si="153"/>
        <v>100.87395876007102</v>
      </c>
      <c r="J1038">
        <f t="shared" si="154"/>
        <v>120.91995416598462</v>
      </c>
      <c r="K1038">
        <f t="shared" si="155"/>
        <v>0.87395876007101414</v>
      </c>
      <c r="L1038">
        <f t="shared" si="156"/>
        <v>20.91995416598462</v>
      </c>
    </row>
    <row r="1039" spans="1:12" x14ac:dyDescent="0.2">
      <c r="A1039" s="4">
        <f t="shared" si="149"/>
        <v>45281</v>
      </c>
      <c r="B1039">
        <v>1038</v>
      </c>
      <c r="C1039" s="2">
        <f>VLOOKUP(A1039, Daily!$A:$B, 2, 0)</f>
        <v>73.59</v>
      </c>
      <c r="D1039">
        <v>73.59</v>
      </c>
      <c r="E1039" s="2">
        <f t="shared" si="150"/>
        <v>73.59</v>
      </c>
      <c r="F1039">
        <f t="shared" si="151"/>
        <v>-0.28000000000000114</v>
      </c>
      <c r="G1039">
        <f t="shared" si="152"/>
        <v>12.5</v>
      </c>
      <c r="H1039">
        <f t="shared" si="157"/>
        <v>-0.92000000000000171</v>
      </c>
      <c r="I1039">
        <f t="shared" si="153"/>
        <v>99.620955733044539</v>
      </c>
      <c r="J1039">
        <f t="shared" si="154"/>
        <v>120.46161401211329</v>
      </c>
      <c r="K1039">
        <f t="shared" si="155"/>
        <v>-0.37904426695546389</v>
      </c>
      <c r="L1039">
        <f t="shared" si="156"/>
        <v>20.461614012113284</v>
      </c>
    </row>
    <row r="1040" spans="1:12" x14ac:dyDescent="0.2">
      <c r="A1040" s="4">
        <f t="shared" si="149"/>
        <v>45282</v>
      </c>
      <c r="B1040">
        <v>1039</v>
      </c>
      <c r="C1040" s="2">
        <f>VLOOKUP(A1040, Daily!$A:$B, 2, 0)</f>
        <v>73.290000000000006</v>
      </c>
      <c r="D1040">
        <v>73.290000000000006</v>
      </c>
      <c r="E1040" s="2">
        <f t="shared" si="150"/>
        <v>73.290000000000006</v>
      </c>
      <c r="F1040">
        <f t="shared" si="151"/>
        <v>-0.29999999999999716</v>
      </c>
      <c r="G1040">
        <f t="shared" si="152"/>
        <v>12.200000000000003</v>
      </c>
      <c r="H1040">
        <f t="shared" si="157"/>
        <v>-1.9999999999996021E-2</v>
      </c>
      <c r="I1040">
        <f t="shared" si="153"/>
        <v>99.592335915205879</v>
      </c>
      <c r="J1040">
        <f t="shared" si="154"/>
        <v>119.97053527582256</v>
      </c>
      <c r="K1040">
        <f t="shared" si="155"/>
        <v>-0.40766408479412375</v>
      </c>
      <c r="L1040">
        <f t="shared" si="156"/>
        <v>19.970535275822556</v>
      </c>
    </row>
    <row r="1041" spans="1:12" x14ac:dyDescent="0.2">
      <c r="A1041" s="4">
        <f t="shared" si="149"/>
        <v>45283</v>
      </c>
      <c r="B1041">
        <v>1040</v>
      </c>
      <c r="C1041" s="2" t="e">
        <f>VLOOKUP(A1041, Daily!$A:$B, 2, 0)</f>
        <v>#N/A</v>
      </c>
      <c r="D1041">
        <v>73.290000000000006</v>
      </c>
      <c r="E1041" s="2">
        <f t="shared" si="150"/>
        <v>73.290000000000006</v>
      </c>
      <c r="F1041">
        <f t="shared" si="151"/>
        <v>0</v>
      </c>
      <c r="G1041">
        <f t="shared" si="152"/>
        <v>12.200000000000003</v>
      </c>
      <c r="H1041">
        <f t="shared" si="157"/>
        <v>0.29999999999999716</v>
      </c>
      <c r="I1041">
        <f t="shared" si="153"/>
        <v>100</v>
      </c>
      <c r="J1041">
        <f t="shared" si="154"/>
        <v>119.97053527582256</v>
      </c>
      <c r="K1041">
        <f t="shared" si="155"/>
        <v>0</v>
      </c>
      <c r="L1041">
        <f t="shared" si="156"/>
        <v>19.970535275822556</v>
      </c>
    </row>
    <row r="1042" spans="1:12" x14ac:dyDescent="0.2">
      <c r="A1042" s="4">
        <f t="shared" si="149"/>
        <v>45284</v>
      </c>
      <c r="B1042">
        <v>1041</v>
      </c>
      <c r="C1042" s="2" t="e">
        <f>VLOOKUP(A1042, Daily!$A:$B, 2, 0)</f>
        <v>#N/A</v>
      </c>
      <c r="D1042">
        <v>75.84</v>
      </c>
      <c r="E1042" s="2">
        <f t="shared" si="150"/>
        <v>75.84</v>
      </c>
      <c r="F1042">
        <f t="shared" si="151"/>
        <v>2.5499999999999972</v>
      </c>
      <c r="G1042">
        <f t="shared" si="152"/>
        <v>14.75</v>
      </c>
      <c r="H1042">
        <f t="shared" si="157"/>
        <v>2.5499999999999972</v>
      </c>
      <c r="I1042">
        <f t="shared" si="153"/>
        <v>103.4793286942284</v>
      </c>
      <c r="J1042">
        <f t="shared" si="154"/>
        <v>124.14470453429367</v>
      </c>
      <c r="K1042">
        <f t="shared" si="155"/>
        <v>3.4793286942284007</v>
      </c>
      <c r="L1042">
        <f t="shared" si="156"/>
        <v>24.14470453429367</v>
      </c>
    </row>
    <row r="1043" spans="1:12" x14ac:dyDescent="0.2">
      <c r="A1043" s="4">
        <f t="shared" si="149"/>
        <v>45285</v>
      </c>
      <c r="B1043">
        <v>1042</v>
      </c>
      <c r="C1043" s="2">
        <f>VLOOKUP(A1043, Daily!$A:$B, 2, 0)</f>
        <v>0</v>
      </c>
      <c r="D1043">
        <v>75.84</v>
      </c>
      <c r="E1043" s="2">
        <f t="shared" si="150"/>
        <v>75.84</v>
      </c>
      <c r="F1043">
        <f t="shared" si="151"/>
        <v>0</v>
      </c>
      <c r="G1043">
        <f t="shared" si="152"/>
        <v>14.75</v>
      </c>
      <c r="H1043">
        <f t="shared" si="157"/>
        <v>-2.5499999999999972</v>
      </c>
      <c r="I1043">
        <f t="shared" si="153"/>
        <v>100</v>
      </c>
      <c r="J1043">
        <f t="shared" si="154"/>
        <v>124.14470453429367</v>
      </c>
      <c r="K1043">
        <f t="shared" si="155"/>
        <v>0</v>
      </c>
      <c r="L1043">
        <f t="shared" si="156"/>
        <v>24.14470453429367</v>
      </c>
    </row>
    <row r="1044" spans="1:12" x14ac:dyDescent="0.2">
      <c r="A1044" s="4">
        <f t="shared" si="149"/>
        <v>45286</v>
      </c>
      <c r="B1044">
        <v>1043</v>
      </c>
      <c r="C1044" s="2">
        <f>VLOOKUP(A1044, Daily!$A:$B, 2, 0)</f>
        <v>75.84</v>
      </c>
      <c r="D1044">
        <v>75.84</v>
      </c>
      <c r="E1044" s="2">
        <f t="shared" si="150"/>
        <v>75.84</v>
      </c>
      <c r="F1044">
        <f t="shared" si="151"/>
        <v>0</v>
      </c>
      <c r="G1044">
        <f t="shared" si="152"/>
        <v>14.75</v>
      </c>
      <c r="H1044">
        <f t="shared" si="157"/>
        <v>0</v>
      </c>
      <c r="I1044">
        <f t="shared" si="153"/>
        <v>100</v>
      </c>
      <c r="J1044">
        <f t="shared" si="154"/>
        <v>124.14470453429367</v>
      </c>
      <c r="K1044">
        <f t="shared" si="155"/>
        <v>0</v>
      </c>
      <c r="L1044">
        <f t="shared" si="156"/>
        <v>24.14470453429367</v>
      </c>
    </row>
    <row r="1045" spans="1:12" x14ac:dyDescent="0.2">
      <c r="A1045" s="4">
        <f t="shared" si="149"/>
        <v>45287</v>
      </c>
      <c r="B1045">
        <v>1044</v>
      </c>
      <c r="C1045" s="2">
        <f>VLOOKUP(A1045, Daily!$A:$B, 2, 0)</f>
        <v>74.31</v>
      </c>
      <c r="D1045">
        <v>74.31</v>
      </c>
      <c r="E1045" s="2">
        <f t="shared" si="150"/>
        <v>74.31</v>
      </c>
      <c r="F1045">
        <f t="shared" si="151"/>
        <v>-1.5300000000000011</v>
      </c>
      <c r="G1045">
        <f t="shared" si="152"/>
        <v>13.219999999999999</v>
      </c>
      <c r="H1045">
        <f t="shared" si="157"/>
        <v>-1.5300000000000011</v>
      </c>
      <c r="I1045">
        <f t="shared" si="153"/>
        <v>97.98259493670885</v>
      </c>
      <c r="J1045">
        <f t="shared" si="154"/>
        <v>121.64020297921098</v>
      </c>
      <c r="K1045">
        <f t="shared" si="155"/>
        <v>-2.0174050632911444</v>
      </c>
      <c r="L1045">
        <f t="shared" si="156"/>
        <v>21.640202979210986</v>
      </c>
    </row>
    <row r="1046" spans="1:12" x14ac:dyDescent="0.2">
      <c r="A1046" s="4">
        <f t="shared" si="149"/>
        <v>45288</v>
      </c>
      <c r="B1046">
        <v>1045</v>
      </c>
      <c r="C1046" s="2">
        <f>VLOOKUP(A1046, Daily!$A:$B, 2, 0)</f>
        <v>72.02</v>
      </c>
      <c r="D1046">
        <v>72.02</v>
      </c>
      <c r="E1046" s="2">
        <f t="shared" si="150"/>
        <v>72.02</v>
      </c>
      <c r="F1046">
        <f t="shared" si="151"/>
        <v>-2.2900000000000063</v>
      </c>
      <c r="G1046">
        <f t="shared" si="152"/>
        <v>10.929999999999993</v>
      </c>
      <c r="H1046">
        <f t="shared" si="157"/>
        <v>-0.76000000000000512</v>
      </c>
      <c r="I1046">
        <f t="shared" si="153"/>
        <v>96.918315166195654</v>
      </c>
      <c r="J1046">
        <f t="shared" si="154"/>
        <v>117.89163529219184</v>
      </c>
      <c r="K1046">
        <f t="shared" si="155"/>
        <v>-3.0816848338043434</v>
      </c>
      <c r="L1046">
        <f t="shared" si="156"/>
        <v>17.891635292191843</v>
      </c>
    </row>
    <row r="1047" spans="1:12" x14ac:dyDescent="0.2">
      <c r="A1047" s="4">
        <f t="shared" si="149"/>
        <v>45289</v>
      </c>
      <c r="B1047">
        <v>1046</v>
      </c>
      <c r="C1047" s="2">
        <f>VLOOKUP(A1047, Daily!$A:$B, 2, 0)</f>
        <v>71.89</v>
      </c>
      <c r="D1047">
        <v>71.89</v>
      </c>
      <c r="E1047" s="2">
        <f t="shared" si="150"/>
        <v>71.89</v>
      </c>
      <c r="F1047">
        <f t="shared" si="151"/>
        <v>-0.12999999999999545</v>
      </c>
      <c r="G1047">
        <f t="shared" si="152"/>
        <v>10.799999999999997</v>
      </c>
      <c r="H1047">
        <f t="shared" si="157"/>
        <v>2.1600000000000108</v>
      </c>
      <c r="I1047">
        <f t="shared" si="153"/>
        <v>99.819494584837557</v>
      </c>
      <c r="J1047">
        <f t="shared" si="154"/>
        <v>117.67883450646586</v>
      </c>
      <c r="K1047">
        <f t="shared" si="155"/>
        <v>-0.18050541516244634</v>
      </c>
      <c r="L1047">
        <f t="shared" si="156"/>
        <v>17.678834506465858</v>
      </c>
    </row>
    <row r="1048" spans="1:12" x14ac:dyDescent="0.2">
      <c r="A1048" s="4">
        <f t="shared" si="149"/>
        <v>45290</v>
      </c>
      <c r="B1048">
        <v>1047</v>
      </c>
      <c r="C1048" s="2" t="e">
        <f>VLOOKUP(A1048, Daily!$A:$B, 2, 0)</f>
        <v>#N/A</v>
      </c>
      <c r="D1048">
        <v>71.89</v>
      </c>
      <c r="E1048" s="2">
        <f t="shared" si="150"/>
        <v>71.89</v>
      </c>
      <c r="F1048">
        <f t="shared" si="151"/>
        <v>0</v>
      </c>
      <c r="G1048">
        <f t="shared" si="152"/>
        <v>10.799999999999997</v>
      </c>
      <c r="H1048">
        <f t="shared" si="157"/>
        <v>0.12999999999999545</v>
      </c>
      <c r="I1048">
        <f t="shared" si="153"/>
        <v>100</v>
      </c>
      <c r="J1048">
        <f t="shared" si="154"/>
        <v>117.67883450646586</v>
      </c>
      <c r="K1048">
        <f t="shared" si="155"/>
        <v>0</v>
      </c>
      <c r="L1048">
        <f t="shared" si="156"/>
        <v>17.678834506465858</v>
      </c>
    </row>
    <row r="1049" spans="1:12" x14ac:dyDescent="0.2">
      <c r="A1049" s="4">
        <f t="shared" si="149"/>
        <v>45291</v>
      </c>
      <c r="B1049">
        <v>1048</v>
      </c>
      <c r="C1049" s="2" t="e">
        <f>VLOOKUP(A1049, Daily!$A:$B, 2, 0)</f>
        <v>#N/A</v>
      </c>
      <c r="D1049">
        <v>70.62</v>
      </c>
      <c r="E1049" s="2">
        <f t="shared" si="150"/>
        <v>70.62</v>
      </c>
      <c r="F1049">
        <f t="shared" si="151"/>
        <v>-1.269999999999996</v>
      </c>
      <c r="G1049">
        <f t="shared" si="152"/>
        <v>9.5300000000000011</v>
      </c>
      <c r="H1049">
        <f t="shared" si="157"/>
        <v>-1.269999999999996</v>
      </c>
      <c r="I1049">
        <f t="shared" si="153"/>
        <v>98.233412157462794</v>
      </c>
      <c r="J1049">
        <f t="shared" si="154"/>
        <v>115.59993452283517</v>
      </c>
      <c r="K1049">
        <f t="shared" si="155"/>
        <v>-1.7665878425372039</v>
      </c>
      <c r="L1049">
        <f t="shared" si="156"/>
        <v>15.599934522835168</v>
      </c>
    </row>
    <row r="1050" spans="1:12" x14ac:dyDescent="0.2">
      <c r="A1050" s="4">
        <f t="shared" si="149"/>
        <v>45292</v>
      </c>
      <c r="B1050">
        <v>1049</v>
      </c>
      <c r="C1050" s="2">
        <f>VLOOKUP(A1050, Daily!$A:$B, 2, 0)</f>
        <v>0</v>
      </c>
      <c r="D1050">
        <v>70.62</v>
      </c>
      <c r="E1050" s="2">
        <f t="shared" si="150"/>
        <v>70.62</v>
      </c>
      <c r="F1050">
        <f t="shared" si="151"/>
        <v>0</v>
      </c>
      <c r="G1050">
        <f t="shared" si="152"/>
        <v>9.5300000000000011</v>
      </c>
      <c r="H1050">
        <f t="shared" si="157"/>
        <v>1.269999999999996</v>
      </c>
      <c r="I1050">
        <f t="shared" si="153"/>
        <v>100</v>
      </c>
      <c r="J1050">
        <f t="shared" si="154"/>
        <v>115.59993452283517</v>
      </c>
      <c r="K1050">
        <f t="shared" si="155"/>
        <v>0</v>
      </c>
      <c r="L1050">
        <f t="shared" si="156"/>
        <v>15.599934522835168</v>
      </c>
    </row>
    <row r="1051" spans="1:12" x14ac:dyDescent="0.2">
      <c r="A1051" s="4">
        <f t="shared" si="149"/>
        <v>45293</v>
      </c>
      <c r="B1051">
        <v>1050</v>
      </c>
      <c r="C1051" s="2">
        <f>VLOOKUP(A1051, Daily!$A:$B, 2, 0)</f>
        <v>70.62</v>
      </c>
      <c r="D1051">
        <v>70.62</v>
      </c>
      <c r="E1051" s="2">
        <f t="shared" si="150"/>
        <v>70.62</v>
      </c>
      <c r="F1051">
        <f t="shared" si="151"/>
        <v>0</v>
      </c>
      <c r="G1051">
        <f t="shared" si="152"/>
        <v>9.5300000000000011</v>
      </c>
      <c r="H1051">
        <f t="shared" si="157"/>
        <v>0</v>
      </c>
      <c r="I1051">
        <f t="shared" si="153"/>
        <v>100</v>
      </c>
      <c r="J1051">
        <f t="shared" si="154"/>
        <v>115.59993452283517</v>
      </c>
      <c r="K1051">
        <f t="shared" si="155"/>
        <v>0</v>
      </c>
      <c r="L1051">
        <f t="shared" si="156"/>
        <v>15.599934522835168</v>
      </c>
    </row>
    <row r="1052" spans="1:12" x14ac:dyDescent="0.2">
      <c r="A1052" s="4">
        <f t="shared" si="149"/>
        <v>45294</v>
      </c>
      <c r="B1052">
        <v>1051</v>
      </c>
      <c r="C1052" s="2">
        <f>VLOOKUP(A1052, Daily!$A:$B, 2, 0)</f>
        <v>72.97</v>
      </c>
      <c r="D1052">
        <v>72.97</v>
      </c>
      <c r="E1052" s="2">
        <f t="shared" si="150"/>
        <v>72.97</v>
      </c>
      <c r="F1052">
        <f t="shared" si="151"/>
        <v>2.3499999999999943</v>
      </c>
      <c r="G1052">
        <f t="shared" si="152"/>
        <v>11.879999999999995</v>
      </c>
      <c r="H1052">
        <f t="shared" si="157"/>
        <v>2.3499999999999943</v>
      </c>
      <c r="I1052">
        <f t="shared" si="153"/>
        <v>103.32766921551968</v>
      </c>
      <c r="J1052">
        <f t="shared" si="154"/>
        <v>119.44671795711245</v>
      </c>
      <c r="K1052">
        <f t="shared" si="155"/>
        <v>3.3276692155196796</v>
      </c>
      <c r="L1052">
        <f t="shared" si="156"/>
        <v>19.446717957112458</v>
      </c>
    </row>
    <row r="1053" spans="1:12" x14ac:dyDescent="0.2">
      <c r="A1053" s="4">
        <f t="shared" si="149"/>
        <v>45295</v>
      </c>
      <c r="B1053">
        <v>1052</v>
      </c>
      <c r="C1053" s="2">
        <f>VLOOKUP(A1053, Daily!$A:$B, 2, 0)</f>
        <v>72.38</v>
      </c>
      <c r="D1053">
        <v>72.38</v>
      </c>
      <c r="E1053" s="2">
        <f t="shared" si="150"/>
        <v>72.38</v>
      </c>
      <c r="F1053">
        <f t="shared" si="151"/>
        <v>-0.59000000000000341</v>
      </c>
      <c r="G1053">
        <f t="shared" si="152"/>
        <v>11.289999999999992</v>
      </c>
      <c r="H1053">
        <f t="shared" si="157"/>
        <v>-2.9399999999999977</v>
      </c>
      <c r="I1053">
        <f t="shared" si="153"/>
        <v>99.191448540496083</v>
      </c>
      <c r="J1053">
        <f t="shared" si="154"/>
        <v>118.48092977574069</v>
      </c>
      <c r="K1053">
        <f t="shared" si="155"/>
        <v>-0.80855145950391449</v>
      </c>
      <c r="L1053">
        <f t="shared" si="156"/>
        <v>18.480929775740695</v>
      </c>
    </row>
    <row r="1054" spans="1:12" x14ac:dyDescent="0.2">
      <c r="A1054" s="4">
        <f t="shared" si="149"/>
        <v>45296</v>
      </c>
      <c r="B1054">
        <v>1053</v>
      </c>
      <c r="C1054" s="2">
        <f>VLOOKUP(A1054, Daily!$A:$B, 2, 0)</f>
        <v>74</v>
      </c>
      <c r="D1054">
        <v>74</v>
      </c>
      <c r="E1054" s="2">
        <f t="shared" si="150"/>
        <v>74</v>
      </c>
      <c r="F1054">
        <f t="shared" si="151"/>
        <v>1.6200000000000045</v>
      </c>
      <c r="G1054">
        <f t="shared" si="152"/>
        <v>12.909999999999997</v>
      </c>
      <c r="H1054">
        <f t="shared" si="157"/>
        <v>2.210000000000008</v>
      </c>
      <c r="I1054">
        <f t="shared" si="153"/>
        <v>102.23818734457033</v>
      </c>
      <c r="J1054">
        <f t="shared" si="154"/>
        <v>121.13275495171058</v>
      </c>
      <c r="K1054">
        <f t="shared" si="155"/>
        <v>2.2381873445703304</v>
      </c>
      <c r="L1054">
        <f t="shared" si="156"/>
        <v>21.132754951710588</v>
      </c>
    </row>
    <row r="1055" spans="1:12" x14ac:dyDescent="0.2">
      <c r="A1055" s="4">
        <f t="shared" si="149"/>
        <v>45297</v>
      </c>
      <c r="B1055">
        <v>1054</v>
      </c>
      <c r="C1055" s="2" t="e">
        <f>VLOOKUP(A1055, Daily!$A:$B, 2, 0)</f>
        <v>#N/A</v>
      </c>
      <c r="D1055">
        <v>74</v>
      </c>
      <c r="E1055" s="2">
        <f t="shared" si="150"/>
        <v>74</v>
      </c>
      <c r="F1055">
        <f t="shared" si="151"/>
        <v>0</v>
      </c>
      <c r="G1055">
        <f t="shared" si="152"/>
        <v>12.909999999999997</v>
      </c>
      <c r="H1055">
        <f t="shared" si="157"/>
        <v>-1.6200000000000045</v>
      </c>
      <c r="I1055">
        <f t="shared" si="153"/>
        <v>100</v>
      </c>
      <c r="J1055">
        <f t="shared" si="154"/>
        <v>121.13275495171058</v>
      </c>
      <c r="K1055">
        <f t="shared" si="155"/>
        <v>0</v>
      </c>
      <c r="L1055">
        <f t="shared" si="156"/>
        <v>21.132754951710588</v>
      </c>
    </row>
    <row r="1056" spans="1:12" x14ac:dyDescent="0.2">
      <c r="A1056" s="4">
        <f t="shared" si="149"/>
        <v>45298</v>
      </c>
      <c r="B1056">
        <v>1055</v>
      </c>
      <c r="C1056" s="2" t="e">
        <f>VLOOKUP(A1056, Daily!$A:$B, 2, 0)</f>
        <v>#N/A</v>
      </c>
      <c r="D1056">
        <v>71.06</v>
      </c>
      <c r="E1056" s="2">
        <f t="shared" si="150"/>
        <v>71.06</v>
      </c>
      <c r="F1056">
        <f t="shared" si="151"/>
        <v>-2.9399999999999977</v>
      </c>
      <c r="G1056">
        <f t="shared" si="152"/>
        <v>9.9699999999999989</v>
      </c>
      <c r="H1056">
        <f t="shared" si="157"/>
        <v>-2.9399999999999977</v>
      </c>
      <c r="I1056">
        <f t="shared" si="153"/>
        <v>96.027027027027032</v>
      </c>
      <c r="J1056">
        <f t="shared" si="154"/>
        <v>116.32018333606156</v>
      </c>
      <c r="K1056">
        <f t="shared" si="155"/>
        <v>-3.9729729729729657</v>
      </c>
      <c r="L1056">
        <f t="shared" si="156"/>
        <v>16.320183336061554</v>
      </c>
    </row>
    <row r="1057" spans="1:12" x14ac:dyDescent="0.2">
      <c r="A1057" s="4">
        <f t="shared" si="149"/>
        <v>45299</v>
      </c>
      <c r="B1057">
        <v>1056</v>
      </c>
      <c r="C1057" s="2">
        <f>VLOOKUP(A1057, Daily!$A:$B, 2, 0)</f>
        <v>71.06</v>
      </c>
      <c r="D1057">
        <v>71.06</v>
      </c>
      <c r="E1057" s="2">
        <f t="shared" si="150"/>
        <v>71.06</v>
      </c>
      <c r="F1057">
        <f t="shared" si="151"/>
        <v>0</v>
      </c>
      <c r="G1057">
        <f t="shared" si="152"/>
        <v>9.9699999999999989</v>
      </c>
      <c r="H1057">
        <f t="shared" si="157"/>
        <v>2.9399999999999977</v>
      </c>
      <c r="I1057">
        <f t="shared" si="153"/>
        <v>100</v>
      </c>
      <c r="J1057">
        <f t="shared" si="154"/>
        <v>116.32018333606156</v>
      </c>
      <c r="K1057">
        <f t="shared" si="155"/>
        <v>0</v>
      </c>
      <c r="L1057">
        <f t="shared" si="156"/>
        <v>16.320183336061554</v>
      </c>
    </row>
    <row r="1058" spans="1:12" x14ac:dyDescent="0.2">
      <c r="A1058" s="4">
        <f t="shared" si="149"/>
        <v>45300</v>
      </c>
      <c r="B1058">
        <v>1057</v>
      </c>
      <c r="C1058" s="2">
        <f>VLOOKUP(A1058, Daily!$A:$B, 2, 0)</f>
        <v>72.430000000000007</v>
      </c>
      <c r="D1058">
        <v>72.430000000000007</v>
      </c>
      <c r="E1058" s="2">
        <f t="shared" si="150"/>
        <v>72.430000000000007</v>
      </c>
      <c r="F1058">
        <f t="shared" si="151"/>
        <v>1.3700000000000045</v>
      </c>
      <c r="G1058">
        <f t="shared" si="152"/>
        <v>11.340000000000003</v>
      </c>
      <c r="H1058">
        <f t="shared" si="157"/>
        <v>1.3700000000000045</v>
      </c>
      <c r="I1058">
        <f t="shared" si="153"/>
        <v>101.92794821277793</v>
      </c>
      <c r="J1058">
        <f t="shared" si="154"/>
        <v>118.56277623178917</v>
      </c>
      <c r="K1058">
        <f t="shared" si="155"/>
        <v>1.9279482127779302</v>
      </c>
      <c r="L1058">
        <f t="shared" si="156"/>
        <v>18.562776231789169</v>
      </c>
    </row>
    <row r="1059" spans="1:12" x14ac:dyDescent="0.2">
      <c r="A1059" s="4">
        <f t="shared" si="149"/>
        <v>45301</v>
      </c>
      <c r="B1059">
        <v>1058</v>
      </c>
      <c r="C1059" s="2">
        <f>VLOOKUP(A1059, Daily!$A:$B, 2, 0)</f>
        <v>71.569999999999993</v>
      </c>
      <c r="D1059">
        <v>71.569999999999993</v>
      </c>
      <c r="E1059" s="2">
        <f t="shared" si="150"/>
        <v>71.569999999999993</v>
      </c>
      <c r="F1059">
        <f t="shared" si="151"/>
        <v>-0.86000000000001364</v>
      </c>
      <c r="G1059">
        <f t="shared" si="152"/>
        <v>10.47999999999999</v>
      </c>
      <c r="H1059">
        <f t="shared" si="157"/>
        <v>-2.2300000000000182</v>
      </c>
      <c r="I1059">
        <f t="shared" si="153"/>
        <v>98.812646693359085</v>
      </c>
      <c r="J1059">
        <f t="shared" si="154"/>
        <v>117.15501718775576</v>
      </c>
      <c r="K1059">
        <f t="shared" si="155"/>
        <v>-1.1873533066409148</v>
      </c>
      <c r="L1059">
        <f t="shared" si="156"/>
        <v>17.15501718775576</v>
      </c>
    </row>
    <row r="1060" spans="1:12" x14ac:dyDescent="0.2">
      <c r="A1060" s="4">
        <f t="shared" si="149"/>
        <v>45302</v>
      </c>
      <c r="B1060">
        <v>1059</v>
      </c>
      <c r="C1060" s="2">
        <f>VLOOKUP(A1060, Daily!$A:$B, 2, 0)</f>
        <v>72.150000000000006</v>
      </c>
      <c r="D1060">
        <v>72.150000000000006</v>
      </c>
      <c r="E1060" s="2">
        <f t="shared" si="150"/>
        <v>72.150000000000006</v>
      </c>
      <c r="F1060">
        <f t="shared" si="151"/>
        <v>0.58000000000001251</v>
      </c>
      <c r="G1060">
        <f t="shared" si="152"/>
        <v>11.060000000000002</v>
      </c>
      <c r="H1060">
        <f t="shared" si="157"/>
        <v>1.4400000000000261</v>
      </c>
      <c r="I1060">
        <f t="shared" si="153"/>
        <v>100.81039541707422</v>
      </c>
      <c r="J1060">
        <f t="shared" si="154"/>
        <v>118.10443607791782</v>
      </c>
      <c r="K1060">
        <f t="shared" si="155"/>
        <v>0.8103954170742167</v>
      </c>
      <c r="L1060">
        <f t="shared" si="156"/>
        <v>18.104436077917828</v>
      </c>
    </row>
    <row r="1061" spans="1:12" x14ac:dyDescent="0.2">
      <c r="A1061" s="4">
        <f t="shared" si="149"/>
        <v>45303</v>
      </c>
      <c r="B1061">
        <v>1060</v>
      </c>
      <c r="C1061" s="2">
        <f>VLOOKUP(A1061, Daily!$A:$B, 2, 0)</f>
        <v>72.94</v>
      </c>
      <c r="D1061">
        <v>72.94</v>
      </c>
      <c r="E1061" s="2">
        <f t="shared" si="150"/>
        <v>72.94</v>
      </c>
      <c r="F1061">
        <f t="shared" si="151"/>
        <v>0.78999999999999204</v>
      </c>
      <c r="G1061">
        <f t="shared" si="152"/>
        <v>11.849999999999994</v>
      </c>
      <c r="H1061">
        <f t="shared" si="157"/>
        <v>0.20999999999997954</v>
      </c>
      <c r="I1061">
        <f t="shared" si="153"/>
        <v>101.09494109494108</v>
      </c>
      <c r="J1061">
        <f t="shared" si="154"/>
        <v>119.39761008348337</v>
      </c>
      <c r="K1061">
        <f t="shared" si="155"/>
        <v>1.094941094941082</v>
      </c>
      <c r="L1061">
        <f t="shared" si="156"/>
        <v>19.397610083483375</v>
      </c>
    </row>
    <row r="1062" spans="1:12" x14ac:dyDescent="0.2">
      <c r="A1062" s="4">
        <f t="shared" si="149"/>
        <v>45304</v>
      </c>
      <c r="B1062">
        <v>1061</v>
      </c>
      <c r="C1062" s="2" t="e">
        <f>VLOOKUP(A1062, Daily!$A:$B, 2, 0)</f>
        <v>#N/A</v>
      </c>
      <c r="D1062">
        <v>72.94</v>
      </c>
      <c r="E1062" s="2">
        <f t="shared" si="150"/>
        <v>72.94</v>
      </c>
      <c r="F1062">
        <f t="shared" si="151"/>
        <v>0</v>
      </c>
      <c r="G1062">
        <f t="shared" si="152"/>
        <v>11.849999999999994</v>
      </c>
      <c r="H1062">
        <f t="shared" si="157"/>
        <v>-0.78999999999999204</v>
      </c>
      <c r="I1062">
        <f t="shared" si="153"/>
        <v>100</v>
      </c>
      <c r="J1062">
        <f t="shared" si="154"/>
        <v>119.39761008348337</v>
      </c>
      <c r="K1062">
        <f t="shared" si="155"/>
        <v>0</v>
      </c>
      <c r="L1062">
        <f t="shared" si="156"/>
        <v>19.397610083483375</v>
      </c>
    </row>
    <row r="1063" spans="1:12" x14ac:dyDescent="0.2">
      <c r="A1063" s="4">
        <f t="shared" si="149"/>
        <v>45305</v>
      </c>
      <c r="B1063">
        <v>1062</v>
      </c>
      <c r="C1063" s="2" t="e">
        <f>VLOOKUP(A1063, Daily!$A:$B, 2, 0)</f>
        <v>#N/A</v>
      </c>
      <c r="D1063">
        <v>72.63</v>
      </c>
      <c r="E1063" s="2">
        <f t="shared" si="150"/>
        <v>72.63</v>
      </c>
      <c r="F1063">
        <f t="shared" si="151"/>
        <v>-0.31000000000000227</v>
      </c>
      <c r="G1063">
        <f t="shared" si="152"/>
        <v>11.539999999999992</v>
      </c>
      <c r="H1063">
        <f t="shared" si="157"/>
        <v>-0.31000000000000227</v>
      </c>
      <c r="I1063">
        <f t="shared" si="153"/>
        <v>99.574993145050726</v>
      </c>
      <c r="J1063">
        <f t="shared" si="154"/>
        <v>118.89016205598296</v>
      </c>
      <c r="K1063">
        <f t="shared" si="155"/>
        <v>-0.42500685494927248</v>
      </c>
      <c r="L1063">
        <f t="shared" si="156"/>
        <v>18.890162055982952</v>
      </c>
    </row>
    <row r="1064" spans="1:12" x14ac:dyDescent="0.2">
      <c r="A1064" s="4">
        <f t="shared" si="149"/>
        <v>45306</v>
      </c>
      <c r="B1064">
        <v>1063</v>
      </c>
      <c r="C1064" s="2">
        <f>VLOOKUP(A1064, Daily!$A:$B, 2, 0)</f>
        <v>0</v>
      </c>
      <c r="D1064">
        <v>72.63</v>
      </c>
      <c r="E1064" s="2">
        <f t="shared" si="150"/>
        <v>72.63</v>
      </c>
      <c r="F1064">
        <f t="shared" si="151"/>
        <v>0</v>
      </c>
      <c r="G1064">
        <f t="shared" si="152"/>
        <v>11.539999999999992</v>
      </c>
      <c r="H1064">
        <f t="shared" si="157"/>
        <v>0.31000000000000227</v>
      </c>
      <c r="I1064">
        <f t="shared" si="153"/>
        <v>100</v>
      </c>
      <c r="J1064">
        <f t="shared" si="154"/>
        <v>118.89016205598296</v>
      </c>
      <c r="K1064">
        <f t="shared" si="155"/>
        <v>0</v>
      </c>
      <c r="L1064">
        <f t="shared" si="156"/>
        <v>18.890162055982952</v>
      </c>
    </row>
    <row r="1065" spans="1:12" x14ac:dyDescent="0.2">
      <c r="A1065" s="4">
        <f t="shared" si="149"/>
        <v>45307</v>
      </c>
      <c r="B1065">
        <v>1064</v>
      </c>
      <c r="C1065" s="2">
        <f>VLOOKUP(A1065, Daily!$A:$B, 2, 0)</f>
        <v>72.63</v>
      </c>
      <c r="D1065">
        <v>72.63</v>
      </c>
      <c r="E1065" s="2">
        <f t="shared" si="150"/>
        <v>72.63</v>
      </c>
      <c r="F1065">
        <f t="shared" si="151"/>
        <v>0</v>
      </c>
      <c r="G1065">
        <f t="shared" si="152"/>
        <v>11.539999999999992</v>
      </c>
      <c r="H1065">
        <f t="shared" si="157"/>
        <v>0</v>
      </c>
      <c r="I1065">
        <f t="shared" si="153"/>
        <v>100</v>
      </c>
      <c r="J1065">
        <f t="shared" si="154"/>
        <v>118.89016205598296</v>
      </c>
      <c r="K1065">
        <f t="shared" si="155"/>
        <v>0</v>
      </c>
      <c r="L1065">
        <f t="shared" si="156"/>
        <v>18.890162055982952</v>
      </c>
    </row>
    <row r="1066" spans="1:12" x14ac:dyDescent="0.2">
      <c r="A1066" s="4">
        <f t="shared" si="149"/>
        <v>45308</v>
      </c>
      <c r="B1066">
        <v>1065</v>
      </c>
      <c r="C1066" s="2">
        <f>VLOOKUP(A1066, Daily!$A:$B, 2, 0)</f>
        <v>72.790000000000006</v>
      </c>
      <c r="D1066">
        <v>72.790000000000006</v>
      </c>
      <c r="E1066" s="2">
        <f t="shared" si="150"/>
        <v>72.790000000000006</v>
      </c>
      <c r="F1066">
        <f t="shared" si="151"/>
        <v>0.1600000000000108</v>
      </c>
      <c r="G1066">
        <f t="shared" si="152"/>
        <v>11.700000000000003</v>
      </c>
      <c r="H1066">
        <f t="shared" si="157"/>
        <v>0.1600000000000108</v>
      </c>
      <c r="I1066">
        <f t="shared" si="153"/>
        <v>100.22029464408648</v>
      </c>
      <c r="J1066">
        <f t="shared" si="154"/>
        <v>119.15207071533803</v>
      </c>
      <c r="K1066">
        <f t="shared" si="155"/>
        <v>0.2202946440864828</v>
      </c>
      <c r="L1066">
        <f t="shared" si="156"/>
        <v>19.15207071533802</v>
      </c>
    </row>
    <row r="1067" spans="1:12" x14ac:dyDescent="0.2">
      <c r="A1067" s="4">
        <f t="shared" si="149"/>
        <v>45309</v>
      </c>
      <c r="B1067">
        <v>1066</v>
      </c>
      <c r="C1067" s="2">
        <f>VLOOKUP(A1067, Daily!$A:$B, 2, 0)</f>
        <v>74.319999999999993</v>
      </c>
      <c r="D1067">
        <v>74.319999999999993</v>
      </c>
      <c r="E1067" s="2">
        <f t="shared" si="150"/>
        <v>74.319999999999993</v>
      </c>
      <c r="F1067">
        <f t="shared" si="151"/>
        <v>1.5299999999999869</v>
      </c>
      <c r="G1067">
        <f t="shared" si="152"/>
        <v>13.22999999999999</v>
      </c>
      <c r="H1067">
        <f t="shared" si="157"/>
        <v>1.3699999999999761</v>
      </c>
      <c r="I1067">
        <f t="shared" si="153"/>
        <v>102.10193707926911</v>
      </c>
      <c r="J1067">
        <f t="shared" si="154"/>
        <v>121.65657227042068</v>
      </c>
      <c r="K1067">
        <f t="shared" si="155"/>
        <v>2.1019370792691117</v>
      </c>
      <c r="L1067">
        <f t="shared" si="156"/>
        <v>21.656572270420682</v>
      </c>
    </row>
    <row r="1068" spans="1:12" x14ac:dyDescent="0.2">
      <c r="A1068" s="4">
        <f t="shared" si="149"/>
        <v>45310</v>
      </c>
      <c r="B1068">
        <v>1067</v>
      </c>
      <c r="C1068" s="2">
        <f>VLOOKUP(A1068, Daily!$A:$B, 2, 0)</f>
        <v>73.69</v>
      </c>
      <c r="D1068">
        <v>73.69</v>
      </c>
      <c r="E1068" s="2">
        <f t="shared" si="150"/>
        <v>73.69</v>
      </c>
      <c r="F1068">
        <f t="shared" si="151"/>
        <v>-0.62999999999999545</v>
      </c>
      <c r="G1068">
        <f t="shared" si="152"/>
        <v>12.599999999999994</v>
      </c>
      <c r="H1068">
        <f t="shared" si="157"/>
        <v>-2.1599999999999824</v>
      </c>
      <c r="I1068">
        <f t="shared" si="153"/>
        <v>99.152314316469329</v>
      </c>
      <c r="J1068">
        <f t="shared" si="154"/>
        <v>120.62530692421016</v>
      </c>
      <c r="K1068">
        <f t="shared" si="155"/>
        <v>-0.84768568353067453</v>
      </c>
      <c r="L1068">
        <f t="shared" si="156"/>
        <v>20.625306924210165</v>
      </c>
    </row>
    <row r="1069" spans="1:12" x14ac:dyDescent="0.2">
      <c r="A1069" s="4">
        <f t="shared" si="149"/>
        <v>45311</v>
      </c>
      <c r="B1069">
        <v>1068</v>
      </c>
      <c r="C1069" s="2" t="e">
        <f>VLOOKUP(A1069, Daily!$A:$B, 2, 0)</f>
        <v>#N/A</v>
      </c>
      <c r="D1069">
        <v>73.69</v>
      </c>
      <c r="E1069" s="2">
        <f t="shared" si="150"/>
        <v>73.69</v>
      </c>
      <c r="F1069">
        <f t="shared" si="151"/>
        <v>0</v>
      </c>
      <c r="G1069">
        <f t="shared" si="152"/>
        <v>12.599999999999994</v>
      </c>
      <c r="H1069">
        <f t="shared" si="157"/>
        <v>0.62999999999999545</v>
      </c>
      <c r="I1069">
        <f t="shared" si="153"/>
        <v>100</v>
      </c>
      <c r="J1069">
        <f t="shared" si="154"/>
        <v>120.62530692421016</v>
      </c>
      <c r="K1069">
        <f t="shared" si="155"/>
        <v>0</v>
      </c>
      <c r="L1069">
        <f t="shared" si="156"/>
        <v>20.625306924210165</v>
      </c>
    </row>
    <row r="1070" spans="1:12" x14ac:dyDescent="0.2">
      <c r="A1070" s="4">
        <f t="shared" si="149"/>
        <v>45312</v>
      </c>
      <c r="B1070">
        <v>1069</v>
      </c>
      <c r="C1070" s="2" t="e">
        <f>VLOOKUP(A1070, Daily!$A:$B, 2, 0)</f>
        <v>#N/A</v>
      </c>
      <c r="D1070">
        <v>75.260000000000005</v>
      </c>
      <c r="E1070" s="2">
        <f t="shared" si="150"/>
        <v>75.260000000000005</v>
      </c>
      <c r="F1070">
        <f t="shared" si="151"/>
        <v>1.5700000000000074</v>
      </c>
      <c r="G1070">
        <f t="shared" si="152"/>
        <v>14.170000000000002</v>
      </c>
      <c r="H1070">
        <f t="shared" si="157"/>
        <v>1.5700000000000074</v>
      </c>
      <c r="I1070">
        <f t="shared" si="153"/>
        <v>102.13054688560186</v>
      </c>
      <c r="J1070">
        <f t="shared" si="154"/>
        <v>123.1952856441316</v>
      </c>
      <c r="K1070">
        <f t="shared" si="155"/>
        <v>2.1305468856018583</v>
      </c>
      <c r="L1070">
        <f t="shared" si="156"/>
        <v>23.195285644131602</v>
      </c>
    </row>
    <row r="1071" spans="1:12" x14ac:dyDescent="0.2">
      <c r="A1071" s="4">
        <f t="shared" si="149"/>
        <v>45313</v>
      </c>
      <c r="B1071">
        <v>1070</v>
      </c>
      <c r="C1071" s="2">
        <f>VLOOKUP(A1071, Daily!$A:$B, 2, 0)</f>
        <v>75.260000000000005</v>
      </c>
      <c r="D1071">
        <v>75.260000000000005</v>
      </c>
      <c r="E1071" s="2">
        <f t="shared" si="150"/>
        <v>75.260000000000005</v>
      </c>
      <c r="F1071">
        <f t="shared" si="151"/>
        <v>0</v>
      </c>
      <c r="G1071">
        <f t="shared" si="152"/>
        <v>14.170000000000002</v>
      </c>
      <c r="H1071">
        <f t="shared" si="157"/>
        <v>-1.5700000000000074</v>
      </c>
      <c r="I1071">
        <f t="shared" si="153"/>
        <v>100</v>
      </c>
      <c r="J1071">
        <f t="shared" si="154"/>
        <v>123.1952856441316</v>
      </c>
      <c r="K1071">
        <f t="shared" si="155"/>
        <v>0</v>
      </c>
      <c r="L1071">
        <f t="shared" si="156"/>
        <v>23.195285644131602</v>
      </c>
    </row>
    <row r="1072" spans="1:12" x14ac:dyDescent="0.2">
      <c r="A1072" s="4">
        <f t="shared" si="149"/>
        <v>45314</v>
      </c>
      <c r="B1072">
        <v>1071</v>
      </c>
      <c r="C1072" s="2">
        <f>VLOOKUP(A1072, Daily!$A:$B, 2, 0)</f>
        <v>74.72</v>
      </c>
      <c r="D1072">
        <v>74.72</v>
      </c>
      <c r="E1072" s="2">
        <f t="shared" si="150"/>
        <v>74.72</v>
      </c>
      <c r="F1072">
        <f t="shared" si="151"/>
        <v>-0.54000000000000625</v>
      </c>
      <c r="G1072">
        <f t="shared" si="152"/>
        <v>13.629999999999995</v>
      </c>
      <c r="H1072">
        <f t="shared" si="157"/>
        <v>-0.54000000000000625</v>
      </c>
      <c r="I1072">
        <f t="shared" si="153"/>
        <v>99.282487377092735</v>
      </c>
      <c r="J1072">
        <f t="shared" si="154"/>
        <v>122.31134391880832</v>
      </c>
      <c r="K1072">
        <f t="shared" si="155"/>
        <v>-0.71751262290726814</v>
      </c>
      <c r="L1072">
        <f t="shared" si="156"/>
        <v>22.311343918808312</v>
      </c>
    </row>
    <row r="1073" spans="1:12" x14ac:dyDescent="0.2">
      <c r="A1073" s="4">
        <f t="shared" si="149"/>
        <v>45315</v>
      </c>
      <c r="B1073">
        <v>1072</v>
      </c>
      <c r="C1073" s="2">
        <f>VLOOKUP(A1073, Daily!$A:$B, 2, 0)</f>
        <v>75.48</v>
      </c>
      <c r="D1073">
        <v>75.48</v>
      </c>
      <c r="E1073" s="2">
        <f t="shared" si="150"/>
        <v>75.48</v>
      </c>
      <c r="F1073">
        <f t="shared" si="151"/>
        <v>0.76000000000000512</v>
      </c>
      <c r="G1073">
        <f t="shared" si="152"/>
        <v>14.39</v>
      </c>
      <c r="H1073">
        <f t="shared" si="157"/>
        <v>1.3000000000000114</v>
      </c>
      <c r="I1073">
        <f t="shared" si="153"/>
        <v>101.017130620985</v>
      </c>
      <c r="J1073">
        <f t="shared" si="154"/>
        <v>123.5554100507448</v>
      </c>
      <c r="K1073">
        <f t="shared" si="155"/>
        <v>1.0171306209850073</v>
      </c>
      <c r="L1073">
        <f t="shared" si="156"/>
        <v>23.555410050744797</v>
      </c>
    </row>
    <row r="1074" spans="1:12" x14ac:dyDescent="0.2">
      <c r="A1074" s="4">
        <f t="shared" si="149"/>
        <v>45316</v>
      </c>
      <c r="B1074">
        <v>1073</v>
      </c>
      <c r="C1074" s="2">
        <f>VLOOKUP(A1074, Daily!$A:$B, 2, 0)</f>
        <v>77.91</v>
      </c>
      <c r="D1074">
        <v>77.91</v>
      </c>
      <c r="E1074" s="2">
        <f t="shared" si="150"/>
        <v>77.91</v>
      </c>
      <c r="F1074">
        <f t="shared" si="151"/>
        <v>2.4299999999999926</v>
      </c>
      <c r="G1074">
        <f t="shared" si="152"/>
        <v>16.819999999999993</v>
      </c>
      <c r="H1074">
        <f t="shared" si="157"/>
        <v>1.6699999999999875</v>
      </c>
      <c r="I1074">
        <f t="shared" si="153"/>
        <v>103.21939586645468</v>
      </c>
      <c r="J1074">
        <f t="shared" si="154"/>
        <v>127.53314781469962</v>
      </c>
      <c r="K1074">
        <f t="shared" si="155"/>
        <v>3.2193958664546773</v>
      </c>
      <c r="L1074">
        <f t="shared" si="156"/>
        <v>27.533147814699621</v>
      </c>
    </row>
    <row r="1075" spans="1:12" x14ac:dyDescent="0.2">
      <c r="A1075" s="4">
        <f t="shared" si="149"/>
        <v>45317</v>
      </c>
      <c r="B1075">
        <v>1074</v>
      </c>
      <c r="C1075" s="2">
        <f>VLOOKUP(A1075, Daily!$A:$B, 2, 0)</f>
        <v>78.45</v>
      </c>
      <c r="D1075">
        <v>78.45</v>
      </c>
      <c r="E1075" s="2">
        <f t="shared" si="150"/>
        <v>78.45</v>
      </c>
      <c r="F1075">
        <f t="shared" si="151"/>
        <v>0.54000000000000625</v>
      </c>
      <c r="G1075">
        <f t="shared" si="152"/>
        <v>17.36</v>
      </c>
      <c r="H1075">
        <f t="shared" si="157"/>
        <v>-1.8899999999999864</v>
      </c>
      <c r="I1075">
        <f t="shared" si="153"/>
        <v>100.69310743165192</v>
      </c>
      <c r="J1075">
        <f t="shared" si="154"/>
        <v>128.41708954002291</v>
      </c>
      <c r="K1075">
        <f t="shared" si="155"/>
        <v>0.69310743165191813</v>
      </c>
      <c r="L1075">
        <f t="shared" si="156"/>
        <v>28.417089540022911</v>
      </c>
    </row>
    <row r="1076" spans="1:12" x14ac:dyDescent="0.2">
      <c r="A1076" s="4">
        <f t="shared" si="149"/>
        <v>45318</v>
      </c>
      <c r="B1076">
        <v>1075</v>
      </c>
      <c r="C1076" s="2" t="e">
        <f>VLOOKUP(A1076, Daily!$A:$B, 2, 0)</f>
        <v>#N/A</v>
      </c>
      <c r="D1076">
        <v>78.45</v>
      </c>
      <c r="E1076" s="2">
        <f t="shared" si="150"/>
        <v>78.45</v>
      </c>
      <c r="F1076">
        <f t="shared" si="151"/>
        <v>0</v>
      </c>
      <c r="G1076">
        <f t="shared" si="152"/>
        <v>17.36</v>
      </c>
      <c r="H1076">
        <f t="shared" si="157"/>
        <v>-0.54000000000000625</v>
      </c>
      <c r="I1076">
        <f t="shared" si="153"/>
        <v>100</v>
      </c>
      <c r="J1076">
        <f t="shared" si="154"/>
        <v>128.41708954002291</v>
      </c>
      <c r="K1076">
        <f t="shared" si="155"/>
        <v>0</v>
      </c>
      <c r="L1076">
        <f t="shared" si="156"/>
        <v>28.417089540022911</v>
      </c>
    </row>
    <row r="1077" spans="1:12" x14ac:dyDescent="0.2">
      <c r="A1077" s="4">
        <f t="shared" si="149"/>
        <v>45319</v>
      </c>
      <c r="B1077">
        <v>1076</v>
      </c>
      <c r="C1077" s="2" t="e">
        <f>VLOOKUP(A1077, Daily!$A:$B, 2, 0)</f>
        <v>#N/A</v>
      </c>
      <c r="D1077">
        <v>77.25</v>
      </c>
      <c r="E1077" s="2">
        <f t="shared" si="150"/>
        <v>77.25</v>
      </c>
      <c r="F1077">
        <f t="shared" si="151"/>
        <v>-1.2000000000000028</v>
      </c>
      <c r="G1077">
        <f t="shared" si="152"/>
        <v>16.159999999999997</v>
      </c>
      <c r="H1077">
        <f t="shared" si="157"/>
        <v>-1.2000000000000028</v>
      </c>
      <c r="I1077">
        <f t="shared" si="153"/>
        <v>98.470363288718914</v>
      </c>
      <c r="J1077">
        <f t="shared" si="154"/>
        <v>126.45277459486005</v>
      </c>
      <c r="K1077">
        <f t="shared" si="155"/>
        <v>-1.5296367112810794</v>
      </c>
      <c r="L1077">
        <f t="shared" si="156"/>
        <v>26.452774594860038</v>
      </c>
    </row>
    <row r="1078" spans="1:12" x14ac:dyDescent="0.2">
      <c r="A1078" s="4">
        <f t="shared" si="149"/>
        <v>45320</v>
      </c>
      <c r="B1078">
        <v>1077</v>
      </c>
      <c r="C1078" s="2">
        <f>VLOOKUP(A1078, Daily!$A:$B, 2, 0)</f>
        <v>77.25</v>
      </c>
      <c r="D1078">
        <v>77.25</v>
      </c>
      <c r="E1078" s="2">
        <f t="shared" si="150"/>
        <v>77.25</v>
      </c>
      <c r="F1078">
        <f t="shared" si="151"/>
        <v>0</v>
      </c>
      <c r="G1078">
        <f t="shared" si="152"/>
        <v>16.159999999999997</v>
      </c>
      <c r="H1078">
        <f t="shared" si="157"/>
        <v>1.2000000000000028</v>
      </c>
      <c r="I1078">
        <f t="shared" si="153"/>
        <v>100</v>
      </c>
      <c r="J1078">
        <f t="shared" si="154"/>
        <v>126.45277459486005</v>
      </c>
      <c r="K1078">
        <f t="shared" si="155"/>
        <v>0</v>
      </c>
      <c r="L1078">
        <f t="shared" si="156"/>
        <v>26.452774594860038</v>
      </c>
    </row>
    <row r="1079" spans="1:12" x14ac:dyDescent="0.2">
      <c r="A1079" s="4">
        <f t="shared" si="149"/>
        <v>45321</v>
      </c>
      <c r="B1079">
        <v>1078</v>
      </c>
      <c r="C1079" s="2">
        <f>VLOOKUP(A1079, Daily!$A:$B, 2, 0)</f>
        <v>78.3</v>
      </c>
      <c r="D1079">
        <v>78.3</v>
      </c>
      <c r="E1079" s="2">
        <f t="shared" si="150"/>
        <v>78.3</v>
      </c>
      <c r="F1079">
        <f t="shared" si="151"/>
        <v>1.0499999999999972</v>
      </c>
      <c r="G1079">
        <f t="shared" si="152"/>
        <v>17.209999999999994</v>
      </c>
      <c r="H1079">
        <f t="shared" si="157"/>
        <v>1.0499999999999972</v>
      </c>
      <c r="I1079">
        <f t="shared" si="153"/>
        <v>101.35922330097087</v>
      </c>
      <c r="J1079">
        <f t="shared" si="154"/>
        <v>128.17155017187753</v>
      </c>
      <c r="K1079">
        <f t="shared" si="155"/>
        <v>1.3592233009708687</v>
      </c>
      <c r="L1079">
        <f t="shared" si="156"/>
        <v>28.171550171877534</v>
      </c>
    </row>
    <row r="1080" spans="1:12" x14ac:dyDescent="0.2">
      <c r="A1080" s="4">
        <f t="shared" si="149"/>
        <v>45322</v>
      </c>
      <c r="B1080">
        <v>1079</v>
      </c>
      <c r="C1080" s="2">
        <f>VLOOKUP(A1080, Daily!$A:$B, 2, 0)</f>
        <v>76.28</v>
      </c>
      <c r="D1080">
        <v>76.28</v>
      </c>
      <c r="E1080" s="2">
        <f t="shared" si="150"/>
        <v>76.28</v>
      </c>
      <c r="F1080">
        <f t="shared" si="151"/>
        <v>-2.019999999999996</v>
      </c>
      <c r="G1080">
        <f t="shared" si="152"/>
        <v>15.189999999999998</v>
      </c>
      <c r="H1080">
        <f t="shared" si="157"/>
        <v>-3.0699999999999932</v>
      </c>
      <c r="I1080">
        <f t="shared" si="153"/>
        <v>97.42017879948915</v>
      </c>
      <c r="J1080">
        <f t="shared" si="154"/>
        <v>124.86495334752006</v>
      </c>
      <c r="K1080">
        <f t="shared" si="155"/>
        <v>-2.5798212005108456</v>
      </c>
      <c r="L1080">
        <f t="shared" si="156"/>
        <v>24.864953347520057</v>
      </c>
    </row>
    <row r="1081" spans="1:12" x14ac:dyDescent="0.2">
      <c r="A1081" s="4">
        <f t="shared" si="149"/>
        <v>45323</v>
      </c>
      <c r="B1081">
        <v>1080</v>
      </c>
      <c r="C1081" s="2">
        <f>VLOOKUP(A1081, Daily!$A:$B, 2, 0)</f>
        <v>74.36</v>
      </c>
      <c r="D1081">
        <v>74.36</v>
      </c>
      <c r="E1081" s="2">
        <f t="shared" si="150"/>
        <v>74.36</v>
      </c>
      <c r="F1081">
        <f t="shared" si="151"/>
        <v>-1.9200000000000017</v>
      </c>
      <c r="G1081">
        <f t="shared" si="152"/>
        <v>13.269999999999996</v>
      </c>
      <c r="H1081">
        <f t="shared" si="157"/>
        <v>9.9999999999994316E-2</v>
      </c>
      <c r="I1081">
        <f t="shared" si="153"/>
        <v>97.48295752490823</v>
      </c>
      <c r="J1081">
        <f t="shared" si="154"/>
        <v>121.72204943525944</v>
      </c>
      <c r="K1081">
        <f t="shared" si="155"/>
        <v>-2.5170424750917686</v>
      </c>
      <c r="L1081">
        <f t="shared" si="156"/>
        <v>21.722049435259439</v>
      </c>
    </row>
    <row r="1082" spans="1:12" x14ac:dyDescent="0.2">
      <c r="A1082" s="4">
        <f t="shared" si="149"/>
        <v>45324</v>
      </c>
      <c r="B1082">
        <v>1081</v>
      </c>
      <c r="C1082" s="2">
        <f>VLOOKUP(A1082, Daily!$A:$B, 2, 0)</f>
        <v>72.72</v>
      </c>
      <c r="D1082">
        <v>72.72</v>
      </c>
      <c r="E1082" s="2">
        <f t="shared" si="150"/>
        <v>72.72</v>
      </c>
      <c r="F1082">
        <f t="shared" si="151"/>
        <v>-1.6400000000000006</v>
      </c>
      <c r="G1082">
        <f t="shared" si="152"/>
        <v>11.629999999999995</v>
      </c>
      <c r="H1082">
        <f t="shared" si="157"/>
        <v>0.28000000000000114</v>
      </c>
      <c r="I1082">
        <f t="shared" si="153"/>
        <v>97.794513179128558</v>
      </c>
      <c r="J1082">
        <f t="shared" si="154"/>
        <v>119.03748567687018</v>
      </c>
      <c r="K1082">
        <f t="shared" si="155"/>
        <v>-2.2054868208714384</v>
      </c>
      <c r="L1082">
        <f t="shared" si="156"/>
        <v>19.03748567687018</v>
      </c>
    </row>
    <row r="1083" spans="1:12" x14ac:dyDescent="0.2">
      <c r="A1083" s="4">
        <f t="shared" si="149"/>
        <v>45325</v>
      </c>
      <c r="B1083">
        <v>1082</v>
      </c>
      <c r="C1083" s="2" t="e">
        <f>VLOOKUP(A1083, Daily!$A:$B, 2, 0)</f>
        <v>#N/A</v>
      </c>
      <c r="D1083">
        <v>72.72</v>
      </c>
      <c r="E1083" s="2">
        <f t="shared" si="150"/>
        <v>72.72</v>
      </c>
      <c r="F1083">
        <f t="shared" si="151"/>
        <v>0</v>
      </c>
      <c r="G1083">
        <f t="shared" si="152"/>
        <v>11.629999999999995</v>
      </c>
      <c r="H1083">
        <f t="shared" si="157"/>
        <v>1.6400000000000006</v>
      </c>
      <c r="I1083">
        <f t="shared" si="153"/>
        <v>100</v>
      </c>
      <c r="J1083">
        <f t="shared" si="154"/>
        <v>119.03748567687018</v>
      </c>
      <c r="K1083">
        <f t="shared" si="155"/>
        <v>0</v>
      </c>
      <c r="L1083">
        <f t="shared" si="156"/>
        <v>19.03748567687018</v>
      </c>
    </row>
    <row r="1084" spans="1:12" x14ac:dyDescent="0.2">
      <c r="A1084" s="4">
        <f t="shared" si="149"/>
        <v>45326</v>
      </c>
      <c r="B1084">
        <v>1083</v>
      </c>
      <c r="C1084" s="2" t="e">
        <f>VLOOKUP(A1084, Daily!$A:$B, 2, 0)</f>
        <v>#N/A</v>
      </c>
      <c r="D1084">
        <v>73.209999999999994</v>
      </c>
      <c r="E1084" s="2">
        <f t="shared" si="150"/>
        <v>73.209999999999994</v>
      </c>
      <c r="F1084">
        <f t="shared" si="151"/>
        <v>0.48999999999999488</v>
      </c>
      <c r="G1084">
        <f t="shared" si="152"/>
        <v>12.11999999999999</v>
      </c>
      <c r="H1084">
        <f t="shared" si="157"/>
        <v>0.48999999999999488</v>
      </c>
      <c r="I1084">
        <f t="shared" si="153"/>
        <v>100.67381738173817</v>
      </c>
      <c r="J1084">
        <f t="shared" si="154"/>
        <v>119.83958094614502</v>
      </c>
      <c r="K1084">
        <f t="shared" si="155"/>
        <v>0.67381738173817318</v>
      </c>
      <c r="L1084">
        <f t="shared" si="156"/>
        <v>19.83958094614502</v>
      </c>
    </row>
    <row r="1085" spans="1:12" x14ac:dyDescent="0.2">
      <c r="A1085" s="4">
        <f t="shared" si="149"/>
        <v>45327</v>
      </c>
      <c r="B1085">
        <v>1084</v>
      </c>
      <c r="C1085" s="2">
        <f>VLOOKUP(A1085, Daily!$A:$B, 2, 0)</f>
        <v>73.209999999999994</v>
      </c>
      <c r="D1085">
        <v>73.209999999999994</v>
      </c>
      <c r="E1085" s="2">
        <f t="shared" si="150"/>
        <v>73.209999999999994</v>
      </c>
      <c r="F1085">
        <f t="shared" si="151"/>
        <v>0</v>
      </c>
      <c r="G1085">
        <f t="shared" si="152"/>
        <v>12.11999999999999</v>
      </c>
      <c r="H1085">
        <f t="shared" si="157"/>
        <v>-0.48999999999999488</v>
      </c>
      <c r="I1085">
        <f t="shared" si="153"/>
        <v>100</v>
      </c>
      <c r="J1085">
        <f t="shared" si="154"/>
        <v>119.83958094614502</v>
      </c>
      <c r="K1085">
        <f t="shared" si="155"/>
        <v>0</v>
      </c>
      <c r="L1085">
        <f t="shared" si="156"/>
        <v>19.83958094614502</v>
      </c>
    </row>
    <row r="1086" spans="1:12" x14ac:dyDescent="0.2">
      <c r="A1086" s="4">
        <f t="shared" si="149"/>
        <v>45328</v>
      </c>
      <c r="B1086">
        <v>1085</v>
      </c>
      <c r="C1086" s="2">
        <f>VLOOKUP(A1086, Daily!$A:$B, 2, 0)</f>
        <v>73.83</v>
      </c>
      <c r="D1086">
        <v>73.83</v>
      </c>
      <c r="E1086" s="2">
        <f t="shared" si="150"/>
        <v>73.83</v>
      </c>
      <c r="F1086">
        <f t="shared" si="151"/>
        <v>0.62000000000000455</v>
      </c>
      <c r="G1086">
        <f t="shared" si="152"/>
        <v>12.739999999999995</v>
      </c>
      <c r="H1086">
        <f t="shared" si="157"/>
        <v>0.62000000000000455</v>
      </c>
      <c r="I1086">
        <f t="shared" si="153"/>
        <v>100.84687884168831</v>
      </c>
      <c r="J1086">
        <f t="shared" si="154"/>
        <v>120.85447700114584</v>
      </c>
      <c r="K1086">
        <f t="shared" si="155"/>
        <v>0.8468788416883033</v>
      </c>
      <c r="L1086">
        <f t="shared" si="156"/>
        <v>20.854477001145845</v>
      </c>
    </row>
    <row r="1087" spans="1:12" x14ac:dyDescent="0.2">
      <c r="A1087" s="4">
        <f t="shared" si="149"/>
        <v>45329</v>
      </c>
      <c r="B1087">
        <v>1086</v>
      </c>
      <c r="C1087" s="2">
        <f>VLOOKUP(A1087, Daily!$A:$B, 2, 0)</f>
        <v>74.260000000000005</v>
      </c>
      <c r="D1087">
        <v>74.260000000000005</v>
      </c>
      <c r="E1087" s="2">
        <f t="shared" si="150"/>
        <v>74.260000000000005</v>
      </c>
      <c r="F1087">
        <f t="shared" si="151"/>
        <v>0.43000000000000682</v>
      </c>
      <c r="G1087">
        <f t="shared" si="152"/>
        <v>13.170000000000002</v>
      </c>
      <c r="H1087">
        <f t="shared" si="157"/>
        <v>-0.18999999999999773</v>
      </c>
      <c r="I1087">
        <f t="shared" si="153"/>
        <v>100.58241907083843</v>
      </c>
      <c r="J1087">
        <f t="shared" si="154"/>
        <v>121.55835652316256</v>
      </c>
      <c r="K1087">
        <f t="shared" si="155"/>
        <v>0.5824190708384247</v>
      </c>
      <c r="L1087">
        <f t="shared" si="156"/>
        <v>21.558356523162558</v>
      </c>
    </row>
    <row r="1088" spans="1:12" x14ac:dyDescent="0.2">
      <c r="A1088" s="4">
        <f t="shared" si="149"/>
        <v>45330</v>
      </c>
      <c r="B1088">
        <v>1087</v>
      </c>
      <c r="C1088" s="2">
        <f>VLOOKUP(A1088, Daily!$A:$B, 2, 0)</f>
        <v>76.67</v>
      </c>
      <c r="D1088">
        <v>76.67</v>
      </c>
      <c r="E1088" s="2">
        <f t="shared" si="150"/>
        <v>76.67</v>
      </c>
      <c r="F1088">
        <f t="shared" si="151"/>
        <v>2.4099999999999966</v>
      </c>
      <c r="G1088">
        <f t="shared" si="152"/>
        <v>15.579999999999998</v>
      </c>
      <c r="H1088">
        <f t="shared" si="157"/>
        <v>1.9799999999999898</v>
      </c>
      <c r="I1088">
        <f t="shared" si="153"/>
        <v>103.24535416105573</v>
      </c>
      <c r="J1088">
        <f t="shared" si="154"/>
        <v>125.50335570469797</v>
      </c>
      <c r="K1088">
        <f t="shared" si="155"/>
        <v>3.2453541610557357</v>
      </c>
      <c r="L1088">
        <f t="shared" si="156"/>
        <v>25.503355704697974</v>
      </c>
    </row>
    <row r="1089" spans="1:12" x14ac:dyDescent="0.2">
      <c r="A1089" s="4">
        <f t="shared" si="149"/>
        <v>45331</v>
      </c>
      <c r="B1089">
        <v>1088</v>
      </c>
      <c r="C1089" s="2">
        <f>VLOOKUP(A1089, Daily!$A:$B, 2, 0)</f>
        <v>77.260000000000005</v>
      </c>
      <c r="D1089">
        <v>77.260000000000005</v>
      </c>
      <c r="E1089" s="2">
        <f t="shared" si="150"/>
        <v>77.260000000000005</v>
      </c>
      <c r="F1089">
        <f t="shared" si="151"/>
        <v>0.59000000000000341</v>
      </c>
      <c r="G1089">
        <f t="shared" si="152"/>
        <v>16.170000000000002</v>
      </c>
      <c r="H1089">
        <f t="shared" si="157"/>
        <v>-1.8199999999999932</v>
      </c>
      <c r="I1089">
        <f t="shared" si="153"/>
        <v>100.76953175948873</v>
      </c>
      <c r="J1089">
        <f t="shared" si="154"/>
        <v>126.46914388606973</v>
      </c>
      <c r="K1089">
        <f t="shared" si="155"/>
        <v>0.76953175948872854</v>
      </c>
      <c r="L1089">
        <f t="shared" si="156"/>
        <v>26.469143886069734</v>
      </c>
    </row>
    <row r="1090" spans="1:12" x14ac:dyDescent="0.2">
      <c r="A1090" s="4">
        <f t="shared" si="149"/>
        <v>45332</v>
      </c>
      <c r="B1090">
        <v>1089</v>
      </c>
      <c r="C1090" s="2" t="e">
        <f>VLOOKUP(A1090, Daily!$A:$B, 2, 0)</f>
        <v>#N/A</v>
      </c>
      <c r="D1090">
        <v>77.260000000000005</v>
      </c>
      <c r="E1090" s="2">
        <f t="shared" si="150"/>
        <v>77.260000000000005</v>
      </c>
      <c r="F1090">
        <f t="shared" si="151"/>
        <v>0</v>
      </c>
      <c r="G1090">
        <f t="shared" si="152"/>
        <v>16.170000000000002</v>
      </c>
      <c r="H1090">
        <f t="shared" si="157"/>
        <v>-0.59000000000000341</v>
      </c>
      <c r="I1090">
        <f t="shared" si="153"/>
        <v>100</v>
      </c>
      <c r="J1090">
        <f t="shared" si="154"/>
        <v>126.46914388606973</v>
      </c>
      <c r="K1090">
        <f t="shared" si="155"/>
        <v>0</v>
      </c>
      <c r="L1090">
        <f t="shared" si="156"/>
        <v>26.469143886069734</v>
      </c>
    </row>
    <row r="1091" spans="1:12" x14ac:dyDescent="0.2">
      <c r="A1091" s="4">
        <f t="shared" si="149"/>
        <v>45333</v>
      </c>
      <c r="B1091">
        <v>1090</v>
      </c>
      <c r="C1091" s="2" t="e">
        <f>VLOOKUP(A1091, Daily!$A:$B, 2, 0)</f>
        <v>#N/A</v>
      </c>
      <c r="D1091">
        <v>77.34</v>
      </c>
      <c r="E1091" s="2">
        <f t="shared" si="150"/>
        <v>77.34</v>
      </c>
      <c r="F1091">
        <f t="shared" si="151"/>
        <v>7.9999999999998295E-2</v>
      </c>
      <c r="G1091">
        <f t="shared" si="152"/>
        <v>16.25</v>
      </c>
      <c r="H1091">
        <f t="shared" si="157"/>
        <v>7.9999999999998295E-2</v>
      </c>
      <c r="I1091">
        <f t="shared" si="153"/>
        <v>100.10354646647683</v>
      </c>
      <c r="J1091">
        <f t="shared" si="154"/>
        <v>126.60009821574725</v>
      </c>
      <c r="K1091">
        <f t="shared" si="155"/>
        <v>0.10354646647683374</v>
      </c>
      <c r="L1091">
        <f t="shared" si="156"/>
        <v>26.600098215747249</v>
      </c>
    </row>
    <row r="1092" spans="1:12" x14ac:dyDescent="0.2">
      <c r="A1092" s="4">
        <f t="shared" ref="A1092:A1155" si="158">A1091+1</f>
        <v>45334</v>
      </c>
      <c r="B1092">
        <v>1091</v>
      </c>
      <c r="C1092" s="2">
        <f>VLOOKUP(A1092, Daily!$A:$B, 2, 0)</f>
        <v>77.34</v>
      </c>
      <c r="D1092">
        <v>77.34</v>
      </c>
      <c r="E1092" s="2">
        <f t="shared" si="150"/>
        <v>77.34</v>
      </c>
      <c r="F1092">
        <f t="shared" si="151"/>
        <v>0</v>
      </c>
      <c r="G1092">
        <f t="shared" si="152"/>
        <v>16.25</v>
      </c>
      <c r="H1092">
        <f t="shared" si="157"/>
        <v>-7.9999999999998295E-2</v>
      </c>
      <c r="I1092">
        <f t="shared" si="153"/>
        <v>100</v>
      </c>
      <c r="J1092">
        <f t="shared" si="154"/>
        <v>126.60009821574725</v>
      </c>
      <c r="K1092">
        <f t="shared" si="155"/>
        <v>0</v>
      </c>
      <c r="L1092">
        <f t="shared" si="156"/>
        <v>26.600098215747249</v>
      </c>
    </row>
    <row r="1093" spans="1:12" x14ac:dyDescent="0.2">
      <c r="A1093" s="4">
        <f t="shared" si="158"/>
        <v>45335</v>
      </c>
      <c r="B1093">
        <v>1092</v>
      </c>
      <c r="C1093" s="2">
        <f>VLOOKUP(A1093, Daily!$A:$B, 2, 0)</f>
        <v>78.28</v>
      </c>
      <c r="D1093">
        <v>78.28</v>
      </c>
      <c r="E1093" s="2">
        <f t="shared" ref="E1093:E1156" si="159">D1093</f>
        <v>78.28</v>
      </c>
      <c r="F1093">
        <f t="shared" ref="F1093:F1156" si="160">D1093-D1092</f>
        <v>0.93999999999999773</v>
      </c>
      <c r="G1093">
        <f t="shared" ref="G1093:G1156" si="161">D1093-$D$2</f>
        <v>17.189999999999998</v>
      </c>
      <c r="H1093">
        <f t="shared" si="157"/>
        <v>0.93999999999999773</v>
      </c>
      <c r="I1093">
        <f t="shared" ref="I1093:I1156" si="162">(D1093/D1092)*100</f>
        <v>101.21541246444272</v>
      </c>
      <c r="J1093">
        <f t="shared" ref="J1093:J1156" si="163">(D1093/$D$2)*100</f>
        <v>128.13881158945816</v>
      </c>
      <c r="K1093">
        <f t="shared" ref="K1093:K1156" si="164">((D1093/D1092)-1)*100</f>
        <v>1.2154124644427222</v>
      </c>
      <c r="L1093">
        <f t="shared" ref="L1093:L1156" si="165">((D1093/$D$2)-1)*100</f>
        <v>28.138811589458168</v>
      </c>
    </row>
    <row r="1094" spans="1:12" x14ac:dyDescent="0.2">
      <c r="A1094" s="4">
        <f t="shared" si="158"/>
        <v>45336</v>
      </c>
      <c r="B1094">
        <v>1093</v>
      </c>
      <c r="C1094" s="2">
        <f>VLOOKUP(A1094, Daily!$A:$B, 2, 0)</f>
        <v>77.09</v>
      </c>
      <c r="D1094">
        <v>77.09</v>
      </c>
      <c r="E1094" s="2">
        <f t="shared" si="159"/>
        <v>77.09</v>
      </c>
      <c r="F1094">
        <f t="shared" si="160"/>
        <v>-1.1899999999999977</v>
      </c>
      <c r="G1094">
        <f t="shared" si="161"/>
        <v>16</v>
      </c>
      <c r="H1094">
        <f t="shared" ref="H1094:H1157" si="166">F1094-F1093</f>
        <v>-2.1299999999999955</v>
      </c>
      <c r="I1094">
        <f t="shared" si="162"/>
        <v>98.479816044966782</v>
      </c>
      <c r="J1094">
        <f t="shared" si="163"/>
        <v>126.19086593550499</v>
      </c>
      <c r="K1094">
        <f t="shared" si="164"/>
        <v>-1.5201839550332163</v>
      </c>
      <c r="L1094">
        <f t="shared" si="165"/>
        <v>26.190865935504991</v>
      </c>
    </row>
    <row r="1095" spans="1:12" x14ac:dyDescent="0.2">
      <c r="A1095" s="4">
        <f t="shared" si="158"/>
        <v>45337</v>
      </c>
      <c r="B1095">
        <v>1094</v>
      </c>
      <c r="C1095" s="2">
        <f>VLOOKUP(A1095, Daily!$A:$B, 2, 0)</f>
        <v>78.47</v>
      </c>
      <c r="D1095">
        <v>78.47</v>
      </c>
      <c r="E1095" s="2">
        <f t="shared" si="159"/>
        <v>78.47</v>
      </c>
      <c r="F1095">
        <f t="shared" si="160"/>
        <v>1.3799999999999955</v>
      </c>
      <c r="G1095">
        <f t="shared" si="161"/>
        <v>17.379999999999995</v>
      </c>
      <c r="H1095">
        <f t="shared" si="166"/>
        <v>2.5699999999999932</v>
      </c>
      <c r="I1095">
        <f t="shared" si="162"/>
        <v>101.79011544947463</v>
      </c>
      <c r="J1095">
        <f t="shared" si="163"/>
        <v>128.44982812244231</v>
      </c>
      <c r="K1095">
        <f t="shared" si="164"/>
        <v>1.7901154494746274</v>
      </c>
      <c r="L1095">
        <f t="shared" si="165"/>
        <v>28.449828122442298</v>
      </c>
    </row>
    <row r="1096" spans="1:12" x14ac:dyDescent="0.2">
      <c r="A1096" s="4">
        <f t="shared" si="158"/>
        <v>45338</v>
      </c>
      <c r="B1096">
        <v>1095</v>
      </c>
      <c r="C1096" s="2">
        <f>VLOOKUP(A1096, Daily!$A:$B, 2, 0)</f>
        <v>79.650000000000006</v>
      </c>
      <c r="D1096">
        <v>79.650000000000006</v>
      </c>
      <c r="E1096" s="2">
        <f t="shared" si="159"/>
        <v>79.650000000000006</v>
      </c>
      <c r="F1096">
        <f t="shared" si="160"/>
        <v>1.1800000000000068</v>
      </c>
      <c r="G1096">
        <f t="shared" si="161"/>
        <v>18.560000000000002</v>
      </c>
      <c r="H1096">
        <f t="shared" si="166"/>
        <v>-0.19999999999998863</v>
      </c>
      <c r="I1096">
        <f t="shared" si="162"/>
        <v>101.50375939849626</v>
      </c>
      <c r="J1096">
        <f t="shared" si="163"/>
        <v>130.38140448518581</v>
      </c>
      <c r="K1096">
        <f t="shared" si="164"/>
        <v>1.5037593984962516</v>
      </c>
      <c r="L1096">
        <f t="shared" si="165"/>
        <v>30.381404485185804</v>
      </c>
    </row>
    <row r="1097" spans="1:12" x14ac:dyDescent="0.2">
      <c r="A1097" s="4">
        <f t="shared" si="158"/>
        <v>45339</v>
      </c>
      <c r="B1097">
        <v>1096</v>
      </c>
      <c r="C1097" s="2" t="e">
        <f>VLOOKUP(A1097, Daily!$A:$B, 2, 0)</f>
        <v>#N/A</v>
      </c>
      <c r="D1097">
        <v>79.650000000000006</v>
      </c>
      <c r="E1097" s="2">
        <f t="shared" si="159"/>
        <v>79.650000000000006</v>
      </c>
      <c r="F1097">
        <f t="shared" si="160"/>
        <v>0</v>
      </c>
      <c r="G1097">
        <f t="shared" si="161"/>
        <v>18.560000000000002</v>
      </c>
      <c r="H1097">
        <f t="shared" si="166"/>
        <v>-1.1800000000000068</v>
      </c>
      <c r="I1097">
        <f t="shared" si="162"/>
        <v>100</v>
      </c>
      <c r="J1097">
        <f t="shared" si="163"/>
        <v>130.38140448518581</v>
      </c>
      <c r="K1097">
        <f t="shared" si="164"/>
        <v>0</v>
      </c>
      <c r="L1097">
        <f t="shared" si="165"/>
        <v>30.381404485185804</v>
      </c>
    </row>
    <row r="1098" spans="1:12" x14ac:dyDescent="0.2">
      <c r="A1098" s="4">
        <f t="shared" si="158"/>
        <v>45340</v>
      </c>
      <c r="B1098">
        <v>1097</v>
      </c>
      <c r="C1098" s="2" t="e">
        <f>VLOOKUP(A1098, Daily!$A:$B, 2, 0)</f>
        <v>#N/A</v>
      </c>
      <c r="D1098">
        <v>78.72</v>
      </c>
      <c r="E1098" s="2">
        <f t="shared" si="159"/>
        <v>78.72</v>
      </c>
      <c r="F1098">
        <f t="shared" si="160"/>
        <v>-0.93000000000000682</v>
      </c>
      <c r="G1098">
        <f t="shared" si="161"/>
        <v>17.629999999999995</v>
      </c>
      <c r="H1098">
        <f t="shared" si="166"/>
        <v>-0.93000000000000682</v>
      </c>
      <c r="I1098">
        <f t="shared" si="162"/>
        <v>98.83239171374764</v>
      </c>
      <c r="J1098">
        <f t="shared" si="163"/>
        <v>128.85906040268455</v>
      </c>
      <c r="K1098">
        <f t="shared" si="164"/>
        <v>-1.167608286252364</v>
      </c>
      <c r="L1098">
        <f t="shared" si="165"/>
        <v>28.859060402684555</v>
      </c>
    </row>
    <row r="1099" spans="1:12" x14ac:dyDescent="0.2">
      <c r="A1099" s="4">
        <f t="shared" si="158"/>
        <v>45341</v>
      </c>
      <c r="B1099">
        <v>1098</v>
      </c>
      <c r="C1099" s="2">
        <f>VLOOKUP(A1099, Daily!$A:$B, 2, 0)</f>
        <v>0</v>
      </c>
      <c r="D1099">
        <v>78.72</v>
      </c>
      <c r="E1099" s="2">
        <f t="shared" si="159"/>
        <v>78.72</v>
      </c>
      <c r="F1099">
        <f t="shared" si="160"/>
        <v>0</v>
      </c>
      <c r="G1099">
        <f t="shared" si="161"/>
        <v>17.629999999999995</v>
      </c>
      <c r="H1099">
        <f t="shared" si="166"/>
        <v>0.93000000000000682</v>
      </c>
      <c r="I1099">
        <f t="shared" si="162"/>
        <v>100</v>
      </c>
      <c r="J1099">
        <f t="shared" si="163"/>
        <v>128.85906040268455</v>
      </c>
      <c r="K1099">
        <f t="shared" si="164"/>
        <v>0</v>
      </c>
      <c r="L1099">
        <f t="shared" si="165"/>
        <v>28.859060402684555</v>
      </c>
    </row>
    <row r="1100" spans="1:12" x14ac:dyDescent="0.2">
      <c r="A1100" s="4">
        <f t="shared" si="158"/>
        <v>45342</v>
      </c>
      <c r="B1100">
        <v>1099</v>
      </c>
      <c r="C1100" s="2">
        <f>VLOOKUP(A1100, Daily!$A:$B, 2, 0)</f>
        <v>78.72</v>
      </c>
      <c r="D1100">
        <v>78.72</v>
      </c>
      <c r="E1100" s="2">
        <f t="shared" si="159"/>
        <v>78.72</v>
      </c>
      <c r="F1100">
        <f t="shared" si="160"/>
        <v>0</v>
      </c>
      <c r="G1100">
        <f t="shared" si="161"/>
        <v>17.629999999999995</v>
      </c>
      <c r="H1100">
        <f t="shared" si="166"/>
        <v>0</v>
      </c>
      <c r="I1100">
        <f t="shared" si="162"/>
        <v>100</v>
      </c>
      <c r="J1100">
        <f t="shared" si="163"/>
        <v>128.85906040268455</v>
      </c>
      <c r="K1100">
        <f t="shared" si="164"/>
        <v>0</v>
      </c>
      <c r="L1100">
        <f t="shared" si="165"/>
        <v>28.859060402684555</v>
      </c>
    </row>
    <row r="1101" spans="1:12" x14ac:dyDescent="0.2">
      <c r="A1101" s="4">
        <f t="shared" si="158"/>
        <v>45343</v>
      </c>
      <c r="B1101">
        <v>1100</v>
      </c>
      <c r="C1101" s="2">
        <f>VLOOKUP(A1101, Daily!$A:$B, 2, 0)</f>
        <v>78.89</v>
      </c>
      <c r="D1101">
        <v>78.89</v>
      </c>
      <c r="E1101" s="2">
        <f t="shared" si="159"/>
        <v>78.89</v>
      </c>
      <c r="F1101">
        <f t="shared" si="160"/>
        <v>0.17000000000000171</v>
      </c>
      <c r="G1101">
        <f t="shared" si="161"/>
        <v>17.799999999999997</v>
      </c>
      <c r="H1101">
        <f t="shared" si="166"/>
        <v>0.17000000000000171</v>
      </c>
      <c r="I1101">
        <f t="shared" si="162"/>
        <v>100.21595528455285</v>
      </c>
      <c r="J1101">
        <f t="shared" si="163"/>
        <v>129.13733835324931</v>
      </c>
      <c r="K1101">
        <f t="shared" si="164"/>
        <v>0.21595528455284896</v>
      </c>
      <c r="L1101">
        <f t="shared" si="165"/>
        <v>29.137338353249298</v>
      </c>
    </row>
    <row r="1102" spans="1:12" x14ac:dyDescent="0.2">
      <c r="A1102" s="4">
        <f t="shared" si="158"/>
        <v>45344</v>
      </c>
      <c r="B1102">
        <v>1101</v>
      </c>
      <c r="C1102" s="2">
        <f>VLOOKUP(A1102, Daily!$A:$B, 2, 0)</f>
        <v>79.64</v>
      </c>
      <c r="D1102">
        <v>79.64</v>
      </c>
      <c r="E1102" s="2">
        <f t="shared" si="159"/>
        <v>79.64</v>
      </c>
      <c r="F1102">
        <f t="shared" si="160"/>
        <v>0.75</v>
      </c>
      <c r="G1102">
        <f t="shared" si="161"/>
        <v>18.549999999999997</v>
      </c>
      <c r="H1102">
        <f t="shared" si="166"/>
        <v>0.57999999999999829</v>
      </c>
      <c r="I1102">
        <f t="shared" si="162"/>
        <v>100.95069083534034</v>
      </c>
      <c r="J1102">
        <f t="shared" si="163"/>
        <v>130.3650351939761</v>
      </c>
      <c r="K1102">
        <f t="shared" si="164"/>
        <v>0.95069083534033982</v>
      </c>
      <c r="L1102">
        <f t="shared" si="165"/>
        <v>30.365035193976087</v>
      </c>
    </row>
    <row r="1103" spans="1:12" x14ac:dyDescent="0.2">
      <c r="A1103" s="4">
        <f t="shared" si="158"/>
        <v>45345</v>
      </c>
      <c r="B1103">
        <v>1102</v>
      </c>
      <c r="C1103" s="2">
        <f>VLOOKUP(A1103, Daily!$A:$B, 2, 0)</f>
        <v>77.599999999999994</v>
      </c>
      <c r="D1103">
        <v>77.599999999999994</v>
      </c>
      <c r="E1103" s="2">
        <f t="shared" si="159"/>
        <v>77.599999999999994</v>
      </c>
      <c r="F1103">
        <f t="shared" si="160"/>
        <v>-2.0400000000000063</v>
      </c>
      <c r="G1103">
        <f t="shared" si="161"/>
        <v>16.509999999999991</v>
      </c>
      <c r="H1103">
        <f t="shared" si="166"/>
        <v>-2.7900000000000063</v>
      </c>
      <c r="I1103">
        <f t="shared" si="162"/>
        <v>97.438473129080862</v>
      </c>
      <c r="J1103">
        <f t="shared" si="163"/>
        <v>127.0256997871992</v>
      </c>
      <c r="K1103">
        <f t="shared" si="164"/>
        <v>-2.5615268709191397</v>
      </c>
      <c r="L1103">
        <f t="shared" si="165"/>
        <v>27.025699787199198</v>
      </c>
    </row>
    <row r="1104" spans="1:12" x14ac:dyDescent="0.2">
      <c r="A1104" s="4">
        <f t="shared" si="158"/>
        <v>45346</v>
      </c>
      <c r="B1104">
        <v>1103</v>
      </c>
      <c r="C1104" s="2" t="e">
        <f>VLOOKUP(A1104, Daily!$A:$B, 2, 0)</f>
        <v>#N/A</v>
      </c>
      <c r="D1104">
        <v>77.599999999999994</v>
      </c>
      <c r="E1104" s="2">
        <f t="shared" si="159"/>
        <v>77.599999999999994</v>
      </c>
      <c r="F1104">
        <f t="shared" si="160"/>
        <v>0</v>
      </c>
      <c r="G1104">
        <f t="shared" si="161"/>
        <v>16.509999999999991</v>
      </c>
      <c r="H1104">
        <f t="shared" si="166"/>
        <v>2.0400000000000063</v>
      </c>
      <c r="I1104">
        <f t="shared" si="162"/>
        <v>100</v>
      </c>
      <c r="J1104">
        <f t="shared" si="163"/>
        <v>127.0256997871992</v>
      </c>
      <c r="K1104">
        <f t="shared" si="164"/>
        <v>0</v>
      </c>
      <c r="L1104">
        <f t="shared" si="165"/>
        <v>27.025699787199198</v>
      </c>
    </row>
    <row r="1105" spans="1:12" x14ac:dyDescent="0.2">
      <c r="A1105" s="4">
        <f t="shared" si="158"/>
        <v>45347</v>
      </c>
      <c r="B1105">
        <v>1104</v>
      </c>
      <c r="C1105" s="2" t="e">
        <f>VLOOKUP(A1105, Daily!$A:$B, 2, 0)</f>
        <v>#N/A</v>
      </c>
      <c r="D1105">
        <v>78.53</v>
      </c>
      <c r="E1105" s="2">
        <f t="shared" si="159"/>
        <v>78.53</v>
      </c>
      <c r="F1105">
        <f t="shared" si="160"/>
        <v>0.93000000000000682</v>
      </c>
      <c r="G1105">
        <f t="shared" si="161"/>
        <v>17.439999999999998</v>
      </c>
      <c r="H1105">
        <f t="shared" si="166"/>
        <v>0.93000000000000682</v>
      </c>
      <c r="I1105">
        <f t="shared" si="162"/>
        <v>101.19845360824743</v>
      </c>
      <c r="J1105">
        <f t="shared" si="163"/>
        <v>128.54804386970045</v>
      </c>
      <c r="K1105">
        <f t="shared" si="164"/>
        <v>1.1984536082474406</v>
      </c>
      <c r="L1105">
        <f t="shared" si="165"/>
        <v>28.548043869700447</v>
      </c>
    </row>
    <row r="1106" spans="1:12" x14ac:dyDescent="0.2">
      <c r="A1106" s="4">
        <f t="shared" si="158"/>
        <v>45348</v>
      </c>
      <c r="B1106">
        <v>1105</v>
      </c>
      <c r="C1106" s="2">
        <f>VLOOKUP(A1106, Daily!$A:$B, 2, 0)</f>
        <v>78.53</v>
      </c>
      <c r="D1106">
        <v>78.53</v>
      </c>
      <c r="E1106" s="2">
        <f t="shared" si="159"/>
        <v>78.53</v>
      </c>
      <c r="F1106">
        <f t="shared" si="160"/>
        <v>0</v>
      </c>
      <c r="G1106">
        <f t="shared" si="161"/>
        <v>17.439999999999998</v>
      </c>
      <c r="H1106">
        <f t="shared" si="166"/>
        <v>-0.93000000000000682</v>
      </c>
      <c r="I1106">
        <f t="shared" si="162"/>
        <v>100</v>
      </c>
      <c r="J1106">
        <f t="shared" si="163"/>
        <v>128.54804386970045</v>
      </c>
      <c r="K1106">
        <f t="shared" si="164"/>
        <v>0</v>
      </c>
      <c r="L1106">
        <f t="shared" si="165"/>
        <v>28.548043869700447</v>
      </c>
    </row>
    <row r="1107" spans="1:12" x14ac:dyDescent="0.2">
      <c r="A1107" s="4">
        <f t="shared" si="158"/>
        <v>45349</v>
      </c>
      <c r="B1107">
        <v>1106</v>
      </c>
      <c r="C1107" s="2">
        <f>VLOOKUP(A1107, Daily!$A:$B, 2, 0)</f>
        <v>79.8</v>
      </c>
      <c r="D1107">
        <v>79.8</v>
      </c>
      <c r="E1107" s="2">
        <f t="shared" si="159"/>
        <v>79.8</v>
      </c>
      <c r="F1107">
        <f t="shared" si="160"/>
        <v>1.269999999999996</v>
      </c>
      <c r="G1107">
        <f t="shared" si="161"/>
        <v>18.709999999999994</v>
      </c>
      <c r="H1107">
        <f t="shared" si="166"/>
        <v>1.269999999999996</v>
      </c>
      <c r="I1107">
        <f t="shared" si="162"/>
        <v>101.61721635043932</v>
      </c>
      <c r="J1107">
        <f t="shared" si="163"/>
        <v>130.62694385333114</v>
      </c>
      <c r="K1107">
        <f t="shared" si="164"/>
        <v>1.6172163504393211</v>
      </c>
      <c r="L1107">
        <f t="shared" si="165"/>
        <v>30.626943853331134</v>
      </c>
    </row>
    <row r="1108" spans="1:12" x14ac:dyDescent="0.2">
      <c r="A1108" s="4">
        <f t="shared" si="158"/>
        <v>45350</v>
      </c>
      <c r="B1108">
        <v>1107</v>
      </c>
      <c r="C1108" s="2">
        <f>VLOOKUP(A1108, Daily!$A:$B, 2, 0)</f>
        <v>79.44</v>
      </c>
      <c r="D1108">
        <v>79.44</v>
      </c>
      <c r="E1108" s="2">
        <f t="shared" si="159"/>
        <v>79.44</v>
      </c>
      <c r="F1108">
        <f t="shared" si="160"/>
        <v>-0.35999999999999943</v>
      </c>
      <c r="G1108">
        <f t="shared" si="161"/>
        <v>18.349999999999994</v>
      </c>
      <c r="H1108">
        <f t="shared" si="166"/>
        <v>-1.6299999999999955</v>
      </c>
      <c r="I1108">
        <f t="shared" si="162"/>
        <v>99.548872180451127</v>
      </c>
      <c r="J1108">
        <f t="shared" si="163"/>
        <v>130.03764936978229</v>
      </c>
      <c r="K1108">
        <f t="shared" si="164"/>
        <v>-0.45112781954886882</v>
      </c>
      <c r="L1108">
        <f t="shared" si="165"/>
        <v>30.037649369782283</v>
      </c>
    </row>
    <row r="1109" spans="1:12" x14ac:dyDescent="0.2">
      <c r="A1109" s="4">
        <f t="shared" si="158"/>
        <v>45351</v>
      </c>
      <c r="B1109">
        <v>1108</v>
      </c>
      <c r="C1109" s="2">
        <f>VLOOKUP(A1109, Daily!$A:$B, 2, 0)</f>
        <v>79.22</v>
      </c>
      <c r="D1109">
        <v>79.22</v>
      </c>
      <c r="E1109" s="2">
        <f t="shared" si="159"/>
        <v>79.22</v>
      </c>
      <c r="F1109">
        <f t="shared" si="160"/>
        <v>-0.21999999999999886</v>
      </c>
      <c r="G1109">
        <f t="shared" si="161"/>
        <v>18.129999999999995</v>
      </c>
      <c r="H1109">
        <f t="shared" si="166"/>
        <v>0.14000000000000057</v>
      </c>
      <c r="I1109">
        <f t="shared" si="162"/>
        <v>99.723061430010077</v>
      </c>
      <c r="J1109">
        <f t="shared" si="163"/>
        <v>129.67752496316908</v>
      </c>
      <c r="K1109">
        <f t="shared" si="164"/>
        <v>-0.27693856998992628</v>
      </c>
      <c r="L1109">
        <f t="shared" si="165"/>
        <v>29.677524963169088</v>
      </c>
    </row>
    <row r="1110" spans="1:12" x14ac:dyDescent="0.2">
      <c r="A1110" s="4">
        <f t="shared" si="158"/>
        <v>45352</v>
      </c>
      <c r="B1110">
        <v>1109</v>
      </c>
      <c r="C1110" s="2">
        <f>VLOOKUP(A1110, Daily!$A:$B, 2, 0)</f>
        <v>80.900000000000006</v>
      </c>
      <c r="D1110">
        <v>80.900000000000006</v>
      </c>
      <c r="E1110" s="2">
        <f t="shared" si="159"/>
        <v>80.900000000000006</v>
      </c>
      <c r="F1110">
        <f t="shared" si="160"/>
        <v>1.6800000000000068</v>
      </c>
      <c r="G1110">
        <f t="shared" si="161"/>
        <v>19.810000000000002</v>
      </c>
      <c r="H1110">
        <f t="shared" si="166"/>
        <v>1.9000000000000057</v>
      </c>
      <c r="I1110">
        <f t="shared" si="162"/>
        <v>102.12067659681901</v>
      </c>
      <c r="J1110">
        <f t="shared" si="163"/>
        <v>132.42756588639713</v>
      </c>
      <c r="K1110">
        <f t="shared" si="164"/>
        <v>2.1206765968190044</v>
      </c>
      <c r="L1110">
        <f t="shared" si="165"/>
        <v>32.427565886397126</v>
      </c>
    </row>
    <row r="1111" spans="1:12" x14ac:dyDescent="0.2">
      <c r="A1111" s="4">
        <f t="shared" si="158"/>
        <v>45353</v>
      </c>
      <c r="B1111">
        <v>1110</v>
      </c>
      <c r="C1111" s="2" t="e">
        <f>VLOOKUP(A1111, Daily!$A:$B, 2, 0)</f>
        <v>#N/A</v>
      </c>
      <c r="D1111">
        <v>80.900000000000006</v>
      </c>
      <c r="E1111" s="2">
        <f t="shared" si="159"/>
        <v>80.900000000000006</v>
      </c>
      <c r="F1111">
        <f t="shared" si="160"/>
        <v>0</v>
      </c>
      <c r="G1111">
        <f t="shared" si="161"/>
        <v>19.810000000000002</v>
      </c>
      <c r="H1111">
        <f t="shared" si="166"/>
        <v>-1.6800000000000068</v>
      </c>
      <c r="I1111">
        <f t="shared" si="162"/>
        <v>100</v>
      </c>
      <c r="J1111">
        <f t="shared" si="163"/>
        <v>132.42756588639713</v>
      </c>
      <c r="K1111">
        <f t="shared" si="164"/>
        <v>0</v>
      </c>
      <c r="L1111">
        <f t="shared" si="165"/>
        <v>32.427565886397126</v>
      </c>
    </row>
    <row r="1112" spans="1:12" x14ac:dyDescent="0.2">
      <c r="A1112" s="4">
        <f t="shared" si="158"/>
        <v>45354</v>
      </c>
      <c r="B1112">
        <v>1111</v>
      </c>
      <c r="C1112" s="2" t="e">
        <f>VLOOKUP(A1112, Daily!$A:$B, 2, 0)</f>
        <v>#N/A</v>
      </c>
      <c r="D1112">
        <v>79.67</v>
      </c>
      <c r="E1112" s="2">
        <f t="shared" si="159"/>
        <v>79.67</v>
      </c>
      <c r="F1112">
        <f t="shared" si="160"/>
        <v>-1.230000000000004</v>
      </c>
      <c r="G1112">
        <f t="shared" si="161"/>
        <v>18.579999999999998</v>
      </c>
      <c r="H1112">
        <f t="shared" si="166"/>
        <v>-1.230000000000004</v>
      </c>
      <c r="I1112">
        <f t="shared" si="162"/>
        <v>98.479604449938179</v>
      </c>
      <c r="J1112">
        <f t="shared" si="163"/>
        <v>130.41414306760518</v>
      </c>
      <c r="K1112">
        <f t="shared" si="164"/>
        <v>-1.5203955500618149</v>
      </c>
      <c r="L1112">
        <f t="shared" si="165"/>
        <v>30.414143067605171</v>
      </c>
    </row>
    <row r="1113" spans="1:12" x14ac:dyDescent="0.2">
      <c r="A1113" s="4">
        <f t="shared" si="158"/>
        <v>45355</v>
      </c>
      <c r="B1113">
        <v>1112</v>
      </c>
      <c r="C1113" s="2">
        <f>VLOOKUP(A1113, Daily!$A:$B, 2, 0)</f>
        <v>79.67</v>
      </c>
      <c r="D1113">
        <v>79.67</v>
      </c>
      <c r="E1113" s="2">
        <f t="shared" si="159"/>
        <v>79.67</v>
      </c>
      <c r="F1113">
        <f t="shared" si="160"/>
        <v>0</v>
      </c>
      <c r="G1113">
        <f t="shared" si="161"/>
        <v>18.579999999999998</v>
      </c>
      <c r="H1113">
        <f t="shared" si="166"/>
        <v>1.230000000000004</v>
      </c>
      <c r="I1113">
        <f t="shared" si="162"/>
        <v>100</v>
      </c>
      <c r="J1113">
        <f t="shared" si="163"/>
        <v>130.41414306760518</v>
      </c>
      <c r="K1113">
        <f t="shared" si="164"/>
        <v>0</v>
      </c>
      <c r="L1113">
        <f t="shared" si="165"/>
        <v>30.414143067605171</v>
      </c>
    </row>
    <row r="1114" spans="1:12" x14ac:dyDescent="0.2">
      <c r="A1114" s="4">
        <f t="shared" si="158"/>
        <v>45356</v>
      </c>
      <c r="B1114">
        <v>1113</v>
      </c>
      <c r="C1114" s="2">
        <f>VLOOKUP(A1114, Daily!$A:$B, 2, 0)</f>
        <v>79.11</v>
      </c>
      <c r="D1114">
        <v>79.11</v>
      </c>
      <c r="E1114" s="2">
        <f t="shared" si="159"/>
        <v>79.11</v>
      </c>
      <c r="F1114">
        <f t="shared" si="160"/>
        <v>-0.56000000000000227</v>
      </c>
      <c r="G1114">
        <f t="shared" si="161"/>
        <v>18.019999999999996</v>
      </c>
      <c r="H1114">
        <f t="shared" si="166"/>
        <v>-0.56000000000000227</v>
      </c>
      <c r="I1114">
        <f t="shared" si="162"/>
        <v>99.297100539726372</v>
      </c>
      <c r="J1114">
        <f t="shared" si="163"/>
        <v>129.49746275986249</v>
      </c>
      <c r="K1114">
        <f t="shared" si="164"/>
        <v>-0.70289946027363159</v>
      </c>
      <c r="L1114">
        <f t="shared" si="165"/>
        <v>29.497462759862493</v>
      </c>
    </row>
    <row r="1115" spans="1:12" x14ac:dyDescent="0.2">
      <c r="A1115" s="4">
        <f t="shared" si="158"/>
        <v>45357</v>
      </c>
      <c r="B1115">
        <v>1114</v>
      </c>
      <c r="C1115" s="2">
        <f>VLOOKUP(A1115, Daily!$A:$B, 2, 0)</f>
        <v>80.08</v>
      </c>
      <c r="D1115">
        <v>80.08</v>
      </c>
      <c r="E1115" s="2">
        <f t="shared" si="159"/>
        <v>80.08</v>
      </c>
      <c r="F1115">
        <f t="shared" si="160"/>
        <v>0.96999999999999886</v>
      </c>
      <c r="G1115">
        <f t="shared" si="161"/>
        <v>18.989999999999995</v>
      </c>
      <c r="H1115">
        <f t="shared" si="166"/>
        <v>1.5300000000000011</v>
      </c>
      <c r="I1115">
        <f t="shared" si="162"/>
        <v>101.2261408165845</v>
      </c>
      <c r="J1115">
        <f t="shared" si="163"/>
        <v>131.08528400720246</v>
      </c>
      <c r="K1115">
        <f t="shared" si="164"/>
        <v>1.2261408165844978</v>
      </c>
      <c r="L1115">
        <f t="shared" si="165"/>
        <v>31.085284007202475</v>
      </c>
    </row>
    <row r="1116" spans="1:12" x14ac:dyDescent="0.2">
      <c r="A1116" s="4">
        <f t="shared" si="158"/>
        <v>45358</v>
      </c>
      <c r="B1116">
        <v>1115</v>
      </c>
      <c r="C1116" s="2">
        <f>VLOOKUP(A1116, Daily!$A:$B, 2, 0)</f>
        <v>79.81</v>
      </c>
      <c r="D1116">
        <v>79.81</v>
      </c>
      <c r="E1116" s="2">
        <f t="shared" si="159"/>
        <v>79.81</v>
      </c>
      <c r="F1116">
        <f t="shared" si="160"/>
        <v>-0.26999999999999602</v>
      </c>
      <c r="G1116">
        <f t="shared" si="161"/>
        <v>18.72</v>
      </c>
      <c r="H1116">
        <f t="shared" si="166"/>
        <v>-1.2399999999999949</v>
      </c>
      <c r="I1116">
        <f t="shared" si="162"/>
        <v>99.662837162837164</v>
      </c>
      <c r="J1116">
        <f t="shared" si="163"/>
        <v>130.64331314454083</v>
      </c>
      <c r="K1116">
        <f t="shared" si="164"/>
        <v>-0.33716283716282991</v>
      </c>
      <c r="L1116">
        <f t="shared" si="165"/>
        <v>30.64331314454083</v>
      </c>
    </row>
    <row r="1117" spans="1:12" x14ac:dyDescent="0.2">
      <c r="A1117" s="4">
        <f t="shared" si="158"/>
        <v>45359</v>
      </c>
      <c r="B1117">
        <v>1116</v>
      </c>
      <c r="C1117" s="2">
        <f>VLOOKUP(A1117, Daily!$A:$B, 2, 0)</f>
        <v>78.959999999999994</v>
      </c>
      <c r="D1117">
        <v>78.959999999999994</v>
      </c>
      <c r="E1117" s="2">
        <f t="shared" si="159"/>
        <v>78.959999999999994</v>
      </c>
      <c r="F1117">
        <f t="shared" si="160"/>
        <v>-0.85000000000000853</v>
      </c>
      <c r="G1117">
        <f t="shared" si="161"/>
        <v>17.86999999999999</v>
      </c>
      <c r="H1117">
        <f t="shared" si="166"/>
        <v>-0.58000000000001251</v>
      </c>
      <c r="I1117">
        <f t="shared" si="162"/>
        <v>98.934970555068276</v>
      </c>
      <c r="J1117">
        <f t="shared" si="163"/>
        <v>129.25192339171713</v>
      </c>
      <c r="K1117">
        <f t="shared" si="164"/>
        <v>-1.0650294449317199</v>
      </c>
      <c r="L1117">
        <f t="shared" si="165"/>
        <v>29.251923391717117</v>
      </c>
    </row>
    <row r="1118" spans="1:12" x14ac:dyDescent="0.2">
      <c r="A1118" s="4">
        <f t="shared" si="158"/>
        <v>45360</v>
      </c>
      <c r="B1118">
        <v>1117</v>
      </c>
      <c r="C1118" s="2" t="e">
        <f>VLOOKUP(A1118, Daily!$A:$B, 2, 0)</f>
        <v>#N/A</v>
      </c>
      <c r="D1118">
        <v>78.959999999999994</v>
      </c>
      <c r="E1118" s="2">
        <f t="shared" si="159"/>
        <v>78.959999999999994</v>
      </c>
      <c r="F1118">
        <f t="shared" si="160"/>
        <v>0</v>
      </c>
      <c r="G1118">
        <f t="shared" si="161"/>
        <v>17.86999999999999</v>
      </c>
      <c r="H1118">
        <f t="shared" si="166"/>
        <v>0.85000000000000853</v>
      </c>
      <c r="I1118">
        <f t="shared" si="162"/>
        <v>100</v>
      </c>
      <c r="J1118">
        <f t="shared" si="163"/>
        <v>129.25192339171713</v>
      </c>
      <c r="K1118">
        <f t="shared" si="164"/>
        <v>0</v>
      </c>
      <c r="L1118">
        <f t="shared" si="165"/>
        <v>29.251923391717117</v>
      </c>
    </row>
    <row r="1119" spans="1:12" x14ac:dyDescent="0.2">
      <c r="A1119" s="4">
        <f t="shared" si="158"/>
        <v>45361</v>
      </c>
      <c r="B1119">
        <v>1118</v>
      </c>
      <c r="C1119" s="2" t="e">
        <f>VLOOKUP(A1119, Daily!$A:$B, 2, 0)</f>
        <v>#N/A</v>
      </c>
      <c r="D1119">
        <v>78.87</v>
      </c>
      <c r="E1119" s="2">
        <f t="shared" si="159"/>
        <v>78.87</v>
      </c>
      <c r="F1119">
        <f t="shared" si="160"/>
        <v>-8.99999999999892E-2</v>
      </c>
      <c r="G1119">
        <f t="shared" si="161"/>
        <v>17.78</v>
      </c>
      <c r="H1119">
        <f t="shared" si="166"/>
        <v>-8.99999999999892E-2</v>
      </c>
      <c r="I1119">
        <f t="shared" si="162"/>
        <v>99.886018237082084</v>
      </c>
      <c r="J1119">
        <f t="shared" si="163"/>
        <v>129.10459977082994</v>
      </c>
      <c r="K1119">
        <f t="shared" si="164"/>
        <v>-0.11398176291791406</v>
      </c>
      <c r="L1119">
        <f t="shared" si="165"/>
        <v>29.104599770829932</v>
      </c>
    </row>
    <row r="1120" spans="1:12" x14ac:dyDescent="0.2">
      <c r="A1120" s="4">
        <f t="shared" si="158"/>
        <v>45362</v>
      </c>
      <c r="B1120">
        <v>1119</v>
      </c>
      <c r="C1120" s="2">
        <f>VLOOKUP(A1120, Daily!$A:$B, 2, 0)</f>
        <v>78.87</v>
      </c>
      <c r="D1120">
        <v>78.87</v>
      </c>
      <c r="E1120" s="2">
        <f t="shared" si="159"/>
        <v>78.87</v>
      </c>
      <c r="F1120">
        <f t="shared" si="160"/>
        <v>0</v>
      </c>
      <c r="G1120">
        <f t="shared" si="161"/>
        <v>17.78</v>
      </c>
      <c r="H1120">
        <f t="shared" si="166"/>
        <v>8.99999999999892E-2</v>
      </c>
      <c r="I1120">
        <f t="shared" si="162"/>
        <v>100</v>
      </c>
      <c r="J1120">
        <f t="shared" si="163"/>
        <v>129.10459977082994</v>
      </c>
      <c r="K1120">
        <f t="shared" si="164"/>
        <v>0</v>
      </c>
      <c r="L1120">
        <f t="shared" si="165"/>
        <v>29.104599770829932</v>
      </c>
    </row>
    <row r="1121" spans="1:12" x14ac:dyDescent="0.2">
      <c r="A1121" s="4">
        <f t="shared" si="158"/>
        <v>45363</v>
      </c>
      <c r="B1121">
        <v>1120</v>
      </c>
      <c r="C1121" s="2">
        <f>VLOOKUP(A1121, Daily!$A:$B, 2, 0)</f>
        <v>78.510000000000005</v>
      </c>
      <c r="D1121">
        <v>78.510000000000005</v>
      </c>
      <c r="E1121" s="2">
        <f t="shared" si="159"/>
        <v>78.510000000000005</v>
      </c>
      <c r="F1121">
        <f t="shared" si="160"/>
        <v>-0.35999999999999943</v>
      </c>
      <c r="G1121">
        <f t="shared" si="161"/>
        <v>17.420000000000002</v>
      </c>
      <c r="H1121">
        <f t="shared" si="166"/>
        <v>-0.35999999999999943</v>
      </c>
      <c r="I1121">
        <f t="shared" si="162"/>
        <v>99.543552681628</v>
      </c>
      <c r="J1121">
        <f t="shared" si="163"/>
        <v>128.51530528728105</v>
      </c>
      <c r="K1121">
        <f t="shared" si="164"/>
        <v>-0.4564473183719997</v>
      </c>
      <c r="L1121">
        <f t="shared" si="165"/>
        <v>28.515305287281056</v>
      </c>
    </row>
    <row r="1122" spans="1:12" x14ac:dyDescent="0.2">
      <c r="A1122" s="4">
        <f t="shared" si="158"/>
        <v>45364</v>
      </c>
      <c r="B1122">
        <v>1121</v>
      </c>
      <c r="C1122" s="2">
        <f>VLOOKUP(A1122, Daily!$A:$B, 2, 0)</f>
        <v>80.67</v>
      </c>
      <c r="D1122">
        <v>80.67</v>
      </c>
      <c r="E1122" s="2">
        <f t="shared" si="159"/>
        <v>80.67</v>
      </c>
      <c r="F1122">
        <f t="shared" si="160"/>
        <v>2.1599999999999966</v>
      </c>
      <c r="G1122">
        <f t="shared" si="161"/>
        <v>19.579999999999998</v>
      </c>
      <c r="H1122">
        <f t="shared" si="166"/>
        <v>2.519999999999996</v>
      </c>
      <c r="I1122">
        <f t="shared" si="162"/>
        <v>102.75124188001527</v>
      </c>
      <c r="J1122">
        <f t="shared" si="163"/>
        <v>132.05107218857424</v>
      </c>
      <c r="K1122">
        <f t="shared" si="164"/>
        <v>2.751241880015276</v>
      </c>
      <c r="L1122">
        <f t="shared" si="165"/>
        <v>32.051072188574238</v>
      </c>
    </row>
    <row r="1123" spans="1:12" x14ac:dyDescent="0.2">
      <c r="A1123" s="4">
        <f t="shared" si="158"/>
        <v>45365</v>
      </c>
      <c r="B1123">
        <v>1122</v>
      </c>
      <c r="C1123" s="2">
        <f>VLOOKUP(A1123, Daily!$A:$B, 2, 0)</f>
        <v>82.16</v>
      </c>
      <c r="D1123">
        <v>82.16</v>
      </c>
      <c r="E1123" s="2">
        <f t="shared" si="159"/>
        <v>82.16</v>
      </c>
      <c r="F1123">
        <f t="shared" si="160"/>
        <v>1.4899999999999949</v>
      </c>
      <c r="G1123">
        <f t="shared" si="161"/>
        <v>21.069999999999993</v>
      </c>
      <c r="H1123">
        <f t="shared" si="166"/>
        <v>-0.67000000000000171</v>
      </c>
      <c r="I1123">
        <f t="shared" si="162"/>
        <v>101.84703111441675</v>
      </c>
      <c r="J1123">
        <f t="shared" si="163"/>
        <v>134.49009657881811</v>
      </c>
      <c r="K1123">
        <f t="shared" si="164"/>
        <v>1.8470311144167528</v>
      </c>
      <c r="L1123">
        <f t="shared" si="165"/>
        <v>34.490096578818118</v>
      </c>
    </row>
    <row r="1124" spans="1:12" x14ac:dyDescent="0.2">
      <c r="A1124" s="4">
        <f t="shared" si="158"/>
        <v>45366</v>
      </c>
      <c r="B1124">
        <v>1123</v>
      </c>
      <c r="C1124" s="2">
        <f>VLOOKUP(A1124, Daily!$A:$B, 2, 0)</f>
        <v>81.94</v>
      </c>
      <c r="D1124">
        <v>81.94</v>
      </c>
      <c r="E1124" s="2">
        <f t="shared" si="159"/>
        <v>81.94</v>
      </c>
      <c r="F1124">
        <f t="shared" si="160"/>
        <v>-0.21999999999999886</v>
      </c>
      <c r="G1124">
        <f t="shared" si="161"/>
        <v>20.849999999999994</v>
      </c>
      <c r="H1124">
        <f t="shared" si="166"/>
        <v>-1.7099999999999937</v>
      </c>
      <c r="I1124">
        <f t="shared" si="162"/>
        <v>99.732229795520936</v>
      </c>
      <c r="J1124">
        <f t="shared" si="163"/>
        <v>134.12997217220493</v>
      </c>
      <c r="K1124">
        <f t="shared" si="164"/>
        <v>-0.26777020447906752</v>
      </c>
      <c r="L1124">
        <f t="shared" si="165"/>
        <v>34.129972172204923</v>
      </c>
    </row>
    <row r="1125" spans="1:12" x14ac:dyDescent="0.2">
      <c r="A1125" s="4">
        <f t="shared" si="158"/>
        <v>45367</v>
      </c>
      <c r="B1125">
        <v>1124</v>
      </c>
      <c r="C1125" s="2" t="e">
        <f>VLOOKUP(A1125, Daily!$A:$B, 2, 0)</f>
        <v>#N/A</v>
      </c>
      <c r="D1125">
        <v>81.94</v>
      </c>
      <c r="E1125" s="2">
        <f t="shared" si="159"/>
        <v>81.94</v>
      </c>
      <c r="F1125">
        <f t="shared" si="160"/>
        <v>0</v>
      </c>
      <c r="G1125">
        <f t="shared" si="161"/>
        <v>20.849999999999994</v>
      </c>
      <c r="H1125">
        <f t="shared" si="166"/>
        <v>0.21999999999999886</v>
      </c>
      <c r="I1125">
        <f t="shared" si="162"/>
        <v>100</v>
      </c>
      <c r="J1125">
        <f t="shared" si="163"/>
        <v>134.12997217220493</v>
      </c>
      <c r="K1125">
        <f t="shared" si="164"/>
        <v>0</v>
      </c>
      <c r="L1125">
        <f t="shared" si="165"/>
        <v>34.129972172204923</v>
      </c>
    </row>
    <row r="1126" spans="1:12" x14ac:dyDescent="0.2">
      <c r="A1126" s="4">
        <f t="shared" si="158"/>
        <v>45368</v>
      </c>
      <c r="B1126">
        <v>1125</v>
      </c>
      <c r="C1126" s="2" t="e">
        <f>VLOOKUP(A1126, Daily!$A:$B, 2, 0)</f>
        <v>#N/A</v>
      </c>
      <c r="D1126">
        <v>83.68</v>
      </c>
      <c r="E1126" s="2">
        <f t="shared" si="159"/>
        <v>83.68</v>
      </c>
      <c r="F1126">
        <f t="shared" si="160"/>
        <v>1.7400000000000091</v>
      </c>
      <c r="G1126">
        <f t="shared" si="161"/>
        <v>22.590000000000003</v>
      </c>
      <c r="H1126">
        <f t="shared" si="166"/>
        <v>1.7400000000000091</v>
      </c>
      <c r="I1126">
        <f t="shared" si="162"/>
        <v>102.12350500366124</v>
      </c>
      <c r="J1126">
        <f t="shared" si="163"/>
        <v>136.9782288426911</v>
      </c>
      <c r="K1126">
        <f t="shared" si="164"/>
        <v>2.1235050036612302</v>
      </c>
      <c r="L1126">
        <f t="shared" si="165"/>
        <v>36.978228842691109</v>
      </c>
    </row>
    <row r="1127" spans="1:12" x14ac:dyDescent="0.2">
      <c r="A1127" s="4">
        <f t="shared" si="158"/>
        <v>45369</v>
      </c>
      <c r="B1127">
        <v>1126</v>
      </c>
      <c r="C1127" s="2">
        <f>VLOOKUP(A1127, Daily!$A:$B, 2, 0)</f>
        <v>83.68</v>
      </c>
      <c r="D1127">
        <v>83.68</v>
      </c>
      <c r="E1127" s="2">
        <f t="shared" si="159"/>
        <v>83.68</v>
      </c>
      <c r="F1127">
        <f t="shared" si="160"/>
        <v>0</v>
      </c>
      <c r="G1127">
        <f t="shared" si="161"/>
        <v>22.590000000000003</v>
      </c>
      <c r="H1127">
        <f t="shared" si="166"/>
        <v>-1.7400000000000091</v>
      </c>
      <c r="I1127">
        <f t="shared" si="162"/>
        <v>100</v>
      </c>
      <c r="J1127">
        <f t="shared" si="163"/>
        <v>136.9782288426911</v>
      </c>
      <c r="K1127">
        <f t="shared" si="164"/>
        <v>0</v>
      </c>
      <c r="L1127">
        <f t="shared" si="165"/>
        <v>36.978228842691109</v>
      </c>
    </row>
    <row r="1128" spans="1:12" x14ac:dyDescent="0.2">
      <c r="A1128" s="4">
        <f t="shared" si="158"/>
        <v>45370</v>
      </c>
      <c r="B1128">
        <v>1127</v>
      </c>
      <c r="C1128" s="2">
        <f>VLOOKUP(A1128, Daily!$A:$B, 2, 0)</f>
        <v>84.39</v>
      </c>
      <c r="D1128">
        <v>84.39</v>
      </c>
      <c r="E1128" s="2">
        <f t="shared" si="159"/>
        <v>84.39</v>
      </c>
      <c r="F1128">
        <f t="shared" si="160"/>
        <v>0.70999999999999375</v>
      </c>
      <c r="G1128">
        <f t="shared" si="161"/>
        <v>23.299999999999997</v>
      </c>
      <c r="H1128">
        <f t="shared" si="166"/>
        <v>0.70999999999999375</v>
      </c>
      <c r="I1128">
        <f t="shared" si="162"/>
        <v>100.8484703632887</v>
      </c>
      <c r="J1128">
        <f t="shared" si="163"/>
        <v>138.14044851857915</v>
      </c>
      <c r="K1128">
        <f t="shared" si="164"/>
        <v>0.84847036328870029</v>
      </c>
      <c r="L1128">
        <f t="shared" si="165"/>
        <v>38.140448518579142</v>
      </c>
    </row>
    <row r="1129" spans="1:12" x14ac:dyDescent="0.2">
      <c r="A1129" s="4">
        <f t="shared" si="158"/>
        <v>45371</v>
      </c>
      <c r="B1129">
        <v>1128</v>
      </c>
      <c r="C1129" s="2">
        <f>VLOOKUP(A1129, Daily!$A:$B, 2, 0)</f>
        <v>82.79</v>
      </c>
      <c r="D1129">
        <v>82.79</v>
      </c>
      <c r="E1129" s="2">
        <f t="shared" si="159"/>
        <v>82.79</v>
      </c>
      <c r="F1129">
        <f t="shared" si="160"/>
        <v>-1.5999999999999943</v>
      </c>
      <c r="G1129">
        <f t="shared" si="161"/>
        <v>21.700000000000003</v>
      </c>
      <c r="H1129">
        <f t="shared" si="166"/>
        <v>-2.3099999999999881</v>
      </c>
      <c r="I1129">
        <f t="shared" si="162"/>
        <v>98.104040763123606</v>
      </c>
      <c r="J1129">
        <f t="shared" si="163"/>
        <v>135.52136192502863</v>
      </c>
      <c r="K1129">
        <f t="shared" si="164"/>
        <v>-1.8959592368763989</v>
      </c>
      <c r="L1129">
        <f t="shared" si="165"/>
        <v>35.521361925028636</v>
      </c>
    </row>
    <row r="1130" spans="1:12" x14ac:dyDescent="0.2">
      <c r="A1130" s="4">
        <f t="shared" si="158"/>
        <v>45372</v>
      </c>
      <c r="B1130">
        <v>1129</v>
      </c>
      <c r="C1130" s="2">
        <f>VLOOKUP(A1130, Daily!$A:$B, 2, 0)</f>
        <v>81.99</v>
      </c>
      <c r="D1130">
        <v>81.99</v>
      </c>
      <c r="E1130" s="2">
        <f t="shared" si="159"/>
        <v>81.99</v>
      </c>
      <c r="F1130">
        <f t="shared" si="160"/>
        <v>-0.80000000000001137</v>
      </c>
      <c r="G1130">
        <f t="shared" si="161"/>
        <v>20.899999999999991</v>
      </c>
      <c r="H1130">
        <f t="shared" si="166"/>
        <v>0.79999999999998295</v>
      </c>
      <c r="I1130">
        <f t="shared" si="162"/>
        <v>99.033699722188658</v>
      </c>
      <c r="J1130">
        <f t="shared" si="163"/>
        <v>134.21181862825338</v>
      </c>
      <c r="K1130">
        <f t="shared" si="164"/>
        <v>-0.96630027781133832</v>
      </c>
      <c r="L1130">
        <f t="shared" si="165"/>
        <v>34.211818628253376</v>
      </c>
    </row>
    <row r="1131" spans="1:12" x14ac:dyDescent="0.2">
      <c r="A1131" s="4">
        <f t="shared" si="158"/>
        <v>45373</v>
      </c>
      <c r="B1131">
        <v>1130</v>
      </c>
      <c r="C1131" s="2">
        <f>VLOOKUP(A1131, Daily!$A:$B, 2, 0)</f>
        <v>81.099999999999994</v>
      </c>
      <c r="D1131">
        <v>81.099999999999994</v>
      </c>
      <c r="E1131" s="2">
        <f t="shared" si="159"/>
        <v>81.099999999999994</v>
      </c>
      <c r="F1131">
        <f t="shared" si="160"/>
        <v>-0.89000000000000057</v>
      </c>
      <c r="G1131">
        <f t="shared" si="161"/>
        <v>20.009999999999991</v>
      </c>
      <c r="H1131">
        <f t="shared" si="166"/>
        <v>-8.99999999999892E-2</v>
      </c>
      <c r="I1131">
        <f t="shared" si="162"/>
        <v>98.914501768508359</v>
      </c>
      <c r="J1131">
        <f t="shared" si="163"/>
        <v>132.75495171059092</v>
      </c>
      <c r="K1131">
        <f t="shared" si="164"/>
        <v>-1.0854982314916439</v>
      </c>
      <c r="L1131">
        <f t="shared" si="165"/>
        <v>32.754951710590909</v>
      </c>
    </row>
    <row r="1132" spans="1:12" x14ac:dyDescent="0.2">
      <c r="A1132" s="4">
        <f t="shared" si="158"/>
        <v>45374</v>
      </c>
      <c r="B1132">
        <v>1131</v>
      </c>
      <c r="C1132" s="2" t="e">
        <f>VLOOKUP(A1132, Daily!$A:$B, 2, 0)</f>
        <v>#N/A</v>
      </c>
      <c r="D1132">
        <v>81.099999999999994</v>
      </c>
      <c r="E1132" s="2">
        <f t="shared" si="159"/>
        <v>81.099999999999994</v>
      </c>
      <c r="F1132">
        <f t="shared" si="160"/>
        <v>0</v>
      </c>
      <c r="G1132">
        <f t="shared" si="161"/>
        <v>20.009999999999991</v>
      </c>
      <c r="H1132">
        <f t="shared" si="166"/>
        <v>0.89000000000000057</v>
      </c>
      <c r="I1132">
        <f t="shared" si="162"/>
        <v>100</v>
      </c>
      <c r="J1132">
        <f t="shared" si="163"/>
        <v>132.75495171059092</v>
      </c>
      <c r="K1132">
        <f t="shared" si="164"/>
        <v>0</v>
      </c>
      <c r="L1132">
        <f t="shared" si="165"/>
        <v>32.754951710590909</v>
      </c>
    </row>
    <row r="1133" spans="1:12" x14ac:dyDescent="0.2">
      <c r="A1133" s="4">
        <f t="shared" si="158"/>
        <v>45375</v>
      </c>
      <c r="B1133">
        <v>1132</v>
      </c>
      <c r="C1133" s="2" t="e">
        <f>VLOOKUP(A1133, Daily!$A:$B, 2, 0)</f>
        <v>#N/A</v>
      </c>
      <c r="D1133">
        <v>82.41</v>
      </c>
      <c r="E1133" s="2">
        <f t="shared" si="159"/>
        <v>82.41</v>
      </c>
      <c r="F1133">
        <f t="shared" si="160"/>
        <v>1.3100000000000023</v>
      </c>
      <c r="G1133">
        <f t="shared" si="161"/>
        <v>21.319999999999993</v>
      </c>
      <c r="H1133">
        <f t="shared" si="166"/>
        <v>1.3100000000000023</v>
      </c>
      <c r="I1133">
        <f t="shared" si="162"/>
        <v>101.61528976572134</v>
      </c>
      <c r="J1133">
        <f t="shared" si="163"/>
        <v>134.8993288590604</v>
      </c>
      <c r="K1133">
        <f t="shared" si="164"/>
        <v>1.6152897657213394</v>
      </c>
      <c r="L1133">
        <f t="shared" si="165"/>
        <v>34.899328859060397</v>
      </c>
    </row>
    <row r="1134" spans="1:12" x14ac:dyDescent="0.2">
      <c r="A1134" s="4">
        <f t="shared" si="158"/>
        <v>45376</v>
      </c>
      <c r="B1134">
        <v>1133</v>
      </c>
      <c r="C1134" s="2">
        <f>VLOOKUP(A1134, Daily!$A:$B, 2, 0)</f>
        <v>82.41</v>
      </c>
      <c r="D1134">
        <v>82.41</v>
      </c>
      <c r="E1134" s="2">
        <f t="shared" si="159"/>
        <v>82.41</v>
      </c>
      <c r="F1134">
        <f t="shared" si="160"/>
        <v>0</v>
      </c>
      <c r="G1134">
        <f t="shared" si="161"/>
        <v>21.319999999999993</v>
      </c>
      <c r="H1134">
        <f t="shared" si="166"/>
        <v>-1.3100000000000023</v>
      </c>
      <c r="I1134">
        <f t="shared" si="162"/>
        <v>100</v>
      </c>
      <c r="J1134">
        <f t="shared" si="163"/>
        <v>134.8993288590604</v>
      </c>
      <c r="K1134">
        <f t="shared" si="164"/>
        <v>0</v>
      </c>
      <c r="L1134">
        <f t="shared" si="165"/>
        <v>34.899328859060397</v>
      </c>
    </row>
    <row r="1135" spans="1:12" x14ac:dyDescent="0.2">
      <c r="A1135" s="4">
        <f t="shared" si="158"/>
        <v>45377</v>
      </c>
      <c r="B1135">
        <v>1134</v>
      </c>
      <c r="C1135" s="2">
        <f>VLOOKUP(A1135, Daily!$A:$B, 2, 0)</f>
        <v>82.41</v>
      </c>
      <c r="D1135">
        <v>82.41</v>
      </c>
      <c r="E1135" s="2">
        <f t="shared" si="159"/>
        <v>82.41</v>
      </c>
      <c r="F1135">
        <f t="shared" si="160"/>
        <v>0</v>
      </c>
      <c r="G1135">
        <f t="shared" si="161"/>
        <v>21.319999999999993</v>
      </c>
      <c r="H1135">
        <f t="shared" si="166"/>
        <v>0</v>
      </c>
      <c r="I1135">
        <f t="shared" si="162"/>
        <v>100</v>
      </c>
      <c r="J1135">
        <f t="shared" si="163"/>
        <v>134.8993288590604</v>
      </c>
      <c r="K1135">
        <f t="shared" si="164"/>
        <v>0</v>
      </c>
      <c r="L1135">
        <f t="shared" si="165"/>
        <v>34.899328859060397</v>
      </c>
    </row>
    <row r="1136" spans="1:12" x14ac:dyDescent="0.2">
      <c r="A1136" s="4">
        <f t="shared" si="158"/>
        <v>45378</v>
      </c>
      <c r="B1136">
        <v>1135</v>
      </c>
      <c r="C1136" s="2">
        <f>VLOOKUP(A1136, Daily!$A:$B, 2, 0)</f>
        <v>82.15</v>
      </c>
      <c r="D1136">
        <v>82.15</v>
      </c>
      <c r="E1136" s="2">
        <f t="shared" si="159"/>
        <v>82.15</v>
      </c>
      <c r="F1136">
        <f t="shared" si="160"/>
        <v>-0.25999999999999091</v>
      </c>
      <c r="G1136">
        <f t="shared" si="161"/>
        <v>21.060000000000002</v>
      </c>
      <c r="H1136">
        <f t="shared" si="166"/>
        <v>-0.25999999999999091</v>
      </c>
      <c r="I1136">
        <f t="shared" si="162"/>
        <v>99.684504307729654</v>
      </c>
      <c r="J1136">
        <f t="shared" si="163"/>
        <v>134.47372728760845</v>
      </c>
      <c r="K1136">
        <f t="shared" si="164"/>
        <v>-0.31549569227034002</v>
      </c>
      <c r="L1136">
        <f t="shared" si="165"/>
        <v>34.473727287608448</v>
      </c>
    </row>
    <row r="1137" spans="1:12" x14ac:dyDescent="0.2">
      <c r="A1137" s="4">
        <f t="shared" si="158"/>
        <v>45379</v>
      </c>
      <c r="B1137">
        <v>1136</v>
      </c>
      <c r="C1137" s="2">
        <f>VLOOKUP(A1137, Daily!$A:$B, 2, 0)</f>
        <v>83.96</v>
      </c>
      <c r="D1137">
        <v>83.96</v>
      </c>
      <c r="E1137" s="2">
        <f t="shared" si="159"/>
        <v>83.96</v>
      </c>
      <c r="F1137">
        <f t="shared" si="160"/>
        <v>1.8099999999999881</v>
      </c>
      <c r="G1137">
        <f t="shared" si="161"/>
        <v>22.86999999999999</v>
      </c>
      <c r="H1137">
        <f t="shared" si="166"/>
        <v>2.069999999999979</v>
      </c>
      <c r="I1137">
        <f t="shared" si="162"/>
        <v>102.20328667072427</v>
      </c>
      <c r="J1137">
        <f t="shared" si="163"/>
        <v>137.43656899656241</v>
      </c>
      <c r="K1137">
        <f t="shared" si="164"/>
        <v>2.2032866707242693</v>
      </c>
      <c r="L1137">
        <f t="shared" si="165"/>
        <v>37.436568996562428</v>
      </c>
    </row>
    <row r="1138" spans="1:12" x14ac:dyDescent="0.2">
      <c r="A1138" s="4">
        <f t="shared" si="158"/>
        <v>45380</v>
      </c>
      <c r="B1138">
        <v>1137</v>
      </c>
      <c r="C1138" s="2">
        <f>VLOOKUP(A1138, Daily!$A:$B, 2, 0)</f>
        <v>0</v>
      </c>
      <c r="D1138">
        <v>83.96</v>
      </c>
      <c r="E1138" s="2">
        <f t="shared" si="159"/>
        <v>83.96</v>
      </c>
      <c r="F1138">
        <f t="shared" si="160"/>
        <v>0</v>
      </c>
      <c r="G1138">
        <f t="shared" si="161"/>
        <v>22.86999999999999</v>
      </c>
      <c r="H1138">
        <f t="shared" si="166"/>
        <v>-1.8099999999999881</v>
      </c>
      <c r="I1138">
        <f t="shared" si="162"/>
        <v>100</v>
      </c>
      <c r="J1138">
        <f t="shared" si="163"/>
        <v>137.43656899656241</v>
      </c>
      <c r="K1138">
        <f t="shared" si="164"/>
        <v>0</v>
      </c>
      <c r="L1138">
        <f t="shared" si="165"/>
        <v>37.436568996562428</v>
      </c>
    </row>
    <row r="1139" spans="1:12" x14ac:dyDescent="0.2">
      <c r="A1139" s="4">
        <f t="shared" si="158"/>
        <v>45381</v>
      </c>
      <c r="B1139">
        <v>1138</v>
      </c>
      <c r="C1139" s="2" t="e">
        <f>VLOOKUP(A1139, Daily!$A:$B, 2, 0)</f>
        <v>#N/A</v>
      </c>
      <c r="D1139">
        <v>83.96</v>
      </c>
      <c r="E1139" s="2">
        <f t="shared" si="159"/>
        <v>83.96</v>
      </c>
      <c r="F1139">
        <f t="shared" si="160"/>
        <v>0</v>
      </c>
      <c r="G1139">
        <f t="shared" si="161"/>
        <v>22.86999999999999</v>
      </c>
      <c r="H1139">
        <f t="shared" si="166"/>
        <v>0</v>
      </c>
      <c r="I1139">
        <f t="shared" si="162"/>
        <v>100</v>
      </c>
      <c r="J1139">
        <f t="shared" si="163"/>
        <v>137.43656899656241</v>
      </c>
      <c r="K1139">
        <f t="shared" si="164"/>
        <v>0</v>
      </c>
      <c r="L1139">
        <f t="shared" si="165"/>
        <v>37.436568996562428</v>
      </c>
    </row>
    <row r="1140" spans="1:12" x14ac:dyDescent="0.2">
      <c r="A1140" s="4">
        <f t="shared" si="158"/>
        <v>45382</v>
      </c>
      <c r="B1140">
        <v>1139</v>
      </c>
      <c r="C1140" s="2" t="e">
        <f>VLOOKUP(A1140, Daily!$A:$B, 2, 0)</f>
        <v>#N/A</v>
      </c>
      <c r="D1140">
        <v>84.54</v>
      </c>
      <c r="E1140" s="2">
        <f t="shared" si="159"/>
        <v>84.54</v>
      </c>
      <c r="F1140">
        <f t="shared" si="160"/>
        <v>0.58000000000001251</v>
      </c>
      <c r="G1140">
        <f t="shared" si="161"/>
        <v>23.450000000000003</v>
      </c>
      <c r="H1140">
        <f t="shared" si="166"/>
        <v>0.58000000000001251</v>
      </c>
      <c r="I1140">
        <f t="shared" si="162"/>
        <v>100.69080514530731</v>
      </c>
      <c r="J1140">
        <f t="shared" si="163"/>
        <v>138.38598788672451</v>
      </c>
      <c r="K1140">
        <f t="shared" si="164"/>
        <v>0.69080514530730497</v>
      </c>
      <c r="L1140">
        <f t="shared" si="165"/>
        <v>38.385987886724514</v>
      </c>
    </row>
    <row r="1141" spans="1:12" x14ac:dyDescent="0.2">
      <c r="A1141" s="4">
        <f t="shared" si="158"/>
        <v>45383</v>
      </c>
      <c r="B1141">
        <v>1140</v>
      </c>
      <c r="C1141" s="2">
        <f>VLOOKUP(A1141, Daily!$A:$B, 2, 0)</f>
        <v>84.54</v>
      </c>
      <c r="D1141">
        <v>84.54</v>
      </c>
      <c r="E1141" s="2">
        <f t="shared" si="159"/>
        <v>84.54</v>
      </c>
      <c r="F1141">
        <f t="shared" si="160"/>
        <v>0</v>
      </c>
      <c r="G1141">
        <f t="shared" si="161"/>
        <v>23.450000000000003</v>
      </c>
      <c r="H1141">
        <f t="shared" si="166"/>
        <v>-0.58000000000001251</v>
      </c>
      <c r="I1141">
        <f t="shared" si="162"/>
        <v>100</v>
      </c>
      <c r="J1141">
        <f t="shared" si="163"/>
        <v>138.38598788672451</v>
      </c>
      <c r="K1141">
        <f t="shared" si="164"/>
        <v>0</v>
      </c>
      <c r="L1141">
        <f t="shared" si="165"/>
        <v>38.385987886724514</v>
      </c>
    </row>
    <row r="1142" spans="1:12" x14ac:dyDescent="0.2">
      <c r="A1142" s="4">
        <f t="shared" si="158"/>
        <v>45384</v>
      </c>
      <c r="B1142">
        <v>1141</v>
      </c>
      <c r="C1142" s="2">
        <f>VLOOKUP(A1142, Daily!$A:$B, 2, 0)</f>
        <v>85.95</v>
      </c>
      <c r="D1142">
        <v>85.95</v>
      </c>
      <c r="E1142" s="2">
        <f t="shared" si="159"/>
        <v>85.95</v>
      </c>
      <c r="F1142">
        <f t="shared" si="160"/>
        <v>1.4099999999999966</v>
      </c>
      <c r="G1142">
        <f t="shared" si="161"/>
        <v>24.86</v>
      </c>
      <c r="H1142">
        <f t="shared" si="166"/>
        <v>1.4099999999999966</v>
      </c>
      <c r="I1142">
        <f t="shared" si="162"/>
        <v>101.66784953867992</v>
      </c>
      <c r="J1142">
        <f t="shared" si="163"/>
        <v>140.69405794729087</v>
      </c>
      <c r="K1142">
        <f t="shared" si="164"/>
        <v>1.6678495386799108</v>
      </c>
      <c r="L1142">
        <f t="shared" si="165"/>
        <v>40.694057947290887</v>
      </c>
    </row>
    <row r="1143" spans="1:12" x14ac:dyDescent="0.2">
      <c r="A1143" s="4">
        <f t="shared" si="158"/>
        <v>45385</v>
      </c>
      <c r="B1143">
        <v>1142</v>
      </c>
      <c r="C1143" s="2">
        <f>VLOOKUP(A1143, Daily!$A:$B, 2, 0)</f>
        <v>86.22</v>
      </c>
      <c r="D1143">
        <v>86.22</v>
      </c>
      <c r="E1143" s="2">
        <f t="shared" si="159"/>
        <v>86.22</v>
      </c>
      <c r="F1143">
        <f t="shared" si="160"/>
        <v>0.26999999999999602</v>
      </c>
      <c r="G1143">
        <f t="shared" si="161"/>
        <v>25.129999999999995</v>
      </c>
      <c r="H1143">
        <f t="shared" si="166"/>
        <v>-1.1400000000000006</v>
      </c>
      <c r="I1143">
        <f t="shared" si="162"/>
        <v>100.31413612565446</v>
      </c>
      <c r="J1143">
        <f t="shared" si="163"/>
        <v>141.13602880995253</v>
      </c>
      <c r="K1143">
        <f t="shared" si="164"/>
        <v>0.3141361256544517</v>
      </c>
      <c r="L1143">
        <f t="shared" si="165"/>
        <v>41.136028809952528</v>
      </c>
    </row>
    <row r="1144" spans="1:12" x14ac:dyDescent="0.2">
      <c r="A1144" s="4">
        <f t="shared" si="158"/>
        <v>45386</v>
      </c>
      <c r="B1144">
        <v>1143</v>
      </c>
      <c r="C1144" s="2">
        <f>VLOOKUP(A1144, Daily!$A:$B, 2, 0)</f>
        <v>87.37</v>
      </c>
      <c r="D1144">
        <v>87.37</v>
      </c>
      <c r="E1144" s="2">
        <f t="shared" si="159"/>
        <v>87.37</v>
      </c>
      <c r="F1144">
        <f t="shared" si="160"/>
        <v>1.1500000000000057</v>
      </c>
      <c r="G1144">
        <f t="shared" si="161"/>
        <v>26.28</v>
      </c>
      <c r="H1144">
        <f t="shared" si="166"/>
        <v>0.88000000000000966</v>
      </c>
      <c r="I1144">
        <f t="shared" si="162"/>
        <v>101.33379726281606</v>
      </c>
      <c r="J1144">
        <f t="shared" si="163"/>
        <v>143.01849729906695</v>
      </c>
      <c r="K1144">
        <f t="shared" si="164"/>
        <v>1.333797262816061</v>
      </c>
      <c r="L1144">
        <f t="shared" si="165"/>
        <v>43.018497299066951</v>
      </c>
    </row>
    <row r="1145" spans="1:12" x14ac:dyDescent="0.2">
      <c r="A1145" s="4">
        <f t="shared" si="158"/>
        <v>45387</v>
      </c>
      <c r="B1145">
        <v>1144</v>
      </c>
      <c r="C1145" s="2">
        <f>VLOOKUP(A1145, Daily!$A:$B, 2, 0)</f>
        <v>87.69</v>
      </c>
      <c r="D1145">
        <v>87.69</v>
      </c>
      <c r="E1145" s="2">
        <f t="shared" si="159"/>
        <v>87.69</v>
      </c>
      <c r="F1145">
        <f t="shared" si="160"/>
        <v>0.31999999999999318</v>
      </c>
      <c r="G1145">
        <f t="shared" si="161"/>
        <v>26.599999999999994</v>
      </c>
      <c r="H1145">
        <f t="shared" si="166"/>
        <v>-0.83000000000001251</v>
      </c>
      <c r="I1145">
        <f t="shared" si="162"/>
        <v>100.36625844111251</v>
      </c>
      <c r="J1145">
        <f t="shared" si="163"/>
        <v>143.54231461777704</v>
      </c>
      <c r="K1145">
        <f t="shared" si="164"/>
        <v>0.36625844111251027</v>
      </c>
      <c r="L1145">
        <f t="shared" si="165"/>
        <v>43.542314617777045</v>
      </c>
    </row>
    <row r="1146" spans="1:12" x14ac:dyDescent="0.2">
      <c r="A1146" s="4">
        <f t="shared" si="158"/>
        <v>45388</v>
      </c>
      <c r="B1146">
        <v>1145</v>
      </c>
      <c r="C1146" s="2" t="e">
        <f>VLOOKUP(A1146, Daily!$A:$B, 2, 0)</f>
        <v>#N/A</v>
      </c>
      <c r="D1146">
        <v>87.69</v>
      </c>
      <c r="E1146" s="2">
        <f t="shared" si="159"/>
        <v>87.69</v>
      </c>
      <c r="F1146">
        <f t="shared" si="160"/>
        <v>0</v>
      </c>
      <c r="G1146">
        <f t="shared" si="161"/>
        <v>26.599999999999994</v>
      </c>
      <c r="H1146">
        <f t="shared" si="166"/>
        <v>-0.31999999999999318</v>
      </c>
      <c r="I1146">
        <f t="shared" si="162"/>
        <v>100</v>
      </c>
      <c r="J1146">
        <f t="shared" si="163"/>
        <v>143.54231461777704</v>
      </c>
      <c r="K1146">
        <f t="shared" si="164"/>
        <v>0</v>
      </c>
      <c r="L1146">
        <f t="shared" si="165"/>
        <v>43.542314617777045</v>
      </c>
    </row>
    <row r="1147" spans="1:12" x14ac:dyDescent="0.2">
      <c r="A1147" s="4">
        <f t="shared" si="158"/>
        <v>45389</v>
      </c>
      <c r="B1147">
        <v>1146</v>
      </c>
      <c r="C1147" s="2" t="e">
        <f>VLOOKUP(A1147, Daily!$A:$B, 2, 0)</f>
        <v>#N/A</v>
      </c>
      <c r="D1147">
        <v>87.24</v>
      </c>
      <c r="E1147" s="2">
        <f t="shared" si="159"/>
        <v>87.24</v>
      </c>
      <c r="F1147">
        <f t="shared" si="160"/>
        <v>-0.45000000000000284</v>
      </c>
      <c r="G1147">
        <f t="shared" si="161"/>
        <v>26.149999999999991</v>
      </c>
      <c r="H1147">
        <f t="shared" si="166"/>
        <v>-0.45000000000000284</v>
      </c>
      <c r="I1147">
        <f t="shared" si="162"/>
        <v>99.486828600752659</v>
      </c>
      <c r="J1147">
        <f t="shared" si="163"/>
        <v>142.80569651334096</v>
      </c>
      <c r="K1147">
        <f t="shared" si="164"/>
        <v>-0.51317139924734745</v>
      </c>
      <c r="L1147">
        <f t="shared" si="165"/>
        <v>42.805696513340962</v>
      </c>
    </row>
    <row r="1148" spans="1:12" x14ac:dyDescent="0.2">
      <c r="A1148" s="4">
        <f t="shared" si="158"/>
        <v>45390</v>
      </c>
      <c r="B1148">
        <v>1147</v>
      </c>
      <c r="C1148" s="2">
        <f>VLOOKUP(A1148, Daily!$A:$B, 2, 0)</f>
        <v>87.24</v>
      </c>
      <c r="D1148">
        <v>87.24</v>
      </c>
      <c r="E1148" s="2">
        <f t="shared" si="159"/>
        <v>87.24</v>
      </c>
      <c r="F1148">
        <f t="shared" si="160"/>
        <v>0</v>
      </c>
      <c r="G1148">
        <f t="shared" si="161"/>
        <v>26.149999999999991</v>
      </c>
      <c r="H1148">
        <f t="shared" si="166"/>
        <v>0.45000000000000284</v>
      </c>
      <c r="I1148">
        <f t="shared" si="162"/>
        <v>100</v>
      </c>
      <c r="J1148">
        <f t="shared" si="163"/>
        <v>142.80569651334096</v>
      </c>
      <c r="K1148">
        <f t="shared" si="164"/>
        <v>0</v>
      </c>
      <c r="L1148">
        <f t="shared" si="165"/>
        <v>42.805696513340962</v>
      </c>
    </row>
    <row r="1149" spans="1:12" x14ac:dyDescent="0.2">
      <c r="A1149" s="4">
        <f t="shared" si="158"/>
        <v>45391</v>
      </c>
      <c r="B1149">
        <v>1148</v>
      </c>
      <c r="C1149" s="2">
        <f>VLOOKUP(A1149, Daily!$A:$B, 2, 0)</f>
        <v>86.04</v>
      </c>
      <c r="D1149">
        <v>86.04</v>
      </c>
      <c r="E1149" s="2">
        <f t="shared" si="159"/>
        <v>86.04</v>
      </c>
      <c r="F1149">
        <f t="shared" si="160"/>
        <v>-1.1999999999999886</v>
      </c>
      <c r="G1149">
        <f t="shared" si="161"/>
        <v>24.950000000000003</v>
      </c>
      <c r="H1149">
        <f t="shared" si="166"/>
        <v>-1.1999999999999886</v>
      </c>
      <c r="I1149">
        <f t="shared" si="162"/>
        <v>98.624484181568107</v>
      </c>
      <c r="J1149">
        <f t="shared" si="163"/>
        <v>140.84138156817809</v>
      </c>
      <c r="K1149">
        <f t="shared" si="164"/>
        <v>-1.3755158184318939</v>
      </c>
      <c r="L1149">
        <f t="shared" si="165"/>
        <v>40.841381568178093</v>
      </c>
    </row>
    <row r="1150" spans="1:12" x14ac:dyDescent="0.2">
      <c r="A1150" s="4">
        <f t="shared" si="158"/>
        <v>45392</v>
      </c>
      <c r="B1150">
        <v>1149</v>
      </c>
      <c r="C1150" s="2">
        <f>VLOOKUP(A1150, Daily!$A:$B, 2, 0)</f>
        <v>86.98</v>
      </c>
      <c r="D1150">
        <v>86.98</v>
      </c>
      <c r="E1150" s="2">
        <f t="shared" si="159"/>
        <v>86.98</v>
      </c>
      <c r="F1150">
        <f t="shared" si="160"/>
        <v>0.93999999999999773</v>
      </c>
      <c r="G1150">
        <f t="shared" si="161"/>
        <v>25.89</v>
      </c>
      <c r="H1150">
        <f t="shared" si="166"/>
        <v>2.1399999999999864</v>
      </c>
      <c r="I1150">
        <f t="shared" si="162"/>
        <v>101.09251510925151</v>
      </c>
      <c r="J1150">
        <f t="shared" si="163"/>
        <v>142.38009494188901</v>
      </c>
      <c r="K1150">
        <f t="shared" si="164"/>
        <v>1.0925151092515017</v>
      </c>
      <c r="L1150">
        <f t="shared" si="165"/>
        <v>42.380094941889013</v>
      </c>
    </row>
    <row r="1151" spans="1:12" x14ac:dyDescent="0.2">
      <c r="A1151" s="4">
        <f t="shared" si="158"/>
        <v>45393</v>
      </c>
      <c r="B1151">
        <v>1150</v>
      </c>
      <c r="C1151" s="2">
        <f>VLOOKUP(A1151, Daily!$A:$B, 2, 0)</f>
        <v>85.79</v>
      </c>
      <c r="D1151">
        <v>85.79</v>
      </c>
      <c r="E1151" s="2">
        <f t="shared" si="159"/>
        <v>85.79</v>
      </c>
      <c r="F1151">
        <f t="shared" si="160"/>
        <v>-1.1899999999999977</v>
      </c>
      <c r="G1151">
        <f t="shared" si="161"/>
        <v>24.700000000000003</v>
      </c>
      <c r="H1151">
        <f t="shared" si="166"/>
        <v>-2.1299999999999955</v>
      </c>
      <c r="I1151">
        <f t="shared" si="162"/>
        <v>98.63186939526328</v>
      </c>
      <c r="J1151">
        <f t="shared" si="163"/>
        <v>140.43214928793583</v>
      </c>
      <c r="K1151">
        <f t="shared" si="164"/>
        <v>-1.368130604736717</v>
      </c>
      <c r="L1151">
        <f t="shared" si="165"/>
        <v>40.432149287935836</v>
      </c>
    </row>
    <row r="1152" spans="1:12" x14ac:dyDescent="0.2">
      <c r="A1152" s="4">
        <f t="shared" si="158"/>
        <v>45394</v>
      </c>
      <c r="B1152">
        <v>1151</v>
      </c>
      <c r="C1152" s="2">
        <f>VLOOKUP(A1152, Daily!$A:$B, 2, 0)</f>
        <v>86.46</v>
      </c>
      <c r="D1152">
        <v>86.46</v>
      </c>
      <c r="E1152" s="2">
        <f t="shared" si="159"/>
        <v>86.46</v>
      </c>
      <c r="F1152">
        <f t="shared" si="160"/>
        <v>0.66999999999998749</v>
      </c>
      <c r="G1152">
        <f t="shared" si="161"/>
        <v>25.36999999999999</v>
      </c>
      <c r="H1152">
        <f t="shared" si="166"/>
        <v>1.8599999999999852</v>
      </c>
      <c r="I1152">
        <f t="shared" si="162"/>
        <v>100.78097680382328</v>
      </c>
      <c r="J1152">
        <f t="shared" si="163"/>
        <v>141.52889179898509</v>
      </c>
      <c r="K1152">
        <f t="shared" si="164"/>
        <v>0.7809768038232745</v>
      </c>
      <c r="L1152">
        <f t="shared" si="165"/>
        <v>41.528891798985093</v>
      </c>
    </row>
    <row r="1153" spans="1:12" x14ac:dyDescent="0.2">
      <c r="A1153" s="4">
        <f t="shared" si="158"/>
        <v>45395</v>
      </c>
      <c r="B1153">
        <v>1152</v>
      </c>
      <c r="C1153" s="2" t="e">
        <f>VLOOKUP(A1153, Daily!$A:$B, 2, 0)</f>
        <v>#N/A</v>
      </c>
      <c r="D1153">
        <v>86.46</v>
      </c>
      <c r="E1153" s="2">
        <f t="shared" si="159"/>
        <v>86.46</v>
      </c>
      <c r="F1153">
        <f t="shared" si="160"/>
        <v>0</v>
      </c>
      <c r="G1153">
        <f t="shared" si="161"/>
        <v>25.36999999999999</v>
      </c>
      <c r="H1153">
        <f t="shared" si="166"/>
        <v>-0.66999999999998749</v>
      </c>
      <c r="I1153">
        <f t="shared" si="162"/>
        <v>100</v>
      </c>
      <c r="J1153">
        <f t="shared" si="163"/>
        <v>141.52889179898509</v>
      </c>
      <c r="K1153">
        <f t="shared" si="164"/>
        <v>0</v>
      </c>
      <c r="L1153">
        <f t="shared" si="165"/>
        <v>41.528891798985093</v>
      </c>
    </row>
    <row r="1154" spans="1:12" x14ac:dyDescent="0.2">
      <c r="A1154" s="4">
        <f t="shared" si="158"/>
        <v>45396</v>
      </c>
      <c r="B1154">
        <v>1153</v>
      </c>
      <c r="C1154" s="2" t="e">
        <f>VLOOKUP(A1154, Daily!$A:$B, 2, 0)</f>
        <v>#N/A</v>
      </c>
      <c r="D1154">
        <v>86.21</v>
      </c>
      <c r="E1154" s="2">
        <f t="shared" si="159"/>
        <v>86.21</v>
      </c>
      <c r="F1154">
        <f t="shared" si="160"/>
        <v>-0.25</v>
      </c>
      <c r="G1154">
        <f t="shared" si="161"/>
        <v>25.11999999999999</v>
      </c>
      <c r="H1154">
        <f t="shared" si="166"/>
        <v>-0.25</v>
      </c>
      <c r="I1154">
        <f t="shared" si="162"/>
        <v>99.710848947490177</v>
      </c>
      <c r="J1154">
        <f t="shared" si="163"/>
        <v>141.11965951874282</v>
      </c>
      <c r="K1154">
        <f t="shared" si="164"/>
        <v>-0.28915105250982842</v>
      </c>
      <c r="L1154">
        <f t="shared" si="165"/>
        <v>41.119659518742814</v>
      </c>
    </row>
    <row r="1155" spans="1:12" x14ac:dyDescent="0.2">
      <c r="A1155" s="4">
        <f t="shared" si="158"/>
        <v>45397</v>
      </c>
      <c r="B1155">
        <v>1154</v>
      </c>
      <c r="C1155" s="2">
        <f>VLOOKUP(A1155, Daily!$A:$B, 2, 0)</f>
        <v>86.21</v>
      </c>
      <c r="D1155">
        <v>86.21</v>
      </c>
      <c r="E1155" s="2">
        <f t="shared" si="159"/>
        <v>86.21</v>
      </c>
      <c r="F1155">
        <f t="shared" si="160"/>
        <v>0</v>
      </c>
      <c r="G1155">
        <f t="shared" si="161"/>
        <v>25.11999999999999</v>
      </c>
      <c r="H1155">
        <f t="shared" si="166"/>
        <v>0.25</v>
      </c>
      <c r="I1155">
        <f t="shared" si="162"/>
        <v>100</v>
      </c>
      <c r="J1155">
        <f t="shared" si="163"/>
        <v>141.11965951874282</v>
      </c>
      <c r="K1155">
        <f t="shared" si="164"/>
        <v>0</v>
      </c>
      <c r="L1155">
        <f t="shared" si="165"/>
        <v>41.119659518742814</v>
      </c>
    </row>
    <row r="1156" spans="1:12" x14ac:dyDescent="0.2">
      <c r="A1156" s="4">
        <f t="shared" ref="A1156:A1219" si="167">A1155+1</f>
        <v>45398</v>
      </c>
      <c r="B1156">
        <v>1155</v>
      </c>
      <c r="C1156" s="2">
        <f>VLOOKUP(A1156, Daily!$A:$B, 2, 0)</f>
        <v>86.15</v>
      </c>
      <c r="D1156">
        <v>86.15</v>
      </c>
      <c r="E1156" s="2">
        <f t="shared" si="159"/>
        <v>86.15</v>
      </c>
      <c r="F1156">
        <f t="shared" si="160"/>
        <v>-5.9999999999988063E-2</v>
      </c>
      <c r="G1156">
        <f t="shared" si="161"/>
        <v>25.060000000000002</v>
      </c>
      <c r="H1156">
        <f t="shared" si="166"/>
        <v>-5.9999999999988063E-2</v>
      </c>
      <c r="I1156">
        <f t="shared" si="162"/>
        <v>99.930402505509818</v>
      </c>
      <c r="J1156">
        <f t="shared" si="163"/>
        <v>141.02144377148468</v>
      </c>
      <c r="K1156">
        <f t="shared" si="164"/>
        <v>-6.9597494490181155E-2</v>
      </c>
      <c r="L1156">
        <f t="shared" si="165"/>
        <v>41.021443771484691</v>
      </c>
    </row>
    <row r="1157" spans="1:12" x14ac:dyDescent="0.2">
      <c r="A1157" s="4">
        <f t="shared" si="167"/>
        <v>45399</v>
      </c>
      <c r="B1157">
        <v>1156</v>
      </c>
      <c r="C1157" s="2">
        <f>VLOOKUP(A1157, Daily!$A:$B, 2, 0)</f>
        <v>83.58</v>
      </c>
      <c r="D1157">
        <v>83.58</v>
      </c>
      <c r="E1157" s="2">
        <f t="shared" ref="E1157:E1220" si="168">D1157</f>
        <v>83.58</v>
      </c>
      <c r="F1157">
        <f t="shared" ref="F1157:F1220" si="169">D1157-D1156</f>
        <v>-2.5700000000000074</v>
      </c>
      <c r="G1157">
        <f t="shared" ref="G1157:G1220" si="170">D1157-$D$2</f>
        <v>22.489999999999995</v>
      </c>
      <c r="H1157">
        <f t="shared" si="166"/>
        <v>-2.5100000000000193</v>
      </c>
      <c r="I1157">
        <f t="shared" ref="I1157:I1220" si="171">(D1157/D1156)*100</f>
        <v>97.016831108531619</v>
      </c>
      <c r="J1157">
        <f t="shared" ref="J1157:J1220" si="172">(D1157/$D$2)*100</f>
        <v>136.81453593059422</v>
      </c>
      <c r="K1157">
        <f t="shared" ref="K1157:K1220" si="173">((D1157/D1156)-1)*100</f>
        <v>-2.9831688914683796</v>
      </c>
      <c r="L1157">
        <f t="shared" ref="L1157:L1220" si="174">((D1157/$D$2)-1)*100</f>
        <v>36.814535930594204</v>
      </c>
    </row>
    <row r="1158" spans="1:12" x14ac:dyDescent="0.2">
      <c r="A1158" s="4">
        <f t="shared" si="167"/>
        <v>45400</v>
      </c>
      <c r="B1158">
        <v>1157</v>
      </c>
      <c r="C1158" s="2">
        <f>VLOOKUP(A1158, Daily!$A:$B, 2, 0)</f>
        <v>83.5</v>
      </c>
      <c r="D1158">
        <v>83.5</v>
      </c>
      <c r="E1158" s="2">
        <f t="shared" si="168"/>
        <v>83.5</v>
      </c>
      <c r="F1158">
        <f t="shared" si="169"/>
        <v>-7.9999999999998295E-2</v>
      </c>
      <c r="G1158">
        <f t="shared" si="170"/>
        <v>22.409999999999997</v>
      </c>
      <c r="H1158">
        <f t="shared" ref="H1158:H1221" si="175">F1158-F1157</f>
        <v>2.4900000000000091</v>
      </c>
      <c r="I1158">
        <f t="shared" si="171"/>
        <v>99.904283321368752</v>
      </c>
      <c r="J1158">
        <f t="shared" si="172"/>
        <v>136.68358160091668</v>
      </c>
      <c r="K1158">
        <f t="shared" si="173"/>
        <v>-9.5716678631252439E-2</v>
      </c>
      <c r="L1158">
        <f t="shared" si="174"/>
        <v>36.683581600916668</v>
      </c>
    </row>
    <row r="1159" spans="1:12" x14ac:dyDescent="0.2">
      <c r="A1159" s="4">
        <f t="shared" si="167"/>
        <v>45401</v>
      </c>
      <c r="B1159">
        <v>1158</v>
      </c>
      <c r="C1159" s="2">
        <f>VLOOKUP(A1159, Daily!$A:$B, 2, 0)</f>
        <v>83.79</v>
      </c>
      <c r="D1159">
        <v>83.79</v>
      </c>
      <c r="E1159" s="2">
        <f t="shared" si="168"/>
        <v>83.79</v>
      </c>
      <c r="F1159">
        <f t="shared" si="169"/>
        <v>0.29000000000000625</v>
      </c>
      <c r="G1159">
        <f t="shared" si="170"/>
        <v>22.700000000000003</v>
      </c>
      <c r="H1159">
        <f t="shared" si="175"/>
        <v>0.37000000000000455</v>
      </c>
      <c r="I1159">
        <f t="shared" si="171"/>
        <v>100.34730538922156</v>
      </c>
      <c r="J1159">
        <f t="shared" si="172"/>
        <v>137.15829104599771</v>
      </c>
      <c r="K1159">
        <f t="shared" si="173"/>
        <v>0.34730538922156384</v>
      </c>
      <c r="L1159">
        <f t="shared" si="174"/>
        <v>37.158291045997707</v>
      </c>
    </row>
    <row r="1160" spans="1:12" x14ac:dyDescent="0.2">
      <c r="A1160" s="4">
        <f t="shared" si="167"/>
        <v>45402</v>
      </c>
      <c r="B1160">
        <v>1159</v>
      </c>
      <c r="C1160" s="2" t="e">
        <f>VLOOKUP(A1160, Daily!$A:$B, 2, 0)</f>
        <v>#N/A</v>
      </c>
      <c r="D1160">
        <v>83.79</v>
      </c>
      <c r="E1160" s="2">
        <f t="shared" si="168"/>
        <v>83.79</v>
      </c>
      <c r="F1160">
        <f t="shared" si="169"/>
        <v>0</v>
      </c>
      <c r="G1160">
        <f t="shared" si="170"/>
        <v>22.700000000000003</v>
      </c>
      <c r="H1160">
        <f t="shared" si="175"/>
        <v>-0.29000000000000625</v>
      </c>
      <c r="I1160">
        <f t="shared" si="171"/>
        <v>100</v>
      </c>
      <c r="J1160">
        <f t="shared" si="172"/>
        <v>137.15829104599771</v>
      </c>
      <c r="K1160">
        <f t="shared" si="173"/>
        <v>0</v>
      </c>
      <c r="L1160">
        <f t="shared" si="174"/>
        <v>37.158291045997707</v>
      </c>
    </row>
    <row r="1161" spans="1:12" x14ac:dyDescent="0.2">
      <c r="A1161" s="4">
        <f t="shared" si="167"/>
        <v>45403</v>
      </c>
      <c r="B1161">
        <v>1160</v>
      </c>
      <c r="C1161" s="2" t="e">
        <f>VLOOKUP(A1161, Daily!$A:$B, 2, 0)</f>
        <v>#N/A</v>
      </c>
      <c r="D1161">
        <v>83.82</v>
      </c>
      <c r="E1161" s="2">
        <f t="shared" si="168"/>
        <v>83.82</v>
      </c>
      <c r="F1161">
        <f t="shared" si="169"/>
        <v>2.9999999999986926E-2</v>
      </c>
      <c r="G1161">
        <f t="shared" si="170"/>
        <v>22.72999999999999</v>
      </c>
      <c r="H1161">
        <f t="shared" si="175"/>
        <v>2.9999999999986926E-2</v>
      </c>
      <c r="I1161">
        <f t="shared" si="171"/>
        <v>100.03580379520227</v>
      </c>
      <c r="J1161">
        <f t="shared" si="172"/>
        <v>137.20739891962677</v>
      </c>
      <c r="K1161">
        <f t="shared" si="173"/>
        <v>3.5803795202271615E-2</v>
      </c>
      <c r="L1161">
        <f t="shared" si="174"/>
        <v>37.207398919626769</v>
      </c>
    </row>
    <row r="1162" spans="1:12" x14ac:dyDescent="0.2">
      <c r="A1162" s="4">
        <f t="shared" si="167"/>
        <v>45404</v>
      </c>
      <c r="B1162">
        <v>1161</v>
      </c>
      <c r="C1162" s="2">
        <f>VLOOKUP(A1162, Daily!$A:$B, 2, 0)</f>
        <v>83.82</v>
      </c>
      <c r="D1162">
        <v>83.82</v>
      </c>
      <c r="E1162" s="2">
        <f t="shared" si="168"/>
        <v>83.82</v>
      </c>
      <c r="F1162">
        <f t="shared" si="169"/>
        <v>0</v>
      </c>
      <c r="G1162">
        <f t="shared" si="170"/>
        <v>22.72999999999999</v>
      </c>
      <c r="H1162">
        <f t="shared" si="175"/>
        <v>-2.9999999999986926E-2</v>
      </c>
      <c r="I1162">
        <f t="shared" si="171"/>
        <v>100</v>
      </c>
      <c r="J1162">
        <f t="shared" si="172"/>
        <v>137.20739891962677</v>
      </c>
      <c r="K1162">
        <f t="shared" si="173"/>
        <v>0</v>
      </c>
      <c r="L1162">
        <f t="shared" si="174"/>
        <v>37.207398919626769</v>
      </c>
    </row>
    <row r="1163" spans="1:12" x14ac:dyDescent="0.2">
      <c r="A1163" s="4">
        <f t="shared" si="167"/>
        <v>45405</v>
      </c>
      <c r="B1163">
        <v>1162</v>
      </c>
      <c r="C1163" s="2">
        <f>VLOOKUP(A1163, Daily!$A:$B, 2, 0)</f>
        <v>84.17</v>
      </c>
      <c r="D1163">
        <v>84.17</v>
      </c>
      <c r="E1163" s="2">
        <f t="shared" si="168"/>
        <v>84.17</v>
      </c>
      <c r="F1163">
        <f t="shared" si="169"/>
        <v>0.35000000000000853</v>
      </c>
      <c r="G1163">
        <f t="shared" si="170"/>
        <v>23.08</v>
      </c>
      <c r="H1163">
        <f t="shared" si="175"/>
        <v>0.35000000000000853</v>
      </c>
      <c r="I1163">
        <f t="shared" si="171"/>
        <v>100.41756144118349</v>
      </c>
      <c r="J1163">
        <f t="shared" si="172"/>
        <v>137.78032411196594</v>
      </c>
      <c r="K1163">
        <f t="shared" si="173"/>
        <v>0.41756144118350047</v>
      </c>
      <c r="L1163">
        <f t="shared" si="174"/>
        <v>37.780324111965946</v>
      </c>
    </row>
    <row r="1164" spans="1:12" x14ac:dyDescent="0.2">
      <c r="A1164" s="4">
        <f t="shared" si="167"/>
        <v>45406</v>
      </c>
      <c r="B1164">
        <v>1163</v>
      </c>
      <c r="C1164" s="2">
        <f>VLOOKUP(A1164, Daily!$A:$B, 2, 0)</f>
        <v>84.09</v>
      </c>
      <c r="D1164">
        <v>84.09</v>
      </c>
      <c r="E1164" s="2">
        <f t="shared" si="168"/>
        <v>84.09</v>
      </c>
      <c r="F1164">
        <f t="shared" si="169"/>
        <v>-7.9999999999998295E-2</v>
      </c>
      <c r="G1164">
        <f t="shared" si="170"/>
        <v>23</v>
      </c>
      <c r="H1164">
        <f t="shared" si="175"/>
        <v>-0.43000000000000682</v>
      </c>
      <c r="I1164">
        <f t="shared" si="171"/>
        <v>99.904954259237257</v>
      </c>
      <c r="J1164">
        <f t="shared" si="172"/>
        <v>137.64936978228843</v>
      </c>
      <c r="K1164">
        <f t="shared" si="173"/>
        <v>-9.5045740762744746E-2</v>
      </c>
      <c r="L1164">
        <f t="shared" si="174"/>
        <v>37.649369782288431</v>
      </c>
    </row>
    <row r="1165" spans="1:12" x14ac:dyDescent="0.2">
      <c r="A1165" s="4">
        <f t="shared" si="167"/>
        <v>45407</v>
      </c>
      <c r="B1165">
        <v>1164</v>
      </c>
      <c r="C1165" s="2">
        <f>VLOOKUP(A1165, Daily!$A:$B, 2, 0)</f>
        <v>84.92</v>
      </c>
      <c r="D1165">
        <v>84.92</v>
      </c>
      <c r="E1165" s="2">
        <f t="shared" si="168"/>
        <v>84.92</v>
      </c>
      <c r="F1165">
        <f t="shared" si="169"/>
        <v>0.82999999999999829</v>
      </c>
      <c r="G1165">
        <f t="shared" si="170"/>
        <v>23.83</v>
      </c>
      <c r="H1165">
        <f t="shared" si="175"/>
        <v>0.90999999999999659</v>
      </c>
      <c r="I1165">
        <f t="shared" si="171"/>
        <v>100.98703769770484</v>
      </c>
      <c r="J1165">
        <f t="shared" si="172"/>
        <v>139.00802095269273</v>
      </c>
      <c r="K1165">
        <f t="shared" si="173"/>
        <v>0.98703769770482896</v>
      </c>
      <c r="L1165">
        <f t="shared" si="174"/>
        <v>39.008020952692732</v>
      </c>
    </row>
    <row r="1166" spans="1:12" x14ac:dyDescent="0.2">
      <c r="A1166" s="4">
        <f t="shared" si="167"/>
        <v>45408</v>
      </c>
      <c r="B1166">
        <v>1165</v>
      </c>
      <c r="C1166" s="2">
        <f>VLOOKUP(A1166, Daily!$A:$B, 2, 0)</f>
        <v>85.38</v>
      </c>
      <c r="D1166">
        <v>85.38</v>
      </c>
      <c r="E1166" s="2">
        <f t="shared" si="168"/>
        <v>85.38</v>
      </c>
      <c r="F1166">
        <f t="shared" si="169"/>
        <v>0.45999999999999375</v>
      </c>
      <c r="G1166">
        <f t="shared" si="170"/>
        <v>24.289999999999992</v>
      </c>
      <c r="H1166">
        <f t="shared" si="175"/>
        <v>-0.37000000000000455</v>
      </c>
      <c r="I1166">
        <f t="shared" si="171"/>
        <v>100.54168629298161</v>
      </c>
      <c r="J1166">
        <f t="shared" si="172"/>
        <v>139.76100834833852</v>
      </c>
      <c r="K1166">
        <f t="shared" si="173"/>
        <v>0.54168629298161353</v>
      </c>
      <c r="L1166">
        <f t="shared" si="174"/>
        <v>39.761008348338514</v>
      </c>
    </row>
    <row r="1167" spans="1:12" x14ac:dyDescent="0.2">
      <c r="A1167" s="4">
        <f t="shared" si="167"/>
        <v>45409</v>
      </c>
      <c r="B1167">
        <v>1166</v>
      </c>
      <c r="C1167" s="2" t="e">
        <f>VLOOKUP(A1167, Daily!$A:$B, 2, 0)</f>
        <v>#N/A</v>
      </c>
      <c r="D1167">
        <v>85.38</v>
      </c>
      <c r="E1167" s="2">
        <f t="shared" si="168"/>
        <v>85.38</v>
      </c>
      <c r="F1167">
        <f t="shared" si="169"/>
        <v>0</v>
      </c>
      <c r="G1167">
        <f t="shared" si="170"/>
        <v>24.289999999999992</v>
      </c>
      <c r="H1167">
        <f t="shared" si="175"/>
        <v>-0.45999999999999375</v>
      </c>
      <c r="I1167">
        <f t="shared" si="171"/>
        <v>100</v>
      </c>
      <c r="J1167">
        <f t="shared" si="172"/>
        <v>139.76100834833852</v>
      </c>
      <c r="K1167">
        <f t="shared" si="173"/>
        <v>0</v>
      </c>
      <c r="L1167">
        <f t="shared" si="174"/>
        <v>39.761008348338514</v>
      </c>
    </row>
    <row r="1168" spans="1:12" x14ac:dyDescent="0.2">
      <c r="A1168" s="4">
        <f t="shared" si="167"/>
        <v>45410</v>
      </c>
      <c r="B1168">
        <v>1167</v>
      </c>
      <c r="C1168" s="2" t="e">
        <f>VLOOKUP(A1168, Daily!$A:$B, 2, 0)</f>
        <v>#N/A</v>
      </c>
      <c r="D1168">
        <v>84.26</v>
      </c>
      <c r="E1168" s="2">
        <f t="shared" si="168"/>
        <v>84.26</v>
      </c>
      <c r="F1168">
        <f t="shared" si="169"/>
        <v>-1.1199999999999903</v>
      </c>
      <c r="G1168">
        <f t="shared" si="170"/>
        <v>23.17</v>
      </c>
      <c r="H1168">
        <f t="shared" si="175"/>
        <v>-1.1199999999999903</v>
      </c>
      <c r="I1168">
        <f t="shared" si="171"/>
        <v>98.688217381119713</v>
      </c>
      <c r="J1168">
        <f t="shared" si="172"/>
        <v>137.92764773285319</v>
      </c>
      <c r="K1168">
        <f t="shared" si="173"/>
        <v>-1.3117826188802861</v>
      </c>
      <c r="L1168">
        <f t="shared" si="174"/>
        <v>37.927647732853174</v>
      </c>
    </row>
    <row r="1169" spans="1:12" x14ac:dyDescent="0.2">
      <c r="A1169" s="4">
        <f t="shared" si="167"/>
        <v>45411</v>
      </c>
      <c r="B1169">
        <v>1168</v>
      </c>
      <c r="C1169" s="2">
        <f>VLOOKUP(A1169, Daily!$A:$B, 2, 0)</f>
        <v>84.26</v>
      </c>
      <c r="D1169">
        <v>84.26</v>
      </c>
      <c r="E1169" s="2">
        <f t="shared" si="168"/>
        <v>84.26</v>
      </c>
      <c r="F1169">
        <f t="shared" si="169"/>
        <v>0</v>
      </c>
      <c r="G1169">
        <f t="shared" si="170"/>
        <v>23.17</v>
      </c>
      <c r="H1169">
        <f t="shared" si="175"/>
        <v>1.1199999999999903</v>
      </c>
      <c r="I1169">
        <f t="shared" si="171"/>
        <v>100</v>
      </c>
      <c r="J1169">
        <f t="shared" si="172"/>
        <v>137.92764773285319</v>
      </c>
      <c r="K1169">
        <f t="shared" si="173"/>
        <v>0</v>
      </c>
      <c r="L1169">
        <f t="shared" si="174"/>
        <v>37.927647732853174</v>
      </c>
    </row>
    <row r="1170" spans="1:12" x14ac:dyDescent="0.2">
      <c r="A1170" s="4">
        <f t="shared" si="167"/>
        <v>45412</v>
      </c>
      <c r="B1170">
        <v>1169</v>
      </c>
      <c r="C1170" s="2">
        <f>VLOOKUP(A1170, Daily!$A:$B, 2, 0)</f>
        <v>83.49</v>
      </c>
      <c r="D1170">
        <v>83.49</v>
      </c>
      <c r="E1170" s="2">
        <f t="shared" si="168"/>
        <v>83.49</v>
      </c>
      <c r="F1170">
        <f t="shared" si="169"/>
        <v>-0.77000000000001023</v>
      </c>
      <c r="G1170">
        <f t="shared" si="170"/>
        <v>22.399999999999991</v>
      </c>
      <c r="H1170">
        <f t="shared" si="175"/>
        <v>-0.77000000000001023</v>
      </c>
      <c r="I1170">
        <f t="shared" si="171"/>
        <v>99.086161879895556</v>
      </c>
      <c r="J1170">
        <f t="shared" si="172"/>
        <v>136.66721230970697</v>
      </c>
      <c r="K1170">
        <f t="shared" si="173"/>
        <v>-0.91383812010444876</v>
      </c>
      <c r="L1170">
        <f t="shared" si="174"/>
        <v>36.667212309706976</v>
      </c>
    </row>
    <row r="1171" spans="1:12" x14ac:dyDescent="0.2">
      <c r="A1171" s="4">
        <f t="shared" si="167"/>
        <v>45413</v>
      </c>
      <c r="B1171">
        <v>1170</v>
      </c>
      <c r="C1171" s="2">
        <f>VLOOKUP(A1171, Daily!$A:$B, 2, 0)</f>
        <v>80.7</v>
      </c>
      <c r="D1171">
        <v>80.7</v>
      </c>
      <c r="E1171" s="2">
        <f t="shared" si="168"/>
        <v>80.7</v>
      </c>
      <c r="F1171">
        <f t="shared" si="169"/>
        <v>-2.789999999999992</v>
      </c>
      <c r="G1171">
        <f t="shared" si="170"/>
        <v>19.61</v>
      </c>
      <c r="H1171">
        <f t="shared" si="175"/>
        <v>-2.0199999999999818</v>
      </c>
      <c r="I1171">
        <f t="shared" si="171"/>
        <v>96.65828242903342</v>
      </c>
      <c r="J1171">
        <f t="shared" si="172"/>
        <v>132.10018006220329</v>
      </c>
      <c r="K1171">
        <f t="shared" si="173"/>
        <v>-3.3417175709665736</v>
      </c>
      <c r="L1171">
        <f t="shared" si="174"/>
        <v>32.1001800622033</v>
      </c>
    </row>
    <row r="1172" spans="1:12" x14ac:dyDescent="0.2">
      <c r="A1172" s="4">
        <f t="shared" si="167"/>
        <v>45414</v>
      </c>
      <c r="B1172">
        <v>1171</v>
      </c>
      <c r="C1172" s="2">
        <f>VLOOKUP(A1172, Daily!$A:$B, 2, 0)</f>
        <v>80.59</v>
      </c>
      <c r="D1172">
        <v>80.59</v>
      </c>
      <c r="E1172" s="2">
        <f t="shared" si="168"/>
        <v>80.59</v>
      </c>
      <c r="F1172">
        <f t="shared" si="169"/>
        <v>-0.10999999999999943</v>
      </c>
      <c r="G1172">
        <f t="shared" si="170"/>
        <v>19.5</v>
      </c>
      <c r="H1172">
        <f t="shared" si="175"/>
        <v>2.6799999999999926</v>
      </c>
      <c r="I1172">
        <f t="shared" si="171"/>
        <v>99.863692688971497</v>
      </c>
      <c r="J1172">
        <f t="shared" si="172"/>
        <v>131.9201178588967</v>
      </c>
      <c r="K1172">
        <f t="shared" si="173"/>
        <v>-0.13630731102850513</v>
      </c>
      <c r="L1172">
        <f t="shared" si="174"/>
        <v>31.920117858896703</v>
      </c>
    </row>
    <row r="1173" spans="1:12" x14ac:dyDescent="0.2">
      <c r="A1173" s="4">
        <f t="shared" si="167"/>
        <v>45415</v>
      </c>
      <c r="B1173">
        <v>1172</v>
      </c>
      <c r="C1173" s="2">
        <f>VLOOKUP(A1173, Daily!$A:$B, 2, 0)</f>
        <v>79.650000000000006</v>
      </c>
      <c r="D1173">
        <v>79.650000000000006</v>
      </c>
      <c r="E1173" s="2">
        <f t="shared" si="168"/>
        <v>79.650000000000006</v>
      </c>
      <c r="F1173">
        <f t="shared" si="169"/>
        <v>-0.93999999999999773</v>
      </c>
      <c r="G1173">
        <f t="shared" si="170"/>
        <v>18.560000000000002</v>
      </c>
      <c r="H1173">
        <f t="shared" si="175"/>
        <v>-0.82999999999999829</v>
      </c>
      <c r="I1173">
        <f t="shared" si="171"/>
        <v>98.833602183893788</v>
      </c>
      <c r="J1173">
        <f t="shared" si="172"/>
        <v>130.38140448518581</v>
      </c>
      <c r="K1173">
        <f t="shared" si="173"/>
        <v>-1.1663978161062127</v>
      </c>
      <c r="L1173">
        <f t="shared" si="174"/>
        <v>30.381404485185804</v>
      </c>
    </row>
    <row r="1174" spans="1:12" x14ac:dyDescent="0.2">
      <c r="A1174" s="4">
        <f t="shared" si="167"/>
        <v>45416</v>
      </c>
      <c r="B1174">
        <v>1173</v>
      </c>
      <c r="C1174" s="2" t="e">
        <f>VLOOKUP(A1174, Daily!$A:$B, 2, 0)</f>
        <v>#N/A</v>
      </c>
      <c r="D1174">
        <v>79.650000000000006</v>
      </c>
      <c r="E1174" s="2">
        <f t="shared" si="168"/>
        <v>79.650000000000006</v>
      </c>
      <c r="F1174">
        <f t="shared" si="169"/>
        <v>0</v>
      </c>
      <c r="G1174">
        <f t="shared" si="170"/>
        <v>18.560000000000002</v>
      </c>
      <c r="H1174">
        <f t="shared" si="175"/>
        <v>0.93999999999999773</v>
      </c>
      <c r="I1174">
        <f t="shared" si="171"/>
        <v>100</v>
      </c>
      <c r="J1174">
        <f t="shared" si="172"/>
        <v>130.38140448518581</v>
      </c>
      <c r="K1174">
        <f t="shared" si="173"/>
        <v>0</v>
      </c>
      <c r="L1174">
        <f t="shared" si="174"/>
        <v>30.381404485185804</v>
      </c>
    </row>
    <row r="1175" spans="1:12" x14ac:dyDescent="0.2">
      <c r="A1175" s="4">
        <f t="shared" si="167"/>
        <v>45417</v>
      </c>
      <c r="B1175">
        <v>1174</v>
      </c>
      <c r="C1175" s="2" t="e">
        <f>VLOOKUP(A1175, Daily!$A:$B, 2, 0)</f>
        <v>#N/A</v>
      </c>
      <c r="D1175">
        <v>80.099999999999994</v>
      </c>
      <c r="E1175" s="2">
        <f t="shared" si="168"/>
        <v>80.099999999999994</v>
      </c>
      <c r="F1175">
        <f t="shared" si="169"/>
        <v>0.44999999999998863</v>
      </c>
      <c r="G1175">
        <f t="shared" si="170"/>
        <v>19.009999999999991</v>
      </c>
      <c r="H1175">
        <f t="shared" si="175"/>
        <v>0.44999999999998863</v>
      </c>
      <c r="I1175">
        <f t="shared" si="171"/>
        <v>100.56497175141241</v>
      </c>
      <c r="J1175">
        <f t="shared" si="172"/>
        <v>131.11802258962186</v>
      </c>
      <c r="K1175">
        <f t="shared" si="173"/>
        <v>0.56497175141241307</v>
      </c>
      <c r="L1175">
        <f t="shared" si="174"/>
        <v>31.118022589621862</v>
      </c>
    </row>
    <row r="1176" spans="1:12" x14ac:dyDescent="0.2">
      <c r="A1176" s="4">
        <f t="shared" si="167"/>
        <v>45418</v>
      </c>
      <c r="B1176">
        <v>1175</v>
      </c>
      <c r="C1176" s="2">
        <f>VLOOKUP(A1176, Daily!$A:$B, 2, 0)</f>
        <v>80.099999999999994</v>
      </c>
      <c r="D1176">
        <v>80.099999999999994</v>
      </c>
      <c r="E1176" s="2">
        <f t="shared" si="168"/>
        <v>80.099999999999994</v>
      </c>
      <c r="F1176">
        <f t="shared" si="169"/>
        <v>0</v>
      </c>
      <c r="G1176">
        <f t="shared" si="170"/>
        <v>19.009999999999991</v>
      </c>
      <c r="H1176">
        <f t="shared" si="175"/>
        <v>-0.44999999999998863</v>
      </c>
      <c r="I1176">
        <f t="shared" si="171"/>
        <v>100</v>
      </c>
      <c r="J1176">
        <f t="shared" si="172"/>
        <v>131.11802258962186</v>
      </c>
      <c r="K1176">
        <f t="shared" si="173"/>
        <v>0</v>
      </c>
      <c r="L1176">
        <f t="shared" si="174"/>
        <v>31.118022589621862</v>
      </c>
    </row>
    <row r="1177" spans="1:12" x14ac:dyDescent="0.2">
      <c r="A1177" s="4">
        <f t="shared" si="167"/>
        <v>45419</v>
      </c>
      <c r="B1177">
        <v>1176</v>
      </c>
      <c r="C1177" s="2">
        <f>VLOOKUP(A1177, Daily!$A:$B, 2, 0)</f>
        <v>79.97</v>
      </c>
      <c r="D1177">
        <v>79.97</v>
      </c>
      <c r="E1177" s="2">
        <f t="shared" si="168"/>
        <v>79.97</v>
      </c>
      <c r="F1177">
        <f t="shared" si="169"/>
        <v>-0.12999999999999545</v>
      </c>
      <c r="G1177">
        <f t="shared" si="170"/>
        <v>18.879999999999995</v>
      </c>
      <c r="H1177">
        <f t="shared" si="175"/>
        <v>-0.12999999999999545</v>
      </c>
      <c r="I1177">
        <f t="shared" si="171"/>
        <v>99.837702871410741</v>
      </c>
      <c r="J1177">
        <f t="shared" si="172"/>
        <v>130.90522180389587</v>
      </c>
      <c r="K1177">
        <f t="shared" si="173"/>
        <v>-0.1622971285892616</v>
      </c>
      <c r="L1177">
        <f t="shared" si="174"/>
        <v>30.905221803895877</v>
      </c>
    </row>
    <row r="1178" spans="1:12" x14ac:dyDescent="0.2">
      <c r="A1178" s="4">
        <f t="shared" si="167"/>
        <v>45420</v>
      </c>
      <c r="B1178">
        <v>1177</v>
      </c>
      <c r="C1178" s="2">
        <f>VLOOKUP(A1178, Daily!$A:$B, 2, 0)</f>
        <v>80.569999999999993</v>
      </c>
      <c r="D1178">
        <v>80.569999999999993</v>
      </c>
      <c r="E1178" s="2">
        <f t="shared" si="168"/>
        <v>80.569999999999993</v>
      </c>
      <c r="F1178">
        <f t="shared" si="169"/>
        <v>0.59999999999999432</v>
      </c>
      <c r="G1178">
        <f t="shared" si="170"/>
        <v>19.47999999999999</v>
      </c>
      <c r="H1178">
        <f t="shared" si="175"/>
        <v>0.72999999999998977</v>
      </c>
      <c r="I1178">
        <f t="shared" si="171"/>
        <v>100.75028135550829</v>
      </c>
      <c r="J1178">
        <f t="shared" si="172"/>
        <v>131.8873792764773</v>
      </c>
      <c r="K1178">
        <f t="shared" si="173"/>
        <v>0.75028135550829766</v>
      </c>
      <c r="L1178">
        <f t="shared" si="174"/>
        <v>31.887379276477311</v>
      </c>
    </row>
    <row r="1179" spans="1:12" x14ac:dyDescent="0.2">
      <c r="A1179" s="4">
        <f t="shared" si="167"/>
        <v>45421</v>
      </c>
      <c r="B1179">
        <v>1178</v>
      </c>
      <c r="C1179" s="2">
        <f>VLOOKUP(A1179, Daily!$A:$B, 2, 0)</f>
        <v>80.86</v>
      </c>
      <c r="D1179">
        <v>80.86</v>
      </c>
      <c r="E1179" s="2">
        <f t="shared" si="168"/>
        <v>80.86</v>
      </c>
      <c r="F1179">
        <f t="shared" si="169"/>
        <v>0.29000000000000625</v>
      </c>
      <c r="G1179">
        <f t="shared" si="170"/>
        <v>19.769999999999996</v>
      </c>
      <c r="H1179">
        <f t="shared" si="175"/>
        <v>-0.30999999999998806</v>
      </c>
      <c r="I1179">
        <f t="shared" si="171"/>
        <v>100.35993545984859</v>
      </c>
      <c r="J1179">
        <f t="shared" si="172"/>
        <v>132.36208872155834</v>
      </c>
      <c r="K1179">
        <f t="shared" si="173"/>
        <v>0.35993545984858155</v>
      </c>
      <c r="L1179">
        <f t="shared" si="174"/>
        <v>32.362088721558344</v>
      </c>
    </row>
    <row r="1180" spans="1:12" x14ac:dyDescent="0.2">
      <c r="A1180" s="4">
        <f t="shared" si="167"/>
        <v>45422</v>
      </c>
      <c r="B1180">
        <v>1179</v>
      </c>
      <c r="C1180" s="2">
        <f>VLOOKUP(A1180, Daily!$A:$B, 2, 0)</f>
        <v>79.81</v>
      </c>
      <c r="D1180">
        <v>79.81</v>
      </c>
      <c r="E1180" s="2">
        <f t="shared" si="168"/>
        <v>79.81</v>
      </c>
      <c r="F1180">
        <f t="shared" si="169"/>
        <v>-1.0499999999999972</v>
      </c>
      <c r="G1180">
        <f t="shared" si="170"/>
        <v>18.72</v>
      </c>
      <c r="H1180">
        <f t="shared" si="175"/>
        <v>-1.3400000000000034</v>
      </c>
      <c r="I1180">
        <f t="shared" si="171"/>
        <v>98.70145931239179</v>
      </c>
      <c r="J1180">
        <f t="shared" si="172"/>
        <v>130.64331314454083</v>
      </c>
      <c r="K1180">
        <f t="shared" si="173"/>
        <v>-1.2985406876082073</v>
      </c>
      <c r="L1180">
        <f t="shared" si="174"/>
        <v>30.64331314454083</v>
      </c>
    </row>
    <row r="1181" spans="1:12" x14ac:dyDescent="0.2">
      <c r="A1181" s="4">
        <f t="shared" si="167"/>
        <v>45423</v>
      </c>
      <c r="B1181">
        <v>1180</v>
      </c>
      <c r="C1181" s="2" t="e">
        <f>VLOOKUP(A1181, Daily!$A:$B, 2, 0)</f>
        <v>#N/A</v>
      </c>
      <c r="D1181">
        <v>79.81</v>
      </c>
      <c r="E1181" s="2">
        <f t="shared" si="168"/>
        <v>79.81</v>
      </c>
      <c r="F1181">
        <f t="shared" si="169"/>
        <v>0</v>
      </c>
      <c r="G1181">
        <f t="shared" si="170"/>
        <v>18.72</v>
      </c>
      <c r="H1181">
        <f t="shared" si="175"/>
        <v>1.0499999999999972</v>
      </c>
      <c r="I1181">
        <f t="shared" si="171"/>
        <v>100</v>
      </c>
      <c r="J1181">
        <f t="shared" si="172"/>
        <v>130.64331314454083</v>
      </c>
      <c r="K1181">
        <f t="shared" si="173"/>
        <v>0</v>
      </c>
      <c r="L1181">
        <f t="shared" si="174"/>
        <v>30.64331314454083</v>
      </c>
    </row>
    <row r="1182" spans="1:12" x14ac:dyDescent="0.2">
      <c r="A1182" s="4">
        <f t="shared" si="167"/>
        <v>45424</v>
      </c>
      <c r="B1182">
        <v>1181</v>
      </c>
      <c r="C1182" s="2" t="e">
        <f>VLOOKUP(A1182, Daily!$A:$B, 2, 0)</f>
        <v>#N/A</v>
      </c>
      <c r="D1182">
        <v>80.709999999999994</v>
      </c>
      <c r="E1182" s="2">
        <f t="shared" si="168"/>
        <v>80.709999999999994</v>
      </c>
      <c r="F1182">
        <f t="shared" si="169"/>
        <v>0.89999999999999147</v>
      </c>
      <c r="G1182">
        <f t="shared" si="170"/>
        <v>19.61999999999999</v>
      </c>
      <c r="H1182">
        <f t="shared" si="175"/>
        <v>0.89999999999999147</v>
      </c>
      <c r="I1182">
        <f t="shared" si="171"/>
        <v>101.12767823581004</v>
      </c>
      <c r="J1182">
        <f t="shared" si="172"/>
        <v>132.11654935341298</v>
      </c>
      <c r="K1182">
        <f t="shared" si="173"/>
        <v>1.1276782358100368</v>
      </c>
      <c r="L1182">
        <f t="shared" si="174"/>
        <v>32.116549353412971</v>
      </c>
    </row>
    <row r="1183" spans="1:12" x14ac:dyDescent="0.2">
      <c r="A1183" s="4">
        <f t="shared" si="167"/>
        <v>45425</v>
      </c>
      <c r="B1183">
        <v>1182</v>
      </c>
      <c r="C1183" s="2">
        <f>VLOOKUP(A1183, Daily!$A:$B, 2, 0)</f>
        <v>80.709999999999994</v>
      </c>
      <c r="D1183">
        <v>80.709999999999994</v>
      </c>
      <c r="E1183" s="2">
        <f t="shared" si="168"/>
        <v>80.709999999999994</v>
      </c>
      <c r="F1183">
        <f t="shared" si="169"/>
        <v>0</v>
      </c>
      <c r="G1183">
        <f t="shared" si="170"/>
        <v>19.61999999999999</v>
      </c>
      <c r="H1183">
        <f t="shared" si="175"/>
        <v>-0.89999999999999147</v>
      </c>
      <c r="I1183">
        <f t="shared" si="171"/>
        <v>100</v>
      </c>
      <c r="J1183">
        <f t="shared" si="172"/>
        <v>132.11654935341298</v>
      </c>
      <c r="K1183">
        <f t="shared" si="173"/>
        <v>0</v>
      </c>
      <c r="L1183">
        <f t="shared" si="174"/>
        <v>32.116549353412971</v>
      </c>
    </row>
    <row r="1184" spans="1:12" x14ac:dyDescent="0.2">
      <c r="A1184" s="4">
        <f t="shared" si="167"/>
        <v>45426</v>
      </c>
      <c r="B1184">
        <v>1183</v>
      </c>
      <c r="C1184" s="2">
        <f>VLOOKUP(A1184, Daily!$A:$B, 2, 0)</f>
        <v>79.62</v>
      </c>
      <c r="D1184">
        <v>79.62</v>
      </c>
      <c r="E1184" s="2">
        <f t="shared" si="168"/>
        <v>79.62</v>
      </c>
      <c r="F1184">
        <f t="shared" si="169"/>
        <v>-1.0899999999999892</v>
      </c>
      <c r="G1184">
        <f t="shared" si="170"/>
        <v>18.53</v>
      </c>
      <c r="H1184">
        <f t="shared" si="175"/>
        <v>-1.0899999999999892</v>
      </c>
      <c r="I1184">
        <f t="shared" si="171"/>
        <v>98.649485813406031</v>
      </c>
      <c r="J1184">
        <f t="shared" si="172"/>
        <v>130.33229661155673</v>
      </c>
      <c r="K1184">
        <f t="shared" si="173"/>
        <v>-1.3505141865939652</v>
      </c>
      <c r="L1184">
        <f t="shared" si="174"/>
        <v>30.332296611556721</v>
      </c>
    </row>
    <row r="1185" spans="1:12" x14ac:dyDescent="0.2">
      <c r="A1185" s="4">
        <f t="shared" si="167"/>
        <v>45427</v>
      </c>
      <c r="B1185">
        <v>1184</v>
      </c>
      <c r="C1185" s="2">
        <f>VLOOKUP(A1185, Daily!$A:$B, 2, 0)</f>
        <v>80.23</v>
      </c>
      <c r="D1185">
        <v>80.23</v>
      </c>
      <c r="E1185" s="2">
        <f t="shared" si="168"/>
        <v>80.23</v>
      </c>
      <c r="F1185">
        <f t="shared" si="169"/>
        <v>0.60999999999999943</v>
      </c>
      <c r="G1185">
        <f t="shared" si="170"/>
        <v>19.14</v>
      </c>
      <c r="H1185">
        <f t="shared" si="175"/>
        <v>1.6999999999999886</v>
      </c>
      <c r="I1185">
        <f t="shared" si="171"/>
        <v>100.76613916101482</v>
      </c>
      <c r="J1185">
        <f t="shared" si="172"/>
        <v>131.33082337534785</v>
      </c>
      <c r="K1185">
        <f t="shared" si="173"/>
        <v>0.76613916101482271</v>
      </c>
      <c r="L1185">
        <f t="shared" si="174"/>
        <v>31.330823375347848</v>
      </c>
    </row>
    <row r="1186" spans="1:12" x14ac:dyDescent="0.2">
      <c r="A1186" s="4">
        <f t="shared" si="167"/>
        <v>45428</v>
      </c>
      <c r="B1186">
        <v>1185</v>
      </c>
      <c r="C1186" s="2">
        <f>VLOOKUP(A1186, Daily!$A:$B, 2, 0)</f>
        <v>80.849999999999994</v>
      </c>
      <c r="D1186">
        <v>80.849999999999994</v>
      </c>
      <c r="E1186" s="2">
        <f t="shared" si="168"/>
        <v>80.849999999999994</v>
      </c>
      <c r="F1186">
        <f t="shared" si="169"/>
        <v>0.61999999999999034</v>
      </c>
      <c r="G1186">
        <f t="shared" si="170"/>
        <v>19.759999999999991</v>
      </c>
      <c r="H1186">
        <f t="shared" si="175"/>
        <v>9.9999999999909051E-3</v>
      </c>
      <c r="I1186">
        <f t="shared" si="171"/>
        <v>100.77277826249531</v>
      </c>
      <c r="J1186">
        <f t="shared" si="172"/>
        <v>132.34571943034865</v>
      </c>
      <c r="K1186">
        <f t="shared" si="173"/>
        <v>0.77277826249531056</v>
      </c>
      <c r="L1186">
        <f t="shared" si="174"/>
        <v>32.345719430348652</v>
      </c>
    </row>
    <row r="1187" spans="1:12" x14ac:dyDescent="0.2">
      <c r="A1187" s="4">
        <f t="shared" si="167"/>
        <v>45429</v>
      </c>
      <c r="B1187">
        <v>1186</v>
      </c>
      <c r="C1187" s="2">
        <f>VLOOKUP(A1187, Daily!$A:$B, 2, 0)</f>
        <v>81.66</v>
      </c>
      <c r="D1187">
        <v>81.66</v>
      </c>
      <c r="E1187" s="2">
        <f t="shared" si="168"/>
        <v>81.66</v>
      </c>
      <c r="F1187">
        <f t="shared" si="169"/>
        <v>0.81000000000000227</v>
      </c>
      <c r="G1187">
        <f t="shared" si="170"/>
        <v>20.569999999999993</v>
      </c>
      <c r="H1187">
        <f t="shared" si="175"/>
        <v>0.19000000000001194</v>
      </c>
      <c r="I1187">
        <f t="shared" si="171"/>
        <v>101.00185528756957</v>
      </c>
      <c r="J1187">
        <f t="shared" si="172"/>
        <v>133.67163201833358</v>
      </c>
      <c r="K1187">
        <f t="shared" si="173"/>
        <v>1.0018552875695752</v>
      </c>
      <c r="L1187">
        <f t="shared" si="174"/>
        <v>33.671632018333582</v>
      </c>
    </row>
    <row r="1188" spans="1:12" x14ac:dyDescent="0.2">
      <c r="A1188" s="4">
        <f t="shared" si="167"/>
        <v>45430</v>
      </c>
      <c r="B1188">
        <v>1187</v>
      </c>
      <c r="C1188" s="2" t="e">
        <f>VLOOKUP(A1188, Daily!$A:$B, 2, 0)</f>
        <v>#N/A</v>
      </c>
      <c r="D1188">
        <v>81.66</v>
      </c>
      <c r="E1188" s="2">
        <f t="shared" si="168"/>
        <v>81.66</v>
      </c>
      <c r="F1188">
        <f t="shared" si="169"/>
        <v>0</v>
      </c>
      <c r="G1188">
        <f t="shared" si="170"/>
        <v>20.569999999999993</v>
      </c>
      <c r="H1188">
        <f t="shared" si="175"/>
        <v>-0.81000000000000227</v>
      </c>
      <c r="I1188">
        <f t="shared" si="171"/>
        <v>100</v>
      </c>
      <c r="J1188">
        <f t="shared" si="172"/>
        <v>133.67163201833358</v>
      </c>
      <c r="K1188">
        <f t="shared" si="173"/>
        <v>0</v>
      </c>
      <c r="L1188">
        <f t="shared" si="174"/>
        <v>33.671632018333582</v>
      </c>
    </row>
    <row r="1189" spans="1:12" x14ac:dyDescent="0.2">
      <c r="A1189" s="4">
        <f t="shared" si="167"/>
        <v>45431</v>
      </c>
      <c r="B1189">
        <v>1188</v>
      </c>
      <c r="C1189" s="2" t="e">
        <f>VLOOKUP(A1189, Daily!$A:$B, 2, 0)</f>
        <v>#N/A</v>
      </c>
      <c r="D1189">
        <v>81.39</v>
      </c>
      <c r="E1189" s="2">
        <f t="shared" si="168"/>
        <v>81.39</v>
      </c>
      <c r="F1189">
        <f t="shared" si="169"/>
        <v>-0.26999999999999602</v>
      </c>
      <c r="G1189">
        <f t="shared" si="170"/>
        <v>20.299999999999997</v>
      </c>
      <c r="H1189">
        <f t="shared" si="175"/>
        <v>-0.26999999999999602</v>
      </c>
      <c r="I1189">
        <f t="shared" si="171"/>
        <v>99.669360764144017</v>
      </c>
      <c r="J1189">
        <f t="shared" si="172"/>
        <v>133.22966115567198</v>
      </c>
      <c r="K1189">
        <f t="shared" si="173"/>
        <v>-0.33063923585597843</v>
      </c>
      <c r="L1189">
        <f t="shared" si="174"/>
        <v>33.229661155671963</v>
      </c>
    </row>
    <row r="1190" spans="1:12" x14ac:dyDescent="0.2">
      <c r="A1190" s="4">
        <f t="shared" si="167"/>
        <v>45432</v>
      </c>
      <c r="B1190">
        <v>1189</v>
      </c>
      <c r="C1190" s="2">
        <f>VLOOKUP(A1190, Daily!$A:$B, 2, 0)</f>
        <v>81.39</v>
      </c>
      <c r="D1190">
        <v>81.39</v>
      </c>
      <c r="E1190" s="2">
        <f t="shared" si="168"/>
        <v>81.39</v>
      </c>
      <c r="F1190">
        <f t="shared" si="169"/>
        <v>0</v>
      </c>
      <c r="G1190">
        <f t="shared" si="170"/>
        <v>20.299999999999997</v>
      </c>
      <c r="H1190">
        <f t="shared" si="175"/>
        <v>0.26999999999999602</v>
      </c>
      <c r="I1190">
        <f t="shared" si="171"/>
        <v>100</v>
      </c>
      <c r="J1190">
        <f t="shared" si="172"/>
        <v>133.22966115567198</v>
      </c>
      <c r="K1190">
        <f t="shared" si="173"/>
        <v>0</v>
      </c>
      <c r="L1190">
        <f t="shared" si="174"/>
        <v>33.229661155671963</v>
      </c>
    </row>
    <row r="1191" spans="1:12" x14ac:dyDescent="0.2">
      <c r="A1191" s="4">
        <f t="shared" si="167"/>
        <v>45433</v>
      </c>
      <c r="B1191">
        <v>1190</v>
      </c>
      <c r="C1191" s="2">
        <f>VLOOKUP(A1191, Daily!$A:$B, 2, 0)</f>
        <v>80.66</v>
      </c>
      <c r="D1191">
        <v>80.66</v>
      </c>
      <c r="E1191" s="2">
        <f t="shared" si="168"/>
        <v>80.66</v>
      </c>
      <c r="F1191">
        <f t="shared" si="169"/>
        <v>-0.73000000000000398</v>
      </c>
      <c r="G1191">
        <f t="shared" si="170"/>
        <v>19.569999999999993</v>
      </c>
      <c r="H1191">
        <f t="shared" si="175"/>
        <v>-0.73000000000000398</v>
      </c>
      <c r="I1191">
        <f t="shared" si="171"/>
        <v>99.10308391694312</v>
      </c>
      <c r="J1191">
        <f t="shared" si="172"/>
        <v>132.03470289736455</v>
      </c>
      <c r="K1191">
        <f t="shared" si="173"/>
        <v>-0.89691608305688675</v>
      </c>
      <c r="L1191">
        <f t="shared" si="174"/>
        <v>32.034702897364539</v>
      </c>
    </row>
    <row r="1192" spans="1:12" x14ac:dyDescent="0.2">
      <c r="A1192" s="4">
        <f t="shared" si="167"/>
        <v>45434</v>
      </c>
      <c r="B1192">
        <v>1191</v>
      </c>
      <c r="C1192" s="2">
        <f>VLOOKUP(A1192, Daily!$A:$B, 2, 0)</f>
        <v>79.150000000000006</v>
      </c>
      <c r="D1192">
        <v>79.150000000000006</v>
      </c>
      <c r="E1192" s="2">
        <f t="shared" si="168"/>
        <v>79.150000000000006</v>
      </c>
      <c r="F1192">
        <f t="shared" si="169"/>
        <v>-1.5099999999999909</v>
      </c>
      <c r="G1192">
        <f t="shared" si="170"/>
        <v>18.060000000000002</v>
      </c>
      <c r="H1192">
        <f t="shared" si="175"/>
        <v>-0.77999999999998693</v>
      </c>
      <c r="I1192">
        <f t="shared" si="171"/>
        <v>98.127944458219702</v>
      </c>
      <c r="J1192">
        <f t="shared" si="172"/>
        <v>129.56293992470128</v>
      </c>
      <c r="K1192">
        <f t="shared" si="173"/>
        <v>-1.8720555417803042</v>
      </c>
      <c r="L1192">
        <f t="shared" si="174"/>
        <v>29.562939924701269</v>
      </c>
    </row>
    <row r="1193" spans="1:12" x14ac:dyDescent="0.2">
      <c r="A1193" s="4">
        <f t="shared" si="167"/>
        <v>45435</v>
      </c>
      <c r="B1193">
        <v>1192</v>
      </c>
      <c r="C1193" s="2">
        <f>VLOOKUP(A1193, Daily!$A:$B, 2, 0)</f>
        <v>77.47</v>
      </c>
      <c r="D1193">
        <v>77.47</v>
      </c>
      <c r="E1193" s="2">
        <f t="shared" si="168"/>
        <v>77.47</v>
      </c>
      <c r="F1193">
        <f t="shared" si="169"/>
        <v>-1.6800000000000068</v>
      </c>
      <c r="G1193">
        <f t="shared" si="170"/>
        <v>16.379999999999995</v>
      </c>
      <c r="H1193">
        <f t="shared" si="175"/>
        <v>-0.17000000000001592</v>
      </c>
      <c r="I1193">
        <f t="shared" si="171"/>
        <v>97.877447883764987</v>
      </c>
      <c r="J1193">
        <f t="shared" si="172"/>
        <v>126.81289900147323</v>
      </c>
      <c r="K1193">
        <f t="shared" si="173"/>
        <v>-2.1225521162350103</v>
      </c>
      <c r="L1193">
        <f t="shared" si="174"/>
        <v>26.812899001473234</v>
      </c>
    </row>
    <row r="1194" spans="1:12" x14ac:dyDescent="0.2">
      <c r="A1194" s="4">
        <f t="shared" si="167"/>
        <v>45436</v>
      </c>
      <c r="B1194">
        <v>1193</v>
      </c>
      <c r="C1194" s="2">
        <f>VLOOKUP(A1194, Daily!$A:$B, 2, 0)</f>
        <v>78.48</v>
      </c>
      <c r="D1194">
        <v>78.48</v>
      </c>
      <c r="E1194" s="2">
        <f t="shared" si="168"/>
        <v>78.48</v>
      </c>
      <c r="F1194">
        <f t="shared" si="169"/>
        <v>1.0100000000000051</v>
      </c>
      <c r="G1194">
        <f t="shared" si="170"/>
        <v>17.39</v>
      </c>
      <c r="H1194">
        <f t="shared" si="175"/>
        <v>2.6900000000000119</v>
      </c>
      <c r="I1194">
        <f t="shared" si="171"/>
        <v>101.30373047631342</v>
      </c>
      <c r="J1194">
        <f t="shared" si="172"/>
        <v>128.466197413652</v>
      </c>
      <c r="K1194">
        <f t="shared" si="173"/>
        <v>1.303730476313425</v>
      </c>
      <c r="L1194">
        <f t="shared" si="174"/>
        <v>28.466197413651994</v>
      </c>
    </row>
    <row r="1195" spans="1:12" x14ac:dyDescent="0.2">
      <c r="A1195" s="4">
        <f t="shared" si="167"/>
        <v>45437</v>
      </c>
      <c r="B1195">
        <v>1194</v>
      </c>
      <c r="C1195" s="2" t="e">
        <f>VLOOKUP(A1195, Daily!$A:$B, 2, 0)</f>
        <v>#N/A</v>
      </c>
      <c r="D1195">
        <v>78.48</v>
      </c>
      <c r="E1195" s="2">
        <f t="shared" si="168"/>
        <v>78.48</v>
      </c>
      <c r="F1195">
        <f t="shared" si="169"/>
        <v>0</v>
      </c>
      <c r="G1195">
        <f t="shared" si="170"/>
        <v>17.39</v>
      </c>
      <c r="H1195">
        <f t="shared" si="175"/>
        <v>-1.0100000000000051</v>
      </c>
      <c r="I1195">
        <f t="shared" si="171"/>
        <v>100</v>
      </c>
      <c r="J1195">
        <f t="shared" si="172"/>
        <v>128.466197413652</v>
      </c>
      <c r="K1195">
        <f t="shared" si="173"/>
        <v>0</v>
      </c>
      <c r="L1195">
        <f t="shared" si="174"/>
        <v>28.466197413651994</v>
      </c>
    </row>
    <row r="1196" spans="1:12" x14ac:dyDescent="0.2">
      <c r="A1196" s="4">
        <f t="shared" si="167"/>
        <v>45438</v>
      </c>
      <c r="B1196">
        <v>1195</v>
      </c>
      <c r="C1196" s="2" t="e">
        <f>VLOOKUP(A1196, Daily!$A:$B, 2, 0)</f>
        <v>#N/A</v>
      </c>
      <c r="D1196">
        <v>80.900000000000006</v>
      </c>
      <c r="E1196" s="2">
        <f t="shared" si="168"/>
        <v>80.900000000000006</v>
      </c>
      <c r="F1196">
        <f t="shared" si="169"/>
        <v>2.4200000000000017</v>
      </c>
      <c r="G1196">
        <f t="shared" si="170"/>
        <v>19.810000000000002</v>
      </c>
      <c r="H1196">
        <f t="shared" si="175"/>
        <v>2.4200000000000017</v>
      </c>
      <c r="I1196">
        <f t="shared" si="171"/>
        <v>103.0835881753313</v>
      </c>
      <c r="J1196">
        <f t="shared" si="172"/>
        <v>132.42756588639713</v>
      </c>
      <c r="K1196">
        <f t="shared" si="173"/>
        <v>3.0835881753312977</v>
      </c>
      <c r="L1196">
        <f t="shared" si="174"/>
        <v>32.427565886397126</v>
      </c>
    </row>
    <row r="1197" spans="1:12" x14ac:dyDescent="0.2">
      <c r="A1197" s="4">
        <f t="shared" si="167"/>
        <v>45439</v>
      </c>
      <c r="B1197">
        <v>1196</v>
      </c>
      <c r="C1197" s="2">
        <f>VLOOKUP(A1197, Daily!$A:$B, 2, 0)</f>
        <v>0</v>
      </c>
      <c r="D1197">
        <v>80.900000000000006</v>
      </c>
      <c r="E1197" s="2">
        <f t="shared" si="168"/>
        <v>80.900000000000006</v>
      </c>
      <c r="F1197">
        <f t="shared" si="169"/>
        <v>0</v>
      </c>
      <c r="G1197">
        <f t="shared" si="170"/>
        <v>19.810000000000002</v>
      </c>
      <c r="H1197">
        <f t="shared" si="175"/>
        <v>-2.4200000000000017</v>
      </c>
      <c r="I1197">
        <f t="shared" si="171"/>
        <v>100</v>
      </c>
      <c r="J1197">
        <f t="shared" si="172"/>
        <v>132.42756588639713</v>
      </c>
      <c r="K1197">
        <f t="shared" si="173"/>
        <v>0</v>
      </c>
      <c r="L1197">
        <f t="shared" si="174"/>
        <v>32.427565886397126</v>
      </c>
    </row>
    <row r="1198" spans="1:12" x14ac:dyDescent="0.2">
      <c r="A1198" s="4">
        <f t="shared" si="167"/>
        <v>45440</v>
      </c>
      <c r="B1198">
        <v>1197</v>
      </c>
      <c r="C1198" s="2">
        <f>VLOOKUP(A1198, Daily!$A:$B, 2, 0)</f>
        <v>80.900000000000006</v>
      </c>
      <c r="D1198">
        <v>80.900000000000006</v>
      </c>
      <c r="E1198" s="2">
        <f t="shared" si="168"/>
        <v>80.900000000000006</v>
      </c>
      <c r="F1198">
        <f t="shared" si="169"/>
        <v>0</v>
      </c>
      <c r="G1198">
        <f t="shared" si="170"/>
        <v>19.810000000000002</v>
      </c>
      <c r="H1198">
        <f t="shared" si="175"/>
        <v>0</v>
      </c>
      <c r="I1198">
        <f t="shared" si="171"/>
        <v>100</v>
      </c>
      <c r="J1198">
        <f t="shared" si="172"/>
        <v>132.42756588639713</v>
      </c>
      <c r="K1198">
        <f t="shared" si="173"/>
        <v>0</v>
      </c>
      <c r="L1198">
        <f t="shared" si="174"/>
        <v>32.427565886397126</v>
      </c>
    </row>
    <row r="1199" spans="1:12" x14ac:dyDescent="0.2">
      <c r="A1199" s="4">
        <f t="shared" si="167"/>
        <v>45441</v>
      </c>
      <c r="B1199">
        <v>1198</v>
      </c>
      <c r="C1199" s="2">
        <f>VLOOKUP(A1199, Daily!$A:$B, 2, 0)</f>
        <v>80.239999999999995</v>
      </c>
      <c r="D1199">
        <v>80.239999999999995</v>
      </c>
      <c r="E1199" s="2">
        <f t="shared" si="168"/>
        <v>80.239999999999995</v>
      </c>
      <c r="F1199">
        <f t="shared" si="169"/>
        <v>-0.6600000000000108</v>
      </c>
      <c r="G1199">
        <f t="shared" si="170"/>
        <v>19.149999999999991</v>
      </c>
      <c r="H1199">
        <f t="shared" si="175"/>
        <v>-0.6600000000000108</v>
      </c>
      <c r="I1199">
        <f t="shared" si="171"/>
        <v>99.184177997527797</v>
      </c>
      <c r="J1199">
        <f t="shared" si="172"/>
        <v>131.34719266655753</v>
      </c>
      <c r="K1199">
        <f t="shared" si="173"/>
        <v>-0.8158220024721996</v>
      </c>
      <c r="L1199">
        <f t="shared" si="174"/>
        <v>31.347192666557522</v>
      </c>
    </row>
    <row r="1200" spans="1:12" x14ac:dyDescent="0.2">
      <c r="A1200" s="4">
        <f t="shared" si="167"/>
        <v>45442</v>
      </c>
      <c r="B1200">
        <v>1199</v>
      </c>
      <c r="C1200" s="2">
        <f>VLOOKUP(A1200, Daily!$A:$B, 2, 0)</f>
        <v>78.959999999999994</v>
      </c>
      <c r="D1200">
        <v>78.959999999999994</v>
      </c>
      <c r="E1200" s="2">
        <f t="shared" si="168"/>
        <v>78.959999999999994</v>
      </c>
      <c r="F1200">
        <f t="shared" si="169"/>
        <v>-1.2800000000000011</v>
      </c>
      <c r="G1200">
        <f t="shared" si="170"/>
        <v>17.86999999999999</v>
      </c>
      <c r="H1200">
        <f t="shared" si="175"/>
        <v>-0.61999999999999034</v>
      </c>
      <c r="I1200">
        <f t="shared" si="171"/>
        <v>98.404785643070795</v>
      </c>
      <c r="J1200">
        <f t="shared" si="172"/>
        <v>129.25192339171713</v>
      </c>
      <c r="K1200">
        <f t="shared" si="173"/>
        <v>-1.5952143569292088</v>
      </c>
      <c r="L1200">
        <f t="shared" si="174"/>
        <v>29.251923391717117</v>
      </c>
    </row>
    <row r="1201" spans="1:12" x14ac:dyDescent="0.2">
      <c r="A1201" s="4">
        <f t="shared" si="167"/>
        <v>45443</v>
      </c>
      <c r="B1201">
        <v>1200</v>
      </c>
      <c r="C1201" s="2">
        <f>VLOOKUP(A1201, Daily!$A:$B, 2, 0)</f>
        <v>77.97</v>
      </c>
      <c r="D1201">
        <v>77.97</v>
      </c>
      <c r="E1201" s="2">
        <f t="shared" si="168"/>
        <v>77.97</v>
      </c>
      <c r="F1201">
        <f t="shared" si="169"/>
        <v>-0.98999999999999488</v>
      </c>
      <c r="G1201">
        <f t="shared" si="170"/>
        <v>16.879999999999995</v>
      </c>
      <c r="H1201">
        <f t="shared" si="175"/>
        <v>0.29000000000000625</v>
      </c>
      <c r="I1201">
        <f t="shared" si="171"/>
        <v>98.74620060790275</v>
      </c>
      <c r="J1201">
        <f t="shared" si="172"/>
        <v>127.63136356195777</v>
      </c>
      <c r="K1201">
        <f t="shared" si="173"/>
        <v>-1.2537993920972546</v>
      </c>
      <c r="L1201">
        <f t="shared" si="174"/>
        <v>27.631363561957766</v>
      </c>
    </row>
    <row r="1202" spans="1:12" x14ac:dyDescent="0.2">
      <c r="A1202" s="4">
        <f t="shared" si="167"/>
        <v>45444</v>
      </c>
      <c r="B1202">
        <v>1201</v>
      </c>
      <c r="C1202" s="2" t="e">
        <f>VLOOKUP(A1202, Daily!$A:$B, 2, 0)</f>
        <v>#N/A</v>
      </c>
      <c r="D1202">
        <v>77.97</v>
      </c>
      <c r="E1202" s="2">
        <f t="shared" si="168"/>
        <v>77.97</v>
      </c>
      <c r="F1202">
        <f t="shared" si="169"/>
        <v>0</v>
      </c>
      <c r="G1202">
        <f t="shared" si="170"/>
        <v>16.879999999999995</v>
      </c>
      <c r="H1202">
        <f t="shared" si="175"/>
        <v>0.98999999999999488</v>
      </c>
      <c r="I1202">
        <f t="shared" si="171"/>
        <v>100</v>
      </c>
      <c r="J1202">
        <f t="shared" si="172"/>
        <v>127.63136356195777</v>
      </c>
      <c r="K1202">
        <f t="shared" si="173"/>
        <v>0</v>
      </c>
      <c r="L1202">
        <f t="shared" si="174"/>
        <v>27.631363561957766</v>
      </c>
    </row>
    <row r="1203" spans="1:12" x14ac:dyDescent="0.2">
      <c r="A1203" s="4">
        <f t="shared" si="167"/>
        <v>45445</v>
      </c>
      <c r="B1203">
        <v>1202</v>
      </c>
      <c r="C1203" s="2" t="e">
        <f>VLOOKUP(A1203, Daily!$A:$B, 2, 0)</f>
        <v>#N/A</v>
      </c>
      <c r="D1203">
        <v>75.260000000000005</v>
      </c>
      <c r="E1203" s="2">
        <f t="shared" si="168"/>
        <v>75.260000000000005</v>
      </c>
      <c r="F1203">
        <f t="shared" si="169"/>
        <v>-2.7099999999999937</v>
      </c>
      <c r="G1203">
        <f t="shared" si="170"/>
        <v>14.170000000000002</v>
      </c>
      <c r="H1203">
        <f t="shared" si="175"/>
        <v>-2.7099999999999937</v>
      </c>
      <c r="I1203">
        <f t="shared" si="171"/>
        <v>96.524304219571633</v>
      </c>
      <c r="J1203">
        <f t="shared" si="172"/>
        <v>123.1952856441316</v>
      </c>
      <c r="K1203">
        <f t="shared" si="173"/>
        <v>-3.4756957804283672</v>
      </c>
      <c r="L1203">
        <f t="shared" si="174"/>
        <v>23.195285644131602</v>
      </c>
    </row>
    <row r="1204" spans="1:12" x14ac:dyDescent="0.2">
      <c r="A1204" s="4">
        <f t="shared" si="167"/>
        <v>45446</v>
      </c>
      <c r="B1204">
        <v>1203</v>
      </c>
      <c r="C1204" s="2">
        <f>VLOOKUP(A1204, Daily!$A:$B, 2, 0)</f>
        <v>75.260000000000005</v>
      </c>
      <c r="D1204">
        <v>75.260000000000005</v>
      </c>
      <c r="E1204" s="2">
        <f t="shared" si="168"/>
        <v>75.260000000000005</v>
      </c>
      <c r="F1204">
        <f t="shared" si="169"/>
        <v>0</v>
      </c>
      <c r="G1204">
        <f t="shared" si="170"/>
        <v>14.170000000000002</v>
      </c>
      <c r="H1204">
        <f t="shared" si="175"/>
        <v>2.7099999999999937</v>
      </c>
      <c r="I1204">
        <f t="shared" si="171"/>
        <v>100</v>
      </c>
      <c r="J1204">
        <f t="shared" si="172"/>
        <v>123.1952856441316</v>
      </c>
      <c r="K1204">
        <f t="shared" si="173"/>
        <v>0</v>
      </c>
      <c r="L1204">
        <f t="shared" si="174"/>
        <v>23.195285644131602</v>
      </c>
    </row>
    <row r="1205" spans="1:12" x14ac:dyDescent="0.2">
      <c r="A1205" s="4">
        <f t="shared" si="167"/>
        <v>45447</v>
      </c>
      <c r="B1205">
        <v>1204</v>
      </c>
      <c r="C1205" s="2">
        <f>VLOOKUP(A1205, Daily!$A:$B, 2, 0)</f>
        <v>74.27</v>
      </c>
      <c r="D1205">
        <v>74.27</v>
      </c>
      <c r="E1205" s="2">
        <f t="shared" si="168"/>
        <v>74.27</v>
      </c>
      <c r="F1205">
        <f t="shared" si="169"/>
        <v>-0.99000000000000909</v>
      </c>
      <c r="G1205">
        <f t="shared" si="170"/>
        <v>13.179999999999993</v>
      </c>
      <c r="H1205">
        <f t="shared" si="175"/>
        <v>-0.99000000000000909</v>
      </c>
      <c r="I1205">
        <f t="shared" si="171"/>
        <v>98.684560191336686</v>
      </c>
      <c r="J1205">
        <f t="shared" si="172"/>
        <v>121.57472581437223</v>
      </c>
      <c r="K1205">
        <f t="shared" si="173"/>
        <v>-1.3154398086633101</v>
      </c>
      <c r="L1205">
        <f t="shared" si="174"/>
        <v>21.574725814372229</v>
      </c>
    </row>
    <row r="1206" spans="1:12" x14ac:dyDescent="0.2">
      <c r="A1206" s="4">
        <f t="shared" si="167"/>
        <v>45448</v>
      </c>
      <c r="B1206">
        <v>1205</v>
      </c>
      <c r="C1206" s="2">
        <f>VLOOKUP(A1206, Daily!$A:$B, 2, 0)</f>
        <v>75.08</v>
      </c>
      <c r="D1206">
        <v>75.08</v>
      </c>
      <c r="E1206" s="2">
        <f t="shared" si="168"/>
        <v>75.08</v>
      </c>
      <c r="F1206">
        <f t="shared" si="169"/>
        <v>0.81000000000000227</v>
      </c>
      <c r="G1206">
        <f t="shared" si="170"/>
        <v>13.989999999999995</v>
      </c>
      <c r="H1206">
        <f t="shared" si="175"/>
        <v>1.8000000000000114</v>
      </c>
      <c r="I1206">
        <f t="shared" si="171"/>
        <v>101.09061532247206</v>
      </c>
      <c r="J1206">
        <f t="shared" si="172"/>
        <v>122.90063840235716</v>
      </c>
      <c r="K1206">
        <f t="shared" si="173"/>
        <v>1.0906153224720549</v>
      </c>
      <c r="L1206">
        <f t="shared" si="174"/>
        <v>22.900638402357167</v>
      </c>
    </row>
    <row r="1207" spans="1:12" x14ac:dyDescent="0.2">
      <c r="A1207" s="4">
        <f t="shared" si="167"/>
        <v>45449</v>
      </c>
      <c r="B1207">
        <v>1206</v>
      </c>
      <c r="C1207" s="2">
        <f>VLOOKUP(A1207, Daily!$A:$B, 2, 0)</f>
        <v>76.52</v>
      </c>
      <c r="D1207">
        <v>76.52</v>
      </c>
      <c r="E1207" s="2">
        <f t="shared" si="168"/>
        <v>76.52</v>
      </c>
      <c r="F1207">
        <f t="shared" si="169"/>
        <v>1.4399999999999977</v>
      </c>
      <c r="G1207">
        <f t="shared" si="170"/>
        <v>15.429999999999993</v>
      </c>
      <c r="H1207">
        <f t="shared" si="175"/>
        <v>0.62999999999999545</v>
      </c>
      <c r="I1207">
        <f t="shared" si="171"/>
        <v>101.91795418220563</v>
      </c>
      <c r="J1207">
        <f t="shared" si="172"/>
        <v>125.25781633655262</v>
      </c>
      <c r="K1207">
        <f t="shared" si="173"/>
        <v>1.917954182205639</v>
      </c>
      <c r="L1207">
        <f t="shared" si="174"/>
        <v>25.257816336552619</v>
      </c>
    </row>
    <row r="1208" spans="1:12" x14ac:dyDescent="0.2">
      <c r="A1208" s="4">
        <f t="shared" si="167"/>
        <v>45450</v>
      </c>
      <c r="B1208">
        <v>1207</v>
      </c>
      <c r="C1208" s="2">
        <f>VLOOKUP(A1208, Daily!$A:$B, 2, 0)</f>
        <v>76.53</v>
      </c>
      <c r="D1208">
        <v>76.53</v>
      </c>
      <c r="E1208" s="2">
        <f t="shared" si="168"/>
        <v>76.53</v>
      </c>
      <c r="F1208">
        <f t="shared" si="169"/>
        <v>1.0000000000005116E-2</v>
      </c>
      <c r="G1208">
        <f t="shared" si="170"/>
        <v>15.439999999999998</v>
      </c>
      <c r="H1208">
        <f t="shared" si="175"/>
        <v>-1.4299999999999926</v>
      </c>
      <c r="I1208">
        <f t="shared" si="171"/>
        <v>100.01306847882907</v>
      </c>
      <c r="J1208">
        <f t="shared" si="172"/>
        <v>125.27418562776231</v>
      </c>
      <c r="K1208">
        <f t="shared" si="173"/>
        <v>1.3068478829070251E-2</v>
      </c>
      <c r="L1208">
        <f t="shared" si="174"/>
        <v>25.274185627762314</v>
      </c>
    </row>
    <row r="1209" spans="1:12" x14ac:dyDescent="0.2">
      <c r="A1209" s="4">
        <f t="shared" si="167"/>
        <v>45451</v>
      </c>
      <c r="B1209">
        <v>1208</v>
      </c>
      <c r="C1209" s="2" t="e">
        <f>VLOOKUP(A1209, Daily!$A:$B, 2, 0)</f>
        <v>#N/A</v>
      </c>
      <c r="D1209">
        <v>76.53</v>
      </c>
      <c r="E1209" s="2">
        <f t="shared" si="168"/>
        <v>76.53</v>
      </c>
      <c r="F1209">
        <f t="shared" si="169"/>
        <v>0</v>
      </c>
      <c r="G1209">
        <f t="shared" si="170"/>
        <v>15.439999999999998</v>
      </c>
      <c r="H1209">
        <f t="shared" si="175"/>
        <v>-1.0000000000005116E-2</v>
      </c>
      <c r="I1209">
        <f t="shared" si="171"/>
        <v>100</v>
      </c>
      <c r="J1209">
        <f t="shared" si="172"/>
        <v>125.27418562776231</v>
      </c>
      <c r="K1209">
        <f t="shared" si="173"/>
        <v>0</v>
      </c>
      <c r="L1209">
        <f t="shared" si="174"/>
        <v>25.274185627762314</v>
      </c>
    </row>
    <row r="1210" spans="1:12" x14ac:dyDescent="0.2">
      <c r="A1210" s="4">
        <f t="shared" si="167"/>
        <v>45452</v>
      </c>
      <c r="B1210">
        <v>1209</v>
      </c>
      <c r="C1210" s="2" t="e">
        <f>VLOOKUP(A1210, Daily!$A:$B, 2, 0)</f>
        <v>#N/A</v>
      </c>
      <c r="D1210">
        <v>78.75</v>
      </c>
      <c r="E1210" s="2">
        <f t="shared" si="168"/>
        <v>78.75</v>
      </c>
      <c r="F1210">
        <f t="shared" si="169"/>
        <v>2.2199999999999989</v>
      </c>
      <c r="G1210">
        <f t="shared" si="170"/>
        <v>17.659999999999997</v>
      </c>
      <c r="H1210">
        <f t="shared" si="175"/>
        <v>2.2199999999999989</v>
      </c>
      <c r="I1210">
        <f t="shared" si="171"/>
        <v>102.90082320658564</v>
      </c>
      <c r="J1210">
        <f t="shared" si="172"/>
        <v>128.90816827631363</v>
      </c>
      <c r="K1210">
        <f t="shared" si="173"/>
        <v>2.9008232065856454</v>
      </c>
      <c r="L1210">
        <f t="shared" si="174"/>
        <v>28.908168276313639</v>
      </c>
    </row>
    <row r="1211" spans="1:12" x14ac:dyDescent="0.2">
      <c r="A1211" s="4">
        <f t="shared" si="167"/>
        <v>45453</v>
      </c>
      <c r="B1211">
        <v>1210</v>
      </c>
      <c r="C1211" s="2">
        <f>VLOOKUP(A1211, Daily!$A:$B, 2, 0)</f>
        <v>78.75</v>
      </c>
      <c r="D1211">
        <v>78.75</v>
      </c>
      <c r="E1211" s="2">
        <f t="shared" si="168"/>
        <v>78.75</v>
      </c>
      <c r="F1211">
        <f t="shared" si="169"/>
        <v>0</v>
      </c>
      <c r="G1211">
        <f t="shared" si="170"/>
        <v>17.659999999999997</v>
      </c>
      <c r="H1211">
        <f t="shared" si="175"/>
        <v>-2.2199999999999989</v>
      </c>
      <c r="I1211">
        <f t="shared" si="171"/>
        <v>100</v>
      </c>
      <c r="J1211">
        <f t="shared" si="172"/>
        <v>128.90816827631363</v>
      </c>
      <c r="K1211">
        <f t="shared" si="173"/>
        <v>0</v>
      </c>
      <c r="L1211">
        <f t="shared" si="174"/>
        <v>28.908168276313639</v>
      </c>
    </row>
    <row r="1212" spans="1:12" x14ac:dyDescent="0.2">
      <c r="A1212" s="4">
        <f t="shared" si="167"/>
        <v>45454</v>
      </c>
      <c r="B1212">
        <v>1211</v>
      </c>
      <c r="C1212" s="2">
        <f>VLOOKUP(A1212, Daily!$A:$B, 2, 0)</f>
        <v>78.88</v>
      </c>
      <c r="D1212">
        <v>78.88</v>
      </c>
      <c r="E1212" s="2">
        <f t="shared" si="168"/>
        <v>78.88</v>
      </c>
      <c r="F1212">
        <f t="shared" si="169"/>
        <v>0.12999999999999545</v>
      </c>
      <c r="G1212">
        <f t="shared" si="170"/>
        <v>17.789999999999992</v>
      </c>
      <c r="H1212">
        <f t="shared" si="175"/>
        <v>0.12999999999999545</v>
      </c>
      <c r="I1212">
        <f t="shared" si="171"/>
        <v>100.16507936507936</v>
      </c>
      <c r="J1212">
        <f t="shared" si="172"/>
        <v>129.12096906203959</v>
      </c>
      <c r="K1212">
        <f t="shared" si="173"/>
        <v>0.16507936507936805</v>
      </c>
      <c r="L1212">
        <f t="shared" si="174"/>
        <v>29.120969062039602</v>
      </c>
    </row>
    <row r="1213" spans="1:12" x14ac:dyDescent="0.2">
      <c r="A1213" s="4">
        <f t="shared" si="167"/>
        <v>45455</v>
      </c>
      <c r="B1213">
        <v>1212</v>
      </c>
      <c r="C1213" s="2">
        <f>VLOOKUP(A1213, Daily!$A:$B, 2, 0)</f>
        <v>79.56</v>
      </c>
      <c r="D1213">
        <v>79.56</v>
      </c>
      <c r="E1213" s="2">
        <f t="shared" si="168"/>
        <v>79.56</v>
      </c>
      <c r="F1213">
        <f t="shared" si="169"/>
        <v>0.68000000000000682</v>
      </c>
      <c r="G1213">
        <f t="shared" si="170"/>
        <v>18.47</v>
      </c>
      <c r="H1213">
        <f t="shared" si="175"/>
        <v>0.55000000000001137</v>
      </c>
      <c r="I1213">
        <f t="shared" si="171"/>
        <v>100.86206896551727</v>
      </c>
      <c r="J1213">
        <f t="shared" si="172"/>
        <v>130.23408086429856</v>
      </c>
      <c r="K1213">
        <f t="shared" si="173"/>
        <v>0.86206896551725976</v>
      </c>
      <c r="L1213">
        <f t="shared" si="174"/>
        <v>30.234080864298573</v>
      </c>
    </row>
    <row r="1214" spans="1:12" x14ac:dyDescent="0.2">
      <c r="A1214" s="4">
        <f t="shared" si="167"/>
        <v>45456</v>
      </c>
      <c r="B1214">
        <v>1213</v>
      </c>
      <c r="C1214" s="2">
        <f>VLOOKUP(A1214, Daily!$A:$B, 2, 0)</f>
        <v>79.61</v>
      </c>
      <c r="D1214">
        <v>79.61</v>
      </c>
      <c r="E1214" s="2">
        <f t="shared" si="168"/>
        <v>79.61</v>
      </c>
      <c r="F1214">
        <f t="shared" si="169"/>
        <v>4.9999999999997158E-2</v>
      </c>
      <c r="G1214">
        <f t="shared" si="170"/>
        <v>18.519999999999996</v>
      </c>
      <c r="H1214">
        <f t="shared" si="175"/>
        <v>-0.63000000000000966</v>
      </c>
      <c r="I1214">
        <f t="shared" si="171"/>
        <v>100.06284565108095</v>
      </c>
      <c r="J1214">
        <f t="shared" si="172"/>
        <v>130.31592732034701</v>
      </c>
      <c r="K1214">
        <f t="shared" si="173"/>
        <v>6.2845651080944975E-2</v>
      </c>
      <c r="L1214">
        <f t="shared" si="174"/>
        <v>30.315927320347026</v>
      </c>
    </row>
    <row r="1215" spans="1:12" x14ac:dyDescent="0.2">
      <c r="A1215" s="4">
        <f t="shared" si="167"/>
        <v>45457</v>
      </c>
      <c r="B1215">
        <v>1214</v>
      </c>
      <c r="C1215" s="2">
        <f>VLOOKUP(A1215, Daily!$A:$B, 2, 0)</f>
        <v>79.41</v>
      </c>
      <c r="D1215">
        <v>79.41</v>
      </c>
      <c r="E1215" s="2">
        <f t="shared" si="168"/>
        <v>79.41</v>
      </c>
      <c r="F1215">
        <f t="shared" si="169"/>
        <v>-0.20000000000000284</v>
      </c>
      <c r="G1215">
        <f t="shared" si="170"/>
        <v>18.319999999999993</v>
      </c>
      <c r="H1215">
        <f t="shared" si="175"/>
        <v>-0.25</v>
      </c>
      <c r="I1215">
        <f t="shared" si="171"/>
        <v>99.748775279487504</v>
      </c>
      <c r="J1215">
        <f t="shared" si="172"/>
        <v>129.9885414961532</v>
      </c>
      <c r="K1215">
        <f t="shared" si="173"/>
        <v>-0.25122472051249956</v>
      </c>
      <c r="L1215">
        <f t="shared" si="174"/>
        <v>29.988541496153196</v>
      </c>
    </row>
    <row r="1216" spans="1:12" x14ac:dyDescent="0.2">
      <c r="A1216" s="4">
        <f t="shared" si="167"/>
        <v>45458</v>
      </c>
      <c r="B1216">
        <v>1215</v>
      </c>
      <c r="C1216" s="2" t="e">
        <f>VLOOKUP(A1216, Daily!$A:$B, 2, 0)</f>
        <v>#N/A</v>
      </c>
      <c r="D1216">
        <v>79.41</v>
      </c>
      <c r="E1216" s="2">
        <f t="shared" si="168"/>
        <v>79.41</v>
      </c>
      <c r="F1216">
        <f t="shared" si="169"/>
        <v>0</v>
      </c>
      <c r="G1216">
        <f t="shared" si="170"/>
        <v>18.319999999999993</v>
      </c>
      <c r="H1216">
        <f t="shared" si="175"/>
        <v>0.20000000000000284</v>
      </c>
      <c r="I1216">
        <f t="shared" si="171"/>
        <v>100</v>
      </c>
      <c r="J1216">
        <f t="shared" si="172"/>
        <v>129.9885414961532</v>
      </c>
      <c r="K1216">
        <f t="shared" si="173"/>
        <v>0</v>
      </c>
      <c r="L1216">
        <f t="shared" si="174"/>
        <v>29.988541496153196</v>
      </c>
    </row>
    <row r="1217" spans="1:12" x14ac:dyDescent="0.2">
      <c r="A1217" s="4">
        <f t="shared" si="167"/>
        <v>45459</v>
      </c>
      <c r="B1217">
        <v>1216</v>
      </c>
      <c r="C1217" s="2" t="e">
        <f>VLOOKUP(A1217, Daily!$A:$B, 2, 0)</f>
        <v>#N/A</v>
      </c>
      <c r="D1217">
        <v>81.33</v>
      </c>
      <c r="E1217" s="2">
        <f t="shared" si="168"/>
        <v>81.33</v>
      </c>
      <c r="F1217">
        <f t="shared" si="169"/>
        <v>1.9200000000000017</v>
      </c>
      <c r="G1217">
        <f t="shared" si="170"/>
        <v>20.239999999999995</v>
      </c>
      <c r="H1217">
        <f t="shared" si="175"/>
        <v>1.9200000000000017</v>
      </c>
      <c r="I1217">
        <f t="shared" si="171"/>
        <v>102.41783150736683</v>
      </c>
      <c r="J1217">
        <f t="shared" si="172"/>
        <v>133.13144540841378</v>
      </c>
      <c r="K1217">
        <f t="shared" si="173"/>
        <v>2.4178315073668299</v>
      </c>
      <c r="L1217">
        <f t="shared" si="174"/>
        <v>33.131445408413796</v>
      </c>
    </row>
    <row r="1218" spans="1:12" x14ac:dyDescent="0.2">
      <c r="A1218" s="4">
        <f t="shared" si="167"/>
        <v>45460</v>
      </c>
      <c r="B1218">
        <v>1217</v>
      </c>
      <c r="C1218" s="2">
        <f>VLOOKUP(A1218, Daily!$A:$B, 2, 0)</f>
        <v>81.33</v>
      </c>
      <c r="D1218">
        <v>81.33</v>
      </c>
      <c r="E1218" s="2">
        <f t="shared" si="168"/>
        <v>81.33</v>
      </c>
      <c r="F1218">
        <f t="shared" si="169"/>
        <v>0</v>
      </c>
      <c r="G1218">
        <f t="shared" si="170"/>
        <v>20.239999999999995</v>
      </c>
      <c r="H1218">
        <f t="shared" si="175"/>
        <v>-1.9200000000000017</v>
      </c>
      <c r="I1218">
        <f t="shared" si="171"/>
        <v>100</v>
      </c>
      <c r="J1218">
        <f t="shared" si="172"/>
        <v>133.13144540841378</v>
      </c>
      <c r="K1218">
        <f t="shared" si="173"/>
        <v>0</v>
      </c>
      <c r="L1218">
        <f t="shared" si="174"/>
        <v>33.131445408413796</v>
      </c>
    </row>
    <row r="1219" spans="1:12" x14ac:dyDescent="0.2">
      <c r="A1219" s="4">
        <f t="shared" si="167"/>
        <v>45461</v>
      </c>
      <c r="B1219">
        <v>1218</v>
      </c>
      <c r="C1219" s="2">
        <f>VLOOKUP(A1219, Daily!$A:$B, 2, 0)</f>
        <v>82.67</v>
      </c>
      <c r="D1219">
        <v>82.67</v>
      </c>
      <c r="E1219" s="2">
        <f t="shared" si="168"/>
        <v>82.67</v>
      </c>
      <c r="F1219">
        <f t="shared" si="169"/>
        <v>1.3400000000000034</v>
      </c>
      <c r="G1219">
        <f t="shared" si="170"/>
        <v>21.58</v>
      </c>
      <c r="H1219">
        <f t="shared" si="175"/>
        <v>1.3400000000000034</v>
      </c>
      <c r="I1219">
        <f t="shared" si="171"/>
        <v>101.64760850854545</v>
      </c>
      <c r="J1219">
        <f t="shared" si="172"/>
        <v>135.32493043051235</v>
      </c>
      <c r="K1219">
        <f t="shared" si="173"/>
        <v>1.6476085085454395</v>
      </c>
      <c r="L1219">
        <f t="shared" si="174"/>
        <v>35.324930430512346</v>
      </c>
    </row>
    <row r="1220" spans="1:12" x14ac:dyDescent="0.2">
      <c r="A1220" s="4">
        <f t="shared" ref="A1220:A1283" si="176">A1219+1</f>
        <v>45462</v>
      </c>
      <c r="B1220">
        <v>1219</v>
      </c>
      <c r="C1220" s="2">
        <f>VLOOKUP(A1220, Daily!$A:$B, 2, 0)</f>
        <v>0</v>
      </c>
      <c r="D1220">
        <v>82.67</v>
      </c>
      <c r="E1220" s="2">
        <f t="shared" si="168"/>
        <v>82.67</v>
      </c>
      <c r="F1220">
        <f t="shared" si="169"/>
        <v>0</v>
      </c>
      <c r="G1220">
        <f t="shared" si="170"/>
        <v>21.58</v>
      </c>
      <c r="H1220">
        <f t="shared" si="175"/>
        <v>-1.3400000000000034</v>
      </c>
      <c r="I1220">
        <f t="shared" si="171"/>
        <v>100</v>
      </c>
      <c r="J1220">
        <f t="shared" si="172"/>
        <v>135.32493043051235</v>
      </c>
      <c r="K1220">
        <f t="shared" si="173"/>
        <v>0</v>
      </c>
      <c r="L1220">
        <f t="shared" si="174"/>
        <v>35.324930430512346</v>
      </c>
    </row>
    <row r="1221" spans="1:12" x14ac:dyDescent="0.2">
      <c r="A1221" s="4">
        <f t="shared" si="176"/>
        <v>45463</v>
      </c>
      <c r="B1221">
        <v>1220</v>
      </c>
      <c r="C1221" s="2">
        <f>VLOOKUP(A1221, Daily!$A:$B, 2, 0)</f>
        <v>83.34</v>
      </c>
      <c r="D1221">
        <v>83.34</v>
      </c>
      <c r="E1221" s="2">
        <f t="shared" ref="E1221:E1284" si="177">D1221</f>
        <v>83.34</v>
      </c>
      <c r="F1221">
        <f t="shared" ref="F1221:F1284" si="178">D1221-D1220</f>
        <v>0.67000000000000171</v>
      </c>
      <c r="G1221">
        <f t="shared" ref="G1221:G1284" si="179">D1221-$D$2</f>
        <v>22.25</v>
      </c>
      <c r="H1221">
        <f t="shared" si="175"/>
        <v>0.67000000000000171</v>
      </c>
      <c r="I1221">
        <f t="shared" ref="I1221:I1284" si="180">(D1221/D1220)*100</f>
        <v>100.81045119148422</v>
      </c>
      <c r="J1221">
        <f t="shared" ref="J1221:J1284" si="181">(D1221/$D$2)*100</f>
        <v>136.42167294156161</v>
      </c>
      <c r="K1221">
        <f t="shared" ref="K1221:K1284" si="182">((D1221/D1220)-1)*100</f>
        <v>0.81045119148421829</v>
      </c>
      <c r="L1221">
        <f t="shared" ref="L1221:L1284" si="183">((D1221/$D$2)-1)*100</f>
        <v>36.421672941561624</v>
      </c>
    </row>
    <row r="1222" spans="1:12" x14ac:dyDescent="0.2">
      <c r="A1222" s="4">
        <f t="shared" si="176"/>
        <v>45464</v>
      </c>
      <c r="B1222">
        <v>1221</v>
      </c>
      <c r="C1222" s="2">
        <f>VLOOKUP(A1222, Daily!$A:$B, 2, 0)</f>
        <v>81.709999999999994</v>
      </c>
      <c r="D1222">
        <v>81.709999999999994</v>
      </c>
      <c r="E1222" s="2">
        <f t="shared" si="177"/>
        <v>81.709999999999994</v>
      </c>
      <c r="F1222">
        <f t="shared" si="178"/>
        <v>-1.6300000000000097</v>
      </c>
      <c r="G1222">
        <f t="shared" si="179"/>
        <v>20.61999999999999</v>
      </c>
      <c r="H1222">
        <f t="shared" ref="H1222:H1285" si="184">F1222-F1221</f>
        <v>-2.3000000000000114</v>
      </c>
      <c r="I1222">
        <f t="shared" si="180"/>
        <v>98.044156467482594</v>
      </c>
      <c r="J1222">
        <f t="shared" si="181"/>
        <v>133.75347847438204</v>
      </c>
      <c r="K1222">
        <f t="shared" si="182"/>
        <v>-1.9558435325174095</v>
      </c>
      <c r="L1222">
        <f t="shared" si="183"/>
        <v>33.753478474382035</v>
      </c>
    </row>
    <row r="1223" spans="1:12" x14ac:dyDescent="0.2">
      <c r="A1223" s="4">
        <f t="shared" si="176"/>
        <v>45465</v>
      </c>
      <c r="B1223">
        <v>1222</v>
      </c>
      <c r="C1223" s="2" t="e">
        <f>VLOOKUP(A1223, Daily!$A:$B, 2, 0)</f>
        <v>#N/A</v>
      </c>
      <c r="D1223">
        <v>81.709999999999994</v>
      </c>
      <c r="E1223" s="2">
        <f t="shared" si="177"/>
        <v>81.709999999999994</v>
      </c>
      <c r="F1223">
        <f t="shared" si="178"/>
        <v>0</v>
      </c>
      <c r="G1223">
        <f t="shared" si="179"/>
        <v>20.61999999999999</v>
      </c>
      <c r="H1223">
        <f t="shared" si="184"/>
        <v>1.6300000000000097</v>
      </c>
      <c r="I1223">
        <f t="shared" si="180"/>
        <v>100</v>
      </c>
      <c r="J1223">
        <f t="shared" si="181"/>
        <v>133.75347847438204</v>
      </c>
      <c r="K1223">
        <f t="shared" si="182"/>
        <v>0</v>
      </c>
      <c r="L1223">
        <f t="shared" si="183"/>
        <v>33.753478474382035</v>
      </c>
    </row>
    <row r="1224" spans="1:12" x14ac:dyDescent="0.2">
      <c r="A1224" s="4">
        <f t="shared" si="176"/>
        <v>45466</v>
      </c>
      <c r="B1224">
        <v>1223</v>
      </c>
      <c r="C1224" s="2" t="e">
        <f>VLOOKUP(A1224, Daily!$A:$B, 2, 0)</f>
        <v>#N/A</v>
      </c>
      <c r="D1224">
        <v>82.63</v>
      </c>
      <c r="E1224" s="2">
        <f t="shared" si="177"/>
        <v>82.63</v>
      </c>
      <c r="F1224">
        <f t="shared" si="178"/>
        <v>0.92000000000000171</v>
      </c>
      <c r="G1224">
        <f t="shared" si="179"/>
        <v>21.539999999999992</v>
      </c>
      <c r="H1224">
        <f t="shared" si="184"/>
        <v>0.92000000000000171</v>
      </c>
      <c r="I1224">
        <f t="shared" si="180"/>
        <v>101.12593317831356</v>
      </c>
      <c r="J1224">
        <f t="shared" si="181"/>
        <v>135.25945326567359</v>
      </c>
      <c r="K1224">
        <f t="shared" si="182"/>
        <v>1.125933178313554</v>
      </c>
      <c r="L1224">
        <f t="shared" si="183"/>
        <v>35.259453265673592</v>
      </c>
    </row>
    <row r="1225" spans="1:12" x14ac:dyDescent="0.2">
      <c r="A1225" s="4">
        <f t="shared" si="176"/>
        <v>45467</v>
      </c>
      <c r="B1225">
        <v>1224</v>
      </c>
      <c r="C1225" s="2">
        <f>VLOOKUP(A1225, Daily!$A:$B, 2, 0)</f>
        <v>82.63</v>
      </c>
      <c r="D1225">
        <v>82.63</v>
      </c>
      <c r="E1225" s="2">
        <f t="shared" si="177"/>
        <v>82.63</v>
      </c>
      <c r="F1225">
        <f t="shared" si="178"/>
        <v>0</v>
      </c>
      <c r="G1225">
        <f t="shared" si="179"/>
        <v>21.539999999999992</v>
      </c>
      <c r="H1225">
        <f t="shared" si="184"/>
        <v>-0.92000000000000171</v>
      </c>
      <c r="I1225">
        <f t="shared" si="180"/>
        <v>100</v>
      </c>
      <c r="J1225">
        <f t="shared" si="181"/>
        <v>135.25945326567359</v>
      </c>
      <c r="K1225">
        <f t="shared" si="182"/>
        <v>0</v>
      </c>
      <c r="L1225">
        <f t="shared" si="183"/>
        <v>35.259453265673592</v>
      </c>
    </row>
    <row r="1226" spans="1:12" x14ac:dyDescent="0.2">
      <c r="A1226" s="4">
        <f t="shared" si="176"/>
        <v>45468</v>
      </c>
      <c r="B1226">
        <v>1225</v>
      </c>
      <c r="C1226" s="2">
        <f>VLOOKUP(A1226, Daily!$A:$B, 2, 0)</f>
        <v>81.97</v>
      </c>
      <c r="D1226">
        <v>81.97</v>
      </c>
      <c r="E1226" s="2">
        <f t="shared" si="177"/>
        <v>81.97</v>
      </c>
      <c r="F1226">
        <f t="shared" si="178"/>
        <v>-0.65999999999999659</v>
      </c>
      <c r="G1226">
        <f t="shared" si="179"/>
        <v>20.879999999999995</v>
      </c>
      <c r="H1226">
        <f t="shared" si="184"/>
        <v>-0.65999999999999659</v>
      </c>
      <c r="I1226">
        <f t="shared" si="180"/>
        <v>99.201258622776237</v>
      </c>
      <c r="J1226">
        <f t="shared" si="181"/>
        <v>134.17908004583401</v>
      </c>
      <c r="K1226">
        <f t="shared" si="182"/>
        <v>-0.79874137722376615</v>
      </c>
      <c r="L1226">
        <f t="shared" si="183"/>
        <v>34.179080045834013</v>
      </c>
    </row>
    <row r="1227" spans="1:12" x14ac:dyDescent="0.2">
      <c r="A1227" s="4">
        <f t="shared" si="176"/>
        <v>45469</v>
      </c>
      <c r="B1227">
        <v>1226</v>
      </c>
      <c r="C1227" s="2">
        <f>VLOOKUP(A1227, Daily!$A:$B, 2, 0)</f>
        <v>82.19</v>
      </c>
      <c r="D1227">
        <v>82.19</v>
      </c>
      <c r="E1227" s="2">
        <f t="shared" si="177"/>
        <v>82.19</v>
      </c>
      <c r="F1227">
        <f t="shared" si="178"/>
        <v>0.21999999999999886</v>
      </c>
      <c r="G1227">
        <f t="shared" si="179"/>
        <v>21.099999999999994</v>
      </c>
      <c r="H1227">
        <f t="shared" si="184"/>
        <v>0.87999999999999545</v>
      </c>
      <c r="I1227">
        <f t="shared" si="180"/>
        <v>100.26839087471026</v>
      </c>
      <c r="J1227">
        <f t="shared" si="181"/>
        <v>134.53920445244719</v>
      </c>
      <c r="K1227">
        <f t="shared" si="182"/>
        <v>0.26839087471026701</v>
      </c>
      <c r="L1227">
        <f t="shared" si="183"/>
        <v>34.539204452447201</v>
      </c>
    </row>
    <row r="1228" spans="1:12" x14ac:dyDescent="0.2">
      <c r="A1228" s="4">
        <f t="shared" si="176"/>
        <v>45470</v>
      </c>
      <c r="B1228">
        <v>1227</v>
      </c>
      <c r="C1228" s="2">
        <f>VLOOKUP(A1228, Daily!$A:$B, 2, 0)</f>
        <v>83.04</v>
      </c>
      <c r="D1228">
        <v>83.04</v>
      </c>
      <c r="E1228" s="2">
        <f t="shared" si="177"/>
        <v>83.04</v>
      </c>
      <c r="F1228">
        <f t="shared" si="178"/>
        <v>0.85000000000000853</v>
      </c>
      <c r="G1228">
        <f t="shared" si="179"/>
        <v>21.950000000000003</v>
      </c>
      <c r="H1228">
        <f t="shared" si="184"/>
        <v>0.63000000000000966</v>
      </c>
      <c r="I1228">
        <f t="shared" si="180"/>
        <v>101.03418907409663</v>
      </c>
      <c r="J1228">
        <f t="shared" si="181"/>
        <v>135.93059420527092</v>
      </c>
      <c r="K1228">
        <f t="shared" si="182"/>
        <v>1.0341890740966253</v>
      </c>
      <c r="L1228">
        <f t="shared" si="183"/>
        <v>35.930594205270914</v>
      </c>
    </row>
    <row r="1229" spans="1:12" x14ac:dyDescent="0.2">
      <c r="A1229" s="4">
        <f t="shared" si="176"/>
        <v>45471</v>
      </c>
      <c r="B1229">
        <v>1228</v>
      </c>
      <c r="C1229" s="2">
        <f>VLOOKUP(A1229, Daily!$A:$B, 2, 0)</f>
        <v>82.83</v>
      </c>
      <c r="D1229">
        <v>82.83</v>
      </c>
      <c r="E1229" s="2">
        <f t="shared" si="177"/>
        <v>82.83</v>
      </c>
      <c r="F1229">
        <f t="shared" si="178"/>
        <v>-0.21000000000000796</v>
      </c>
      <c r="G1229">
        <f t="shared" si="179"/>
        <v>21.739999999999995</v>
      </c>
      <c r="H1229">
        <f t="shared" si="184"/>
        <v>-1.0600000000000165</v>
      </c>
      <c r="I1229">
        <f t="shared" si="180"/>
        <v>99.747109826589593</v>
      </c>
      <c r="J1229">
        <f t="shared" si="181"/>
        <v>135.5868390898674</v>
      </c>
      <c r="K1229">
        <f t="shared" si="182"/>
        <v>-0.25289017341041387</v>
      </c>
      <c r="L1229">
        <f t="shared" si="183"/>
        <v>35.586839089867397</v>
      </c>
    </row>
    <row r="1230" spans="1:12" x14ac:dyDescent="0.2">
      <c r="A1230" s="4">
        <f t="shared" si="176"/>
        <v>45472</v>
      </c>
      <c r="B1230">
        <v>1229</v>
      </c>
      <c r="C1230" s="2" t="e">
        <f>VLOOKUP(A1230, Daily!$A:$B, 2, 0)</f>
        <v>#N/A</v>
      </c>
      <c r="D1230">
        <v>82.83</v>
      </c>
      <c r="E1230" s="2">
        <f t="shared" si="177"/>
        <v>82.83</v>
      </c>
      <c r="F1230">
        <f t="shared" si="178"/>
        <v>0</v>
      </c>
      <c r="G1230">
        <f t="shared" si="179"/>
        <v>21.739999999999995</v>
      </c>
      <c r="H1230">
        <f t="shared" si="184"/>
        <v>0.21000000000000796</v>
      </c>
      <c r="I1230">
        <f t="shared" si="180"/>
        <v>100</v>
      </c>
      <c r="J1230">
        <f t="shared" si="181"/>
        <v>135.5868390898674</v>
      </c>
      <c r="K1230">
        <f t="shared" si="182"/>
        <v>0</v>
      </c>
      <c r="L1230">
        <f t="shared" si="183"/>
        <v>35.586839089867397</v>
      </c>
    </row>
    <row r="1231" spans="1:12" x14ac:dyDescent="0.2">
      <c r="A1231" s="4">
        <f t="shared" si="176"/>
        <v>45473</v>
      </c>
      <c r="B1231">
        <v>1230</v>
      </c>
      <c r="C1231" s="2" t="e">
        <f>VLOOKUP(A1231, Daily!$A:$B, 2, 0)</f>
        <v>#N/A</v>
      </c>
      <c r="D1231">
        <v>84.7</v>
      </c>
      <c r="E1231" s="2">
        <f t="shared" si="177"/>
        <v>84.7</v>
      </c>
      <c r="F1231">
        <f t="shared" si="178"/>
        <v>1.8700000000000045</v>
      </c>
      <c r="G1231">
        <f t="shared" si="179"/>
        <v>23.61</v>
      </c>
      <c r="H1231">
        <f t="shared" si="184"/>
        <v>1.8700000000000045</v>
      </c>
      <c r="I1231">
        <f t="shared" si="180"/>
        <v>102.25763612217796</v>
      </c>
      <c r="J1231">
        <f t="shared" si="181"/>
        <v>138.64789654607955</v>
      </c>
      <c r="K1231">
        <f t="shared" si="182"/>
        <v>2.2576361221779528</v>
      </c>
      <c r="L1231">
        <f t="shared" si="183"/>
        <v>38.647896546079544</v>
      </c>
    </row>
    <row r="1232" spans="1:12" x14ac:dyDescent="0.2">
      <c r="A1232" s="4">
        <f t="shared" si="176"/>
        <v>45474</v>
      </c>
      <c r="B1232">
        <v>1231</v>
      </c>
      <c r="C1232" s="2">
        <f>VLOOKUP(A1232, Daily!$A:$B, 2, 0)</f>
        <v>84.7</v>
      </c>
      <c r="D1232">
        <v>84.7</v>
      </c>
      <c r="E1232" s="2">
        <f t="shared" si="177"/>
        <v>84.7</v>
      </c>
      <c r="F1232">
        <f t="shared" si="178"/>
        <v>0</v>
      </c>
      <c r="G1232">
        <f t="shared" si="179"/>
        <v>23.61</v>
      </c>
      <c r="H1232">
        <f t="shared" si="184"/>
        <v>-1.8700000000000045</v>
      </c>
      <c r="I1232">
        <f t="shared" si="180"/>
        <v>100</v>
      </c>
      <c r="J1232">
        <f t="shared" si="181"/>
        <v>138.64789654607955</v>
      </c>
      <c r="K1232">
        <f t="shared" si="182"/>
        <v>0</v>
      </c>
      <c r="L1232">
        <f t="shared" si="183"/>
        <v>38.647896546079544</v>
      </c>
    </row>
    <row r="1233" spans="1:12" x14ac:dyDescent="0.2">
      <c r="A1233" s="4">
        <f t="shared" si="176"/>
        <v>45475</v>
      </c>
      <c r="B1233">
        <v>1232</v>
      </c>
      <c r="C1233" s="2">
        <f>VLOOKUP(A1233, Daily!$A:$B, 2, 0)</f>
        <v>84.09</v>
      </c>
      <c r="D1233">
        <v>84.09</v>
      </c>
      <c r="E1233" s="2">
        <f t="shared" si="177"/>
        <v>84.09</v>
      </c>
      <c r="F1233">
        <f t="shared" si="178"/>
        <v>-0.60999999999999943</v>
      </c>
      <c r="G1233">
        <f t="shared" si="179"/>
        <v>23</v>
      </c>
      <c r="H1233">
        <f t="shared" si="184"/>
        <v>-0.60999999999999943</v>
      </c>
      <c r="I1233">
        <f t="shared" si="180"/>
        <v>99.279811097992919</v>
      </c>
      <c r="J1233">
        <f t="shared" si="181"/>
        <v>137.64936978228843</v>
      </c>
      <c r="K1233">
        <f t="shared" si="182"/>
        <v>-0.72018890200707952</v>
      </c>
      <c r="L1233">
        <f t="shared" si="183"/>
        <v>37.649369782288431</v>
      </c>
    </row>
    <row r="1234" spans="1:12" x14ac:dyDescent="0.2">
      <c r="A1234" s="4">
        <f t="shared" si="176"/>
        <v>45476</v>
      </c>
      <c r="B1234">
        <v>1233</v>
      </c>
      <c r="C1234" s="2">
        <f>VLOOKUP(A1234, Daily!$A:$B, 2, 0)</f>
        <v>85.19</v>
      </c>
      <c r="D1234">
        <v>85.19</v>
      </c>
      <c r="E1234" s="2">
        <f t="shared" si="177"/>
        <v>85.19</v>
      </c>
      <c r="F1234">
        <f t="shared" si="178"/>
        <v>1.0999999999999943</v>
      </c>
      <c r="G1234">
        <f t="shared" si="179"/>
        <v>24.099999999999994</v>
      </c>
      <c r="H1234">
        <f t="shared" si="184"/>
        <v>1.7099999999999937</v>
      </c>
      <c r="I1234">
        <f t="shared" si="180"/>
        <v>101.30812224997025</v>
      </c>
      <c r="J1234">
        <f t="shared" si="181"/>
        <v>139.44999181535437</v>
      </c>
      <c r="K1234">
        <f t="shared" si="182"/>
        <v>1.3081222499702561</v>
      </c>
      <c r="L1234">
        <f t="shared" si="183"/>
        <v>39.44999181535438</v>
      </c>
    </row>
    <row r="1235" spans="1:12" x14ac:dyDescent="0.2">
      <c r="A1235" s="4">
        <f t="shared" si="176"/>
        <v>45477</v>
      </c>
      <c r="B1235">
        <v>1234</v>
      </c>
      <c r="C1235" s="2">
        <f>VLOOKUP(A1235, Daily!$A:$B, 2, 0)</f>
        <v>0</v>
      </c>
      <c r="D1235">
        <v>85.19</v>
      </c>
      <c r="E1235" s="2">
        <f t="shared" si="177"/>
        <v>85.19</v>
      </c>
      <c r="F1235">
        <f t="shared" si="178"/>
        <v>0</v>
      </c>
      <c r="G1235">
        <f t="shared" si="179"/>
        <v>24.099999999999994</v>
      </c>
      <c r="H1235">
        <f t="shared" si="184"/>
        <v>-1.0999999999999943</v>
      </c>
      <c r="I1235">
        <f t="shared" si="180"/>
        <v>100</v>
      </c>
      <c r="J1235">
        <f t="shared" si="181"/>
        <v>139.44999181535437</v>
      </c>
      <c r="K1235">
        <f t="shared" si="182"/>
        <v>0</v>
      </c>
      <c r="L1235">
        <f t="shared" si="183"/>
        <v>39.44999181535438</v>
      </c>
    </row>
    <row r="1236" spans="1:12" x14ac:dyDescent="0.2">
      <c r="A1236" s="4">
        <f t="shared" si="176"/>
        <v>45478</v>
      </c>
      <c r="B1236">
        <v>1235</v>
      </c>
      <c r="C1236" s="2">
        <f>VLOOKUP(A1236, Daily!$A:$B, 2, 0)</f>
        <v>84.44</v>
      </c>
      <c r="D1236">
        <v>84.44</v>
      </c>
      <c r="E1236" s="2">
        <f t="shared" si="177"/>
        <v>84.44</v>
      </c>
      <c r="F1236">
        <f t="shared" si="178"/>
        <v>-0.75</v>
      </c>
      <c r="G1236">
        <f t="shared" si="179"/>
        <v>23.349999999999994</v>
      </c>
      <c r="H1236">
        <f t="shared" si="184"/>
        <v>-0.75</v>
      </c>
      <c r="I1236">
        <f t="shared" si="180"/>
        <v>99.119614978283835</v>
      </c>
      <c r="J1236">
        <f t="shared" si="181"/>
        <v>138.2222949746276</v>
      </c>
      <c r="K1236">
        <f t="shared" si="182"/>
        <v>-0.88038502171616795</v>
      </c>
      <c r="L1236">
        <f t="shared" si="183"/>
        <v>38.222294974627587</v>
      </c>
    </row>
    <row r="1237" spans="1:12" x14ac:dyDescent="0.2">
      <c r="A1237" s="4">
        <f t="shared" si="176"/>
        <v>45479</v>
      </c>
      <c r="B1237">
        <v>1236</v>
      </c>
      <c r="C1237" s="2" t="e">
        <f>VLOOKUP(A1237, Daily!$A:$B, 2, 0)</f>
        <v>#N/A</v>
      </c>
      <c r="D1237">
        <v>84.44</v>
      </c>
      <c r="E1237" s="2">
        <f t="shared" si="177"/>
        <v>84.44</v>
      </c>
      <c r="F1237">
        <f t="shared" si="178"/>
        <v>0</v>
      </c>
      <c r="G1237">
        <f t="shared" si="179"/>
        <v>23.349999999999994</v>
      </c>
      <c r="H1237">
        <f t="shared" si="184"/>
        <v>0.75</v>
      </c>
      <c r="I1237">
        <f t="shared" si="180"/>
        <v>100</v>
      </c>
      <c r="J1237">
        <f t="shared" si="181"/>
        <v>138.2222949746276</v>
      </c>
      <c r="K1237">
        <f t="shared" si="182"/>
        <v>0</v>
      </c>
      <c r="L1237">
        <f t="shared" si="183"/>
        <v>38.222294974627587</v>
      </c>
    </row>
    <row r="1238" spans="1:12" x14ac:dyDescent="0.2">
      <c r="A1238" s="4">
        <f t="shared" si="176"/>
        <v>45480</v>
      </c>
      <c r="B1238">
        <v>1237</v>
      </c>
      <c r="C1238" s="2" t="e">
        <f>VLOOKUP(A1238, Daily!$A:$B, 2, 0)</f>
        <v>#N/A</v>
      </c>
      <c r="D1238">
        <v>83.63</v>
      </c>
      <c r="E1238" s="2">
        <f t="shared" si="177"/>
        <v>83.63</v>
      </c>
      <c r="F1238">
        <f t="shared" si="178"/>
        <v>-0.81000000000000227</v>
      </c>
      <c r="G1238">
        <f t="shared" si="179"/>
        <v>22.539999999999992</v>
      </c>
      <c r="H1238">
        <f t="shared" si="184"/>
        <v>-0.81000000000000227</v>
      </c>
      <c r="I1238">
        <f t="shared" si="180"/>
        <v>99.04073898626244</v>
      </c>
      <c r="J1238">
        <f t="shared" si="181"/>
        <v>136.89638238664264</v>
      </c>
      <c r="K1238">
        <f t="shared" si="182"/>
        <v>-0.95926101373756678</v>
      </c>
      <c r="L1238">
        <f t="shared" si="183"/>
        <v>36.896382386642635</v>
      </c>
    </row>
    <row r="1239" spans="1:12" x14ac:dyDescent="0.2">
      <c r="A1239" s="4">
        <f t="shared" si="176"/>
        <v>45481</v>
      </c>
      <c r="B1239">
        <v>1238</v>
      </c>
      <c r="C1239" s="2">
        <f>VLOOKUP(A1239, Daily!$A:$B, 2, 0)</f>
        <v>83.63</v>
      </c>
      <c r="D1239">
        <v>83.63</v>
      </c>
      <c r="E1239" s="2">
        <f t="shared" si="177"/>
        <v>83.63</v>
      </c>
      <c r="F1239">
        <f t="shared" si="178"/>
        <v>0</v>
      </c>
      <c r="G1239">
        <f t="shared" si="179"/>
        <v>22.539999999999992</v>
      </c>
      <c r="H1239">
        <f t="shared" si="184"/>
        <v>0.81000000000000227</v>
      </c>
      <c r="I1239">
        <f t="shared" si="180"/>
        <v>100</v>
      </c>
      <c r="J1239">
        <f t="shared" si="181"/>
        <v>136.89638238664264</v>
      </c>
      <c r="K1239">
        <f t="shared" si="182"/>
        <v>0</v>
      </c>
      <c r="L1239">
        <f t="shared" si="183"/>
        <v>36.896382386642635</v>
      </c>
    </row>
    <row r="1240" spans="1:12" x14ac:dyDescent="0.2">
      <c r="A1240" s="4">
        <f t="shared" si="176"/>
        <v>45482</v>
      </c>
      <c r="B1240">
        <v>1239</v>
      </c>
      <c r="C1240" s="2">
        <f>VLOOKUP(A1240, Daily!$A:$B, 2, 0)</f>
        <v>82.78</v>
      </c>
      <c r="D1240">
        <v>82.78</v>
      </c>
      <c r="E1240" s="2">
        <f t="shared" si="177"/>
        <v>82.78</v>
      </c>
      <c r="F1240">
        <f t="shared" si="178"/>
        <v>-0.84999999999999432</v>
      </c>
      <c r="G1240">
        <f t="shared" si="179"/>
        <v>21.689999999999998</v>
      </c>
      <c r="H1240">
        <f t="shared" si="184"/>
        <v>-0.84999999999999432</v>
      </c>
      <c r="I1240">
        <f t="shared" si="180"/>
        <v>98.983618318785133</v>
      </c>
      <c r="J1240">
        <f t="shared" si="181"/>
        <v>135.50499263381894</v>
      </c>
      <c r="K1240">
        <f t="shared" si="182"/>
        <v>-1.0163816812148729</v>
      </c>
      <c r="L1240">
        <f t="shared" si="183"/>
        <v>35.504992633818944</v>
      </c>
    </row>
    <row r="1241" spans="1:12" x14ac:dyDescent="0.2">
      <c r="A1241" s="4">
        <f t="shared" si="176"/>
        <v>45483</v>
      </c>
      <c r="B1241">
        <v>1240</v>
      </c>
      <c r="C1241" s="2">
        <f>VLOOKUP(A1241, Daily!$A:$B, 2, 0)</f>
        <v>83.39</v>
      </c>
      <c r="D1241">
        <v>83.39</v>
      </c>
      <c r="E1241" s="2">
        <f t="shared" si="177"/>
        <v>83.39</v>
      </c>
      <c r="F1241">
        <f t="shared" si="178"/>
        <v>0.60999999999999943</v>
      </c>
      <c r="G1241">
        <f t="shared" si="179"/>
        <v>22.299999999999997</v>
      </c>
      <c r="H1241">
        <f t="shared" si="184"/>
        <v>1.4599999999999937</v>
      </c>
      <c r="I1241">
        <f t="shared" si="180"/>
        <v>100.73689296931624</v>
      </c>
      <c r="J1241">
        <f t="shared" si="181"/>
        <v>136.50351939761006</v>
      </c>
      <c r="K1241">
        <f t="shared" si="182"/>
        <v>0.73689296931624959</v>
      </c>
      <c r="L1241">
        <f t="shared" si="183"/>
        <v>36.503519397610077</v>
      </c>
    </row>
    <row r="1242" spans="1:12" x14ac:dyDescent="0.2">
      <c r="A1242" s="4">
        <f t="shared" si="176"/>
        <v>45484</v>
      </c>
      <c r="B1242">
        <v>1241</v>
      </c>
      <c r="C1242" s="2">
        <f>VLOOKUP(A1242, Daily!$A:$B, 2, 0)</f>
        <v>83.92</v>
      </c>
      <c r="D1242">
        <v>83.92</v>
      </c>
      <c r="E1242" s="2">
        <f t="shared" si="177"/>
        <v>83.92</v>
      </c>
      <c r="F1242">
        <f t="shared" si="178"/>
        <v>0.53000000000000114</v>
      </c>
      <c r="G1242">
        <f t="shared" si="179"/>
        <v>22.83</v>
      </c>
      <c r="H1242">
        <f t="shared" si="184"/>
        <v>-7.9999999999998295E-2</v>
      </c>
      <c r="I1242">
        <f t="shared" si="180"/>
        <v>100.63556781388657</v>
      </c>
      <c r="J1242">
        <f t="shared" si="181"/>
        <v>137.3710918317237</v>
      </c>
      <c r="K1242">
        <f t="shared" si="182"/>
        <v>0.63556781388656169</v>
      </c>
      <c r="L1242">
        <f t="shared" si="183"/>
        <v>37.371091831723689</v>
      </c>
    </row>
    <row r="1243" spans="1:12" x14ac:dyDescent="0.2">
      <c r="A1243" s="4">
        <f t="shared" si="176"/>
        <v>45485</v>
      </c>
      <c r="B1243">
        <v>1242</v>
      </c>
      <c r="C1243" s="2">
        <f>VLOOKUP(A1243, Daily!$A:$B, 2, 0)</f>
        <v>83.49</v>
      </c>
      <c r="D1243">
        <v>83.49</v>
      </c>
      <c r="E1243" s="2">
        <f t="shared" si="177"/>
        <v>83.49</v>
      </c>
      <c r="F1243">
        <f t="shared" si="178"/>
        <v>-0.43000000000000682</v>
      </c>
      <c r="G1243">
        <f t="shared" si="179"/>
        <v>22.399999999999991</v>
      </c>
      <c r="H1243">
        <f t="shared" si="184"/>
        <v>-0.96000000000000796</v>
      </c>
      <c r="I1243">
        <f t="shared" si="180"/>
        <v>99.487607244995218</v>
      </c>
      <c r="J1243">
        <f t="shared" si="181"/>
        <v>136.66721230970697</v>
      </c>
      <c r="K1243">
        <f t="shared" si="182"/>
        <v>-0.51239275500477577</v>
      </c>
      <c r="L1243">
        <f t="shared" si="183"/>
        <v>36.667212309706976</v>
      </c>
    </row>
    <row r="1244" spans="1:12" x14ac:dyDescent="0.2">
      <c r="A1244" s="4">
        <f t="shared" si="176"/>
        <v>45486</v>
      </c>
      <c r="B1244">
        <v>1243</v>
      </c>
      <c r="C1244" s="2" t="e">
        <f>VLOOKUP(A1244, Daily!$A:$B, 2, 0)</f>
        <v>#N/A</v>
      </c>
      <c r="D1244">
        <v>83.49</v>
      </c>
      <c r="E1244" s="2">
        <f t="shared" si="177"/>
        <v>83.49</v>
      </c>
      <c r="F1244">
        <f t="shared" si="178"/>
        <v>0</v>
      </c>
      <c r="G1244">
        <f t="shared" si="179"/>
        <v>22.399999999999991</v>
      </c>
      <c r="H1244">
        <f t="shared" si="184"/>
        <v>0.43000000000000682</v>
      </c>
      <c r="I1244">
        <f t="shared" si="180"/>
        <v>100</v>
      </c>
      <c r="J1244">
        <f t="shared" si="181"/>
        <v>136.66721230970697</v>
      </c>
      <c r="K1244">
        <f t="shared" si="182"/>
        <v>0</v>
      </c>
      <c r="L1244">
        <f t="shared" si="183"/>
        <v>36.667212309706976</v>
      </c>
    </row>
    <row r="1245" spans="1:12" x14ac:dyDescent="0.2">
      <c r="A1245" s="4">
        <f t="shared" si="176"/>
        <v>45487</v>
      </c>
      <c r="B1245">
        <v>1244</v>
      </c>
      <c r="C1245" s="2" t="e">
        <f>VLOOKUP(A1245, Daily!$A:$B, 2, 0)</f>
        <v>#N/A</v>
      </c>
      <c r="D1245">
        <v>83.22</v>
      </c>
      <c r="E1245" s="2">
        <f t="shared" si="177"/>
        <v>83.22</v>
      </c>
      <c r="F1245">
        <f t="shared" si="178"/>
        <v>-0.26999999999999602</v>
      </c>
      <c r="G1245">
        <f t="shared" si="179"/>
        <v>22.129999999999995</v>
      </c>
      <c r="H1245">
        <f t="shared" si="184"/>
        <v>-0.26999999999999602</v>
      </c>
      <c r="I1245">
        <f t="shared" si="180"/>
        <v>99.676607977003243</v>
      </c>
      <c r="J1245">
        <f t="shared" si="181"/>
        <v>136.22524144704533</v>
      </c>
      <c r="K1245">
        <f t="shared" si="182"/>
        <v>-0.32339202299676018</v>
      </c>
      <c r="L1245">
        <f t="shared" si="183"/>
        <v>36.225241447045335</v>
      </c>
    </row>
    <row r="1246" spans="1:12" x14ac:dyDescent="0.2">
      <c r="A1246" s="4">
        <f t="shared" si="176"/>
        <v>45488</v>
      </c>
      <c r="B1246">
        <v>1245</v>
      </c>
      <c r="C1246" s="2">
        <f>VLOOKUP(A1246, Daily!$A:$B, 2, 0)</f>
        <v>83.22</v>
      </c>
      <c r="D1246">
        <v>83.22</v>
      </c>
      <c r="E1246" s="2">
        <f t="shared" si="177"/>
        <v>83.22</v>
      </c>
      <c r="F1246">
        <f t="shared" si="178"/>
        <v>0</v>
      </c>
      <c r="G1246">
        <f t="shared" si="179"/>
        <v>22.129999999999995</v>
      </c>
      <c r="H1246">
        <f t="shared" si="184"/>
        <v>0.26999999999999602</v>
      </c>
      <c r="I1246">
        <f t="shared" si="180"/>
        <v>100</v>
      </c>
      <c r="J1246">
        <f t="shared" si="181"/>
        <v>136.22524144704533</v>
      </c>
      <c r="K1246">
        <f t="shared" si="182"/>
        <v>0</v>
      </c>
      <c r="L1246">
        <f t="shared" si="183"/>
        <v>36.225241447045335</v>
      </c>
    </row>
    <row r="1247" spans="1:12" x14ac:dyDescent="0.2">
      <c r="A1247" s="4">
        <f t="shared" si="176"/>
        <v>45489</v>
      </c>
      <c r="B1247">
        <v>1246</v>
      </c>
      <c r="C1247" s="2">
        <f>VLOOKUP(A1247, Daily!$A:$B, 2, 0)</f>
        <v>81.92</v>
      </c>
      <c r="D1247">
        <v>81.92</v>
      </c>
      <c r="E1247" s="2">
        <f t="shared" si="177"/>
        <v>81.92</v>
      </c>
      <c r="F1247">
        <f t="shared" si="178"/>
        <v>-1.2999999999999972</v>
      </c>
      <c r="G1247">
        <f t="shared" si="179"/>
        <v>20.83</v>
      </c>
      <c r="H1247">
        <f t="shared" si="184"/>
        <v>-1.2999999999999972</v>
      </c>
      <c r="I1247">
        <f t="shared" si="180"/>
        <v>98.437875510694553</v>
      </c>
      <c r="J1247">
        <f t="shared" si="181"/>
        <v>134.09723358978556</v>
      </c>
      <c r="K1247">
        <f t="shared" si="182"/>
        <v>-1.5621244893054498</v>
      </c>
      <c r="L1247">
        <f t="shared" si="183"/>
        <v>34.09723358978556</v>
      </c>
    </row>
    <row r="1248" spans="1:12" x14ac:dyDescent="0.2">
      <c r="A1248" s="4">
        <f t="shared" si="176"/>
        <v>45490</v>
      </c>
      <c r="B1248">
        <v>1247</v>
      </c>
      <c r="C1248" s="2">
        <f>VLOOKUP(A1248, Daily!$A:$B, 2, 0)</f>
        <v>84.16</v>
      </c>
      <c r="D1248">
        <v>84.16</v>
      </c>
      <c r="E1248" s="2">
        <f t="shared" si="177"/>
        <v>84.16</v>
      </c>
      <c r="F1248">
        <f t="shared" si="178"/>
        <v>2.2399999999999949</v>
      </c>
      <c r="G1248">
        <f t="shared" si="179"/>
        <v>23.069999999999993</v>
      </c>
      <c r="H1248">
        <f t="shared" si="184"/>
        <v>3.539999999999992</v>
      </c>
      <c r="I1248">
        <f t="shared" si="180"/>
        <v>102.734375</v>
      </c>
      <c r="J1248">
        <f t="shared" si="181"/>
        <v>137.76395482075625</v>
      </c>
      <c r="K1248">
        <f t="shared" si="182"/>
        <v>2.734375</v>
      </c>
      <c r="L1248">
        <f t="shared" si="183"/>
        <v>37.763954820756254</v>
      </c>
    </row>
    <row r="1249" spans="1:12" x14ac:dyDescent="0.2">
      <c r="A1249" s="4">
        <f t="shared" si="176"/>
        <v>45491</v>
      </c>
      <c r="B1249">
        <v>1248</v>
      </c>
      <c r="C1249" s="2">
        <f>VLOOKUP(A1249, Daily!$A:$B, 2, 0)</f>
        <v>84.17</v>
      </c>
      <c r="D1249">
        <v>84.17</v>
      </c>
      <c r="E1249" s="2">
        <f t="shared" si="177"/>
        <v>84.17</v>
      </c>
      <c r="F1249">
        <f t="shared" si="178"/>
        <v>1.0000000000005116E-2</v>
      </c>
      <c r="G1249">
        <f t="shared" si="179"/>
        <v>23.08</v>
      </c>
      <c r="H1249">
        <f t="shared" si="184"/>
        <v>-2.2299999999999898</v>
      </c>
      <c r="I1249">
        <f t="shared" si="180"/>
        <v>100.01188212927757</v>
      </c>
      <c r="J1249">
        <f t="shared" si="181"/>
        <v>137.78032411196594</v>
      </c>
      <c r="K1249">
        <f t="shared" si="182"/>
        <v>1.1882129277562825E-2</v>
      </c>
      <c r="L1249">
        <f t="shared" si="183"/>
        <v>37.780324111965946</v>
      </c>
    </row>
    <row r="1250" spans="1:12" x14ac:dyDescent="0.2">
      <c r="A1250" s="4">
        <f t="shared" si="176"/>
        <v>45492</v>
      </c>
      <c r="B1250">
        <v>1249</v>
      </c>
      <c r="C1250" s="2">
        <f>VLOOKUP(A1250, Daily!$A:$B, 2, 0)</f>
        <v>81.430000000000007</v>
      </c>
      <c r="D1250">
        <v>81.430000000000007</v>
      </c>
      <c r="E1250" s="2">
        <f t="shared" si="177"/>
        <v>81.430000000000007</v>
      </c>
      <c r="F1250">
        <f t="shared" si="178"/>
        <v>-2.7399999999999949</v>
      </c>
      <c r="G1250">
        <f t="shared" si="179"/>
        <v>20.340000000000003</v>
      </c>
      <c r="H1250">
        <f t="shared" si="184"/>
        <v>-2.75</v>
      </c>
      <c r="I1250">
        <f t="shared" si="180"/>
        <v>96.74468337887609</v>
      </c>
      <c r="J1250">
        <f t="shared" si="181"/>
        <v>133.29513832051072</v>
      </c>
      <c r="K1250">
        <f t="shared" si="182"/>
        <v>-3.2553166211239049</v>
      </c>
      <c r="L1250">
        <f t="shared" si="183"/>
        <v>33.295138320510716</v>
      </c>
    </row>
    <row r="1251" spans="1:12" x14ac:dyDescent="0.2">
      <c r="A1251" s="4">
        <f t="shared" si="176"/>
        <v>45493</v>
      </c>
      <c r="B1251">
        <v>1250</v>
      </c>
      <c r="C1251" s="2" t="e">
        <f>VLOOKUP(A1251, Daily!$A:$B, 2, 0)</f>
        <v>#N/A</v>
      </c>
      <c r="D1251">
        <v>81.430000000000007</v>
      </c>
      <c r="E1251" s="2">
        <f t="shared" si="177"/>
        <v>81.430000000000007</v>
      </c>
      <c r="F1251">
        <f t="shared" si="178"/>
        <v>0</v>
      </c>
      <c r="G1251">
        <f t="shared" si="179"/>
        <v>20.340000000000003</v>
      </c>
      <c r="H1251">
        <f t="shared" si="184"/>
        <v>2.7399999999999949</v>
      </c>
      <c r="I1251">
        <f t="shared" si="180"/>
        <v>100</v>
      </c>
      <c r="J1251">
        <f t="shared" si="181"/>
        <v>133.29513832051072</v>
      </c>
      <c r="K1251">
        <f t="shared" si="182"/>
        <v>0</v>
      </c>
      <c r="L1251">
        <f t="shared" si="183"/>
        <v>33.295138320510716</v>
      </c>
    </row>
    <row r="1252" spans="1:12" x14ac:dyDescent="0.2">
      <c r="A1252" s="4">
        <f t="shared" si="176"/>
        <v>45494</v>
      </c>
      <c r="B1252">
        <v>1251</v>
      </c>
      <c r="C1252" s="2" t="e">
        <f>VLOOKUP(A1252, Daily!$A:$B, 2, 0)</f>
        <v>#N/A</v>
      </c>
      <c r="D1252">
        <v>81.25</v>
      </c>
      <c r="E1252" s="2">
        <f t="shared" si="177"/>
        <v>81.25</v>
      </c>
      <c r="F1252">
        <f t="shared" si="178"/>
        <v>-0.18000000000000682</v>
      </c>
      <c r="G1252">
        <f t="shared" si="179"/>
        <v>20.159999999999997</v>
      </c>
      <c r="H1252">
        <f t="shared" si="184"/>
        <v>-0.18000000000000682</v>
      </c>
      <c r="I1252">
        <f t="shared" si="180"/>
        <v>99.778951246469347</v>
      </c>
      <c r="J1252">
        <f t="shared" si="181"/>
        <v>133.00049107873627</v>
      </c>
      <c r="K1252">
        <f t="shared" si="182"/>
        <v>-0.22104875353065045</v>
      </c>
      <c r="L1252">
        <f t="shared" si="183"/>
        <v>33.000491078736282</v>
      </c>
    </row>
    <row r="1253" spans="1:12" x14ac:dyDescent="0.2">
      <c r="A1253" s="4">
        <f t="shared" si="176"/>
        <v>45495</v>
      </c>
      <c r="B1253">
        <v>1252</v>
      </c>
      <c r="C1253" s="2">
        <f>VLOOKUP(A1253, Daily!$A:$B, 2, 0)</f>
        <v>81.25</v>
      </c>
      <c r="D1253">
        <v>81.25</v>
      </c>
      <c r="E1253" s="2">
        <f t="shared" si="177"/>
        <v>81.25</v>
      </c>
      <c r="F1253">
        <f t="shared" si="178"/>
        <v>0</v>
      </c>
      <c r="G1253">
        <f t="shared" si="179"/>
        <v>20.159999999999997</v>
      </c>
      <c r="H1253">
        <f t="shared" si="184"/>
        <v>0.18000000000000682</v>
      </c>
      <c r="I1253">
        <f t="shared" si="180"/>
        <v>100</v>
      </c>
      <c r="J1253">
        <f t="shared" si="181"/>
        <v>133.00049107873627</v>
      </c>
      <c r="K1253">
        <f t="shared" si="182"/>
        <v>0</v>
      </c>
      <c r="L1253">
        <f t="shared" si="183"/>
        <v>33.000491078736282</v>
      </c>
    </row>
    <row r="1254" spans="1:12" x14ac:dyDescent="0.2">
      <c r="A1254" s="4">
        <f t="shared" si="176"/>
        <v>45496</v>
      </c>
      <c r="B1254">
        <v>1253</v>
      </c>
      <c r="C1254" s="2">
        <f>VLOOKUP(A1254, Daily!$A:$B, 2, 0)</f>
        <v>78.239999999999995</v>
      </c>
      <c r="D1254">
        <v>78.239999999999995</v>
      </c>
      <c r="E1254" s="2">
        <f t="shared" si="177"/>
        <v>78.239999999999995</v>
      </c>
      <c r="F1254">
        <f t="shared" si="178"/>
        <v>-3.0100000000000051</v>
      </c>
      <c r="G1254">
        <f t="shared" si="179"/>
        <v>17.149999999999991</v>
      </c>
      <c r="H1254">
        <f t="shared" si="184"/>
        <v>-3.0100000000000051</v>
      </c>
      <c r="I1254">
        <f t="shared" si="180"/>
        <v>96.295384615384606</v>
      </c>
      <c r="J1254">
        <f t="shared" si="181"/>
        <v>128.07333442461939</v>
      </c>
      <c r="K1254">
        <f t="shared" si="182"/>
        <v>-3.7046153846153951</v>
      </c>
      <c r="L1254">
        <f t="shared" si="183"/>
        <v>28.073334424619389</v>
      </c>
    </row>
    <row r="1255" spans="1:12" x14ac:dyDescent="0.2">
      <c r="A1255" s="4">
        <f t="shared" si="176"/>
        <v>45497</v>
      </c>
      <c r="B1255">
        <v>1254</v>
      </c>
      <c r="C1255" s="2">
        <f>VLOOKUP(A1255, Daily!$A:$B, 2, 0)</f>
        <v>78.78</v>
      </c>
      <c r="D1255">
        <v>78.78</v>
      </c>
      <c r="E1255" s="2">
        <f t="shared" si="177"/>
        <v>78.78</v>
      </c>
      <c r="F1255">
        <f t="shared" si="178"/>
        <v>0.54000000000000625</v>
      </c>
      <c r="G1255">
        <f t="shared" si="179"/>
        <v>17.689999999999998</v>
      </c>
      <c r="H1255">
        <f t="shared" si="184"/>
        <v>3.5500000000000114</v>
      </c>
      <c r="I1255">
        <f t="shared" si="180"/>
        <v>100.69018404907976</v>
      </c>
      <c r="J1255">
        <f t="shared" si="181"/>
        <v>128.95727614994271</v>
      </c>
      <c r="K1255">
        <f t="shared" si="182"/>
        <v>0.69018404907976727</v>
      </c>
      <c r="L1255">
        <f t="shared" si="183"/>
        <v>28.9572761499427</v>
      </c>
    </row>
    <row r="1256" spans="1:12" x14ac:dyDescent="0.2">
      <c r="A1256" s="4">
        <f t="shared" si="176"/>
        <v>45498</v>
      </c>
      <c r="B1256">
        <v>1255</v>
      </c>
      <c r="C1256" s="2">
        <f>VLOOKUP(A1256, Daily!$A:$B, 2, 0)</f>
        <v>79.430000000000007</v>
      </c>
      <c r="D1256">
        <v>79.430000000000007</v>
      </c>
      <c r="E1256" s="2">
        <f t="shared" si="177"/>
        <v>79.430000000000007</v>
      </c>
      <c r="F1256">
        <f t="shared" si="178"/>
        <v>0.65000000000000568</v>
      </c>
      <c r="G1256">
        <f t="shared" si="179"/>
        <v>18.340000000000003</v>
      </c>
      <c r="H1256">
        <f t="shared" si="184"/>
        <v>0.10999999999999943</v>
      </c>
      <c r="I1256">
        <f t="shared" si="180"/>
        <v>100.82508250825084</v>
      </c>
      <c r="J1256">
        <f t="shared" si="181"/>
        <v>130.0212800785726</v>
      </c>
      <c r="K1256">
        <f t="shared" si="182"/>
        <v>0.82508250825084062</v>
      </c>
      <c r="L1256">
        <f t="shared" si="183"/>
        <v>30.021280078572609</v>
      </c>
    </row>
    <row r="1257" spans="1:12" x14ac:dyDescent="0.2">
      <c r="A1257" s="4">
        <f t="shared" si="176"/>
        <v>45499</v>
      </c>
      <c r="B1257">
        <v>1256</v>
      </c>
      <c r="C1257" s="2">
        <f>VLOOKUP(A1257, Daily!$A:$B, 2, 0)</f>
        <v>78.58</v>
      </c>
      <c r="D1257">
        <v>78.58</v>
      </c>
      <c r="E1257" s="2">
        <f t="shared" si="177"/>
        <v>78.58</v>
      </c>
      <c r="F1257">
        <f t="shared" si="178"/>
        <v>-0.85000000000000853</v>
      </c>
      <c r="G1257">
        <f t="shared" si="179"/>
        <v>17.489999999999995</v>
      </c>
      <c r="H1257">
        <f t="shared" si="184"/>
        <v>-1.5000000000000142</v>
      </c>
      <c r="I1257">
        <f t="shared" si="180"/>
        <v>98.929875361953918</v>
      </c>
      <c r="J1257">
        <f t="shared" si="181"/>
        <v>128.62989032574887</v>
      </c>
      <c r="K1257">
        <f t="shared" si="182"/>
        <v>-1.0701246380460883</v>
      </c>
      <c r="L1257">
        <f t="shared" si="183"/>
        <v>28.629890325748875</v>
      </c>
    </row>
    <row r="1258" spans="1:12" x14ac:dyDescent="0.2">
      <c r="A1258" s="4">
        <f t="shared" si="176"/>
        <v>45500</v>
      </c>
      <c r="B1258">
        <v>1257</v>
      </c>
      <c r="C1258" s="2" t="e">
        <f>VLOOKUP(A1258, Daily!$A:$B, 2, 0)</f>
        <v>#N/A</v>
      </c>
      <c r="D1258">
        <v>78.58</v>
      </c>
      <c r="E1258" s="2">
        <f t="shared" si="177"/>
        <v>78.58</v>
      </c>
      <c r="F1258">
        <f t="shared" si="178"/>
        <v>0</v>
      </c>
      <c r="G1258">
        <f t="shared" si="179"/>
        <v>17.489999999999995</v>
      </c>
      <c r="H1258">
        <f t="shared" si="184"/>
        <v>0.85000000000000853</v>
      </c>
      <c r="I1258">
        <f t="shared" si="180"/>
        <v>100</v>
      </c>
      <c r="J1258">
        <f t="shared" si="181"/>
        <v>128.62989032574887</v>
      </c>
      <c r="K1258">
        <f t="shared" si="182"/>
        <v>0</v>
      </c>
      <c r="L1258">
        <f t="shared" si="183"/>
        <v>28.629890325748875</v>
      </c>
    </row>
    <row r="1259" spans="1:12" x14ac:dyDescent="0.2">
      <c r="A1259" s="4">
        <f t="shared" si="176"/>
        <v>45501</v>
      </c>
      <c r="B1259">
        <v>1258</v>
      </c>
      <c r="C1259" s="2" t="e">
        <f>VLOOKUP(A1259, Daily!$A:$B, 2, 0)</f>
        <v>#N/A</v>
      </c>
      <c r="D1259">
        <v>77.27</v>
      </c>
      <c r="E1259" s="2">
        <f t="shared" si="177"/>
        <v>77.27</v>
      </c>
      <c r="F1259">
        <f t="shared" si="178"/>
        <v>-1.3100000000000023</v>
      </c>
      <c r="G1259">
        <f t="shared" si="179"/>
        <v>16.179999999999993</v>
      </c>
      <c r="H1259">
        <f t="shared" si="184"/>
        <v>-1.3100000000000023</v>
      </c>
      <c r="I1259">
        <f t="shared" si="180"/>
        <v>98.332909137185027</v>
      </c>
      <c r="J1259">
        <f t="shared" si="181"/>
        <v>126.4855131772794</v>
      </c>
      <c r="K1259">
        <f t="shared" si="182"/>
        <v>-1.6670908628149683</v>
      </c>
      <c r="L1259">
        <f t="shared" si="183"/>
        <v>26.485513177279408</v>
      </c>
    </row>
    <row r="1260" spans="1:12" x14ac:dyDescent="0.2">
      <c r="A1260" s="4">
        <f t="shared" si="176"/>
        <v>45502</v>
      </c>
      <c r="B1260">
        <v>1259</v>
      </c>
      <c r="C1260" s="2">
        <f>VLOOKUP(A1260, Daily!$A:$B, 2, 0)</f>
        <v>77.27</v>
      </c>
      <c r="D1260">
        <v>77.27</v>
      </c>
      <c r="E1260" s="2">
        <f t="shared" si="177"/>
        <v>77.27</v>
      </c>
      <c r="F1260">
        <f t="shared" si="178"/>
        <v>0</v>
      </c>
      <c r="G1260">
        <f t="shared" si="179"/>
        <v>16.179999999999993</v>
      </c>
      <c r="H1260">
        <f t="shared" si="184"/>
        <v>1.3100000000000023</v>
      </c>
      <c r="I1260">
        <f t="shared" si="180"/>
        <v>100</v>
      </c>
      <c r="J1260">
        <f t="shared" si="181"/>
        <v>126.4855131772794</v>
      </c>
      <c r="K1260">
        <f t="shared" si="182"/>
        <v>0</v>
      </c>
      <c r="L1260">
        <f t="shared" si="183"/>
        <v>26.485513177279408</v>
      </c>
    </row>
    <row r="1261" spans="1:12" x14ac:dyDescent="0.2">
      <c r="A1261" s="4">
        <f t="shared" si="176"/>
        <v>45503</v>
      </c>
      <c r="B1261">
        <v>1260</v>
      </c>
      <c r="C1261" s="2">
        <f>VLOOKUP(A1261, Daily!$A:$B, 2, 0)</f>
        <v>76.17</v>
      </c>
      <c r="D1261">
        <v>76.17</v>
      </c>
      <c r="E1261" s="2">
        <f t="shared" si="177"/>
        <v>76.17</v>
      </c>
      <c r="F1261">
        <f t="shared" si="178"/>
        <v>-1.0999999999999943</v>
      </c>
      <c r="G1261">
        <f t="shared" si="179"/>
        <v>15.079999999999998</v>
      </c>
      <c r="H1261">
        <f t="shared" si="184"/>
        <v>-1.0999999999999943</v>
      </c>
      <c r="I1261">
        <f t="shared" si="180"/>
        <v>98.576420344247452</v>
      </c>
      <c r="J1261">
        <f t="shared" si="181"/>
        <v>124.68489114421347</v>
      </c>
      <c r="K1261">
        <f t="shared" si="182"/>
        <v>-1.4235796557525493</v>
      </c>
      <c r="L1261">
        <f t="shared" si="183"/>
        <v>24.684891144213459</v>
      </c>
    </row>
    <row r="1262" spans="1:12" x14ac:dyDescent="0.2">
      <c r="A1262" s="4">
        <f t="shared" si="176"/>
        <v>45504</v>
      </c>
      <c r="B1262">
        <v>1261</v>
      </c>
      <c r="C1262" s="2">
        <f>VLOOKUP(A1262, Daily!$A:$B, 2, 0)</f>
        <v>79.36</v>
      </c>
      <c r="D1262">
        <v>79.36</v>
      </c>
      <c r="E1262" s="2">
        <f t="shared" si="177"/>
        <v>79.36</v>
      </c>
      <c r="F1262">
        <f t="shared" si="178"/>
        <v>3.1899999999999977</v>
      </c>
      <c r="G1262">
        <f t="shared" si="179"/>
        <v>18.269999999999996</v>
      </c>
      <c r="H1262">
        <f t="shared" si="184"/>
        <v>4.289999999999992</v>
      </c>
      <c r="I1262">
        <f t="shared" si="180"/>
        <v>104.18800052514112</v>
      </c>
      <c r="J1262">
        <f t="shared" si="181"/>
        <v>129.90669504010475</v>
      </c>
      <c r="K1262">
        <f t="shared" si="182"/>
        <v>4.1880005251411223</v>
      </c>
      <c r="L1262">
        <f t="shared" si="183"/>
        <v>29.906695040104747</v>
      </c>
    </row>
    <row r="1263" spans="1:12" x14ac:dyDescent="0.2">
      <c r="A1263" s="4">
        <f t="shared" si="176"/>
        <v>45505</v>
      </c>
      <c r="B1263">
        <v>1262</v>
      </c>
      <c r="C1263" s="2">
        <f>VLOOKUP(A1263, Daily!$A:$B, 2, 0)</f>
        <v>77.739999999999995</v>
      </c>
      <c r="D1263">
        <v>77.739999999999995</v>
      </c>
      <c r="E1263" s="2">
        <f t="shared" si="177"/>
        <v>77.739999999999995</v>
      </c>
      <c r="F1263">
        <f t="shared" si="178"/>
        <v>-1.6200000000000045</v>
      </c>
      <c r="G1263">
        <f t="shared" si="179"/>
        <v>16.649999999999991</v>
      </c>
      <c r="H1263">
        <f t="shared" si="184"/>
        <v>-4.8100000000000023</v>
      </c>
      <c r="I1263">
        <f t="shared" si="180"/>
        <v>97.958669354838705</v>
      </c>
      <c r="J1263">
        <f t="shared" si="181"/>
        <v>127.25486986413488</v>
      </c>
      <c r="K1263">
        <f t="shared" si="182"/>
        <v>-2.0413306451612989</v>
      </c>
      <c r="L1263">
        <f t="shared" si="183"/>
        <v>27.254869864134879</v>
      </c>
    </row>
    <row r="1264" spans="1:12" x14ac:dyDescent="0.2">
      <c r="A1264" s="4">
        <f t="shared" si="176"/>
        <v>45506</v>
      </c>
      <c r="B1264">
        <v>1263</v>
      </c>
      <c r="C1264" s="2">
        <f>VLOOKUP(A1264, Daily!$A:$B, 2, 0)</f>
        <v>74.989999999999995</v>
      </c>
      <c r="D1264">
        <v>74.989999999999995</v>
      </c>
      <c r="E1264" s="2">
        <f t="shared" si="177"/>
        <v>74.989999999999995</v>
      </c>
      <c r="F1264">
        <f t="shared" si="178"/>
        <v>-2.75</v>
      </c>
      <c r="G1264">
        <f t="shared" si="179"/>
        <v>13.899999999999991</v>
      </c>
      <c r="H1264">
        <f t="shared" si="184"/>
        <v>-1.1299999999999955</v>
      </c>
      <c r="I1264">
        <f t="shared" si="180"/>
        <v>96.462567532801643</v>
      </c>
      <c r="J1264">
        <f t="shared" si="181"/>
        <v>122.75331478146995</v>
      </c>
      <c r="K1264">
        <f t="shared" si="182"/>
        <v>-3.5374324671983537</v>
      </c>
      <c r="L1264">
        <f t="shared" si="183"/>
        <v>22.753314781469957</v>
      </c>
    </row>
    <row r="1265" spans="1:12" x14ac:dyDescent="0.2">
      <c r="A1265" s="4">
        <f t="shared" si="176"/>
        <v>45507</v>
      </c>
      <c r="B1265">
        <v>1264</v>
      </c>
      <c r="C1265" s="2" t="e">
        <f>VLOOKUP(A1265, Daily!$A:$B, 2, 0)</f>
        <v>#N/A</v>
      </c>
      <c r="D1265">
        <v>74.989999999999995</v>
      </c>
      <c r="E1265" s="2">
        <f t="shared" si="177"/>
        <v>74.989999999999995</v>
      </c>
      <c r="F1265">
        <f t="shared" si="178"/>
        <v>0</v>
      </c>
      <c r="G1265">
        <f t="shared" si="179"/>
        <v>13.899999999999991</v>
      </c>
      <c r="H1265">
        <f t="shared" si="184"/>
        <v>2.75</v>
      </c>
      <c r="I1265">
        <f t="shared" si="180"/>
        <v>100</v>
      </c>
      <c r="J1265">
        <f t="shared" si="181"/>
        <v>122.75331478146995</v>
      </c>
      <c r="K1265">
        <f t="shared" si="182"/>
        <v>0</v>
      </c>
      <c r="L1265">
        <f t="shared" si="183"/>
        <v>22.753314781469957</v>
      </c>
    </row>
    <row r="1266" spans="1:12" x14ac:dyDescent="0.2">
      <c r="A1266" s="4">
        <f t="shared" si="176"/>
        <v>45508</v>
      </c>
      <c r="B1266">
        <v>1265</v>
      </c>
      <c r="C1266" s="2" t="e">
        <f>VLOOKUP(A1266, Daily!$A:$B, 2, 0)</f>
        <v>#N/A</v>
      </c>
      <c r="D1266">
        <v>74.459999999999994</v>
      </c>
      <c r="E1266" s="2">
        <f t="shared" si="177"/>
        <v>74.459999999999994</v>
      </c>
      <c r="F1266">
        <f t="shared" si="178"/>
        <v>-0.53000000000000114</v>
      </c>
      <c r="G1266">
        <f t="shared" si="179"/>
        <v>13.36999999999999</v>
      </c>
      <c r="H1266">
        <f t="shared" si="184"/>
        <v>-0.53000000000000114</v>
      </c>
      <c r="I1266">
        <f t="shared" si="180"/>
        <v>99.293239098546465</v>
      </c>
      <c r="J1266">
        <f t="shared" si="181"/>
        <v>121.88574234735634</v>
      </c>
      <c r="K1266">
        <f t="shared" si="182"/>
        <v>-0.70676090145352921</v>
      </c>
      <c r="L1266">
        <f t="shared" si="183"/>
        <v>21.885742347356341</v>
      </c>
    </row>
    <row r="1267" spans="1:12" x14ac:dyDescent="0.2">
      <c r="A1267" s="4">
        <f t="shared" si="176"/>
        <v>45509</v>
      </c>
      <c r="B1267">
        <v>1266</v>
      </c>
      <c r="C1267" s="2">
        <f>VLOOKUP(A1267, Daily!$A:$B, 2, 0)</f>
        <v>74.459999999999994</v>
      </c>
      <c r="D1267">
        <v>74.459999999999994</v>
      </c>
      <c r="E1267" s="2">
        <f t="shared" si="177"/>
        <v>74.459999999999994</v>
      </c>
      <c r="F1267">
        <f t="shared" si="178"/>
        <v>0</v>
      </c>
      <c r="G1267">
        <f t="shared" si="179"/>
        <v>13.36999999999999</v>
      </c>
      <c r="H1267">
        <f t="shared" si="184"/>
        <v>0.53000000000000114</v>
      </c>
      <c r="I1267">
        <f t="shared" si="180"/>
        <v>100</v>
      </c>
      <c r="J1267">
        <f t="shared" si="181"/>
        <v>121.88574234735634</v>
      </c>
      <c r="K1267">
        <f t="shared" si="182"/>
        <v>0</v>
      </c>
      <c r="L1267">
        <f t="shared" si="183"/>
        <v>21.885742347356341</v>
      </c>
    </row>
    <row r="1268" spans="1:12" x14ac:dyDescent="0.2">
      <c r="A1268" s="4">
        <f t="shared" si="176"/>
        <v>45510</v>
      </c>
      <c r="B1268">
        <v>1267</v>
      </c>
      <c r="C1268" s="2">
        <f>VLOOKUP(A1268, Daily!$A:$B, 2, 0)</f>
        <v>74.599999999999994</v>
      </c>
      <c r="D1268">
        <v>74.599999999999994</v>
      </c>
      <c r="E1268" s="2">
        <f t="shared" si="177"/>
        <v>74.599999999999994</v>
      </c>
      <c r="F1268">
        <f t="shared" si="178"/>
        <v>0.14000000000000057</v>
      </c>
      <c r="G1268">
        <f t="shared" si="179"/>
        <v>13.509999999999991</v>
      </c>
      <c r="H1268">
        <f t="shared" si="184"/>
        <v>0.14000000000000057</v>
      </c>
      <c r="I1268">
        <f t="shared" si="180"/>
        <v>100.18802041364492</v>
      </c>
      <c r="J1268">
        <f t="shared" si="181"/>
        <v>122.11491242429202</v>
      </c>
      <c r="K1268">
        <f t="shared" si="182"/>
        <v>0.18802041364491817</v>
      </c>
      <c r="L1268">
        <f t="shared" si="183"/>
        <v>22.114912424292022</v>
      </c>
    </row>
    <row r="1269" spans="1:12" x14ac:dyDescent="0.2">
      <c r="A1269" s="4">
        <f t="shared" si="176"/>
        <v>45511</v>
      </c>
      <c r="B1269">
        <v>1268</v>
      </c>
      <c r="C1269" s="2">
        <f>VLOOKUP(A1269, Daily!$A:$B, 2, 0)</f>
        <v>76.680000000000007</v>
      </c>
      <c r="D1269">
        <v>76.680000000000007</v>
      </c>
      <c r="E1269" s="2">
        <f t="shared" si="177"/>
        <v>76.680000000000007</v>
      </c>
      <c r="F1269">
        <f t="shared" si="178"/>
        <v>2.0800000000000125</v>
      </c>
      <c r="G1269">
        <f t="shared" si="179"/>
        <v>15.590000000000003</v>
      </c>
      <c r="H1269">
        <f t="shared" si="184"/>
        <v>1.9400000000000119</v>
      </c>
      <c r="I1269">
        <f t="shared" si="180"/>
        <v>102.78820375335123</v>
      </c>
      <c r="J1269">
        <f t="shared" si="181"/>
        <v>125.51972499590769</v>
      </c>
      <c r="K1269">
        <f t="shared" si="182"/>
        <v>2.7882037533512261</v>
      </c>
      <c r="L1269">
        <f t="shared" si="183"/>
        <v>25.519724995907687</v>
      </c>
    </row>
    <row r="1270" spans="1:12" x14ac:dyDescent="0.2">
      <c r="A1270" s="4">
        <f t="shared" si="176"/>
        <v>45512</v>
      </c>
      <c r="B1270">
        <v>1269</v>
      </c>
      <c r="C1270" s="2">
        <f>VLOOKUP(A1270, Daily!$A:$B, 2, 0)</f>
        <v>77.64</v>
      </c>
      <c r="D1270">
        <v>77.64</v>
      </c>
      <c r="E1270" s="2">
        <f t="shared" si="177"/>
        <v>77.64</v>
      </c>
      <c r="F1270">
        <f t="shared" si="178"/>
        <v>0.95999999999999375</v>
      </c>
      <c r="G1270">
        <f t="shared" si="179"/>
        <v>16.549999999999997</v>
      </c>
      <c r="H1270">
        <f t="shared" si="184"/>
        <v>-1.1200000000000188</v>
      </c>
      <c r="I1270">
        <f t="shared" si="180"/>
        <v>101.25195618153364</v>
      </c>
      <c r="J1270">
        <f t="shared" si="181"/>
        <v>127.09117695203798</v>
      </c>
      <c r="K1270">
        <f t="shared" si="182"/>
        <v>1.2519561815336422</v>
      </c>
      <c r="L1270">
        <f t="shared" si="183"/>
        <v>27.091176952037976</v>
      </c>
    </row>
    <row r="1271" spans="1:12" x14ac:dyDescent="0.2">
      <c r="A1271" s="4">
        <f t="shared" si="176"/>
        <v>45513</v>
      </c>
      <c r="B1271">
        <v>1270</v>
      </c>
      <c r="C1271" s="2">
        <f>VLOOKUP(A1271, Daily!$A:$B, 2, 0)</f>
        <v>78.28</v>
      </c>
      <c r="D1271">
        <v>78.28</v>
      </c>
      <c r="E1271" s="2">
        <f t="shared" si="177"/>
        <v>78.28</v>
      </c>
      <c r="F1271">
        <f t="shared" si="178"/>
        <v>0.64000000000000057</v>
      </c>
      <c r="G1271">
        <f t="shared" si="179"/>
        <v>17.189999999999998</v>
      </c>
      <c r="H1271">
        <f t="shared" si="184"/>
        <v>-0.31999999999999318</v>
      </c>
      <c r="I1271">
        <f t="shared" si="180"/>
        <v>100.82431736218444</v>
      </c>
      <c r="J1271">
        <f t="shared" si="181"/>
        <v>128.13881158945816</v>
      </c>
      <c r="K1271">
        <f t="shared" si="182"/>
        <v>0.82431736218444573</v>
      </c>
      <c r="L1271">
        <f t="shared" si="183"/>
        <v>28.138811589458168</v>
      </c>
    </row>
    <row r="1272" spans="1:12" x14ac:dyDescent="0.2">
      <c r="A1272" s="4">
        <f t="shared" si="176"/>
        <v>45514</v>
      </c>
      <c r="B1272">
        <v>1271</v>
      </c>
      <c r="C1272" s="2" t="e">
        <f>VLOOKUP(A1272, Daily!$A:$B, 2, 0)</f>
        <v>#N/A</v>
      </c>
      <c r="D1272">
        <v>78.28</v>
      </c>
      <c r="E1272" s="2">
        <f t="shared" si="177"/>
        <v>78.28</v>
      </c>
      <c r="F1272">
        <f t="shared" si="178"/>
        <v>0</v>
      </c>
      <c r="G1272">
        <f t="shared" si="179"/>
        <v>17.189999999999998</v>
      </c>
      <c r="H1272">
        <f t="shared" si="184"/>
        <v>-0.64000000000000057</v>
      </c>
      <c r="I1272">
        <f t="shared" si="180"/>
        <v>100</v>
      </c>
      <c r="J1272">
        <f t="shared" si="181"/>
        <v>128.13881158945816</v>
      </c>
      <c r="K1272">
        <f t="shared" si="182"/>
        <v>0</v>
      </c>
      <c r="L1272">
        <f t="shared" si="183"/>
        <v>28.138811589458168</v>
      </c>
    </row>
    <row r="1273" spans="1:12" x14ac:dyDescent="0.2">
      <c r="A1273" s="4">
        <f t="shared" si="176"/>
        <v>45515</v>
      </c>
      <c r="B1273">
        <v>1272</v>
      </c>
      <c r="C1273" s="2" t="e">
        <f>VLOOKUP(A1273, Daily!$A:$B, 2, 0)</f>
        <v>#N/A</v>
      </c>
      <c r="D1273">
        <v>81.45</v>
      </c>
      <c r="E1273" s="2">
        <f t="shared" si="177"/>
        <v>81.45</v>
      </c>
      <c r="F1273">
        <f t="shared" si="178"/>
        <v>3.1700000000000017</v>
      </c>
      <c r="G1273">
        <f t="shared" si="179"/>
        <v>20.36</v>
      </c>
      <c r="H1273">
        <f t="shared" si="184"/>
        <v>3.1700000000000017</v>
      </c>
      <c r="I1273">
        <f t="shared" si="180"/>
        <v>104.04956566172714</v>
      </c>
      <c r="J1273">
        <f t="shared" si="181"/>
        <v>133.32787690293011</v>
      </c>
      <c r="K1273">
        <f t="shared" si="182"/>
        <v>4.0495656617271392</v>
      </c>
      <c r="L1273">
        <f t="shared" si="183"/>
        <v>33.327876902930107</v>
      </c>
    </row>
    <row r="1274" spans="1:12" x14ac:dyDescent="0.2">
      <c r="A1274" s="4">
        <f t="shared" si="176"/>
        <v>45516</v>
      </c>
      <c r="B1274">
        <v>1273</v>
      </c>
      <c r="C1274" s="2">
        <f>VLOOKUP(A1274, Daily!$A:$B, 2, 0)</f>
        <v>81.45</v>
      </c>
      <c r="D1274">
        <v>81.45</v>
      </c>
      <c r="E1274" s="2">
        <f t="shared" si="177"/>
        <v>81.45</v>
      </c>
      <c r="F1274">
        <f t="shared" si="178"/>
        <v>0</v>
      </c>
      <c r="G1274">
        <f t="shared" si="179"/>
        <v>20.36</v>
      </c>
      <c r="H1274">
        <f t="shared" si="184"/>
        <v>-3.1700000000000017</v>
      </c>
      <c r="I1274">
        <f t="shared" si="180"/>
        <v>100</v>
      </c>
      <c r="J1274">
        <f t="shared" si="181"/>
        <v>133.32787690293011</v>
      </c>
      <c r="K1274">
        <f t="shared" si="182"/>
        <v>0</v>
      </c>
      <c r="L1274">
        <f t="shared" si="183"/>
        <v>33.327876902930107</v>
      </c>
    </row>
    <row r="1275" spans="1:12" x14ac:dyDescent="0.2">
      <c r="A1275" s="4">
        <f t="shared" si="176"/>
        <v>45517</v>
      </c>
      <c r="B1275">
        <v>1274</v>
      </c>
      <c r="C1275" s="2">
        <f>VLOOKUP(A1275, Daily!$A:$B, 2, 0)</f>
        <v>79.81</v>
      </c>
      <c r="D1275">
        <v>79.81</v>
      </c>
      <c r="E1275" s="2">
        <f t="shared" si="177"/>
        <v>79.81</v>
      </c>
      <c r="F1275">
        <f t="shared" si="178"/>
        <v>-1.6400000000000006</v>
      </c>
      <c r="G1275">
        <f t="shared" si="179"/>
        <v>18.72</v>
      </c>
      <c r="H1275">
        <f t="shared" si="184"/>
        <v>-1.6400000000000006</v>
      </c>
      <c r="I1275">
        <f t="shared" si="180"/>
        <v>97.986494782074899</v>
      </c>
      <c r="J1275">
        <f t="shared" si="181"/>
        <v>130.64331314454083</v>
      </c>
      <c r="K1275">
        <f t="shared" si="182"/>
        <v>-2.0135052179251045</v>
      </c>
      <c r="L1275">
        <f t="shared" si="183"/>
        <v>30.64331314454083</v>
      </c>
    </row>
    <row r="1276" spans="1:12" x14ac:dyDescent="0.2">
      <c r="A1276" s="4">
        <f t="shared" si="176"/>
        <v>45518</v>
      </c>
      <c r="B1276">
        <v>1275</v>
      </c>
      <c r="C1276" s="2">
        <f>VLOOKUP(A1276, Daily!$A:$B, 2, 0)</f>
        <v>78.47</v>
      </c>
      <c r="D1276">
        <v>78.47</v>
      </c>
      <c r="E1276" s="2">
        <f t="shared" si="177"/>
        <v>78.47</v>
      </c>
      <c r="F1276">
        <f t="shared" si="178"/>
        <v>-1.3400000000000034</v>
      </c>
      <c r="G1276">
        <f t="shared" si="179"/>
        <v>17.379999999999995</v>
      </c>
      <c r="H1276">
        <f t="shared" si="184"/>
        <v>0.29999999999999716</v>
      </c>
      <c r="I1276">
        <f t="shared" si="180"/>
        <v>98.321012404460589</v>
      </c>
      <c r="J1276">
        <f t="shared" si="181"/>
        <v>128.44982812244231</v>
      </c>
      <c r="K1276">
        <f t="shared" si="182"/>
        <v>-1.6789875955394051</v>
      </c>
      <c r="L1276">
        <f t="shared" si="183"/>
        <v>28.449828122442298</v>
      </c>
    </row>
    <row r="1277" spans="1:12" x14ac:dyDescent="0.2">
      <c r="A1277" s="4">
        <f t="shared" si="176"/>
        <v>45519</v>
      </c>
      <c r="B1277">
        <v>1276</v>
      </c>
      <c r="C1277" s="2">
        <f>VLOOKUP(A1277, Daily!$A:$B, 2, 0)</f>
        <v>79.66</v>
      </c>
      <c r="D1277">
        <v>79.66</v>
      </c>
      <c r="E1277" s="2">
        <f t="shared" si="177"/>
        <v>79.66</v>
      </c>
      <c r="F1277">
        <f t="shared" si="178"/>
        <v>1.1899999999999977</v>
      </c>
      <c r="G1277">
        <f t="shared" si="179"/>
        <v>18.569999999999993</v>
      </c>
      <c r="H1277">
        <f t="shared" si="184"/>
        <v>2.5300000000000011</v>
      </c>
      <c r="I1277">
        <f t="shared" si="180"/>
        <v>101.5165031222123</v>
      </c>
      <c r="J1277">
        <f t="shared" si="181"/>
        <v>130.39777377639547</v>
      </c>
      <c r="K1277">
        <f t="shared" si="182"/>
        <v>1.5165031222122982</v>
      </c>
      <c r="L1277">
        <f t="shared" si="183"/>
        <v>30.397773776395475</v>
      </c>
    </row>
    <row r="1278" spans="1:12" x14ac:dyDescent="0.2">
      <c r="A1278" s="4">
        <f t="shared" si="176"/>
        <v>45520</v>
      </c>
      <c r="B1278">
        <v>1277</v>
      </c>
      <c r="C1278" s="2">
        <f>VLOOKUP(A1278, Daily!$A:$B, 2, 0)</f>
        <v>78.05</v>
      </c>
      <c r="D1278">
        <v>78.05</v>
      </c>
      <c r="E1278" s="2">
        <f t="shared" si="177"/>
        <v>78.05</v>
      </c>
      <c r="F1278">
        <f t="shared" si="178"/>
        <v>-1.6099999999999994</v>
      </c>
      <c r="G1278">
        <f t="shared" si="179"/>
        <v>16.959999999999994</v>
      </c>
      <c r="H1278">
        <f t="shared" si="184"/>
        <v>-2.7999999999999972</v>
      </c>
      <c r="I1278">
        <f t="shared" si="180"/>
        <v>97.978910369068544</v>
      </c>
      <c r="J1278">
        <f t="shared" si="181"/>
        <v>127.76231789163528</v>
      </c>
      <c r="K1278">
        <f t="shared" si="182"/>
        <v>-2.0210896309314608</v>
      </c>
      <c r="L1278">
        <f t="shared" si="183"/>
        <v>27.762317891635281</v>
      </c>
    </row>
    <row r="1279" spans="1:12" x14ac:dyDescent="0.2">
      <c r="A1279" s="4">
        <f t="shared" si="176"/>
        <v>45521</v>
      </c>
      <c r="B1279">
        <v>1278</v>
      </c>
      <c r="C1279" s="2" t="e">
        <f>VLOOKUP(A1279, Daily!$A:$B, 2, 0)</f>
        <v>#N/A</v>
      </c>
      <c r="D1279">
        <v>78.05</v>
      </c>
      <c r="E1279" s="2">
        <f t="shared" si="177"/>
        <v>78.05</v>
      </c>
      <c r="F1279">
        <f t="shared" si="178"/>
        <v>0</v>
      </c>
      <c r="G1279">
        <f t="shared" si="179"/>
        <v>16.959999999999994</v>
      </c>
      <c r="H1279">
        <f t="shared" si="184"/>
        <v>1.6099999999999994</v>
      </c>
      <c r="I1279">
        <f t="shared" si="180"/>
        <v>100</v>
      </c>
      <c r="J1279">
        <f t="shared" si="181"/>
        <v>127.76231789163528</v>
      </c>
      <c r="K1279">
        <f t="shared" si="182"/>
        <v>0</v>
      </c>
      <c r="L1279">
        <f t="shared" si="183"/>
        <v>27.762317891635281</v>
      </c>
    </row>
    <row r="1280" spans="1:12" x14ac:dyDescent="0.2">
      <c r="A1280" s="4">
        <f t="shared" si="176"/>
        <v>45522</v>
      </c>
      <c r="B1280">
        <v>1279</v>
      </c>
      <c r="C1280" s="2" t="e">
        <f>VLOOKUP(A1280, Daily!$A:$B, 2, 0)</f>
        <v>#N/A</v>
      </c>
      <c r="D1280">
        <v>75.819999999999993</v>
      </c>
      <c r="E1280" s="2">
        <f t="shared" si="177"/>
        <v>75.819999999999993</v>
      </c>
      <c r="F1280">
        <f t="shared" si="178"/>
        <v>-2.230000000000004</v>
      </c>
      <c r="G1280">
        <f t="shared" si="179"/>
        <v>14.72999999999999</v>
      </c>
      <c r="H1280">
        <f t="shared" si="184"/>
        <v>-2.230000000000004</v>
      </c>
      <c r="I1280">
        <f t="shared" si="180"/>
        <v>97.142857142857139</v>
      </c>
      <c r="J1280">
        <f t="shared" si="181"/>
        <v>124.11196595187425</v>
      </c>
      <c r="K1280">
        <f t="shared" si="182"/>
        <v>-2.8571428571428581</v>
      </c>
      <c r="L1280">
        <f t="shared" si="183"/>
        <v>24.111965951874261</v>
      </c>
    </row>
    <row r="1281" spans="1:12" x14ac:dyDescent="0.2">
      <c r="A1281" s="4">
        <f t="shared" si="176"/>
        <v>45523</v>
      </c>
      <c r="B1281">
        <v>1280</v>
      </c>
      <c r="C1281" s="2">
        <f>VLOOKUP(A1281, Daily!$A:$B, 2, 0)</f>
        <v>75.819999999999993</v>
      </c>
      <c r="D1281">
        <v>75.819999999999993</v>
      </c>
      <c r="E1281" s="2">
        <f t="shared" si="177"/>
        <v>75.819999999999993</v>
      </c>
      <c r="F1281">
        <f t="shared" si="178"/>
        <v>0</v>
      </c>
      <c r="G1281">
        <f t="shared" si="179"/>
        <v>14.72999999999999</v>
      </c>
      <c r="H1281">
        <f t="shared" si="184"/>
        <v>2.230000000000004</v>
      </c>
      <c r="I1281">
        <f t="shared" si="180"/>
        <v>100</v>
      </c>
      <c r="J1281">
        <f t="shared" si="181"/>
        <v>124.11196595187425</v>
      </c>
      <c r="K1281">
        <f t="shared" si="182"/>
        <v>0</v>
      </c>
      <c r="L1281">
        <f t="shared" si="183"/>
        <v>24.111965951874261</v>
      </c>
    </row>
    <row r="1282" spans="1:12" x14ac:dyDescent="0.2">
      <c r="A1282" s="4">
        <f t="shared" si="176"/>
        <v>45524</v>
      </c>
      <c r="B1282">
        <v>1281</v>
      </c>
      <c r="C1282" s="2">
        <f>VLOOKUP(A1282, Daily!$A:$B, 2, 0)</f>
        <v>75.27</v>
      </c>
      <c r="D1282">
        <v>75.27</v>
      </c>
      <c r="E1282" s="2">
        <f t="shared" si="177"/>
        <v>75.27</v>
      </c>
      <c r="F1282">
        <f t="shared" si="178"/>
        <v>-0.54999999999999716</v>
      </c>
      <c r="G1282">
        <f t="shared" si="179"/>
        <v>14.179999999999993</v>
      </c>
      <c r="H1282">
        <f t="shared" si="184"/>
        <v>-0.54999999999999716</v>
      </c>
      <c r="I1282">
        <f t="shared" si="180"/>
        <v>99.274597731469271</v>
      </c>
      <c r="J1282">
        <f t="shared" si="181"/>
        <v>123.2116549353413</v>
      </c>
      <c r="K1282">
        <f t="shared" si="182"/>
        <v>-0.7254022685307282</v>
      </c>
      <c r="L1282">
        <f t="shared" si="183"/>
        <v>23.211654935341297</v>
      </c>
    </row>
    <row r="1283" spans="1:12" x14ac:dyDescent="0.2">
      <c r="A1283" s="4">
        <f t="shared" si="176"/>
        <v>45525</v>
      </c>
      <c r="B1283">
        <v>1282</v>
      </c>
      <c r="C1283" s="2">
        <f>VLOOKUP(A1283, Daily!$A:$B, 2, 0)</f>
        <v>72.760000000000005</v>
      </c>
      <c r="D1283">
        <v>72.760000000000005</v>
      </c>
      <c r="E1283" s="2">
        <f t="shared" si="177"/>
        <v>72.760000000000005</v>
      </c>
      <c r="F1283">
        <f t="shared" si="178"/>
        <v>-2.5099999999999909</v>
      </c>
      <c r="G1283">
        <f t="shared" si="179"/>
        <v>11.670000000000002</v>
      </c>
      <c r="H1283">
        <f t="shared" si="184"/>
        <v>-1.9599999999999937</v>
      </c>
      <c r="I1283">
        <f t="shared" si="180"/>
        <v>96.665338116115322</v>
      </c>
      <c r="J1283">
        <f t="shared" si="181"/>
        <v>119.10296284170896</v>
      </c>
      <c r="K1283">
        <f t="shared" si="182"/>
        <v>-3.3346618838846709</v>
      </c>
      <c r="L1283">
        <f t="shared" si="183"/>
        <v>19.102962841708958</v>
      </c>
    </row>
    <row r="1284" spans="1:12" x14ac:dyDescent="0.2">
      <c r="A1284" s="4">
        <f t="shared" ref="A1284:A1347" si="185">A1283+1</f>
        <v>45526</v>
      </c>
      <c r="B1284">
        <v>1283</v>
      </c>
      <c r="C1284" s="2">
        <f>VLOOKUP(A1284, Daily!$A:$B, 2, 0)</f>
        <v>73.72</v>
      </c>
      <c r="D1284">
        <v>73.72</v>
      </c>
      <c r="E1284" s="2">
        <f t="shared" si="177"/>
        <v>73.72</v>
      </c>
      <c r="F1284">
        <f t="shared" si="178"/>
        <v>0.95999999999999375</v>
      </c>
      <c r="G1284">
        <f t="shared" si="179"/>
        <v>12.629999999999995</v>
      </c>
      <c r="H1284">
        <f t="shared" si="184"/>
        <v>3.4699999999999847</v>
      </c>
      <c r="I1284">
        <f t="shared" si="180"/>
        <v>101.31940626717977</v>
      </c>
      <c r="J1284">
        <f t="shared" si="181"/>
        <v>120.67441479783925</v>
      </c>
      <c r="K1284">
        <f t="shared" si="182"/>
        <v>1.3194062671797679</v>
      </c>
      <c r="L1284">
        <f t="shared" si="183"/>
        <v>20.674414797839248</v>
      </c>
    </row>
    <row r="1285" spans="1:12" x14ac:dyDescent="0.2">
      <c r="A1285" s="4">
        <f t="shared" si="185"/>
        <v>45527</v>
      </c>
      <c r="B1285">
        <v>1284</v>
      </c>
      <c r="C1285" s="2">
        <f>VLOOKUP(A1285, Daily!$A:$B, 2, 0)</f>
        <v>75.819999999999993</v>
      </c>
      <c r="D1285">
        <v>75.819999999999993</v>
      </c>
      <c r="E1285" s="2">
        <f t="shared" ref="E1285:E1348" si="186">D1285</f>
        <v>75.819999999999993</v>
      </c>
      <c r="F1285">
        <f t="shared" ref="F1285:F1348" si="187">D1285-D1284</f>
        <v>2.0999999999999943</v>
      </c>
      <c r="G1285">
        <f t="shared" ref="G1285:G1348" si="188">D1285-$D$2</f>
        <v>14.72999999999999</v>
      </c>
      <c r="H1285">
        <f t="shared" si="184"/>
        <v>1.1400000000000006</v>
      </c>
      <c r="I1285">
        <f t="shared" ref="I1285:I1348" si="189">(D1285/D1284)*100</f>
        <v>102.84861638632663</v>
      </c>
      <c r="J1285">
        <f t="shared" ref="J1285:J1348" si="190">(D1285/$D$2)*100</f>
        <v>124.11196595187425</v>
      </c>
      <c r="K1285">
        <f t="shared" ref="K1285:K1348" si="191">((D1285/D1284)-1)*100</f>
        <v>2.8486163863266301</v>
      </c>
      <c r="L1285">
        <f t="shared" ref="L1285:L1348" si="192">((D1285/$D$2)-1)*100</f>
        <v>24.111965951874261</v>
      </c>
    </row>
    <row r="1286" spans="1:12" x14ac:dyDescent="0.2">
      <c r="A1286" s="4">
        <f t="shared" si="185"/>
        <v>45528</v>
      </c>
      <c r="B1286">
        <v>1285</v>
      </c>
      <c r="C1286" s="2" t="e">
        <f>VLOOKUP(A1286, Daily!$A:$B, 2, 0)</f>
        <v>#N/A</v>
      </c>
      <c r="D1286">
        <v>75.819999999999993</v>
      </c>
      <c r="E1286" s="2">
        <f t="shared" si="186"/>
        <v>75.819999999999993</v>
      </c>
      <c r="F1286">
        <f t="shared" si="187"/>
        <v>0</v>
      </c>
      <c r="G1286">
        <f t="shared" si="188"/>
        <v>14.72999999999999</v>
      </c>
      <c r="H1286">
        <f t="shared" ref="H1286:H1349" si="193">F1286-F1285</f>
        <v>-2.0999999999999943</v>
      </c>
      <c r="I1286">
        <f t="shared" si="189"/>
        <v>100</v>
      </c>
      <c r="J1286">
        <f t="shared" si="190"/>
        <v>124.11196595187425</v>
      </c>
      <c r="K1286">
        <f t="shared" si="191"/>
        <v>0</v>
      </c>
      <c r="L1286">
        <f t="shared" si="192"/>
        <v>24.111965951874261</v>
      </c>
    </row>
    <row r="1287" spans="1:12" x14ac:dyDescent="0.2">
      <c r="A1287" s="4">
        <f t="shared" si="185"/>
        <v>45529</v>
      </c>
      <c r="B1287">
        <v>1286</v>
      </c>
      <c r="C1287" s="2" t="e">
        <f>VLOOKUP(A1287, Daily!$A:$B, 2, 0)</f>
        <v>#N/A</v>
      </c>
      <c r="D1287">
        <v>78.400000000000006</v>
      </c>
      <c r="E1287" s="2">
        <f t="shared" si="186"/>
        <v>78.400000000000006</v>
      </c>
      <c r="F1287">
        <f t="shared" si="187"/>
        <v>2.5800000000000125</v>
      </c>
      <c r="G1287">
        <f t="shared" si="188"/>
        <v>17.310000000000002</v>
      </c>
      <c r="H1287">
        <f t="shared" si="193"/>
        <v>2.5800000000000125</v>
      </c>
      <c r="I1287">
        <f t="shared" si="189"/>
        <v>103.4027960960169</v>
      </c>
      <c r="J1287">
        <f t="shared" si="190"/>
        <v>128.33524308397446</v>
      </c>
      <c r="K1287">
        <f t="shared" si="191"/>
        <v>3.4027960960169024</v>
      </c>
      <c r="L1287">
        <f t="shared" si="192"/>
        <v>28.335243083974461</v>
      </c>
    </row>
    <row r="1288" spans="1:12" x14ac:dyDescent="0.2">
      <c r="A1288" s="4">
        <f t="shared" si="185"/>
        <v>45530</v>
      </c>
      <c r="B1288">
        <v>1287</v>
      </c>
      <c r="C1288" s="2">
        <f>VLOOKUP(A1288, Daily!$A:$B, 2, 0)</f>
        <v>78.400000000000006</v>
      </c>
      <c r="D1288">
        <v>78.400000000000006</v>
      </c>
      <c r="E1288" s="2">
        <f t="shared" si="186"/>
        <v>78.400000000000006</v>
      </c>
      <c r="F1288">
        <f t="shared" si="187"/>
        <v>0</v>
      </c>
      <c r="G1288">
        <f t="shared" si="188"/>
        <v>17.310000000000002</v>
      </c>
      <c r="H1288">
        <f t="shared" si="193"/>
        <v>-2.5800000000000125</v>
      </c>
      <c r="I1288">
        <f t="shared" si="189"/>
        <v>100</v>
      </c>
      <c r="J1288">
        <f t="shared" si="190"/>
        <v>128.33524308397446</v>
      </c>
      <c r="K1288">
        <f t="shared" si="191"/>
        <v>0</v>
      </c>
      <c r="L1288">
        <f t="shared" si="192"/>
        <v>28.335243083974461</v>
      </c>
    </row>
    <row r="1289" spans="1:12" x14ac:dyDescent="0.2">
      <c r="A1289" s="4">
        <f t="shared" si="185"/>
        <v>45531</v>
      </c>
      <c r="B1289">
        <v>1288</v>
      </c>
      <c r="C1289" s="2">
        <f>VLOOKUP(A1289, Daily!$A:$B, 2, 0)</f>
        <v>76.5</v>
      </c>
      <c r="D1289">
        <v>76.5</v>
      </c>
      <c r="E1289" s="2">
        <f t="shared" si="186"/>
        <v>76.5</v>
      </c>
      <c r="F1289">
        <f t="shared" si="187"/>
        <v>-1.9000000000000057</v>
      </c>
      <c r="G1289">
        <f t="shared" si="188"/>
        <v>15.409999999999997</v>
      </c>
      <c r="H1289">
        <f t="shared" si="193"/>
        <v>-1.9000000000000057</v>
      </c>
      <c r="I1289">
        <f t="shared" si="189"/>
        <v>97.576530612244895</v>
      </c>
      <c r="J1289">
        <f t="shared" si="190"/>
        <v>125.22507775413322</v>
      </c>
      <c r="K1289">
        <f t="shared" si="191"/>
        <v>-2.4234693877551061</v>
      </c>
      <c r="L1289">
        <f t="shared" si="192"/>
        <v>25.225077754133231</v>
      </c>
    </row>
    <row r="1290" spans="1:12" x14ac:dyDescent="0.2">
      <c r="A1290" s="4">
        <f t="shared" si="185"/>
        <v>45532</v>
      </c>
      <c r="B1290">
        <v>1289</v>
      </c>
      <c r="C1290" s="2">
        <f>VLOOKUP(A1290, Daily!$A:$B, 2, 0)</f>
        <v>75.489999999999995</v>
      </c>
      <c r="D1290">
        <v>75.489999999999995</v>
      </c>
      <c r="E1290" s="2">
        <f t="shared" si="186"/>
        <v>75.489999999999995</v>
      </c>
      <c r="F1290">
        <f t="shared" si="187"/>
        <v>-1.0100000000000051</v>
      </c>
      <c r="G1290">
        <f t="shared" si="188"/>
        <v>14.399999999999991</v>
      </c>
      <c r="H1290">
        <f t="shared" si="193"/>
        <v>0.89000000000000057</v>
      </c>
      <c r="I1290">
        <f t="shared" si="189"/>
        <v>98.679738562091501</v>
      </c>
      <c r="J1290">
        <f t="shared" si="190"/>
        <v>123.57177934195447</v>
      </c>
      <c r="K1290">
        <f t="shared" si="191"/>
        <v>-1.3202614379084987</v>
      </c>
      <c r="L1290">
        <f t="shared" si="192"/>
        <v>23.571779341954468</v>
      </c>
    </row>
    <row r="1291" spans="1:12" x14ac:dyDescent="0.2">
      <c r="A1291" s="4">
        <f t="shared" si="185"/>
        <v>45533</v>
      </c>
      <c r="B1291">
        <v>1290</v>
      </c>
      <c r="C1291" s="2">
        <f>VLOOKUP(A1291, Daily!$A:$B, 2, 0)</f>
        <v>76.900000000000006</v>
      </c>
      <c r="D1291">
        <v>76.900000000000006</v>
      </c>
      <c r="E1291" s="2">
        <f t="shared" si="186"/>
        <v>76.900000000000006</v>
      </c>
      <c r="F1291">
        <f t="shared" si="187"/>
        <v>1.4100000000000108</v>
      </c>
      <c r="G1291">
        <f t="shared" si="188"/>
        <v>15.810000000000002</v>
      </c>
      <c r="H1291">
        <f t="shared" si="193"/>
        <v>2.4200000000000159</v>
      </c>
      <c r="I1291">
        <f t="shared" si="189"/>
        <v>101.86779705921316</v>
      </c>
      <c r="J1291">
        <f t="shared" si="190"/>
        <v>125.87984940252088</v>
      </c>
      <c r="K1291">
        <f t="shared" si="191"/>
        <v>1.867797059213161</v>
      </c>
      <c r="L1291">
        <f t="shared" si="192"/>
        <v>25.879849402520883</v>
      </c>
    </row>
    <row r="1292" spans="1:12" x14ac:dyDescent="0.2">
      <c r="A1292" s="4">
        <f t="shared" si="185"/>
        <v>45534</v>
      </c>
      <c r="B1292">
        <v>1291</v>
      </c>
      <c r="C1292" s="2">
        <f>VLOOKUP(A1292, Daily!$A:$B, 2, 0)</f>
        <v>74.52</v>
      </c>
      <c r="D1292">
        <v>74.52</v>
      </c>
      <c r="E1292" s="2">
        <f t="shared" si="186"/>
        <v>74.52</v>
      </c>
      <c r="F1292">
        <f t="shared" si="187"/>
        <v>-2.3800000000000097</v>
      </c>
      <c r="G1292">
        <f t="shared" si="188"/>
        <v>13.429999999999993</v>
      </c>
      <c r="H1292">
        <f t="shared" si="193"/>
        <v>-3.7900000000000205</v>
      </c>
      <c r="I1292">
        <f t="shared" si="189"/>
        <v>96.905071521456421</v>
      </c>
      <c r="J1292">
        <f t="shared" si="190"/>
        <v>121.98395809461448</v>
      </c>
      <c r="K1292">
        <f t="shared" si="191"/>
        <v>-3.0949284785435793</v>
      </c>
      <c r="L1292">
        <f t="shared" si="192"/>
        <v>21.983958094614486</v>
      </c>
    </row>
    <row r="1293" spans="1:12" x14ac:dyDescent="0.2">
      <c r="A1293" s="4">
        <f t="shared" si="185"/>
        <v>45535</v>
      </c>
      <c r="B1293">
        <v>1292</v>
      </c>
      <c r="C1293" s="2" t="e">
        <f>VLOOKUP(A1293, Daily!$A:$B, 2, 0)</f>
        <v>#N/A</v>
      </c>
      <c r="D1293">
        <v>74.52</v>
      </c>
      <c r="E1293" s="2">
        <f t="shared" si="186"/>
        <v>74.52</v>
      </c>
      <c r="F1293">
        <f t="shared" si="187"/>
        <v>0</v>
      </c>
      <c r="G1293">
        <f t="shared" si="188"/>
        <v>13.429999999999993</v>
      </c>
      <c r="H1293">
        <f t="shared" si="193"/>
        <v>2.3800000000000097</v>
      </c>
      <c r="I1293">
        <f t="shared" si="189"/>
        <v>100</v>
      </c>
      <c r="J1293">
        <f t="shared" si="190"/>
        <v>121.98395809461448</v>
      </c>
      <c r="K1293">
        <f t="shared" si="191"/>
        <v>0</v>
      </c>
      <c r="L1293">
        <f t="shared" si="192"/>
        <v>21.983958094614486</v>
      </c>
    </row>
    <row r="1294" spans="1:12" x14ac:dyDescent="0.2">
      <c r="A1294" s="4">
        <f t="shared" si="185"/>
        <v>45536</v>
      </c>
      <c r="B1294">
        <v>1293</v>
      </c>
      <c r="C1294" s="2" t="e">
        <f>VLOOKUP(A1294, Daily!$A:$B, 2, 0)</f>
        <v>#N/A</v>
      </c>
      <c r="D1294">
        <v>71.28</v>
      </c>
      <c r="E1294" s="2">
        <f t="shared" si="186"/>
        <v>71.28</v>
      </c>
      <c r="F1294">
        <f t="shared" si="187"/>
        <v>-3.2399999999999949</v>
      </c>
      <c r="G1294">
        <f t="shared" si="188"/>
        <v>10.189999999999998</v>
      </c>
      <c r="H1294">
        <f t="shared" si="193"/>
        <v>-3.2399999999999949</v>
      </c>
      <c r="I1294">
        <f t="shared" si="189"/>
        <v>95.652173913043484</v>
      </c>
      <c r="J1294">
        <f t="shared" si="190"/>
        <v>116.68030774267473</v>
      </c>
      <c r="K1294">
        <f t="shared" si="191"/>
        <v>-4.3478260869565188</v>
      </c>
      <c r="L1294">
        <f t="shared" si="192"/>
        <v>16.680307742674728</v>
      </c>
    </row>
    <row r="1295" spans="1:12" x14ac:dyDescent="0.2">
      <c r="A1295" s="4">
        <f t="shared" si="185"/>
        <v>45537</v>
      </c>
      <c r="B1295">
        <v>1294</v>
      </c>
      <c r="C1295" s="2">
        <f>VLOOKUP(A1295, Daily!$A:$B, 2, 0)</f>
        <v>0</v>
      </c>
      <c r="D1295">
        <v>71.28</v>
      </c>
      <c r="E1295" s="2">
        <f t="shared" si="186"/>
        <v>71.28</v>
      </c>
      <c r="F1295">
        <f t="shared" si="187"/>
        <v>0</v>
      </c>
      <c r="G1295">
        <f t="shared" si="188"/>
        <v>10.189999999999998</v>
      </c>
      <c r="H1295">
        <f t="shared" si="193"/>
        <v>3.2399999999999949</v>
      </c>
      <c r="I1295">
        <f t="shared" si="189"/>
        <v>100</v>
      </c>
      <c r="J1295">
        <f t="shared" si="190"/>
        <v>116.68030774267473</v>
      </c>
      <c r="K1295">
        <f t="shared" si="191"/>
        <v>0</v>
      </c>
      <c r="L1295">
        <f t="shared" si="192"/>
        <v>16.680307742674728</v>
      </c>
    </row>
    <row r="1296" spans="1:12" x14ac:dyDescent="0.2">
      <c r="A1296" s="4">
        <f t="shared" si="185"/>
        <v>45538</v>
      </c>
      <c r="B1296">
        <v>1295</v>
      </c>
      <c r="C1296" s="2">
        <f>VLOOKUP(A1296, Daily!$A:$B, 2, 0)</f>
        <v>71.28</v>
      </c>
      <c r="D1296">
        <v>71.28</v>
      </c>
      <c r="E1296" s="2">
        <f t="shared" si="186"/>
        <v>71.28</v>
      </c>
      <c r="F1296">
        <f t="shared" si="187"/>
        <v>0</v>
      </c>
      <c r="G1296">
        <f t="shared" si="188"/>
        <v>10.189999999999998</v>
      </c>
      <c r="H1296">
        <f t="shared" si="193"/>
        <v>0</v>
      </c>
      <c r="I1296">
        <f t="shared" si="189"/>
        <v>100</v>
      </c>
      <c r="J1296">
        <f t="shared" si="190"/>
        <v>116.68030774267473</v>
      </c>
      <c r="K1296">
        <f t="shared" si="191"/>
        <v>0</v>
      </c>
      <c r="L1296">
        <f t="shared" si="192"/>
        <v>16.680307742674728</v>
      </c>
    </row>
    <row r="1297" spans="1:12" x14ac:dyDescent="0.2">
      <c r="A1297" s="4">
        <f t="shared" si="185"/>
        <v>45539</v>
      </c>
      <c r="B1297">
        <v>1296</v>
      </c>
      <c r="C1297" s="2">
        <f>VLOOKUP(A1297, Daily!$A:$B, 2, 0)</f>
        <v>70.11</v>
      </c>
      <c r="D1297">
        <v>70.11</v>
      </c>
      <c r="E1297" s="2">
        <f t="shared" si="186"/>
        <v>70.11</v>
      </c>
      <c r="F1297">
        <f t="shared" si="187"/>
        <v>-1.1700000000000017</v>
      </c>
      <c r="G1297">
        <f t="shared" si="188"/>
        <v>9.019999999999996</v>
      </c>
      <c r="H1297">
        <f t="shared" si="193"/>
        <v>-1.1700000000000017</v>
      </c>
      <c r="I1297">
        <f t="shared" si="189"/>
        <v>98.358585858585855</v>
      </c>
      <c r="J1297">
        <f t="shared" si="190"/>
        <v>114.76510067114094</v>
      </c>
      <c r="K1297">
        <f t="shared" si="191"/>
        <v>-1.6414141414141437</v>
      </c>
      <c r="L1297">
        <f t="shared" si="192"/>
        <v>14.76510067114094</v>
      </c>
    </row>
    <row r="1298" spans="1:12" x14ac:dyDescent="0.2">
      <c r="A1298" s="4">
        <f t="shared" si="185"/>
        <v>45540</v>
      </c>
      <c r="B1298">
        <v>1297</v>
      </c>
      <c r="C1298" s="2">
        <f>VLOOKUP(A1298, Daily!$A:$B, 2, 0)</f>
        <v>70.09</v>
      </c>
      <c r="D1298">
        <v>70.09</v>
      </c>
      <c r="E1298" s="2">
        <f t="shared" si="186"/>
        <v>70.09</v>
      </c>
      <c r="F1298">
        <f t="shared" si="187"/>
        <v>-1.9999999999996021E-2</v>
      </c>
      <c r="G1298">
        <f t="shared" si="188"/>
        <v>9</v>
      </c>
      <c r="H1298">
        <f t="shared" si="193"/>
        <v>1.1500000000000057</v>
      </c>
      <c r="I1298">
        <f t="shared" si="189"/>
        <v>99.971473398944525</v>
      </c>
      <c r="J1298">
        <f t="shared" si="190"/>
        <v>114.73236208872154</v>
      </c>
      <c r="K1298">
        <f t="shared" si="191"/>
        <v>-2.8526601055478551E-2</v>
      </c>
      <c r="L1298">
        <f t="shared" si="192"/>
        <v>14.732362088721551</v>
      </c>
    </row>
    <row r="1299" spans="1:12" x14ac:dyDescent="0.2">
      <c r="A1299" s="4">
        <f t="shared" si="185"/>
        <v>45541</v>
      </c>
      <c r="B1299">
        <v>1298</v>
      </c>
      <c r="C1299" s="2">
        <f>VLOOKUP(A1299, Daily!$A:$B, 2, 0)</f>
        <v>68.58</v>
      </c>
      <c r="D1299">
        <v>68.58</v>
      </c>
      <c r="E1299" s="2">
        <f t="shared" si="186"/>
        <v>68.58</v>
      </c>
      <c r="F1299">
        <f t="shared" si="187"/>
        <v>-1.5100000000000051</v>
      </c>
      <c r="G1299">
        <f t="shared" si="188"/>
        <v>7.4899999999999949</v>
      </c>
      <c r="H1299">
        <f t="shared" si="193"/>
        <v>-1.4900000000000091</v>
      </c>
      <c r="I1299">
        <f t="shared" si="189"/>
        <v>97.845627050934496</v>
      </c>
      <c r="J1299">
        <f t="shared" si="190"/>
        <v>112.26059911605826</v>
      </c>
      <c r="K1299">
        <f t="shared" si="191"/>
        <v>-2.1543729490654973</v>
      </c>
      <c r="L1299">
        <f t="shared" si="192"/>
        <v>12.260599116058257</v>
      </c>
    </row>
    <row r="1300" spans="1:12" x14ac:dyDescent="0.2">
      <c r="A1300" s="4">
        <f t="shared" si="185"/>
        <v>45542</v>
      </c>
      <c r="B1300">
        <v>1299</v>
      </c>
      <c r="C1300" s="2" t="e">
        <f>VLOOKUP(A1300, Daily!$A:$B, 2, 0)</f>
        <v>#N/A</v>
      </c>
      <c r="D1300">
        <v>68.58</v>
      </c>
      <c r="E1300" s="2">
        <f t="shared" si="186"/>
        <v>68.58</v>
      </c>
      <c r="F1300">
        <f t="shared" si="187"/>
        <v>0</v>
      </c>
      <c r="G1300">
        <f t="shared" si="188"/>
        <v>7.4899999999999949</v>
      </c>
      <c r="H1300">
        <f t="shared" si="193"/>
        <v>1.5100000000000051</v>
      </c>
      <c r="I1300">
        <f t="shared" si="189"/>
        <v>100</v>
      </c>
      <c r="J1300">
        <f t="shared" si="190"/>
        <v>112.26059911605826</v>
      </c>
      <c r="K1300">
        <f t="shared" si="191"/>
        <v>0</v>
      </c>
      <c r="L1300">
        <f t="shared" si="192"/>
        <v>12.260599116058257</v>
      </c>
    </row>
    <row r="1301" spans="1:12" x14ac:dyDescent="0.2">
      <c r="A1301" s="4">
        <f t="shared" si="185"/>
        <v>45543</v>
      </c>
      <c r="B1301">
        <v>1300</v>
      </c>
      <c r="C1301" s="2" t="e">
        <f>VLOOKUP(A1301, Daily!$A:$B, 2, 0)</f>
        <v>#N/A</v>
      </c>
      <c r="D1301">
        <v>69.650000000000006</v>
      </c>
      <c r="E1301" s="2">
        <f t="shared" si="186"/>
        <v>69.650000000000006</v>
      </c>
      <c r="F1301">
        <f t="shared" si="187"/>
        <v>1.0700000000000074</v>
      </c>
      <c r="G1301">
        <f t="shared" si="188"/>
        <v>8.5600000000000023</v>
      </c>
      <c r="H1301">
        <f t="shared" si="193"/>
        <v>1.0700000000000074</v>
      </c>
      <c r="I1301">
        <f t="shared" si="189"/>
        <v>101.56022163896181</v>
      </c>
      <c r="J1301">
        <f t="shared" si="190"/>
        <v>114.01211327549517</v>
      </c>
      <c r="K1301">
        <f t="shared" si="191"/>
        <v>1.5602216389618118</v>
      </c>
      <c r="L1301">
        <f t="shared" si="192"/>
        <v>14.012113275495164</v>
      </c>
    </row>
    <row r="1302" spans="1:12" x14ac:dyDescent="0.2">
      <c r="A1302" s="4">
        <f t="shared" si="185"/>
        <v>45544</v>
      </c>
      <c r="B1302">
        <v>1301</v>
      </c>
      <c r="C1302" s="2">
        <f>VLOOKUP(A1302, Daily!$A:$B, 2, 0)</f>
        <v>69.650000000000006</v>
      </c>
      <c r="D1302">
        <v>69.650000000000006</v>
      </c>
      <c r="E1302" s="2">
        <f t="shared" si="186"/>
        <v>69.650000000000006</v>
      </c>
      <c r="F1302">
        <f t="shared" si="187"/>
        <v>0</v>
      </c>
      <c r="G1302">
        <f t="shared" si="188"/>
        <v>8.5600000000000023</v>
      </c>
      <c r="H1302">
        <f t="shared" si="193"/>
        <v>-1.0700000000000074</v>
      </c>
      <c r="I1302">
        <f t="shared" si="189"/>
        <v>100</v>
      </c>
      <c r="J1302">
        <f t="shared" si="190"/>
        <v>114.01211327549517</v>
      </c>
      <c r="K1302">
        <f t="shared" si="191"/>
        <v>0</v>
      </c>
      <c r="L1302">
        <f t="shared" si="192"/>
        <v>14.012113275495164</v>
      </c>
    </row>
    <row r="1303" spans="1:12" x14ac:dyDescent="0.2">
      <c r="A1303" s="4">
        <f t="shared" si="185"/>
        <v>45545</v>
      </c>
      <c r="B1303">
        <v>1302</v>
      </c>
      <c r="C1303" s="2">
        <f>VLOOKUP(A1303, Daily!$A:$B, 2, 0)</f>
        <v>66.73</v>
      </c>
      <c r="D1303">
        <v>66.73</v>
      </c>
      <c r="E1303" s="2">
        <f t="shared" si="186"/>
        <v>66.73</v>
      </c>
      <c r="F1303">
        <f t="shared" si="187"/>
        <v>-2.9200000000000017</v>
      </c>
      <c r="G1303">
        <f t="shared" si="188"/>
        <v>5.6400000000000006</v>
      </c>
      <c r="H1303">
        <f t="shared" si="193"/>
        <v>-2.9200000000000017</v>
      </c>
      <c r="I1303">
        <f t="shared" si="189"/>
        <v>95.807609475951182</v>
      </c>
      <c r="J1303">
        <f t="shared" si="190"/>
        <v>109.2322802422655</v>
      </c>
      <c r="K1303">
        <f t="shared" si="191"/>
        <v>-4.1923905240488164</v>
      </c>
      <c r="L1303">
        <f t="shared" si="192"/>
        <v>9.2322802422654995</v>
      </c>
    </row>
    <row r="1304" spans="1:12" x14ac:dyDescent="0.2">
      <c r="A1304" s="4">
        <f t="shared" si="185"/>
        <v>45546</v>
      </c>
      <c r="B1304">
        <v>1303</v>
      </c>
      <c r="C1304" s="2">
        <f>VLOOKUP(A1304, Daily!$A:$B, 2, 0)</f>
        <v>68.25</v>
      </c>
      <c r="D1304">
        <v>68.25</v>
      </c>
      <c r="E1304" s="2">
        <f t="shared" si="186"/>
        <v>68.25</v>
      </c>
      <c r="F1304">
        <f t="shared" si="187"/>
        <v>1.519999999999996</v>
      </c>
      <c r="G1304">
        <f t="shared" si="188"/>
        <v>7.1599999999999966</v>
      </c>
      <c r="H1304">
        <f t="shared" si="193"/>
        <v>4.4399999999999977</v>
      </c>
      <c r="I1304">
        <f t="shared" si="189"/>
        <v>102.27783605574703</v>
      </c>
      <c r="J1304">
        <f t="shared" si="190"/>
        <v>111.72041250613849</v>
      </c>
      <c r="K1304">
        <f t="shared" si="191"/>
        <v>2.277836055747029</v>
      </c>
      <c r="L1304">
        <f t="shared" si="192"/>
        <v>11.720412506138489</v>
      </c>
    </row>
    <row r="1305" spans="1:12" x14ac:dyDescent="0.2">
      <c r="A1305" s="4">
        <f t="shared" si="185"/>
        <v>45547</v>
      </c>
      <c r="B1305">
        <v>1304</v>
      </c>
      <c r="C1305" s="2">
        <f>VLOOKUP(A1305, Daily!$A:$B, 2, 0)</f>
        <v>69.89</v>
      </c>
      <c r="D1305">
        <v>69.89</v>
      </c>
      <c r="E1305" s="2">
        <f t="shared" si="186"/>
        <v>69.89</v>
      </c>
      <c r="F1305">
        <f t="shared" si="187"/>
        <v>1.6400000000000006</v>
      </c>
      <c r="G1305">
        <f t="shared" si="188"/>
        <v>8.7999999999999972</v>
      </c>
      <c r="H1305">
        <f t="shared" si="193"/>
        <v>0.12000000000000455</v>
      </c>
      <c r="I1305">
        <f t="shared" si="189"/>
        <v>102.40293040293041</v>
      </c>
      <c r="J1305">
        <f t="shared" si="190"/>
        <v>114.40497626452775</v>
      </c>
      <c r="K1305">
        <f t="shared" si="191"/>
        <v>2.4029304029304033</v>
      </c>
      <c r="L1305">
        <f t="shared" si="192"/>
        <v>14.404976264527747</v>
      </c>
    </row>
    <row r="1306" spans="1:12" x14ac:dyDescent="0.2">
      <c r="A1306" s="4">
        <f t="shared" si="185"/>
        <v>45548</v>
      </c>
      <c r="B1306">
        <v>1305</v>
      </c>
      <c r="C1306" s="2">
        <f>VLOOKUP(A1306, Daily!$A:$B, 2, 0)</f>
        <v>69.59</v>
      </c>
      <c r="D1306">
        <v>69.59</v>
      </c>
      <c r="E1306" s="2">
        <f t="shared" si="186"/>
        <v>69.59</v>
      </c>
      <c r="F1306">
        <f t="shared" si="187"/>
        <v>-0.29999999999999716</v>
      </c>
      <c r="G1306">
        <f t="shared" si="188"/>
        <v>8.5</v>
      </c>
      <c r="H1306">
        <f t="shared" si="193"/>
        <v>-1.9399999999999977</v>
      </c>
      <c r="I1306">
        <f t="shared" si="189"/>
        <v>99.570754042066113</v>
      </c>
      <c r="J1306">
        <f t="shared" si="190"/>
        <v>113.91389752823702</v>
      </c>
      <c r="K1306">
        <f t="shared" si="191"/>
        <v>-0.42924595793388809</v>
      </c>
      <c r="L1306">
        <f t="shared" si="192"/>
        <v>13.913897528237019</v>
      </c>
    </row>
    <row r="1307" spans="1:12" x14ac:dyDescent="0.2">
      <c r="A1307" s="4">
        <f t="shared" si="185"/>
        <v>45549</v>
      </c>
      <c r="B1307">
        <v>1306</v>
      </c>
      <c r="C1307" s="2" t="e">
        <f>VLOOKUP(A1307, Daily!$A:$B, 2, 0)</f>
        <v>#N/A</v>
      </c>
      <c r="D1307">
        <v>69.59</v>
      </c>
      <c r="E1307" s="2">
        <f t="shared" si="186"/>
        <v>69.59</v>
      </c>
      <c r="F1307">
        <f t="shared" si="187"/>
        <v>0</v>
      </c>
      <c r="G1307">
        <f t="shared" si="188"/>
        <v>8.5</v>
      </c>
      <c r="H1307">
        <f t="shared" si="193"/>
        <v>0.29999999999999716</v>
      </c>
      <c r="I1307">
        <f t="shared" si="189"/>
        <v>100</v>
      </c>
      <c r="J1307">
        <f t="shared" si="190"/>
        <v>113.91389752823702</v>
      </c>
      <c r="K1307">
        <f t="shared" si="191"/>
        <v>0</v>
      </c>
      <c r="L1307">
        <f t="shared" si="192"/>
        <v>13.913897528237019</v>
      </c>
    </row>
    <row r="1308" spans="1:12" x14ac:dyDescent="0.2">
      <c r="A1308" s="4">
        <f t="shared" si="185"/>
        <v>45550</v>
      </c>
      <c r="B1308">
        <v>1307</v>
      </c>
      <c r="C1308" s="2" t="e">
        <f>VLOOKUP(A1308, Daily!$A:$B, 2, 0)</f>
        <v>#N/A</v>
      </c>
      <c r="D1308">
        <v>71.099999999999994</v>
      </c>
      <c r="E1308" s="2">
        <f t="shared" si="186"/>
        <v>71.099999999999994</v>
      </c>
      <c r="F1308">
        <f t="shared" si="187"/>
        <v>1.5099999999999909</v>
      </c>
      <c r="G1308">
        <f t="shared" si="188"/>
        <v>10.009999999999991</v>
      </c>
      <c r="H1308">
        <f t="shared" si="193"/>
        <v>1.5099999999999909</v>
      </c>
      <c r="I1308">
        <f t="shared" si="189"/>
        <v>102.16985199022848</v>
      </c>
      <c r="J1308">
        <f t="shared" si="190"/>
        <v>116.38566050090029</v>
      </c>
      <c r="K1308">
        <f t="shared" si="191"/>
        <v>2.1698519902284774</v>
      </c>
      <c r="L1308">
        <f t="shared" si="192"/>
        <v>16.38566050090029</v>
      </c>
    </row>
    <row r="1309" spans="1:12" x14ac:dyDescent="0.2">
      <c r="A1309" s="4">
        <f t="shared" si="185"/>
        <v>45551</v>
      </c>
      <c r="B1309">
        <v>1308</v>
      </c>
      <c r="C1309" s="2">
        <f>VLOOKUP(A1309, Daily!$A:$B, 2, 0)</f>
        <v>71.099999999999994</v>
      </c>
      <c r="D1309">
        <v>71.099999999999994</v>
      </c>
      <c r="E1309" s="2">
        <f t="shared" si="186"/>
        <v>71.099999999999994</v>
      </c>
      <c r="F1309">
        <f t="shared" si="187"/>
        <v>0</v>
      </c>
      <c r="G1309">
        <f t="shared" si="188"/>
        <v>10.009999999999991</v>
      </c>
      <c r="H1309">
        <f t="shared" si="193"/>
        <v>-1.5099999999999909</v>
      </c>
      <c r="I1309">
        <f t="shared" si="189"/>
        <v>100</v>
      </c>
      <c r="J1309">
        <f t="shared" si="190"/>
        <v>116.38566050090029</v>
      </c>
      <c r="K1309">
        <f t="shared" si="191"/>
        <v>0</v>
      </c>
      <c r="L1309">
        <f t="shared" si="192"/>
        <v>16.38566050090029</v>
      </c>
    </row>
    <row r="1310" spans="1:12" x14ac:dyDescent="0.2">
      <c r="A1310" s="4">
        <f t="shared" si="185"/>
        <v>45552</v>
      </c>
      <c r="B1310">
        <v>1309</v>
      </c>
      <c r="C1310" s="2">
        <f>VLOOKUP(A1310, Daily!$A:$B, 2, 0)</f>
        <v>72.16</v>
      </c>
      <c r="D1310">
        <v>72.16</v>
      </c>
      <c r="E1310" s="2">
        <f t="shared" si="186"/>
        <v>72.16</v>
      </c>
      <c r="F1310">
        <f t="shared" si="187"/>
        <v>1.0600000000000023</v>
      </c>
      <c r="G1310">
        <f t="shared" si="188"/>
        <v>11.069999999999993</v>
      </c>
      <c r="H1310">
        <f t="shared" si="193"/>
        <v>1.0600000000000023</v>
      </c>
      <c r="I1310">
        <f t="shared" si="189"/>
        <v>101.49085794655414</v>
      </c>
      <c r="J1310">
        <f t="shared" si="190"/>
        <v>118.1208053691275</v>
      </c>
      <c r="K1310">
        <f t="shared" si="191"/>
        <v>1.4908579465541472</v>
      </c>
      <c r="L1310">
        <f t="shared" si="192"/>
        <v>18.120805369127503</v>
      </c>
    </row>
    <row r="1311" spans="1:12" x14ac:dyDescent="0.2">
      <c r="A1311" s="4">
        <f t="shared" si="185"/>
        <v>45553</v>
      </c>
      <c r="B1311">
        <v>1310</v>
      </c>
      <c r="C1311" s="2">
        <f>VLOOKUP(A1311, Daily!$A:$B, 2, 0)</f>
        <v>71.87</v>
      </c>
      <c r="D1311">
        <v>71.87</v>
      </c>
      <c r="E1311" s="2">
        <f t="shared" si="186"/>
        <v>71.87</v>
      </c>
      <c r="F1311">
        <f t="shared" si="187"/>
        <v>-0.28999999999999204</v>
      </c>
      <c r="G1311">
        <f t="shared" si="188"/>
        <v>10.780000000000001</v>
      </c>
      <c r="H1311">
        <f t="shared" si="193"/>
        <v>-1.3499999999999943</v>
      </c>
      <c r="I1311">
        <f t="shared" si="189"/>
        <v>99.598115299334822</v>
      </c>
      <c r="J1311">
        <f t="shared" si="190"/>
        <v>117.64609592404649</v>
      </c>
      <c r="K1311">
        <f t="shared" si="191"/>
        <v>-0.40188470066517823</v>
      </c>
      <c r="L1311">
        <f t="shared" si="192"/>
        <v>17.646095924046492</v>
      </c>
    </row>
    <row r="1312" spans="1:12" x14ac:dyDescent="0.2">
      <c r="A1312" s="4">
        <f t="shared" si="185"/>
        <v>45554</v>
      </c>
      <c r="B1312">
        <v>1311</v>
      </c>
      <c r="C1312" s="2">
        <f>VLOOKUP(A1312, Daily!$A:$B, 2, 0)</f>
        <v>72.86</v>
      </c>
      <c r="D1312">
        <v>72.86</v>
      </c>
      <c r="E1312" s="2">
        <f t="shared" si="186"/>
        <v>72.86</v>
      </c>
      <c r="F1312">
        <f t="shared" si="187"/>
        <v>0.98999999999999488</v>
      </c>
      <c r="G1312">
        <f t="shared" si="188"/>
        <v>11.769999999999996</v>
      </c>
      <c r="H1312">
        <f t="shared" si="193"/>
        <v>1.2799999999999869</v>
      </c>
      <c r="I1312">
        <f t="shared" si="189"/>
        <v>101.37748712953945</v>
      </c>
      <c r="J1312">
        <f t="shared" si="190"/>
        <v>119.26665575380586</v>
      </c>
      <c r="K1312">
        <f t="shared" si="191"/>
        <v>1.3774871295394453</v>
      </c>
      <c r="L1312">
        <f t="shared" si="192"/>
        <v>19.26665575380586</v>
      </c>
    </row>
    <row r="1313" spans="1:12" x14ac:dyDescent="0.2">
      <c r="A1313" s="4">
        <f t="shared" si="185"/>
        <v>45555</v>
      </c>
      <c r="B1313">
        <v>1312</v>
      </c>
      <c r="C1313" s="2">
        <f>VLOOKUP(A1313, Daily!$A:$B, 2, 0)</f>
        <v>72.72</v>
      </c>
      <c r="D1313">
        <v>72.72</v>
      </c>
      <c r="E1313" s="2">
        <f t="shared" si="186"/>
        <v>72.72</v>
      </c>
      <c r="F1313">
        <f t="shared" si="187"/>
        <v>-0.14000000000000057</v>
      </c>
      <c r="G1313">
        <f t="shared" si="188"/>
        <v>11.629999999999995</v>
      </c>
      <c r="H1313">
        <f t="shared" si="193"/>
        <v>-1.1299999999999955</v>
      </c>
      <c r="I1313">
        <f t="shared" si="189"/>
        <v>99.807850672522648</v>
      </c>
      <c r="J1313">
        <f t="shared" si="190"/>
        <v>119.03748567687018</v>
      </c>
      <c r="K1313">
        <f t="shared" si="191"/>
        <v>-0.19214932747735336</v>
      </c>
      <c r="L1313">
        <f t="shared" si="192"/>
        <v>19.03748567687018</v>
      </c>
    </row>
    <row r="1314" spans="1:12" x14ac:dyDescent="0.2">
      <c r="A1314" s="4">
        <f t="shared" si="185"/>
        <v>45556</v>
      </c>
      <c r="B1314">
        <v>1313</v>
      </c>
      <c r="C1314" s="2" t="e">
        <f>VLOOKUP(A1314, Daily!$A:$B, 2, 0)</f>
        <v>#N/A</v>
      </c>
      <c r="D1314">
        <v>72.72</v>
      </c>
      <c r="E1314" s="2">
        <f t="shared" si="186"/>
        <v>72.72</v>
      </c>
      <c r="F1314">
        <f t="shared" si="187"/>
        <v>0</v>
      </c>
      <c r="G1314">
        <f t="shared" si="188"/>
        <v>11.629999999999995</v>
      </c>
      <c r="H1314">
        <f t="shared" si="193"/>
        <v>0.14000000000000057</v>
      </c>
      <c r="I1314">
        <f t="shared" si="189"/>
        <v>100</v>
      </c>
      <c r="J1314">
        <f t="shared" si="190"/>
        <v>119.03748567687018</v>
      </c>
      <c r="K1314">
        <f t="shared" si="191"/>
        <v>0</v>
      </c>
      <c r="L1314">
        <f t="shared" si="192"/>
        <v>19.03748567687018</v>
      </c>
    </row>
    <row r="1315" spans="1:12" x14ac:dyDescent="0.2">
      <c r="A1315" s="4">
        <f t="shared" si="185"/>
        <v>45557</v>
      </c>
      <c r="B1315">
        <v>1314</v>
      </c>
      <c r="C1315" s="2" t="e">
        <f>VLOOKUP(A1315, Daily!$A:$B, 2, 0)</f>
        <v>#N/A</v>
      </c>
      <c r="D1315">
        <v>71.33</v>
      </c>
      <c r="E1315" s="2">
        <f t="shared" si="186"/>
        <v>71.33</v>
      </c>
      <c r="F1315">
        <f t="shared" si="187"/>
        <v>-1.3900000000000006</v>
      </c>
      <c r="G1315">
        <f t="shared" si="188"/>
        <v>10.239999999999995</v>
      </c>
      <c r="H1315">
        <f t="shared" si="193"/>
        <v>-1.3900000000000006</v>
      </c>
      <c r="I1315">
        <f t="shared" si="189"/>
        <v>98.088558855885594</v>
      </c>
      <c r="J1315">
        <f t="shared" si="190"/>
        <v>116.76215419872318</v>
      </c>
      <c r="K1315">
        <f t="shared" si="191"/>
        <v>-1.9114411441144119</v>
      </c>
      <c r="L1315">
        <f t="shared" si="192"/>
        <v>16.762154198723177</v>
      </c>
    </row>
    <row r="1316" spans="1:12" x14ac:dyDescent="0.2">
      <c r="A1316" s="4">
        <f t="shared" si="185"/>
        <v>45558</v>
      </c>
      <c r="B1316">
        <v>1315</v>
      </c>
      <c r="C1316" s="2">
        <f>VLOOKUP(A1316, Daily!$A:$B, 2, 0)</f>
        <v>71.33</v>
      </c>
      <c r="D1316">
        <v>71.33</v>
      </c>
      <c r="E1316" s="2">
        <f t="shared" si="186"/>
        <v>71.33</v>
      </c>
      <c r="F1316">
        <f t="shared" si="187"/>
        <v>0</v>
      </c>
      <c r="G1316">
        <f t="shared" si="188"/>
        <v>10.239999999999995</v>
      </c>
      <c r="H1316">
        <f t="shared" si="193"/>
        <v>1.3900000000000006</v>
      </c>
      <c r="I1316">
        <f t="shared" si="189"/>
        <v>100</v>
      </c>
      <c r="J1316">
        <f t="shared" si="190"/>
        <v>116.76215419872318</v>
      </c>
      <c r="K1316">
        <f t="shared" si="191"/>
        <v>0</v>
      </c>
      <c r="L1316">
        <f t="shared" si="192"/>
        <v>16.762154198723177</v>
      </c>
    </row>
    <row r="1317" spans="1:12" x14ac:dyDescent="0.2">
      <c r="A1317" s="4">
        <f t="shared" si="185"/>
        <v>45559</v>
      </c>
      <c r="B1317">
        <v>1316</v>
      </c>
      <c r="C1317" s="2">
        <f>VLOOKUP(A1317, Daily!$A:$B, 2, 0)</f>
        <v>72.34</v>
      </c>
      <c r="D1317">
        <v>72.34</v>
      </c>
      <c r="E1317" s="2">
        <f t="shared" si="186"/>
        <v>72.34</v>
      </c>
      <c r="F1317">
        <f t="shared" si="187"/>
        <v>1.0100000000000051</v>
      </c>
      <c r="G1317">
        <f t="shared" si="188"/>
        <v>11.25</v>
      </c>
      <c r="H1317">
        <f t="shared" si="193"/>
        <v>1.0100000000000051</v>
      </c>
      <c r="I1317">
        <f t="shared" si="189"/>
        <v>101.41595401654284</v>
      </c>
      <c r="J1317">
        <f t="shared" si="190"/>
        <v>118.41545261090194</v>
      </c>
      <c r="K1317">
        <f t="shared" si="191"/>
        <v>1.4159540165428419</v>
      </c>
      <c r="L1317">
        <f t="shared" si="192"/>
        <v>18.415452610901937</v>
      </c>
    </row>
    <row r="1318" spans="1:12" x14ac:dyDescent="0.2">
      <c r="A1318" s="4">
        <f t="shared" si="185"/>
        <v>45560</v>
      </c>
      <c r="B1318">
        <v>1317</v>
      </c>
      <c r="C1318" s="2">
        <f>VLOOKUP(A1318, Daily!$A:$B, 2, 0)</f>
        <v>70.42</v>
      </c>
      <c r="D1318">
        <v>70.42</v>
      </c>
      <c r="E1318" s="2">
        <f t="shared" si="186"/>
        <v>70.42</v>
      </c>
      <c r="F1318">
        <f t="shared" si="187"/>
        <v>-1.9200000000000017</v>
      </c>
      <c r="G1318">
        <f t="shared" si="188"/>
        <v>9.3299999999999983</v>
      </c>
      <c r="H1318">
        <f t="shared" si="193"/>
        <v>-2.9300000000000068</v>
      </c>
      <c r="I1318">
        <f t="shared" si="189"/>
        <v>97.34586674039258</v>
      </c>
      <c r="J1318">
        <f t="shared" si="190"/>
        <v>115.27254869864134</v>
      </c>
      <c r="K1318">
        <f t="shared" si="191"/>
        <v>-2.6541332596074163</v>
      </c>
      <c r="L1318">
        <f t="shared" si="192"/>
        <v>15.272548698641341</v>
      </c>
    </row>
    <row r="1319" spans="1:12" x14ac:dyDescent="0.2">
      <c r="A1319" s="4">
        <f t="shared" si="185"/>
        <v>45561</v>
      </c>
      <c r="B1319">
        <v>1318</v>
      </c>
      <c r="C1319" s="2">
        <f>VLOOKUP(A1319, Daily!$A:$B, 2, 0)</f>
        <v>68.28</v>
      </c>
      <c r="D1319">
        <v>68.28</v>
      </c>
      <c r="E1319" s="2">
        <f t="shared" si="186"/>
        <v>68.28</v>
      </c>
      <c r="F1319">
        <f t="shared" si="187"/>
        <v>-2.1400000000000006</v>
      </c>
      <c r="G1319">
        <f t="shared" si="188"/>
        <v>7.1899999999999977</v>
      </c>
      <c r="H1319">
        <f t="shared" si="193"/>
        <v>-0.21999999999999886</v>
      </c>
      <c r="I1319">
        <f t="shared" si="189"/>
        <v>96.961090599261567</v>
      </c>
      <c r="J1319">
        <f t="shared" si="190"/>
        <v>111.76952037976756</v>
      </c>
      <c r="K1319">
        <f t="shared" si="191"/>
        <v>-3.0389094007384321</v>
      </c>
      <c r="L1319">
        <f t="shared" si="192"/>
        <v>11.769520379767551</v>
      </c>
    </row>
    <row r="1320" spans="1:12" x14ac:dyDescent="0.2">
      <c r="A1320" s="4">
        <f t="shared" si="185"/>
        <v>45562</v>
      </c>
      <c r="B1320">
        <v>1319</v>
      </c>
      <c r="C1320" s="2">
        <f>VLOOKUP(A1320, Daily!$A:$B, 2, 0)</f>
        <v>68.72</v>
      </c>
      <c r="D1320">
        <v>68.72</v>
      </c>
      <c r="E1320" s="2">
        <f t="shared" si="186"/>
        <v>68.72</v>
      </c>
      <c r="F1320">
        <f t="shared" si="187"/>
        <v>0.43999999999999773</v>
      </c>
      <c r="G1320">
        <f t="shared" si="188"/>
        <v>7.6299999999999955</v>
      </c>
      <c r="H1320">
        <f t="shared" si="193"/>
        <v>2.5799999999999983</v>
      </c>
      <c r="I1320">
        <f t="shared" si="189"/>
        <v>100.64440538957236</v>
      </c>
      <c r="J1320">
        <f t="shared" si="190"/>
        <v>112.48976919299393</v>
      </c>
      <c r="K1320">
        <f t="shared" si="191"/>
        <v>0.6444053895723556</v>
      </c>
      <c r="L1320">
        <f t="shared" si="192"/>
        <v>12.489769192993938</v>
      </c>
    </row>
    <row r="1321" spans="1:12" x14ac:dyDescent="0.2">
      <c r="A1321" s="4">
        <f t="shared" si="185"/>
        <v>45563</v>
      </c>
      <c r="B1321">
        <v>1320</v>
      </c>
      <c r="C1321" s="2" t="e">
        <f>VLOOKUP(A1321, Daily!$A:$B, 2, 0)</f>
        <v>#N/A</v>
      </c>
      <c r="D1321">
        <v>68.72</v>
      </c>
      <c r="E1321" s="2">
        <f t="shared" si="186"/>
        <v>68.72</v>
      </c>
      <c r="F1321">
        <f t="shared" si="187"/>
        <v>0</v>
      </c>
      <c r="G1321">
        <f t="shared" si="188"/>
        <v>7.6299999999999955</v>
      </c>
      <c r="H1321">
        <f t="shared" si="193"/>
        <v>-0.43999999999999773</v>
      </c>
      <c r="I1321">
        <f t="shared" si="189"/>
        <v>100</v>
      </c>
      <c r="J1321">
        <f t="shared" si="190"/>
        <v>112.48976919299393</v>
      </c>
      <c r="K1321">
        <f t="shared" si="191"/>
        <v>0</v>
      </c>
      <c r="L1321">
        <f t="shared" si="192"/>
        <v>12.489769192993938</v>
      </c>
    </row>
    <row r="1322" spans="1:12" x14ac:dyDescent="0.2">
      <c r="A1322" s="4">
        <f t="shared" si="185"/>
        <v>45564</v>
      </c>
      <c r="B1322">
        <v>1321</v>
      </c>
      <c r="C1322" s="2" t="e">
        <f>VLOOKUP(A1322, Daily!$A:$B, 2, 0)</f>
        <v>#N/A</v>
      </c>
      <c r="D1322">
        <v>68.75</v>
      </c>
      <c r="E1322" s="2">
        <f t="shared" si="186"/>
        <v>68.75</v>
      </c>
      <c r="F1322">
        <f t="shared" si="187"/>
        <v>3.0000000000001137E-2</v>
      </c>
      <c r="G1322">
        <f t="shared" si="188"/>
        <v>7.6599999999999966</v>
      </c>
      <c r="H1322">
        <f t="shared" si="193"/>
        <v>3.0000000000001137E-2</v>
      </c>
      <c r="I1322">
        <f t="shared" si="189"/>
        <v>100.04365541327125</v>
      </c>
      <c r="J1322">
        <f t="shared" si="190"/>
        <v>112.538877066623</v>
      </c>
      <c r="K1322">
        <f t="shared" si="191"/>
        <v>4.3655413271248555E-2</v>
      </c>
      <c r="L1322">
        <f t="shared" si="192"/>
        <v>12.538877066623</v>
      </c>
    </row>
    <row r="1323" spans="1:12" x14ac:dyDescent="0.2">
      <c r="A1323" s="4">
        <f t="shared" si="185"/>
        <v>45565</v>
      </c>
      <c r="B1323">
        <v>1322</v>
      </c>
      <c r="C1323" s="2">
        <f>VLOOKUP(A1323, Daily!$A:$B, 2, 0)</f>
        <v>68.75</v>
      </c>
      <c r="D1323">
        <v>68.75</v>
      </c>
      <c r="E1323" s="2">
        <f t="shared" si="186"/>
        <v>68.75</v>
      </c>
      <c r="F1323">
        <f t="shared" si="187"/>
        <v>0</v>
      </c>
      <c r="G1323">
        <f t="shared" si="188"/>
        <v>7.6599999999999966</v>
      </c>
      <c r="H1323">
        <f t="shared" si="193"/>
        <v>-3.0000000000001137E-2</v>
      </c>
      <c r="I1323">
        <f t="shared" si="189"/>
        <v>100</v>
      </c>
      <c r="J1323">
        <f t="shared" si="190"/>
        <v>112.538877066623</v>
      </c>
      <c r="K1323">
        <f t="shared" si="191"/>
        <v>0</v>
      </c>
      <c r="L1323">
        <f t="shared" si="192"/>
        <v>12.538877066623</v>
      </c>
    </row>
    <row r="1324" spans="1:12" x14ac:dyDescent="0.2">
      <c r="A1324" s="4">
        <f t="shared" si="185"/>
        <v>45566</v>
      </c>
      <c r="B1324">
        <v>1323</v>
      </c>
      <c r="C1324" s="2">
        <f>VLOOKUP(A1324, Daily!$A:$B, 2, 0)</f>
        <v>70.41</v>
      </c>
      <c r="D1324">
        <v>70.41</v>
      </c>
      <c r="E1324" s="2">
        <f t="shared" si="186"/>
        <v>70.41</v>
      </c>
      <c r="F1324">
        <f t="shared" si="187"/>
        <v>1.6599999999999966</v>
      </c>
      <c r="G1324">
        <f t="shared" si="188"/>
        <v>9.3199999999999932</v>
      </c>
      <c r="H1324">
        <f t="shared" si="193"/>
        <v>1.6599999999999966</v>
      </c>
      <c r="I1324">
        <f t="shared" si="189"/>
        <v>102.41454545454545</v>
      </c>
      <c r="J1324">
        <f t="shared" si="190"/>
        <v>115.25617940743165</v>
      </c>
      <c r="K1324">
        <f t="shared" si="191"/>
        <v>2.414545454545447</v>
      </c>
      <c r="L1324">
        <f t="shared" si="192"/>
        <v>15.256179407431647</v>
      </c>
    </row>
    <row r="1325" spans="1:12" x14ac:dyDescent="0.2">
      <c r="A1325" s="4">
        <f t="shared" si="185"/>
        <v>45567</v>
      </c>
      <c r="B1325">
        <v>1324</v>
      </c>
      <c r="C1325" s="2">
        <f>VLOOKUP(A1325, Daily!$A:$B, 2, 0)</f>
        <v>70.739999999999995</v>
      </c>
      <c r="D1325">
        <v>70.739999999999995</v>
      </c>
      <c r="E1325" s="2">
        <f t="shared" si="186"/>
        <v>70.739999999999995</v>
      </c>
      <c r="F1325">
        <f t="shared" si="187"/>
        <v>0.32999999999999829</v>
      </c>
      <c r="G1325">
        <f t="shared" si="188"/>
        <v>9.6499999999999915</v>
      </c>
      <c r="H1325">
        <f t="shared" si="193"/>
        <v>-1.3299999999999983</v>
      </c>
      <c r="I1325">
        <f t="shared" si="189"/>
        <v>100.46868342564976</v>
      </c>
      <c r="J1325">
        <f t="shared" si="190"/>
        <v>115.79636601735143</v>
      </c>
      <c r="K1325">
        <f t="shared" si="191"/>
        <v>0.46868342564976295</v>
      </c>
      <c r="L1325">
        <f t="shared" si="192"/>
        <v>15.796366017351438</v>
      </c>
    </row>
    <row r="1326" spans="1:12" x14ac:dyDescent="0.2">
      <c r="A1326" s="4">
        <f t="shared" si="185"/>
        <v>45568</v>
      </c>
      <c r="B1326">
        <v>1325</v>
      </c>
      <c r="C1326" s="2">
        <f>VLOOKUP(A1326, Daily!$A:$B, 2, 0)</f>
        <v>74.33</v>
      </c>
      <c r="D1326">
        <v>74.33</v>
      </c>
      <c r="E1326" s="2">
        <f t="shared" si="186"/>
        <v>74.33</v>
      </c>
      <c r="F1326">
        <f t="shared" si="187"/>
        <v>3.5900000000000034</v>
      </c>
      <c r="G1326">
        <f t="shared" si="188"/>
        <v>13.239999999999995</v>
      </c>
      <c r="H1326">
        <f t="shared" si="193"/>
        <v>3.2600000000000051</v>
      </c>
      <c r="I1326">
        <f t="shared" si="189"/>
        <v>105.07492225049478</v>
      </c>
      <c r="J1326">
        <f t="shared" si="190"/>
        <v>121.67294156163038</v>
      </c>
      <c r="K1326">
        <f t="shared" si="191"/>
        <v>5.0749222504947733</v>
      </c>
      <c r="L1326">
        <f t="shared" si="192"/>
        <v>21.672941561630378</v>
      </c>
    </row>
    <row r="1327" spans="1:12" x14ac:dyDescent="0.2">
      <c r="A1327" s="4">
        <f t="shared" si="185"/>
        <v>45569</v>
      </c>
      <c r="B1327">
        <v>1326</v>
      </c>
      <c r="C1327" s="2">
        <f>VLOOKUP(A1327, Daily!$A:$B, 2, 0)</f>
        <v>74.930000000000007</v>
      </c>
      <c r="D1327">
        <v>74.930000000000007</v>
      </c>
      <c r="E1327" s="2">
        <f t="shared" si="186"/>
        <v>74.930000000000007</v>
      </c>
      <c r="F1327">
        <f t="shared" si="187"/>
        <v>0.60000000000000853</v>
      </c>
      <c r="G1327">
        <f t="shared" si="188"/>
        <v>13.840000000000003</v>
      </c>
      <c r="H1327">
        <f t="shared" si="193"/>
        <v>-2.9899999999999949</v>
      </c>
      <c r="I1327">
        <f t="shared" si="189"/>
        <v>100.80721108569892</v>
      </c>
      <c r="J1327">
        <f t="shared" si="190"/>
        <v>122.65509903421182</v>
      </c>
      <c r="K1327">
        <f t="shared" si="191"/>
        <v>0.8072110856989223</v>
      </c>
      <c r="L1327">
        <f t="shared" si="192"/>
        <v>22.655099034211812</v>
      </c>
    </row>
    <row r="1328" spans="1:12" x14ac:dyDescent="0.2">
      <c r="A1328" s="4">
        <f t="shared" si="185"/>
        <v>45570</v>
      </c>
      <c r="B1328">
        <v>1327</v>
      </c>
      <c r="C1328" s="2" t="e">
        <f>VLOOKUP(A1328, Daily!$A:$B, 2, 0)</f>
        <v>#N/A</v>
      </c>
      <c r="D1328">
        <v>74.930000000000007</v>
      </c>
      <c r="E1328" s="2">
        <f t="shared" si="186"/>
        <v>74.930000000000007</v>
      </c>
      <c r="F1328">
        <f t="shared" si="187"/>
        <v>0</v>
      </c>
      <c r="G1328">
        <f t="shared" si="188"/>
        <v>13.840000000000003</v>
      </c>
      <c r="H1328">
        <f t="shared" si="193"/>
        <v>-0.60000000000000853</v>
      </c>
      <c r="I1328">
        <f t="shared" si="189"/>
        <v>100</v>
      </c>
      <c r="J1328">
        <f t="shared" si="190"/>
        <v>122.65509903421182</v>
      </c>
      <c r="K1328">
        <f t="shared" si="191"/>
        <v>0</v>
      </c>
      <c r="L1328">
        <f t="shared" si="192"/>
        <v>22.655099034211812</v>
      </c>
    </row>
    <row r="1329" spans="1:12" x14ac:dyDescent="0.2">
      <c r="A1329" s="4">
        <f t="shared" si="185"/>
        <v>45571</v>
      </c>
      <c r="B1329">
        <v>1328</v>
      </c>
      <c r="C1329" s="2" t="e">
        <f>VLOOKUP(A1329, Daily!$A:$B, 2, 0)</f>
        <v>#N/A</v>
      </c>
      <c r="D1329">
        <v>77.760000000000005</v>
      </c>
      <c r="E1329" s="2">
        <f t="shared" si="186"/>
        <v>77.760000000000005</v>
      </c>
      <c r="F1329">
        <f t="shared" si="187"/>
        <v>2.8299999999999983</v>
      </c>
      <c r="G1329">
        <f t="shared" si="188"/>
        <v>16.670000000000002</v>
      </c>
      <c r="H1329">
        <f t="shared" si="193"/>
        <v>2.8299999999999983</v>
      </c>
      <c r="I1329">
        <f t="shared" si="189"/>
        <v>103.77685840117444</v>
      </c>
      <c r="J1329">
        <f t="shared" si="190"/>
        <v>127.28760844655427</v>
      </c>
      <c r="K1329">
        <f t="shared" si="191"/>
        <v>3.7768584011744322</v>
      </c>
      <c r="L1329">
        <f t="shared" si="192"/>
        <v>27.287608446554266</v>
      </c>
    </row>
    <row r="1330" spans="1:12" x14ac:dyDescent="0.2">
      <c r="A1330" s="4">
        <f t="shared" si="185"/>
        <v>45572</v>
      </c>
      <c r="B1330">
        <v>1329</v>
      </c>
      <c r="C1330" s="2">
        <f>VLOOKUP(A1330, Daily!$A:$B, 2, 0)</f>
        <v>77.760000000000005</v>
      </c>
      <c r="D1330">
        <v>77.760000000000005</v>
      </c>
      <c r="E1330" s="2">
        <f t="shared" si="186"/>
        <v>77.760000000000005</v>
      </c>
      <c r="F1330">
        <f t="shared" si="187"/>
        <v>0</v>
      </c>
      <c r="G1330">
        <f t="shared" si="188"/>
        <v>16.670000000000002</v>
      </c>
      <c r="H1330">
        <f t="shared" si="193"/>
        <v>-2.8299999999999983</v>
      </c>
      <c r="I1330">
        <f t="shared" si="189"/>
        <v>100</v>
      </c>
      <c r="J1330">
        <f t="shared" si="190"/>
        <v>127.28760844655427</v>
      </c>
      <c r="K1330">
        <f t="shared" si="191"/>
        <v>0</v>
      </c>
      <c r="L1330">
        <f t="shared" si="192"/>
        <v>27.287608446554266</v>
      </c>
    </row>
    <row r="1331" spans="1:12" x14ac:dyDescent="0.2">
      <c r="A1331" s="4">
        <f t="shared" si="185"/>
        <v>45573</v>
      </c>
      <c r="B1331">
        <v>1330</v>
      </c>
      <c r="C1331" s="2">
        <f>VLOOKUP(A1331, Daily!$A:$B, 2, 0)</f>
        <v>74.260000000000005</v>
      </c>
      <c r="D1331">
        <v>74.260000000000005</v>
      </c>
      <c r="E1331" s="2">
        <f t="shared" si="186"/>
        <v>74.260000000000005</v>
      </c>
      <c r="F1331">
        <f t="shared" si="187"/>
        <v>-3.5</v>
      </c>
      <c r="G1331">
        <f t="shared" si="188"/>
        <v>13.170000000000002</v>
      </c>
      <c r="H1331">
        <f t="shared" si="193"/>
        <v>-3.5</v>
      </c>
      <c r="I1331">
        <f t="shared" si="189"/>
        <v>95.498971193415642</v>
      </c>
      <c r="J1331">
        <f t="shared" si="190"/>
        <v>121.55835652316256</v>
      </c>
      <c r="K1331">
        <f t="shared" si="191"/>
        <v>-4.5010288065843618</v>
      </c>
      <c r="L1331">
        <f t="shared" si="192"/>
        <v>21.558356523162558</v>
      </c>
    </row>
    <row r="1332" spans="1:12" x14ac:dyDescent="0.2">
      <c r="A1332" s="4">
        <f t="shared" si="185"/>
        <v>45574</v>
      </c>
      <c r="B1332">
        <v>1331</v>
      </c>
      <c r="C1332" s="2">
        <f>VLOOKUP(A1332, Daily!$A:$B, 2, 0)</f>
        <v>73.849999999999994</v>
      </c>
      <c r="D1332">
        <v>73.849999999999994</v>
      </c>
      <c r="E1332" s="2">
        <f t="shared" si="186"/>
        <v>73.849999999999994</v>
      </c>
      <c r="F1332">
        <f t="shared" si="187"/>
        <v>-0.4100000000000108</v>
      </c>
      <c r="G1332">
        <f t="shared" si="188"/>
        <v>12.759999999999991</v>
      </c>
      <c r="H1332">
        <f t="shared" si="193"/>
        <v>3.0899999999999892</v>
      </c>
      <c r="I1332">
        <f t="shared" si="189"/>
        <v>99.447885806625351</v>
      </c>
      <c r="J1332">
        <f t="shared" si="190"/>
        <v>120.88721558356521</v>
      </c>
      <c r="K1332">
        <f t="shared" si="191"/>
        <v>-0.55211419337464207</v>
      </c>
      <c r="L1332">
        <f t="shared" si="192"/>
        <v>20.887215583565212</v>
      </c>
    </row>
    <row r="1333" spans="1:12" x14ac:dyDescent="0.2">
      <c r="A1333" s="4">
        <f t="shared" si="185"/>
        <v>45575</v>
      </c>
      <c r="B1333">
        <v>1332</v>
      </c>
      <c r="C1333" s="2">
        <f>VLOOKUP(A1333, Daily!$A:$B, 2, 0)</f>
        <v>76.459999999999994</v>
      </c>
      <c r="D1333">
        <v>76.459999999999994</v>
      </c>
      <c r="E1333" s="2">
        <f t="shared" si="186"/>
        <v>76.459999999999994</v>
      </c>
      <c r="F1333">
        <f t="shared" si="187"/>
        <v>2.6099999999999994</v>
      </c>
      <c r="G1333">
        <f t="shared" si="188"/>
        <v>15.36999999999999</v>
      </c>
      <c r="H1333">
        <f t="shared" si="193"/>
        <v>3.0200000000000102</v>
      </c>
      <c r="I1333">
        <f t="shared" si="189"/>
        <v>103.53419092755584</v>
      </c>
      <c r="J1333">
        <f t="shared" si="190"/>
        <v>125.15960058929447</v>
      </c>
      <c r="K1333">
        <f t="shared" si="191"/>
        <v>3.534190927555847</v>
      </c>
      <c r="L1333">
        <f t="shared" si="192"/>
        <v>25.159600589294474</v>
      </c>
    </row>
    <row r="1334" spans="1:12" x14ac:dyDescent="0.2">
      <c r="A1334" s="4">
        <f t="shared" si="185"/>
        <v>45576</v>
      </c>
      <c r="B1334">
        <v>1333</v>
      </c>
      <c r="C1334" s="2">
        <f>VLOOKUP(A1334, Daily!$A:$B, 2, 0)</f>
        <v>76.11</v>
      </c>
      <c r="D1334">
        <v>76.11</v>
      </c>
      <c r="E1334" s="2">
        <f t="shared" si="186"/>
        <v>76.11</v>
      </c>
      <c r="F1334">
        <f t="shared" si="187"/>
        <v>-0.34999999999999432</v>
      </c>
      <c r="G1334">
        <f t="shared" si="188"/>
        <v>15.019999999999996</v>
      </c>
      <c r="H1334">
        <f t="shared" si="193"/>
        <v>-2.9599999999999937</v>
      </c>
      <c r="I1334">
        <f t="shared" si="189"/>
        <v>99.542244310750732</v>
      </c>
      <c r="J1334">
        <f t="shared" si="190"/>
        <v>124.58667539695529</v>
      </c>
      <c r="K1334">
        <f t="shared" si="191"/>
        <v>-0.4577556892492729</v>
      </c>
      <c r="L1334">
        <f t="shared" si="192"/>
        <v>24.586675396955293</v>
      </c>
    </row>
    <row r="1335" spans="1:12" x14ac:dyDescent="0.2">
      <c r="A1335" s="4">
        <f t="shared" si="185"/>
        <v>45577</v>
      </c>
      <c r="B1335">
        <v>1334</v>
      </c>
      <c r="C1335" s="2" t="e">
        <f>VLOOKUP(A1335, Daily!$A:$B, 2, 0)</f>
        <v>#N/A</v>
      </c>
      <c r="D1335">
        <v>76.11</v>
      </c>
      <c r="E1335" s="2">
        <f t="shared" si="186"/>
        <v>76.11</v>
      </c>
      <c r="F1335">
        <f t="shared" si="187"/>
        <v>0</v>
      </c>
      <c r="G1335">
        <f t="shared" si="188"/>
        <v>15.019999999999996</v>
      </c>
      <c r="H1335">
        <f t="shared" si="193"/>
        <v>0.34999999999999432</v>
      </c>
      <c r="I1335">
        <f t="shared" si="189"/>
        <v>100</v>
      </c>
      <c r="J1335">
        <f t="shared" si="190"/>
        <v>124.58667539695529</v>
      </c>
      <c r="K1335">
        <f t="shared" si="191"/>
        <v>0</v>
      </c>
      <c r="L1335">
        <f t="shared" si="192"/>
        <v>24.586675396955293</v>
      </c>
    </row>
    <row r="1336" spans="1:12" x14ac:dyDescent="0.2">
      <c r="A1336" s="4">
        <f t="shared" si="185"/>
        <v>45578</v>
      </c>
      <c r="B1336">
        <v>1335</v>
      </c>
      <c r="C1336" s="2" t="e">
        <f>VLOOKUP(A1336, Daily!$A:$B, 2, 0)</f>
        <v>#N/A</v>
      </c>
      <c r="D1336">
        <v>71.22</v>
      </c>
      <c r="E1336" s="2">
        <f t="shared" si="186"/>
        <v>71.22</v>
      </c>
      <c r="F1336">
        <f t="shared" si="187"/>
        <v>-4.8900000000000006</v>
      </c>
      <c r="G1336">
        <f t="shared" si="188"/>
        <v>10.129999999999995</v>
      </c>
      <c r="H1336">
        <f t="shared" si="193"/>
        <v>-4.8900000000000006</v>
      </c>
      <c r="I1336">
        <f t="shared" si="189"/>
        <v>93.575088687426089</v>
      </c>
      <c r="J1336">
        <f t="shared" si="190"/>
        <v>116.58209199541658</v>
      </c>
      <c r="K1336">
        <f t="shared" si="191"/>
        <v>-6.4249113125739115</v>
      </c>
      <c r="L1336">
        <f t="shared" si="192"/>
        <v>16.582091995416583</v>
      </c>
    </row>
    <row r="1337" spans="1:12" x14ac:dyDescent="0.2">
      <c r="A1337" s="4">
        <f t="shared" si="185"/>
        <v>45579</v>
      </c>
      <c r="B1337">
        <v>1336</v>
      </c>
      <c r="C1337" s="2">
        <f>VLOOKUP(A1337, Daily!$A:$B, 2, 0)</f>
        <v>0</v>
      </c>
      <c r="D1337">
        <v>71.22</v>
      </c>
      <c r="E1337" s="2">
        <f t="shared" si="186"/>
        <v>71.22</v>
      </c>
      <c r="F1337">
        <f t="shared" si="187"/>
        <v>0</v>
      </c>
      <c r="G1337">
        <f t="shared" si="188"/>
        <v>10.129999999999995</v>
      </c>
      <c r="H1337">
        <f t="shared" si="193"/>
        <v>4.8900000000000006</v>
      </c>
      <c r="I1337">
        <f t="shared" si="189"/>
        <v>100</v>
      </c>
      <c r="J1337">
        <f t="shared" si="190"/>
        <v>116.58209199541658</v>
      </c>
      <c r="K1337">
        <f t="shared" si="191"/>
        <v>0</v>
      </c>
      <c r="L1337">
        <f t="shared" si="192"/>
        <v>16.582091995416583</v>
      </c>
    </row>
    <row r="1338" spans="1:12" x14ac:dyDescent="0.2">
      <c r="A1338" s="4">
        <f t="shared" si="185"/>
        <v>45580</v>
      </c>
      <c r="B1338">
        <v>1337</v>
      </c>
      <c r="C1338" s="2">
        <f>VLOOKUP(A1338, Daily!$A:$B, 2, 0)</f>
        <v>71.22</v>
      </c>
      <c r="D1338">
        <v>71.22</v>
      </c>
      <c r="E1338" s="2">
        <f t="shared" si="186"/>
        <v>71.22</v>
      </c>
      <c r="F1338">
        <f t="shared" si="187"/>
        <v>0</v>
      </c>
      <c r="G1338">
        <f t="shared" si="188"/>
        <v>10.129999999999995</v>
      </c>
      <c r="H1338">
        <f t="shared" si="193"/>
        <v>0</v>
      </c>
      <c r="I1338">
        <f t="shared" si="189"/>
        <v>100</v>
      </c>
      <c r="J1338">
        <f t="shared" si="190"/>
        <v>116.58209199541658</v>
      </c>
      <c r="K1338">
        <f t="shared" si="191"/>
        <v>0</v>
      </c>
      <c r="L1338">
        <f t="shared" si="192"/>
        <v>16.582091995416583</v>
      </c>
    </row>
    <row r="1339" spans="1:12" x14ac:dyDescent="0.2">
      <c r="A1339" s="4">
        <f t="shared" si="185"/>
        <v>45581</v>
      </c>
      <c r="B1339">
        <v>1338</v>
      </c>
      <c r="C1339" s="2">
        <f>VLOOKUP(A1339, Daily!$A:$B, 2, 0)</f>
        <v>70.97</v>
      </c>
      <c r="D1339">
        <v>70.97</v>
      </c>
      <c r="E1339" s="2">
        <f t="shared" si="186"/>
        <v>70.97</v>
      </c>
      <c r="F1339">
        <f t="shared" si="187"/>
        <v>-0.25</v>
      </c>
      <c r="G1339">
        <f t="shared" si="188"/>
        <v>9.8799999999999955</v>
      </c>
      <c r="H1339">
        <f t="shared" si="193"/>
        <v>-0.25</v>
      </c>
      <c r="I1339">
        <f t="shared" si="189"/>
        <v>99.648975007020496</v>
      </c>
      <c r="J1339">
        <f t="shared" si="190"/>
        <v>116.17285971517433</v>
      </c>
      <c r="K1339">
        <f t="shared" si="191"/>
        <v>-0.35102499297949841</v>
      </c>
      <c r="L1339">
        <f t="shared" si="192"/>
        <v>16.172859715174326</v>
      </c>
    </row>
    <row r="1340" spans="1:12" x14ac:dyDescent="0.2">
      <c r="A1340" s="4">
        <f t="shared" si="185"/>
        <v>45582</v>
      </c>
      <c r="B1340">
        <v>1339</v>
      </c>
      <c r="C1340" s="2">
        <f>VLOOKUP(A1340, Daily!$A:$B, 2, 0)</f>
        <v>71.260000000000005</v>
      </c>
      <c r="D1340">
        <v>71.260000000000005</v>
      </c>
      <c r="E1340" s="2">
        <f t="shared" si="186"/>
        <v>71.260000000000005</v>
      </c>
      <c r="F1340">
        <f t="shared" si="187"/>
        <v>0.29000000000000625</v>
      </c>
      <c r="G1340">
        <f t="shared" si="188"/>
        <v>10.170000000000002</v>
      </c>
      <c r="H1340">
        <f t="shared" si="193"/>
        <v>0.54000000000000625</v>
      </c>
      <c r="I1340">
        <f t="shared" si="189"/>
        <v>100.40862336198396</v>
      </c>
      <c r="J1340">
        <f t="shared" si="190"/>
        <v>116.64756916025536</v>
      </c>
      <c r="K1340">
        <f t="shared" si="191"/>
        <v>0.40862336198395077</v>
      </c>
      <c r="L1340">
        <f t="shared" si="192"/>
        <v>16.647569160255358</v>
      </c>
    </row>
    <row r="1341" spans="1:12" x14ac:dyDescent="0.2">
      <c r="A1341" s="4">
        <f t="shared" si="185"/>
        <v>45583</v>
      </c>
      <c r="B1341">
        <v>1340</v>
      </c>
      <c r="C1341" s="2">
        <f>VLOOKUP(A1341, Daily!$A:$B, 2, 0)</f>
        <v>69.78</v>
      </c>
      <c r="D1341">
        <v>69.78</v>
      </c>
      <c r="E1341" s="2">
        <f t="shared" si="186"/>
        <v>69.78</v>
      </c>
      <c r="F1341">
        <f t="shared" si="187"/>
        <v>-1.480000000000004</v>
      </c>
      <c r="G1341">
        <f t="shared" si="188"/>
        <v>8.6899999999999977</v>
      </c>
      <c r="H1341">
        <f t="shared" si="193"/>
        <v>-1.7700000000000102</v>
      </c>
      <c r="I1341">
        <f t="shared" si="189"/>
        <v>97.923098512489474</v>
      </c>
      <c r="J1341">
        <f t="shared" si="190"/>
        <v>114.22491406122116</v>
      </c>
      <c r="K1341">
        <f t="shared" si="191"/>
        <v>-2.0769014875105296</v>
      </c>
      <c r="L1341">
        <f t="shared" si="192"/>
        <v>14.224914061221149</v>
      </c>
    </row>
    <row r="1342" spans="1:12" x14ac:dyDescent="0.2">
      <c r="A1342" s="4">
        <f t="shared" si="185"/>
        <v>45584</v>
      </c>
      <c r="B1342">
        <v>1341</v>
      </c>
      <c r="C1342" s="2" t="e">
        <f>VLOOKUP(A1342, Daily!$A:$B, 2, 0)</f>
        <v>#N/A</v>
      </c>
      <c r="D1342">
        <v>69.78</v>
      </c>
      <c r="E1342" s="2">
        <f t="shared" si="186"/>
        <v>69.78</v>
      </c>
      <c r="F1342">
        <f t="shared" si="187"/>
        <v>0</v>
      </c>
      <c r="G1342">
        <f t="shared" si="188"/>
        <v>8.6899999999999977</v>
      </c>
      <c r="H1342">
        <f t="shared" si="193"/>
        <v>1.480000000000004</v>
      </c>
      <c r="I1342">
        <f t="shared" si="189"/>
        <v>100</v>
      </c>
      <c r="J1342">
        <f t="shared" si="190"/>
        <v>114.22491406122116</v>
      </c>
      <c r="K1342">
        <f t="shared" si="191"/>
        <v>0</v>
      </c>
      <c r="L1342">
        <f t="shared" si="192"/>
        <v>14.224914061221149</v>
      </c>
    </row>
    <row r="1343" spans="1:12" x14ac:dyDescent="0.2">
      <c r="A1343" s="4">
        <f t="shared" si="185"/>
        <v>45585</v>
      </c>
      <c r="B1343">
        <v>1342</v>
      </c>
      <c r="C1343" s="2" t="e">
        <f>VLOOKUP(A1343, Daily!$A:$B, 2, 0)</f>
        <v>#N/A</v>
      </c>
      <c r="D1343">
        <v>71.16</v>
      </c>
      <c r="E1343" s="2">
        <f t="shared" si="186"/>
        <v>71.16</v>
      </c>
      <c r="F1343">
        <f t="shared" si="187"/>
        <v>1.3799999999999955</v>
      </c>
      <c r="G1343">
        <f t="shared" si="188"/>
        <v>10.069999999999993</v>
      </c>
      <c r="H1343">
        <f t="shared" si="193"/>
        <v>1.3799999999999955</v>
      </c>
      <c r="I1343">
        <f t="shared" si="189"/>
        <v>101.97764402407566</v>
      </c>
      <c r="J1343">
        <f t="shared" si="190"/>
        <v>116.48387624815844</v>
      </c>
      <c r="K1343">
        <f t="shared" si="191"/>
        <v>1.9776440240756532</v>
      </c>
      <c r="L1343">
        <f t="shared" si="192"/>
        <v>16.483876248158435</v>
      </c>
    </row>
    <row r="1344" spans="1:12" x14ac:dyDescent="0.2">
      <c r="A1344" s="4">
        <f t="shared" si="185"/>
        <v>45586</v>
      </c>
      <c r="B1344">
        <v>1343</v>
      </c>
      <c r="C1344" s="2">
        <f>VLOOKUP(A1344, Daily!$A:$B, 2, 0)</f>
        <v>71.16</v>
      </c>
      <c r="D1344">
        <v>71.16</v>
      </c>
      <c r="E1344" s="2">
        <f t="shared" si="186"/>
        <v>71.16</v>
      </c>
      <c r="F1344">
        <f t="shared" si="187"/>
        <v>0</v>
      </c>
      <c r="G1344">
        <f t="shared" si="188"/>
        <v>10.069999999999993</v>
      </c>
      <c r="H1344">
        <f t="shared" si="193"/>
        <v>-1.3799999999999955</v>
      </c>
      <c r="I1344">
        <f t="shared" si="189"/>
        <v>100</v>
      </c>
      <c r="J1344">
        <f t="shared" si="190"/>
        <v>116.48387624815844</v>
      </c>
      <c r="K1344">
        <f t="shared" si="191"/>
        <v>0</v>
      </c>
      <c r="L1344">
        <f t="shared" si="192"/>
        <v>16.483876248158435</v>
      </c>
    </row>
    <row r="1345" spans="1:12" x14ac:dyDescent="0.2">
      <c r="A1345" s="4">
        <f t="shared" si="185"/>
        <v>45587</v>
      </c>
      <c r="B1345">
        <v>1344</v>
      </c>
      <c r="C1345" s="2">
        <f>VLOOKUP(A1345, Daily!$A:$B, 2, 0)</f>
        <v>72.84</v>
      </c>
      <c r="D1345">
        <v>72.84</v>
      </c>
      <c r="E1345" s="2">
        <f t="shared" si="186"/>
        <v>72.84</v>
      </c>
      <c r="F1345">
        <f t="shared" si="187"/>
        <v>1.6800000000000068</v>
      </c>
      <c r="G1345">
        <f t="shared" si="188"/>
        <v>11.75</v>
      </c>
      <c r="H1345">
        <f t="shared" si="193"/>
        <v>1.6800000000000068</v>
      </c>
      <c r="I1345">
        <f t="shared" si="189"/>
        <v>102.36087689713322</v>
      </c>
      <c r="J1345">
        <f t="shared" si="190"/>
        <v>119.23391717138647</v>
      </c>
      <c r="K1345">
        <f t="shared" si="191"/>
        <v>2.3608768971332239</v>
      </c>
      <c r="L1345">
        <f t="shared" si="192"/>
        <v>19.233917171386473</v>
      </c>
    </row>
    <row r="1346" spans="1:12" x14ac:dyDescent="0.2">
      <c r="A1346" s="4">
        <f t="shared" si="185"/>
        <v>45588</v>
      </c>
      <c r="B1346">
        <v>1345</v>
      </c>
      <c r="C1346" s="2">
        <f>VLOOKUP(A1346, Daily!$A:$B, 2, 0)</f>
        <v>71.37</v>
      </c>
      <c r="D1346">
        <v>71.37</v>
      </c>
      <c r="E1346" s="2">
        <f t="shared" si="186"/>
        <v>71.37</v>
      </c>
      <c r="F1346">
        <f t="shared" si="187"/>
        <v>-1.4699999999999989</v>
      </c>
      <c r="G1346">
        <f t="shared" si="188"/>
        <v>10.280000000000001</v>
      </c>
      <c r="H1346">
        <f t="shared" si="193"/>
        <v>-3.1500000000000057</v>
      </c>
      <c r="I1346">
        <f t="shared" si="189"/>
        <v>97.981878088962119</v>
      </c>
      <c r="J1346">
        <f t="shared" si="190"/>
        <v>116.82763136356196</v>
      </c>
      <c r="K1346">
        <f t="shared" si="191"/>
        <v>-2.0181219110378845</v>
      </c>
      <c r="L1346">
        <f t="shared" si="192"/>
        <v>16.827631363561956</v>
      </c>
    </row>
    <row r="1347" spans="1:12" x14ac:dyDescent="0.2">
      <c r="A1347" s="4">
        <f t="shared" si="185"/>
        <v>45589</v>
      </c>
      <c r="B1347">
        <v>1346</v>
      </c>
      <c r="C1347" s="2">
        <f>VLOOKUP(A1347, Daily!$A:$B, 2, 0)</f>
        <v>70.58</v>
      </c>
      <c r="D1347">
        <v>70.58</v>
      </c>
      <c r="E1347" s="2">
        <f t="shared" si="186"/>
        <v>70.58</v>
      </c>
      <c r="F1347">
        <f t="shared" si="187"/>
        <v>-0.79000000000000625</v>
      </c>
      <c r="G1347">
        <f t="shared" si="188"/>
        <v>9.4899999999999949</v>
      </c>
      <c r="H1347">
        <f t="shared" si="193"/>
        <v>0.67999999999999261</v>
      </c>
      <c r="I1347">
        <f t="shared" si="189"/>
        <v>98.893092335715281</v>
      </c>
      <c r="J1347">
        <f t="shared" si="190"/>
        <v>115.53445735799639</v>
      </c>
      <c r="K1347">
        <f t="shared" si="191"/>
        <v>-1.1069076642847175</v>
      </c>
      <c r="L1347">
        <f t="shared" si="192"/>
        <v>15.53445735799639</v>
      </c>
    </row>
    <row r="1348" spans="1:12" x14ac:dyDescent="0.2">
      <c r="A1348" s="4">
        <f t="shared" ref="A1348:A1411" si="194">A1347+1</f>
        <v>45590</v>
      </c>
      <c r="B1348">
        <v>1347</v>
      </c>
      <c r="C1348" s="2">
        <f>VLOOKUP(A1348, Daily!$A:$B, 2, 0)</f>
        <v>72.02</v>
      </c>
      <c r="D1348">
        <v>72.02</v>
      </c>
      <c r="E1348" s="2">
        <f t="shared" si="186"/>
        <v>72.02</v>
      </c>
      <c r="F1348">
        <f t="shared" si="187"/>
        <v>1.4399999999999977</v>
      </c>
      <c r="G1348">
        <f t="shared" si="188"/>
        <v>10.929999999999993</v>
      </c>
      <c r="H1348">
        <f t="shared" si="193"/>
        <v>2.230000000000004</v>
      </c>
      <c r="I1348">
        <f t="shared" si="189"/>
        <v>102.04023802776992</v>
      </c>
      <c r="J1348">
        <f t="shared" si="190"/>
        <v>117.89163529219184</v>
      </c>
      <c r="K1348">
        <f t="shared" si="191"/>
        <v>2.0402380277699139</v>
      </c>
      <c r="L1348">
        <f t="shared" si="192"/>
        <v>17.891635292191843</v>
      </c>
    </row>
    <row r="1349" spans="1:12" x14ac:dyDescent="0.2">
      <c r="A1349" s="4">
        <f t="shared" si="194"/>
        <v>45591</v>
      </c>
      <c r="B1349">
        <v>1348</v>
      </c>
      <c r="C1349" s="2" t="e">
        <f>VLOOKUP(A1349, Daily!$A:$B, 2, 0)</f>
        <v>#N/A</v>
      </c>
      <c r="D1349">
        <v>72.02</v>
      </c>
      <c r="E1349" s="2">
        <f t="shared" ref="E1349:E1412" si="195">D1349</f>
        <v>72.02</v>
      </c>
      <c r="F1349">
        <f t="shared" ref="F1349:F1412" si="196">D1349-D1348</f>
        <v>0</v>
      </c>
      <c r="G1349">
        <f t="shared" ref="G1349:G1412" si="197">D1349-$D$2</f>
        <v>10.929999999999993</v>
      </c>
      <c r="H1349">
        <f t="shared" si="193"/>
        <v>-1.4399999999999977</v>
      </c>
      <c r="I1349">
        <f t="shared" ref="I1349:I1412" si="198">(D1349/D1348)*100</f>
        <v>100</v>
      </c>
      <c r="J1349">
        <f t="shared" ref="J1349:J1412" si="199">(D1349/$D$2)*100</f>
        <v>117.89163529219184</v>
      </c>
      <c r="K1349">
        <f t="shared" ref="K1349:K1412" si="200">((D1349/D1348)-1)*100</f>
        <v>0</v>
      </c>
      <c r="L1349">
        <f t="shared" ref="L1349:L1412" si="201">((D1349/$D$2)-1)*100</f>
        <v>17.891635292191843</v>
      </c>
    </row>
    <row r="1350" spans="1:12" x14ac:dyDescent="0.2">
      <c r="A1350" s="4">
        <f t="shared" si="194"/>
        <v>45592</v>
      </c>
      <c r="B1350">
        <v>1349</v>
      </c>
      <c r="C1350" s="2" t="e">
        <f>VLOOKUP(A1350, Daily!$A:$B, 2, 0)</f>
        <v>#N/A</v>
      </c>
      <c r="D1350">
        <v>67.650000000000006</v>
      </c>
      <c r="E1350" s="2">
        <f t="shared" si="195"/>
        <v>67.650000000000006</v>
      </c>
      <c r="F1350">
        <f t="shared" si="196"/>
        <v>-4.3699999999999903</v>
      </c>
      <c r="G1350">
        <f t="shared" si="197"/>
        <v>6.5600000000000023</v>
      </c>
      <c r="H1350">
        <f t="shared" ref="H1350:H1413" si="202">F1350-F1349</f>
        <v>-4.3699999999999903</v>
      </c>
      <c r="I1350">
        <f t="shared" si="198"/>
        <v>93.932241044154424</v>
      </c>
      <c r="J1350">
        <f t="shared" si="199"/>
        <v>110.73825503355705</v>
      </c>
      <c r="K1350">
        <f t="shared" si="200"/>
        <v>-6.0677589558455818</v>
      </c>
      <c r="L1350">
        <f t="shared" si="201"/>
        <v>10.738255033557053</v>
      </c>
    </row>
    <row r="1351" spans="1:12" x14ac:dyDescent="0.2">
      <c r="A1351" s="4">
        <f t="shared" si="194"/>
        <v>45593</v>
      </c>
      <c r="B1351">
        <v>1350</v>
      </c>
      <c r="C1351" s="2">
        <f>VLOOKUP(A1351, Daily!$A:$B, 2, 0)</f>
        <v>67.650000000000006</v>
      </c>
      <c r="D1351">
        <v>67.650000000000006</v>
      </c>
      <c r="E1351" s="2">
        <f t="shared" si="195"/>
        <v>67.650000000000006</v>
      </c>
      <c r="F1351">
        <f t="shared" si="196"/>
        <v>0</v>
      </c>
      <c r="G1351">
        <f t="shared" si="197"/>
        <v>6.5600000000000023</v>
      </c>
      <c r="H1351">
        <f t="shared" si="202"/>
        <v>4.3699999999999903</v>
      </c>
      <c r="I1351">
        <f t="shared" si="198"/>
        <v>100</v>
      </c>
      <c r="J1351">
        <f t="shared" si="199"/>
        <v>110.73825503355705</v>
      </c>
      <c r="K1351">
        <f t="shared" si="200"/>
        <v>0</v>
      </c>
      <c r="L1351">
        <f t="shared" si="201"/>
        <v>10.738255033557053</v>
      </c>
    </row>
    <row r="1352" spans="1:12" x14ac:dyDescent="0.2">
      <c r="A1352" s="4">
        <f t="shared" si="194"/>
        <v>45594</v>
      </c>
      <c r="B1352">
        <v>1351</v>
      </c>
      <c r="C1352" s="2">
        <f>VLOOKUP(A1352, Daily!$A:$B, 2, 0)</f>
        <v>67.48</v>
      </c>
      <c r="D1352">
        <v>67.48</v>
      </c>
      <c r="E1352" s="2">
        <f t="shared" si="195"/>
        <v>67.48</v>
      </c>
      <c r="F1352">
        <f t="shared" si="196"/>
        <v>-0.17000000000000171</v>
      </c>
      <c r="G1352">
        <f t="shared" si="197"/>
        <v>6.3900000000000006</v>
      </c>
      <c r="H1352">
        <f t="shared" si="202"/>
        <v>-0.17000000000000171</v>
      </c>
      <c r="I1352">
        <f t="shared" si="198"/>
        <v>99.748706577974872</v>
      </c>
      <c r="J1352">
        <f t="shared" si="199"/>
        <v>110.45997708299231</v>
      </c>
      <c r="K1352">
        <f t="shared" si="200"/>
        <v>-0.25129342202513394</v>
      </c>
      <c r="L1352">
        <f t="shared" si="201"/>
        <v>10.45997708299231</v>
      </c>
    </row>
    <row r="1353" spans="1:12" x14ac:dyDescent="0.2">
      <c r="A1353" s="4">
        <f t="shared" si="194"/>
        <v>45595</v>
      </c>
      <c r="B1353">
        <v>1352</v>
      </c>
      <c r="C1353" s="2">
        <f>VLOOKUP(A1353, Daily!$A:$B, 2, 0)</f>
        <v>68.91</v>
      </c>
      <c r="D1353">
        <v>68.91</v>
      </c>
      <c r="E1353" s="2">
        <f t="shared" si="195"/>
        <v>68.91</v>
      </c>
      <c r="F1353">
        <f t="shared" si="196"/>
        <v>1.4299999999999926</v>
      </c>
      <c r="G1353">
        <f t="shared" si="197"/>
        <v>7.8199999999999932</v>
      </c>
      <c r="H1353">
        <f t="shared" si="202"/>
        <v>1.5999999999999943</v>
      </c>
      <c r="I1353">
        <f t="shared" si="198"/>
        <v>102.11914641375222</v>
      </c>
      <c r="J1353">
        <f t="shared" si="199"/>
        <v>112.80078572597805</v>
      </c>
      <c r="K1353">
        <f t="shared" si="200"/>
        <v>2.1191464137522154</v>
      </c>
      <c r="L1353">
        <f t="shared" si="201"/>
        <v>12.800785725978049</v>
      </c>
    </row>
    <row r="1354" spans="1:12" x14ac:dyDescent="0.2">
      <c r="A1354" s="4">
        <f t="shared" si="194"/>
        <v>45596</v>
      </c>
      <c r="B1354">
        <v>1353</v>
      </c>
      <c r="C1354" s="2">
        <f>VLOOKUP(A1354, Daily!$A:$B, 2, 0)</f>
        <v>69.58</v>
      </c>
      <c r="D1354">
        <v>69.58</v>
      </c>
      <c r="E1354" s="2">
        <f t="shared" si="195"/>
        <v>69.58</v>
      </c>
      <c r="F1354">
        <f t="shared" si="196"/>
        <v>0.67000000000000171</v>
      </c>
      <c r="G1354">
        <f t="shared" si="197"/>
        <v>8.4899999999999949</v>
      </c>
      <c r="H1354">
        <f t="shared" si="202"/>
        <v>-0.75999999999999091</v>
      </c>
      <c r="I1354">
        <f t="shared" si="198"/>
        <v>100.97228268756349</v>
      </c>
      <c r="J1354">
        <f t="shared" si="199"/>
        <v>113.89752823702733</v>
      </c>
      <c r="K1354">
        <f t="shared" si="200"/>
        <v>0.97228268756348601</v>
      </c>
      <c r="L1354">
        <f t="shared" si="201"/>
        <v>13.897528237027323</v>
      </c>
    </row>
    <row r="1355" spans="1:12" x14ac:dyDescent="0.2">
      <c r="A1355" s="4">
        <f t="shared" si="194"/>
        <v>45597</v>
      </c>
      <c r="B1355">
        <v>1354</v>
      </c>
      <c r="C1355" s="2">
        <f>VLOOKUP(A1355, Daily!$A:$B, 2, 0)</f>
        <v>69.81</v>
      </c>
      <c r="D1355">
        <v>69.81</v>
      </c>
      <c r="E1355" s="2">
        <f t="shared" si="195"/>
        <v>69.81</v>
      </c>
      <c r="F1355">
        <f t="shared" si="196"/>
        <v>0.23000000000000398</v>
      </c>
      <c r="G1355">
        <f t="shared" si="197"/>
        <v>8.7199999999999989</v>
      </c>
      <c r="H1355">
        <f t="shared" si="202"/>
        <v>-0.43999999999999773</v>
      </c>
      <c r="I1355">
        <f t="shared" si="198"/>
        <v>100.33055475711411</v>
      </c>
      <c r="J1355">
        <f t="shared" si="199"/>
        <v>114.27402193485021</v>
      </c>
      <c r="K1355">
        <f t="shared" si="200"/>
        <v>0.33055475711412097</v>
      </c>
      <c r="L1355">
        <f t="shared" si="201"/>
        <v>14.274021934850211</v>
      </c>
    </row>
    <row r="1356" spans="1:12" x14ac:dyDescent="0.2">
      <c r="A1356" s="4">
        <f t="shared" si="194"/>
        <v>45598</v>
      </c>
      <c r="B1356">
        <v>1355</v>
      </c>
      <c r="C1356" s="2" t="e">
        <f>VLOOKUP(A1356, Daily!$A:$B, 2, 0)</f>
        <v>#N/A</v>
      </c>
      <c r="D1356">
        <v>69.81</v>
      </c>
      <c r="E1356" s="2">
        <f t="shared" si="195"/>
        <v>69.81</v>
      </c>
      <c r="F1356">
        <f t="shared" si="196"/>
        <v>0</v>
      </c>
      <c r="G1356">
        <f t="shared" si="197"/>
        <v>8.7199999999999989</v>
      </c>
      <c r="H1356">
        <f t="shared" si="202"/>
        <v>-0.23000000000000398</v>
      </c>
      <c r="I1356">
        <f t="shared" si="198"/>
        <v>100</v>
      </c>
      <c r="J1356">
        <f t="shared" si="199"/>
        <v>114.27402193485021</v>
      </c>
      <c r="K1356">
        <f t="shared" si="200"/>
        <v>0</v>
      </c>
      <c r="L1356">
        <f t="shared" si="201"/>
        <v>14.274021934850211</v>
      </c>
    </row>
    <row r="1357" spans="1:12" x14ac:dyDescent="0.2">
      <c r="A1357" s="4">
        <f t="shared" si="194"/>
        <v>45599</v>
      </c>
      <c r="B1357">
        <v>1356</v>
      </c>
      <c r="C1357" s="2" t="e">
        <f>VLOOKUP(A1357, Daily!$A:$B, 2, 0)</f>
        <v>#N/A</v>
      </c>
      <c r="D1357">
        <v>71.83</v>
      </c>
      <c r="E1357" s="2">
        <f t="shared" si="195"/>
        <v>71.83</v>
      </c>
      <c r="F1357">
        <f t="shared" si="196"/>
        <v>2.019999999999996</v>
      </c>
      <c r="G1357">
        <f t="shared" si="197"/>
        <v>10.739999999999995</v>
      </c>
      <c r="H1357">
        <f t="shared" si="202"/>
        <v>2.019999999999996</v>
      </c>
      <c r="I1357">
        <f t="shared" si="198"/>
        <v>102.89356825669674</v>
      </c>
      <c r="J1357">
        <f t="shared" si="199"/>
        <v>117.58061875920771</v>
      </c>
      <c r="K1357">
        <f t="shared" si="200"/>
        <v>2.8935682566967325</v>
      </c>
      <c r="L1357">
        <f t="shared" si="201"/>
        <v>17.580618759207709</v>
      </c>
    </row>
    <row r="1358" spans="1:12" x14ac:dyDescent="0.2">
      <c r="A1358" s="4">
        <f t="shared" si="194"/>
        <v>45600</v>
      </c>
      <c r="B1358">
        <v>1357</v>
      </c>
      <c r="C1358" s="2">
        <f>VLOOKUP(A1358, Daily!$A:$B, 2, 0)</f>
        <v>71.83</v>
      </c>
      <c r="D1358">
        <v>71.83</v>
      </c>
      <c r="E1358" s="2">
        <f t="shared" si="195"/>
        <v>71.83</v>
      </c>
      <c r="F1358">
        <f t="shared" si="196"/>
        <v>0</v>
      </c>
      <c r="G1358">
        <f t="shared" si="197"/>
        <v>10.739999999999995</v>
      </c>
      <c r="H1358">
        <f t="shared" si="202"/>
        <v>-2.019999999999996</v>
      </c>
      <c r="I1358">
        <f t="shared" si="198"/>
        <v>100</v>
      </c>
      <c r="J1358">
        <f t="shared" si="199"/>
        <v>117.58061875920771</v>
      </c>
      <c r="K1358">
        <f t="shared" si="200"/>
        <v>0</v>
      </c>
      <c r="L1358">
        <f t="shared" si="201"/>
        <v>17.580618759207709</v>
      </c>
    </row>
    <row r="1359" spans="1:12" x14ac:dyDescent="0.2">
      <c r="A1359" s="4">
        <f t="shared" si="194"/>
        <v>45601</v>
      </c>
      <c r="B1359">
        <v>1358</v>
      </c>
      <c r="C1359" s="2">
        <f>VLOOKUP(A1359, Daily!$A:$B, 2, 0)</f>
        <v>72.260000000000005</v>
      </c>
      <c r="D1359">
        <v>72.260000000000005</v>
      </c>
      <c r="E1359" s="2">
        <f t="shared" si="195"/>
        <v>72.260000000000005</v>
      </c>
      <c r="F1359">
        <f t="shared" si="196"/>
        <v>0.43000000000000682</v>
      </c>
      <c r="G1359">
        <f t="shared" si="197"/>
        <v>11.170000000000002</v>
      </c>
      <c r="H1359">
        <f t="shared" si="202"/>
        <v>0.43000000000000682</v>
      </c>
      <c r="I1359">
        <f t="shared" si="198"/>
        <v>100.59863566754839</v>
      </c>
      <c r="J1359">
        <f t="shared" si="199"/>
        <v>118.28449828122443</v>
      </c>
      <c r="K1359">
        <f t="shared" si="200"/>
        <v>0.59863566754838615</v>
      </c>
      <c r="L1359">
        <f t="shared" si="201"/>
        <v>18.284498281224426</v>
      </c>
    </row>
    <row r="1360" spans="1:12" x14ac:dyDescent="0.2">
      <c r="A1360" s="4">
        <f t="shared" si="194"/>
        <v>45602</v>
      </c>
      <c r="B1360">
        <v>1359</v>
      </c>
      <c r="C1360" s="2">
        <f>VLOOKUP(A1360, Daily!$A:$B, 2, 0)</f>
        <v>71.98</v>
      </c>
      <c r="D1360">
        <v>71.98</v>
      </c>
      <c r="E1360" s="2">
        <f t="shared" si="195"/>
        <v>71.98</v>
      </c>
      <c r="F1360">
        <f t="shared" si="196"/>
        <v>-0.28000000000000114</v>
      </c>
      <c r="G1360">
        <f t="shared" si="197"/>
        <v>10.89</v>
      </c>
      <c r="H1360">
        <f t="shared" si="202"/>
        <v>-0.71000000000000796</v>
      </c>
      <c r="I1360">
        <f t="shared" si="198"/>
        <v>99.612510379186276</v>
      </c>
      <c r="J1360">
        <f t="shared" si="199"/>
        <v>117.82615812735308</v>
      </c>
      <c r="K1360">
        <f t="shared" si="200"/>
        <v>-0.38748962081373017</v>
      </c>
      <c r="L1360">
        <f t="shared" si="201"/>
        <v>17.826158127353086</v>
      </c>
    </row>
    <row r="1361" spans="1:12" x14ac:dyDescent="0.2">
      <c r="A1361" s="4">
        <f t="shared" si="194"/>
        <v>45603</v>
      </c>
      <c r="B1361">
        <v>1360</v>
      </c>
      <c r="C1361" s="2">
        <f>VLOOKUP(A1361, Daily!$A:$B, 2, 0)</f>
        <v>72.69</v>
      </c>
      <c r="D1361">
        <v>72.69</v>
      </c>
      <c r="E1361" s="2">
        <f t="shared" si="195"/>
        <v>72.69</v>
      </c>
      <c r="F1361">
        <f t="shared" si="196"/>
        <v>0.70999999999999375</v>
      </c>
      <c r="G1361">
        <f t="shared" si="197"/>
        <v>11.599999999999994</v>
      </c>
      <c r="H1361">
        <f t="shared" si="202"/>
        <v>0.98999999999999488</v>
      </c>
      <c r="I1361">
        <f t="shared" si="198"/>
        <v>100.98638510697415</v>
      </c>
      <c r="J1361">
        <f t="shared" si="199"/>
        <v>118.98837780324112</v>
      </c>
      <c r="K1361">
        <f t="shared" si="200"/>
        <v>0.98638510697415249</v>
      </c>
      <c r="L1361">
        <f t="shared" si="201"/>
        <v>18.988377803241118</v>
      </c>
    </row>
    <row r="1362" spans="1:12" x14ac:dyDescent="0.2">
      <c r="A1362" s="4">
        <f t="shared" si="194"/>
        <v>45604</v>
      </c>
      <c r="B1362">
        <v>1361</v>
      </c>
      <c r="C1362" s="2">
        <f>VLOOKUP(A1362, Daily!$A:$B, 2, 0)</f>
        <v>70.69</v>
      </c>
      <c r="D1362">
        <v>70.69</v>
      </c>
      <c r="E1362" s="2">
        <f t="shared" si="195"/>
        <v>70.69</v>
      </c>
      <c r="F1362">
        <f t="shared" si="196"/>
        <v>-2</v>
      </c>
      <c r="G1362">
        <f t="shared" si="197"/>
        <v>9.5999999999999943</v>
      </c>
      <c r="H1362">
        <f t="shared" si="202"/>
        <v>-2.7099999999999937</v>
      </c>
      <c r="I1362">
        <f t="shared" si="198"/>
        <v>97.248589902324937</v>
      </c>
      <c r="J1362">
        <f t="shared" si="199"/>
        <v>115.71451956130299</v>
      </c>
      <c r="K1362">
        <f t="shared" si="200"/>
        <v>-2.7514100976750555</v>
      </c>
      <c r="L1362">
        <f t="shared" si="201"/>
        <v>15.714519561302986</v>
      </c>
    </row>
    <row r="1363" spans="1:12" x14ac:dyDescent="0.2">
      <c r="A1363" s="4">
        <f t="shared" si="194"/>
        <v>45605</v>
      </c>
      <c r="B1363">
        <v>1362</v>
      </c>
      <c r="C1363" s="2" t="e">
        <f>VLOOKUP(A1363, Daily!$A:$B, 2, 0)</f>
        <v>#N/A</v>
      </c>
      <c r="D1363">
        <v>70.69</v>
      </c>
      <c r="E1363" s="2">
        <f t="shared" si="195"/>
        <v>70.69</v>
      </c>
      <c r="F1363">
        <f t="shared" si="196"/>
        <v>0</v>
      </c>
      <c r="G1363">
        <f t="shared" si="197"/>
        <v>9.5999999999999943</v>
      </c>
      <c r="H1363">
        <f t="shared" si="202"/>
        <v>2</v>
      </c>
      <c r="I1363">
        <f t="shared" si="198"/>
        <v>100</v>
      </c>
      <c r="J1363">
        <f t="shared" si="199"/>
        <v>115.71451956130299</v>
      </c>
      <c r="K1363">
        <f t="shared" si="200"/>
        <v>0</v>
      </c>
      <c r="L1363">
        <f t="shared" si="201"/>
        <v>15.714519561302986</v>
      </c>
    </row>
    <row r="1364" spans="1:12" x14ac:dyDescent="0.2">
      <c r="A1364" s="4">
        <f t="shared" si="194"/>
        <v>45606</v>
      </c>
      <c r="B1364">
        <v>1363</v>
      </c>
      <c r="C1364" s="2" t="e">
        <f>VLOOKUP(A1364, Daily!$A:$B, 2, 0)</f>
        <v>#N/A</v>
      </c>
      <c r="D1364">
        <v>68.430000000000007</v>
      </c>
      <c r="E1364" s="2">
        <f t="shared" si="195"/>
        <v>68.430000000000007</v>
      </c>
      <c r="F1364">
        <f t="shared" si="196"/>
        <v>-2.2599999999999909</v>
      </c>
      <c r="G1364">
        <f t="shared" si="197"/>
        <v>7.3400000000000034</v>
      </c>
      <c r="H1364">
        <f t="shared" si="202"/>
        <v>-2.2599999999999909</v>
      </c>
      <c r="I1364">
        <f t="shared" si="198"/>
        <v>96.802942424671116</v>
      </c>
      <c r="J1364">
        <f t="shared" si="199"/>
        <v>112.01505974791293</v>
      </c>
      <c r="K1364">
        <f t="shared" si="200"/>
        <v>-3.1970575753288877</v>
      </c>
      <c r="L1364">
        <f t="shared" si="201"/>
        <v>12.015059747912925</v>
      </c>
    </row>
    <row r="1365" spans="1:12" x14ac:dyDescent="0.2">
      <c r="A1365" s="4">
        <f t="shared" si="194"/>
        <v>45607</v>
      </c>
      <c r="B1365">
        <v>1364</v>
      </c>
      <c r="C1365" s="2">
        <f>VLOOKUP(A1365, Daily!$A:$B, 2, 0)</f>
        <v>0</v>
      </c>
      <c r="D1365">
        <v>68.430000000000007</v>
      </c>
      <c r="E1365" s="2">
        <f t="shared" si="195"/>
        <v>68.430000000000007</v>
      </c>
      <c r="F1365">
        <f t="shared" si="196"/>
        <v>0</v>
      </c>
      <c r="G1365">
        <f t="shared" si="197"/>
        <v>7.3400000000000034</v>
      </c>
      <c r="H1365">
        <f t="shared" si="202"/>
        <v>2.2599999999999909</v>
      </c>
      <c r="I1365">
        <f t="shared" si="198"/>
        <v>100</v>
      </c>
      <c r="J1365">
        <f t="shared" si="199"/>
        <v>112.01505974791293</v>
      </c>
      <c r="K1365">
        <f t="shared" si="200"/>
        <v>0</v>
      </c>
      <c r="L1365">
        <f t="shared" si="201"/>
        <v>12.015059747912925</v>
      </c>
    </row>
    <row r="1366" spans="1:12" x14ac:dyDescent="0.2">
      <c r="A1366" s="4">
        <f t="shared" si="194"/>
        <v>45608</v>
      </c>
      <c r="B1366">
        <v>1365</v>
      </c>
      <c r="C1366" s="2">
        <f>VLOOKUP(A1366, Daily!$A:$B, 2, 0)</f>
        <v>68.430000000000007</v>
      </c>
      <c r="D1366">
        <v>68.430000000000007</v>
      </c>
      <c r="E1366" s="2">
        <f t="shared" si="195"/>
        <v>68.430000000000007</v>
      </c>
      <c r="F1366">
        <f t="shared" si="196"/>
        <v>0</v>
      </c>
      <c r="G1366">
        <f t="shared" si="197"/>
        <v>7.3400000000000034</v>
      </c>
      <c r="H1366">
        <f t="shared" si="202"/>
        <v>0</v>
      </c>
      <c r="I1366">
        <f t="shared" si="198"/>
        <v>100</v>
      </c>
      <c r="J1366">
        <f t="shared" si="199"/>
        <v>112.01505974791293</v>
      </c>
      <c r="K1366">
        <f t="shared" si="200"/>
        <v>0</v>
      </c>
      <c r="L1366">
        <f t="shared" si="201"/>
        <v>12.015059747912925</v>
      </c>
    </row>
    <row r="1367" spans="1:12" x14ac:dyDescent="0.2">
      <c r="A1367" s="4">
        <f t="shared" si="194"/>
        <v>45609</v>
      </c>
      <c r="B1367">
        <v>1366</v>
      </c>
      <c r="C1367" s="2">
        <f>VLOOKUP(A1367, Daily!$A:$B, 2, 0)</f>
        <v>68.760000000000005</v>
      </c>
      <c r="D1367">
        <v>68.760000000000005</v>
      </c>
      <c r="E1367" s="2">
        <f t="shared" si="195"/>
        <v>68.760000000000005</v>
      </c>
      <c r="F1367">
        <f t="shared" si="196"/>
        <v>0.32999999999999829</v>
      </c>
      <c r="G1367">
        <f t="shared" si="197"/>
        <v>7.6700000000000017</v>
      </c>
      <c r="H1367">
        <f t="shared" si="202"/>
        <v>0.32999999999999829</v>
      </c>
      <c r="I1367">
        <f t="shared" si="198"/>
        <v>100.48224462954845</v>
      </c>
      <c r="J1367">
        <f t="shared" si="199"/>
        <v>112.55524635783271</v>
      </c>
      <c r="K1367">
        <f t="shared" si="200"/>
        <v>0.48224462954844505</v>
      </c>
      <c r="L1367">
        <f t="shared" si="201"/>
        <v>12.555246357832717</v>
      </c>
    </row>
    <row r="1368" spans="1:12" x14ac:dyDescent="0.2">
      <c r="A1368" s="4">
        <f t="shared" si="194"/>
        <v>45610</v>
      </c>
      <c r="B1368">
        <v>1367</v>
      </c>
      <c r="C1368" s="2">
        <f>VLOOKUP(A1368, Daily!$A:$B, 2, 0)</f>
        <v>68.989999999999995</v>
      </c>
      <c r="D1368">
        <v>68.989999999999995</v>
      </c>
      <c r="E1368" s="2">
        <f t="shared" si="195"/>
        <v>68.989999999999995</v>
      </c>
      <c r="F1368">
        <f t="shared" si="196"/>
        <v>0.22999999999998977</v>
      </c>
      <c r="G1368">
        <f t="shared" si="197"/>
        <v>7.8999999999999915</v>
      </c>
      <c r="H1368">
        <f t="shared" si="202"/>
        <v>-0.10000000000000853</v>
      </c>
      <c r="I1368">
        <f t="shared" si="198"/>
        <v>100.33449680046537</v>
      </c>
      <c r="J1368">
        <f t="shared" si="199"/>
        <v>112.93174005565558</v>
      </c>
      <c r="K1368">
        <f t="shared" si="200"/>
        <v>0.33449680046537811</v>
      </c>
      <c r="L1368">
        <f t="shared" si="201"/>
        <v>12.931740055655583</v>
      </c>
    </row>
    <row r="1369" spans="1:12" x14ac:dyDescent="0.2">
      <c r="A1369" s="4">
        <f t="shared" si="194"/>
        <v>45611</v>
      </c>
      <c r="B1369">
        <v>1368</v>
      </c>
      <c r="C1369" s="2">
        <f>VLOOKUP(A1369, Daily!$A:$B, 2, 0)</f>
        <v>67.33</v>
      </c>
      <c r="D1369">
        <v>67.33</v>
      </c>
      <c r="E1369" s="2">
        <f t="shared" si="195"/>
        <v>67.33</v>
      </c>
      <c r="F1369">
        <f t="shared" si="196"/>
        <v>-1.6599999999999966</v>
      </c>
      <c r="G1369">
        <f t="shared" si="197"/>
        <v>6.2399999999999949</v>
      </c>
      <c r="H1369">
        <f t="shared" si="202"/>
        <v>-1.8899999999999864</v>
      </c>
      <c r="I1369">
        <f t="shared" si="198"/>
        <v>97.593854181765479</v>
      </c>
      <c r="J1369">
        <f t="shared" si="199"/>
        <v>110.21443771484694</v>
      </c>
      <c r="K1369">
        <f t="shared" si="200"/>
        <v>-2.4061458182345175</v>
      </c>
      <c r="L1369">
        <f t="shared" si="201"/>
        <v>10.214437714846936</v>
      </c>
    </row>
    <row r="1370" spans="1:12" x14ac:dyDescent="0.2">
      <c r="A1370" s="4">
        <f t="shared" si="194"/>
        <v>45612</v>
      </c>
      <c r="B1370">
        <v>1369</v>
      </c>
      <c r="C1370" s="2" t="e">
        <f>VLOOKUP(A1370, Daily!$A:$B, 2, 0)</f>
        <v>#N/A</v>
      </c>
      <c r="D1370">
        <v>67.33</v>
      </c>
      <c r="E1370" s="2">
        <f t="shared" si="195"/>
        <v>67.33</v>
      </c>
      <c r="F1370">
        <f t="shared" si="196"/>
        <v>0</v>
      </c>
      <c r="G1370">
        <f t="shared" si="197"/>
        <v>6.2399999999999949</v>
      </c>
      <c r="H1370">
        <f t="shared" si="202"/>
        <v>1.6599999999999966</v>
      </c>
      <c r="I1370">
        <f t="shared" si="198"/>
        <v>100</v>
      </c>
      <c r="J1370">
        <f t="shared" si="199"/>
        <v>110.21443771484694</v>
      </c>
      <c r="K1370">
        <f t="shared" si="200"/>
        <v>0</v>
      </c>
      <c r="L1370">
        <f t="shared" si="201"/>
        <v>10.214437714846936</v>
      </c>
    </row>
    <row r="1371" spans="1:12" x14ac:dyDescent="0.2">
      <c r="A1371" s="4">
        <f t="shared" si="194"/>
        <v>45613</v>
      </c>
      <c r="B1371">
        <v>1370</v>
      </c>
      <c r="C1371" s="2" t="e">
        <f>VLOOKUP(A1371, Daily!$A:$B, 2, 0)</f>
        <v>#N/A</v>
      </c>
      <c r="D1371">
        <v>69.459999999999994</v>
      </c>
      <c r="E1371" s="2">
        <f t="shared" si="195"/>
        <v>69.459999999999994</v>
      </c>
      <c r="F1371">
        <f t="shared" si="196"/>
        <v>2.1299999999999955</v>
      </c>
      <c r="G1371">
        <f t="shared" si="197"/>
        <v>8.3699999999999903</v>
      </c>
      <c r="H1371">
        <f t="shared" si="202"/>
        <v>2.1299999999999955</v>
      </c>
      <c r="I1371">
        <f t="shared" si="198"/>
        <v>103.16352294668052</v>
      </c>
      <c r="J1371">
        <f t="shared" si="199"/>
        <v>113.70109674251103</v>
      </c>
      <c r="K1371">
        <f t="shared" si="200"/>
        <v>3.1635229466805193</v>
      </c>
      <c r="L1371">
        <f t="shared" si="201"/>
        <v>13.701096742511032</v>
      </c>
    </row>
    <row r="1372" spans="1:12" x14ac:dyDescent="0.2">
      <c r="A1372" s="4">
        <f t="shared" si="194"/>
        <v>45614</v>
      </c>
      <c r="B1372">
        <v>1371</v>
      </c>
      <c r="C1372" s="2">
        <f>VLOOKUP(A1372, Daily!$A:$B, 2, 0)</f>
        <v>69.459999999999994</v>
      </c>
      <c r="D1372">
        <v>69.459999999999994</v>
      </c>
      <c r="E1372" s="2">
        <f t="shared" si="195"/>
        <v>69.459999999999994</v>
      </c>
      <c r="F1372">
        <f t="shared" si="196"/>
        <v>0</v>
      </c>
      <c r="G1372">
        <f t="shared" si="197"/>
        <v>8.3699999999999903</v>
      </c>
      <c r="H1372">
        <f t="shared" si="202"/>
        <v>-2.1299999999999955</v>
      </c>
      <c r="I1372">
        <f t="shared" si="198"/>
        <v>100</v>
      </c>
      <c r="J1372">
        <f t="shared" si="199"/>
        <v>113.70109674251103</v>
      </c>
      <c r="K1372">
        <f t="shared" si="200"/>
        <v>0</v>
      </c>
      <c r="L1372">
        <f t="shared" si="201"/>
        <v>13.701096742511032</v>
      </c>
    </row>
    <row r="1373" spans="1:12" x14ac:dyDescent="0.2">
      <c r="A1373" s="4">
        <f t="shared" si="194"/>
        <v>45615</v>
      </c>
      <c r="B1373">
        <v>1372</v>
      </c>
      <c r="C1373" s="2">
        <f>VLOOKUP(A1373, Daily!$A:$B, 2, 0)</f>
        <v>69.75</v>
      </c>
      <c r="D1373">
        <v>69.75</v>
      </c>
      <c r="E1373" s="2">
        <f t="shared" si="195"/>
        <v>69.75</v>
      </c>
      <c r="F1373">
        <f t="shared" si="196"/>
        <v>0.29000000000000625</v>
      </c>
      <c r="G1373">
        <f t="shared" si="197"/>
        <v>8.6599999999999966</v>
      </c>
      <c r="H1373">
        <f t="shared" si="202"/>
        <v>0.29000000000000625</v>
      </c>
      <c r="I1373">
        <f t="shared" si="198"/>
        <v>100.41750647854882</v>
      </c>
      <c r="J1373">
        <f t="shared" si="199"/>
        <v>114.17580618759206</v>
      </c>
      <c r="K1373">
        <f t="shared" si="200"/>
        <v>0.41750647854881251</v>
      </c>
      <c r="L1373">
        <f t="shared" si="201"/>
        <v>14.175806187592066</v>
      </c>
    </row>
    <row r="1374" spans="1:12" x14ac:dyDescent="0.2">
      <c r="A1374" s="4">
        <f t="shared" si="194"/>
        <v>45616</v>
      </c>
      <c r="B1374">
        <v>1373</v>
      </c>
      <c r="C1374" s="2">
        <f>VLOOKUP(A1374, Daily!$A:$B, 2, 0)</f>
        <v>69.25</v>
      </c>
      <c r="D1374">
        <v>69.25</v>
      </c>
      <c r="E1374" s="2">
        <f t="shared" si="195"/>
        <v>69.25</v>
      </c>
      <c r="F1374">
        <f t="shared" si="196"/>
        <v>-0.5</v>
      </c>
      <c r="G1374">
        <f t="shared" si="197"/>
        <v>8.1599999999999966</v>
      </c>
      <c r="H1374">
        <f t="shared" si="202"/>
        <v>-0.79000000000000625</v>
      </c>
      <c r="I1374">
        <f t="shared" si="198"/>
        <v>99.283154121863802</v>
      </c>
      <c r="J1374">
        <f t="shared" si="199"/>
        <v>113.35734162710753</v>
      </c>
      <c r="K1374">
        <f t="shared" si="200"/>
        <v>-0.71684587813619638</v>
      </c>
      <c r="L1374">
        <f t="shared" si="201"/>
        <v>13.357341627107534</v>
      </c>
    </row>
    <row r="1375" spans="1:12" x14ac:dyDescent="0.2">
      <c r="A1375" s="4">
        <f t="shared" si="194"/>
        <v>45617</v>
      </c>
      <c r="B1375">
        <v>1374</v>
      </c>
      <c r="C1375" s="2">
        <f>VLOOKUP(A1375, Daily!$A:$B, 2, 0)</f>
        <v>70.39</v>
      </c>
      <c r="D1375">
        <v>70.39</v>
      </c>
      <c r="E1375" s="2">
        <f t="shared" si="195"/>
        <v>70.39</v>
      </c>
      <c r="F1375">
        <f t="shared" si="196"/>
        <v>1.1400000000000006</v>
      </c>
      <c r="G1375">
        <f t="shared" si="197"/>
        <v>9.2999999999999972</v>
      </c>
      <c r="H1375">
        <f t="shared" si="202"/>
        <v>1.6400000000000006</v>
      </c>
      <c r="I1375">
        <f t="shared" si="198"/>
        <v>101.6462093862816</v>
      </c>
      <c r="J1375">
        <f t="shared" si="199"/>
        <v>115.22344082501228</v>
      </c>
      <c r="K1375">
        <f t="shared" si="200"/>
        <v>1.6462093862815941</v>
      </c>
      <c r="L1375">
        <f t="shared" si="201"/>
        <v>15.223440825012279</v>
      </c>
    </row>
    <row r="1376" spans="1:12" x14ac:dyDescent="0.2">
      <c r="A1376" s="4">
        <f t="shared" si="194"/>
        <v>45618</v>
      </c>
      <c r="B1376">
        <v>1375</v>
      </c>
      <c r="C1376" s="2">
        <f>VLOOKUP(A1376, Daily!$A:$B, 2, 0)</f>
        <v>71.680000000000007</v>
      </c>
      <c r="D1376">
        <v>71.680000000000007</v>
      </c>
      <c r="E1376" s="2">
        <f t="shared" si="195"/>
        <v>71.680000000000007</v>
      </c>
      <c r="F1376">
        <f t="shared" si="196"/>
        <v>1.2900000000000063</v>
      </c>
      <c r="G1376">
        <f t="shared" si="197"/>
        <v>10.590000000000003</v>
      </c>
      <c r="H1376">
        <f t="shared" si="202"/>
        <v>0.15000000000000568</v>
      </c>
      <c r="I1376">
        <f t="shared" si="198"/>
        <v>101.83264668276746</v>
      </c>
      <c r="J1376">
        <f t="shared" si="199"/>
        <v>117.33507939106238</v>
      </c>
      <c r="K1376">
        <f t="shared" si="200"/>
        <v>1.8326466827674581</v>
      </c>
      <c r="L1376">
        <f t="shared" si="201"/>
        <v>17.335079391062379</v>
      </c>
    </row>
    <row r="1377" spans="1:12" x14ac:dyDescent="0.2">
      <c r="A1377" s="4">
        <f t="shared" si="194"/>
        <v>45619</v>
      </c>
      <c r="B1377">
        <v>1376</v>
      </c>
      <c r="C1377" s="2" t="e">
        <f>VLOOKUP(A1377, Daily!$A:$B, 2, 0)</f>
        <v>#N/A</v>
      </c>
      <c r="D1377">
        <v>71.680000000000007</v>
      </c>
      <c r="E1377" s="2">
        <f t="shared" si="195"/>
        <v>71.680000000000007</v>
      </c>
      <c r="F1377">
        <f t="shared" si="196"/>
        <v>0</v>
      </c>
      <c r="G1377">
        <f t="shared" si="197"/>
        <v>10.590000000000003</v>
      </c>
      <c r="H1377">
        <f t="shared" si="202"/>
        <v>-1.2900000000000063</v>
      </c>
      <c r="I1377">
        <f t="shared" si="198"/>
        <v>100</v>
      </c>
      <c r="J1377">
        <f t="shared" si="199"/>
        <v>117.33507939106238</v>
      </c>
      <c r="K1377">
        <f t="shared" si="200"/>
        <v>0</v>
      </c>
      <c r="L1377">
        <f t="shared" si="201"/>
        <v>17.335079391062379</v>
      </c>
    </row>
    <row r="1378" spans="1:12" x14ac:dyDescent="0.2">
      <c r="A1378" s="4">
        <f t="shared" si="194"/>
        <v>45620</v>
      </c>
      <c r="B1378">
        <v>1377</v>
      </c>
      <c r="C1378" s="2" t="e">
        <f>VLOOKUP(A1378, Daily!$A:$B, 2, 0)</f>
        <v>#N/A</v>
      </c>
      <c r="D1378">
        <v>69.41</v>
      </c>
      <c r="E1378" s="2">
        <f t="shared" si="195"/>
        <v>69.41</v>
      </c>
      <c r="F1378">
        <f t="shared" si="196"/>
        <v>-2.2700000000000102</v>
      </c>
      <c r="G1378">
        <f t="shared" si="197"/>
        <v>8.3199999999999932</v>
      </c>
      <c r="H1378">
        <f t="shared" si="202"/>
        <v>-2.2700000000000102</v>
      </c>
      <c r="I1378">
        <f t="shared" si="198"/>
        <v>96.833147321428555</v>
      </c>
      <c r="J1378">
        <f t="shared" si="199"/>
        <v>113.61925028646257</v>
      </c>
      <c r="K1378">
        <f t="shared" si="200"/>
        <v>-3.1668526785714413</v>
      </c>
      <c r="L1378">
        <f t="shared" si="201"/>
        <v>13.619250286462581</v>
      </c>
    </row>
    <row r="1379" spans="1:12" x14ac:dyDescent="0.2">
      <c r="A1379" s="4">
        <f t="shared" si="194"/>
        <v>45621</v>
      </c>
      <c r="B1379">
        <v>1378</v>
      </c>
      <c r="C1379" s="2">
        <f>VLOOKUP(A1379, Daily!$A:$B, 2, 0)</f>
        <v>69.41</v>
      </c>
      <c r="D1379">
        <v>69.41</v>
      </c>
      <c r="E1379" s="2">
        <f t="shared" si="195"/>
        <v>69.41</v>
      </c>
      <c r="F1379">
        <f t="shared" si="196"/>
        <v>0</v>
      </c>
      <c r="G1379">
        <f t="shared" si="197"/>
        <v>8.3199999999999932</v>
      </c>
      <c r="H1379">
        <f t="shared" si="202"/>
        <v>2.2700000000000102</v>
      </c>
      <c r="I1379">
        <f t="shared" si="198"/>
        <v>100</v>
      </c>
      <c r="J1379">
        <f t="shared" si="199"/>
        <v>113.61925028646257</v>
      </c>
      <c r="K1379">
        <f t="shared" si="200"/>
        <v>0</v>
      </c>
      <c r="L1379">
        <f t="shared" si="201"/>
        <v>13.619250286462581</v>
      </c>
    </row>
    <row r="1380" spans="1:12" x14ac:dyDescent="0.2">
      <c r="A1380" s="4">
        <f t="shared" si="194"/>
        <v>45622</v>
      </c>
      <c r="B1380">
        <v>1379</v>
      </c>
      <c r="C1380" s="2">
        <f>VLOOKUP(A1380, Daily!$A:$B, 2, 0)</f>
        <v>69.05</v>
      </c>
      <c r="D1380">
        <v>69.05</v>
      </c>
      <c r="E1380" s="2">
        <f t="shared" si="195"/>
        <v>69.05</v>
      </c>
      <c r="F1380">
        <f t="shared" si="196"/>
        <v>-0.35999999999999943</v>
      </c>
      <c r="G1380">
        <f t="shared" si="197"/>
        <v>7.9599999999999937</v>
      </c>
      <c r="H1380">
        <f t="shared" si="202"/>
        <v>-0.35999999999999943</v>
      </c>
      <c r="I1380">
        <f t="shared" si="198"/>
        <v>99.481342746002028</v>
      </c>
      <c r="J1380">
        <f t="shared" si="199"/>
        <v>113.02995580291373</v>
      </c>
      <c r="K1380">
        <f t="shared" si="200"/>
        <v>-0.51865725399797835</v>
      </c>
      <c r="L1380">
        <f t="shared" si="201"/>
        <v>13.029955802913729</v>
      </c>
    </row>
    <row r="1381" spans="1:12" x14ac:dyDescent="0.2">
      <c r="A1381" s="4">
        <f t="shared" si="194"/>
        <v>45623</v>
      </c>
      <c r="B1381">
        <v>1380</v>
      </c>
      <c r="C1381" s="2">
        <f>VLOOKUP(A1381, Daily!$A:$B, 2, 0)</f>
        <v>69.03</v>
      </c>
      <c r="D1381">
        <v>69.03</v>
      </c>
      <c r="E1381" s="2">
        <f t="shared" si="195"/>
        <v>69.03</v>
      </c>
      <c r="F1381">
        <f t="shared" si="196"/>
        <v>-1.9999999999996021E-2</v>
      </c>
      <c r="G1381">
        <f t="shared" si="197"/>
        <v>7.9399999999999977</v>
      </c>
      <c r="H1381">
        <f t="shared" si="202"/>
        <v>0.34000000000000341</v>
      </c>
      <c r="I1381">
        <f t="shared" si="198"/>
        <v>99.971035481535125</v>
      </c>
      <c r="J1381">
        <f t="shared" si="199"/>
        <v>112.99721722049433</v>
      </c>
      <c r="K1381">
        <f t="shared" si="200"/>
        <v>-2.8964518464880129E-2</v>
      </c>
      <c r="L1381">
        <f t="shared" si="201"/>
        <v>12.997217220494338</v>
      </c>
    </row>
    <row r="1382" spans="1:12" x14ac:dyDescent="0.2">
      <c r="A1382" s="4">
        <f t="shared" si="194"/>
        <v>45624</v>
      </c>
      <c r="B1382">
        <v>1381</v>
      </c>
      <c r="C1382" s="2">
        <f>VLOOKUP(A1382, Daily!$A:$B, 2, 0)</f>
        <v>0</v>
      </c>
      <c r="D1382">
        <v>69.03</v>
      </c>
      <c r="E1382" s="2">
        <f t="shared" si="195"/>
        <v>69.03</v>
      </c>
      <c r="F1382">
        <f t="shared" si="196"/>
        <v>0</v>
      </c>
      <c r="G1382">
        <f t="shared" si="197"/>
        <v>7.9399999999999977</v>
      </c>
      <c r="H1382">
        <f t="shared" si="202"/>
        <v>1.9999999999996021E-2</v>
      </c>
      <c r="I1382">
        <f t="shared" si="198"/>
        <v>100</v>
      </c>
      <c r="J1382">
        <f t="shared" si="199"/>
        <v>112.99721722049433</v>
      </c>
      <c r="K1382">
        <f t="shared" si="200"/>
        <v>0</v>
      </c>
      <c r="L1382">
        <f t="shared" si="201"/>
        <v>12.997217220494338</v>
      </c>
    </row>
    <row r="1383" spans="1:12" x14ac:dyDescent="0.2">
      <c r="A1383" s="4">
        <f t="shared" si="194"/>
        <v>45625</v>
      </c>
      <c r="B1383">
        <v>1382</v>
      </c>
      <c r="C1383" s="2">
        <f>VLOOKUP(A1383, Daily!$A:$B, 2, 0)</f>
        <v>68.260000000000005</v>
      </c>
      <c r="D1383">
        <v>68.260000000000005</v>
      </c>
      <c r="E1383" s="2">
        <f t="shared" si="195"/>
        <v>68.260000000000005</v>
      </c>
      <c r="F1383">
        <f t="shared" si="196"/>
        <v>-0.76999999999999602</v>
      </c>
      <c r="G1383">
        <f t="shared" si="197"/>
        <v>7.1700000000000017</v>
      </c>
      <c r="H1383">
        <f t="shared" si="202"/>
        <v>-0.76999999999999602</v>
      </c>
      <c r="I1383">
        <f t="shared" si="198"/>
        <v>98.884542952339572</v>
      </c>
      <c r="J1383">
        <f t="shared" si="199"/>
        <v>111.73678179734819</v>
      </c>
      <c r="K1383">
        <f t="shared" si="200"/>
        <v>-1.1154570476604286</v>
      </c>
      <c r="L1383">
        <f t="shared" si="201"/>
        <v>11.736781797348183</v>
      </c>
    </row>
    <row r="1384" spans="1:12" x14ac:dyDescent="0.2">
      <c r="A1384" s="4">
        <f t="shared" si="194"/>
        <v>45626</v>
      </c>
      <c r="B1384">
        <v>1383</v>
      </c>
      <c r="C1384" s="2" t="e">
        <f>VLOOKUP(A1384, Daily!$A:$B, 2, 0)</f>
        <v>#N/A</v>
      </c>
      <c r="D1384">
        <v>68.260000000000005</v>
      </c>
      <c r="E1384" s="2">
        <f t="shared" si="195"/>
        <v>68.260000000000005</v>
      </c>
      <c r="F1384">
        <f t="shared" si="196"/>
        <v>0</v>
      </c>
      <c r="G1384">
        <f t="shared" si="197"/>
        <v>7.1700000000000017</v>
      </c>
      <c r="H1384">
        <f t="shared" si="202"/>
        <v>0.76999999999999602</v>
      </c>
      <c r="I1384">
        <f t="shared" si="198"/>
        <v>100</v>
      </c>
      <c r="J1384">
        <f t="shared" si="199"/>
        <v>111.73678179734819</v>
      </c>
      <c r="K1384">
        <f t="shared" si="200"/>
        <v>0</v>
      </c>
      <c r="L1384">
        <f t="shared" si="201"/>
        <v>11.736781797348183</v>
      </c>
    </row>
    <row r="1385" spans="1:12" x14ac:dyDescent="0.2">
      <c r="A1385" s="4">
        <f t="shared" si="194"/>
        <v>45627</v>
      </c>
      <c r="B1385">
        <v>1384</v>
      </c>
      <c r="C1385" s="2" t="e">
        <f>VLOOKUP(A1385, Daily!$A:$B, 2, 0)</f>
        <v>#N/A</v>
      </c>
      <c r="D1385">
        <v>68.349999999999994</v>
      </c>
      <c r="E1385" s="2">
        <f t="shared" si="195"/>
        <v>68.349999999999994</v>
      </c>
      <c r="F1385">
        <f t="shared" si="196"/>
        <v>8.99999999999892E-2</v>
      </c>
      <c r="G1385">
        <f t="shared" si="197"/>
        <v>7.2599999999999909</v>
      </c>
      <c r="H1385">
        <f t="shared" si="202"/>
        <v>8.99999999999892E-2</v>
      </c>
      <c r="I1385">
        <f t="shared" si="198"/>
        <v>100.13184881336066</v>
      </c>
      <c r="J1385">
        <f t="shared" si="199"/>
        <v>111.88410541823536</v>
      </c>
      <c r="K1385">
        <f t="shared" si="200"/>
        <v>0.13184881336065768</v>
      </c>
      <c r="L1385">
        <f t="shared" si="201"/>
        <v>11.884105418235368</v>
      </c>
    </row>
    <row r="1386" spans="1:12" x14ac:dyDescent="0.2">
      <c r="A1386" s="4">
        <f t="shared" si="194"/>
        <v>45628</v>
      </c>
      <c r="B1386">
        <v>1385</v>
      </c>
      <c r="C1386" s="2">
        <f>VLOOKUP(A1386, Daily!$A:$B, 2, 0)</f>
        <v>68.349999999999994</v>
      </c>
      <c r="D1386">
        <v>68.349999999999994</v>
      </c>
      <c r="E1386" s="2">
        <f t="shared" si="195"/>
        <v>68.349999999999994</v>
      </c>
      <c r="F1386">
        <f t="shared" si="196"/>
        <v>0</v>
      </c>
      <c r="G1386">
        <f t="shared" si="197"/>
        <v>7.2599999999999909</v>
      </c>
      <c r="H1386">
        <f t="shared" si="202"/>
        <v>-8.99999999999892E-2</v>
      </c>
      <c r="I1386">
        <f t="shared" si="198"/>
        <v>100</v>
      </c>
      <c r="J1386">
        <f t="shared" si="199"/>
        <v>111.88410541823536</v>
      </c>
      <c r="K1386">
        <f t="shared" si="200"/>
        <v>0</v>
      </c>
      <c r="L1386">
        <f t="shared" si="201"/>
        <v>11.884105418235368</v>
      </c>
    </row>
    <row r="1387" spans="1:12" x14ac:dyDescent="0.2">
      <c r="A1387" s="4">
        <f t="shared" si="194"/>
        <v>45629</v>
      </c>
      <c r="B1387">
        <v>1386</v>
      </c>
      <c r="C1387" s="2">
        <f>VLOOKUP(A1387, Daily!$A:$B, 2, 0)</f>
        <v>70.150000000000006</v>
      </c>
      <c r="D1387">
        <v>70.150000000000006</v>
      </c>
      <c r="E1387" s="2">
        <f t="shared" si="195"/>
        <v>70.150000000000006</v>
      </c>
      <c r="F1387">
        <f t="shared" si="196"/>
        <v>1.8000000000000114</v>
      </c>
      <c r="G1387">
        <f t="shared" si="197"/>
        <v>9.0600000000000023</v>
      </c>
      <c r="H1387">
        <f t="shared" si="202"/>
        <v>1.8000000000000114</v>
      </c>
      <c r="I1387">
        <f t="shared" si="198"/>
        <v>102.63350402340893</v>
      </c>
      <c r="J1387">
        <f t="shared" si="199"/>
        <v>114.8305778359797</v>
      </c>
      <c r="K1387">
        <f t="shared" si="200"/>
        <v>2.6335040234089391</v>
      </c>
      <c r="L1387">
        <f t="shared" si="201"/>
        <v>14.830577835979696</v>
      </c>
    </row>
    <row r="1388" spans="1:12" x14ac:dyDescent="0.2">
      <c r="A1388" s="4">
        <f t="shared" si="194"/>
        <v>45630</v>
      </c>
      <c r="B1388">
        <v>1387</v>
      </c>
      <c r="C1388" s="2">
        <f>VLOOKUP(A1388, Daily!$A:$B, 2, 0)</f>
        <v>68.81</v>
      </c>
      <c r="D1388">
        <v>68.81</v>
      </c>
      <c r="E1388" s="2">
        <f t="shared" si="195"/>
        <v>68.81</v>
      </c>
      <c r="F1388">
        <f t="shared" si="196"/>
        <v>-1.3400000000000034</v>
      </c>
      <c r="G1388">
        <f t="shared" si="197"/>
        <v>7.7199999999999989</v>
      </c>
      <c r="H1388">
        <f t="shared" si="202"/>
        <v>-3.1400000000000148</v>
      </c>
      <c r="I1388">
        <f t="shared" si="198"/>
        <v>98.089807555238778</v>
      </c>
      <c r="J1388">
        <f t="shared" si="199"/>
        <v>112.63709281388114</v>
      </c>
      <c r="K1388">
        <f t="shared" si="200"/>
        <v>-1.9101924447612273</v>
      </c>
      <c r="L1388">
        <f t="shared" si="201"/>
        <v>12.637092813881146</v>
      </c>
    </row>
    <row r="1389" spans="1:12" x14ac:dyDescent="0.2">
      <c r="A1389" s="4">
        <f t="shared" si="194"/>
        <v>45631</v>
      </c>
      <c r="B1389">
        <v>1388</v>
      </c>
      <c r="C1389" s="2">
        <f>VLOOKUP(A1389, Daily!$A:$B, 2, 0)</f>
        <v>68.58</v>
      </c>
      <c r="D1389">
        <v>68.58</v>
      </c>
      <c r="E1389" s="2">
        <f t="shared" si="195"/>
        <v>68.58</v>
      </c>
      <c r="F1389">
        <f t="shared" si="196"/>
        <v>-0.23000000000000398</v>
      </c>
      <c r="G1389">
        <f t="shared" si="197"/>
        <v>7.4899999999999949</v>
      </c>
      <c r="H1389">
        <f t="shared" si="202"/>
        <v>1.1099999999999994</v>
      </c>
      <c r="I1389">
        <f t="shared" si="198"/>
        <v>99.665746257811364</v>
      </c>
      <c r="J1389">
        <f t="shared" si="199"/>
        <v>112.26059911605826</v>
      </c>
      <c r="K1389">
        <f t="shared" si="200"/>
        <v>-0.33425374218863935</v>
      </c>
      <c r="L1389">
        <f t="shared" si="201"/>
        <v>12.260599116058257</v>
      </c>
    </row>
    <row r="1390" spans="1:12" x14ac:dyDescent="0.2">
      <c r="A1390" s="4">
        <f t="shared" si="194"/>
        <v>45632</v>
      </c>
      <c r="B1390">
        <v>1389</v>
      </c>
      <c r="C1390" s="2">
        <f>VLOOKUP(A1390, Daily!$A:$B, 2, 0)</f>
        <v>68.58</v>
      </c>
      <c r="D1390">
        <v>68.58</v>
      </c>
      <c r="E1390" s="2">
        <f t="shared" si="195"/>
        <v>68.58</v>
      </c>
      <c r="F1390">
        <f t="shared" si="196"/>
        <v>0</v>
      </c>
      <c r="G1390">
        <f t="shared" si="197"/>
        <v>7.4899999999999949</v>
      </c>
      <c r="H1390">
        <f t="shared" si="202"/>
        <v>0.23000000000000398</v>
      </c>
      <c r="I1390">
        <f t="shared" si="198"/>
        <v>100</v>
      </c>
      <c r="J1390">
        <f t="shared" si="199"/>
        <v>112.26059911605826</v>
      </c>
      <c r="K1390">
        <f t="shared" si="200"/>
        <v>0</v>
      </c>
      <c r="L1390">
        <f t="shared" si="201"/>
        <v>12.260599116058257</v>
      </c>
    </row>
    <row r="1391" spans="1:12" x14ac:dyDescent="0.2">
      <c r="A1391" s="4">
        <f t="shared" si="194"/>
        <v>45633</v>
      </c>
      <c r="B1391">
        <v>1390</v>
      </c>
      <c r="C1391" s="2" t="e">
        <f>VLOOKUP(A1391, Daily!$A:$B, 2, 0)</f>
        <v>#N/A</v>
      </c>
      <c r="D1391">
        <v>68.58</v>
      </c>
      <c r="E1391" s="2">
        <f t="shared" si="195"/>
        <v>68.58</v>
      </c>
      <c r="F1391">
        <f t="shared" si="196"/>
        <v>0</v>
      </c>
      <c r="G1391">
        <f t="shared" si="197"/>
        <v>7.4899999999999949</v>
      </c>
      <c r="H1391">
        <f t="shared" si="202"/>
        <v>0</v>
      </c>
      <c r="I1391">
        <f t="shared" si="198"/>
        <v>100</v>
      </c>
      <c r="J1391">
        <f t="shared" si="199"/>
        <v>112.26059911605826</v>
      </c>
      <c r="K1391">
        <f t="shared" si="200"/>
        <v>0</v>
      </c>
      <c r="L1391">
        <f t="shared" si="201"/>
        <v>12.260599116058257</v>
      </c>
    </row>
    <row r="1392" spans="1:12" x14ac:dyDescent="0.2">
      <c r="A1392" s="4">
        <f t="shared" si="194"/>
        <v>45634</v>
      </c>
      <c r="B1392">
        <v>1391</v>
      </c>
      <c r="C1392" s="2" t="e">
        <f>VLOOKUP(A1392, Daily!$A:$B, 2, 0)</f>
        <v>#N/A</v>
      </c>
      <c r="D1392">
        <v>68.650000000000006</v>
      </c>
      <c r="E1392" s="2">
        <f t="shared" si="195"/>
        <v>68.650000000000006</v>
      </c>
      <c r="F1392">
        <f t="shared" si="196"/>
        <v>7.000000000000739E-2</v>
      </c>
      <c r="G1392">
        <f t="shared" si="197"/>
        <v>7.5600000000000023</v>
      </c>
      <c r="H1392">
        <f t="shared" si="202"/>
        <v>7.000000000000739E-2</v>
      </c>
      <c r="I1392">
        <f t="shared" si="198"/>
        <v>100.10207057451153</v>
      </c>
      <c r="J1392">
        <f t="shared" si="199"/>
        <v>112.37518415452612</v>
      </c>
      <c r="K1392">
        <f t="shared" si="200"/>
        <v>0.10207057451152579</v>
      </c>
      <c r="L1392">
        <f t="shared" si="201"/>
        <v>12.375184154526121</v>
      </c>
    </row>
    <row r="1393" spans="1:12" x14ac:dyDescent="0.2">
      <c r="A1393" s="4">
        <f t="shared" si="194"/>
        <v>45635</v>
      </c>
      <c r="B1393">
        <v>1392</v>
      </c>
      <c r="C1393" s="2">
        <f>VLOOKUP(A1393, Daily!$A:$B, 2, 0)</f>
        <v>68.650000000000006</v>
      </c>
      <c r="D1393">
        <v>68.650000000000006</v>
      </c>
      <c r="E1393" s="2">
        <f t="shared" si="195"/>
        <v>68.650000000000006</v>
      </c>
      <c r="F1393">
        <f t="shared" si="196"/>
        <v>0</v>
      </c>
      <c r="G1393">
        <f t="shared" si="197"/>
        <v>7.5600000000000023</v>
      </c>
      <c r="H1393">
        <f t="shared" si="202"/>
        <v>-7.000000000000739E-2</v>
      </c>
      <c r="I1393">
        <f t="shared" si="198"/>
        <v>100</v>
      </c>
      <c r="J1393">
        <f t="shared" si="199"/>
        <v>112.37518415452612</v>
      </c>
      <c r="K1393">
        <f t="shared" si="200"/>
        <v>0</v>
      </c>
      <c r="L1393">
        <f t="shared" si="201"/>
        <v>12.375184154526121</v>
      </c>
    </row>
    <row r="1394" spans="1:12" x14ac:dyDescent="0.2">
      <c r="A1394" s="4">
        <f t="shared" si="194"/>
        <v>45636</v>
      </c>
      <c r="B1394">
        <v>1393</v>
      </c>
      <c r="C1394" s="2">
        <f>VLOOKUP(A1394, Daily!$A:$B, 2, 0)</f>
        <v>68.849999999999994</v>
      </c>
      <c r="D1394">
        <v>68.849999999999994</v>
      </c>
      <c r="E1394" s="2">
        <f t="shared" si="195"/>
        <v>68.849999999999994</v>
      </c>
      <c r="F1394">
        <f t="shared" si="196"/>
        <v>0.19999999999998863</v>
      </c>
      <c r="G1394">
        <f t="shared" si="197"/>
        <v>7.7599999999999909</v>
      </c>
      <c r="H1394">
        <f t="shared" si="202"/>
        <v>0.19999999999998863</v>
      </c>
      <c r="I1394">
        <f t="shared" si="198"/>
        <v>100.29133284777858</v>
      </c>
      <c r="J1394">
        <f t="shared" si="199"/>
        <v>112.70256997871991</v>
      </c>
      <c r="K1394">
        <f t="shared" si="200"/>
        <v>0.29133284777858037</v>
      </c>
      <c r="L1394">
        <f t="shared" si="201"/>
        <v>12.702569978719902</v>
      </c>
    </row>
    <row r="1395" spans="1:12" x14ac:dyDescent="0.2">
      <c r="A1395" s="4">
        <f t="shared" si="194"/>
        <v>45637</v>
      </c>
      <c r="B1395">
        <v>1394</v>
      </c>
      <c r="C1395" s="2">
        <f>VLOOKUP(A1395, Daily!$A:$B, 2, 0)</f>
        <v>70.569999999999993</v>
      </c>
      <c r="D1395">
        <v>70.569999999999993</v>
      </c>
      <c r="E1395" s="2">
        <f t="shared" si="195"/>
        <v>70.569999999999993</v>
      </c>
      <c r="F1395">
        <f t="shared" si="196"/>
        <v>1.7199999999999989</v>
      </c>
      <c r="G1395">
        <f t="shared" si="197"/>
        <v>9.4799999999999898</v>
      </c>
      <c r="H1395">
        <f t="shared" si="202"/>
        <v>1.5200000000000102</v>
      </c>
      <c r="I1395">
        <f t="shared" si="198"/>
        <v>102.49818445896877</v>
      </c>
      <c r="J1395">
        <f t="shared" si="199"/>
        <v>115.51808806678669</v>
      </c>
      <c r="K1395">
        <f t="shared" si="200"/>
        <v>2.4981844589687663</v>
      </c>
      <c r="L1395">
        <f t="shared" si="201"/>
        <v>15.518088066786696</v>
      </c>
    </row>
    <row r="1396" spans="1:12" x14ac:dyDescent="0.2">
      <c r="A1396" s="4">
        <f t="shared" si="194"/>
        <v>45638</v>
      </c>
      <c r="B1396">
        <v>1395</v>
      </c>
      <c r="C1396" s="2">
        <f>VLOOKUP(A1396, Daily!$A:$B, 2, 0)</f>
        <v>70.25</v>
      </c>
      <c r="D1396">
        <v>70.25</v>
      </c>
      <c r="E1396" s="2">
        <f t="shared" si="195"/>
        <v>70.25</v>
      </c>
      <c r="F1396">
        <f t="shared" si="196"/>
        <v>-0.31999999999999318</v>
      </c>
      <c r="G1396">
        <f t="shared" si="197"/>
        <v>9.1599999999999966</v>
      </c>
      <c r="H1396">
        <f t="shared" si="202"/>
        <v>-2.039999999999992</v>
      </c>
      <c r="I1396">
        <f t="shared" si="198"/>
        <v>99.546549525294054</v>
      </c>
      <c r="J1396">
        <f t="shared" si="199"/>
        <v>114.9942707480766</v>
      </c>
      <c r="K1396">
        <f t="shared" si="200"/>
        <v>-0.45345047470595201</v>
      </c>
      <c r="L1396">
        <f t="shared" si="201"/>
        <v>14.994270748076598</v>
      </c>
    </row>
    <row r="1397" spans="1:12" x14ac:dyDescent="0.2">
      <c r="A1397" s="4">
        <f t="shared" si="194"/>
        <v>45639</v>
      </c>
      <c r="B1397">
        <v>1396</v>
      </c>
      <c r="C1397" s="2">
        <f>VLOOKUP(A1397, Daily!$A:$B, 2, 0)</f>
        <v>71.540000000000006</v>
      </c>
      <c r="D1397">
        <v>71.540000000000006</v>
      </c>
      <c r="E1397" s="2">
        <f t="shared" si="195"/>
        <v>71.540000000000006</v>
      </c>
      <c r="F1397">
        <f t="shared" si="196"/>
        <v>1.2900000000000063</v>
      </c>
      <c r="G1397">
        <f t="shared" si="197"/>
        <v>10.450000000000003</v>
      </c>
      <c r="H1397">
        <f t="shared" si="202"/>
        <v>1.6099999999999994</v>
      </c>
      <c r="I1397">
        <f t="shared" si="198"/>
        <v>101.83629893238435</v>
      </c>
      <c r="J1397">
        <f t="shared" si="199"/>
        <v>117.10590931412671</v>
      </c>
      <c r="K1397">
        <f t="shared" si="200"/>
        <v>1.8362989323843504</v>
      </c>
      <c r="L1397">
        <f t="shared" si="201"/>
        <v>17.105909314126698</v>
      </c>
    </row>
    <row r="1398" spans="1:12" x14ac:dyDescent="0.2">
      <c r="A1398" s="4">
        <f t="shared" si="194"/>
        <v>45640</v>
      </c>
      <c r="B1398">
        <v>1397</v>
      </c>
      <c r="C1398" s="2" t="e">
        <f>VLOOKUP(A1398, Daily!$A:$B, 2, 0)</f>
        <v>#N/A</v>
      </c>
      <c r="D1398">
        <v>71.540000000000006</v>
      </c>
      <c r="E1398" s="2">
        <f t="shared" si="195"/>
        <v>71.540000000000006</v>
      </c>
      <c r="F1398">
        <f t="shared" si="196"/>
        <v>0</v>
      </c>
      <c r="G1398">
        <f t="shared" si="197"/>
        <v>10.450000000000003</v>
      </c>
      <c r="H1398">
        <f t="shared" si="202"/>
        <v>-1.2900000000000063</v>
      </c>
      <c r="I1398">
        <f t="shared" si="198"/>
        <v>100</v>
      </c>
      <c r="J1398">
        <f t="shared" si="199"/>
        <v>117.10590931412671</v>
      </c>
      <c r="K1398">
        <f t="shared" si="200"/>
        <v>0</v>
      </c>
      <c r="L1398">
        <f t="shared" si="201"/>
        <v>17.105909314126698</v>
      </c>
    </row>
    <row r="1399" spans="1:12" x14ac:dyDescent="0.2">
      <c r="A1399" s="4">
        <f t="shared" si="194"/>
        <v>45641</v>
      </c>
      <c r="B1399">
        <v>1398</v>
      </c>
      <c r="C1399" s="2" t="e">
        <f>VLOOKUP(A1399, Daily!$A:$B, 2, 0)</f>
        <v>#N/A</v>
      </c>
      <c r="D1399">
        <v>71.03</v>
      </c>
      <c r="E1399" s="2">
        <f t="shared" si="195"/>
        <v>71.03</v>
      </c>
      <c r="F1399">
        <f t="shared" si="196"/>
        <v>-0.51000000000000512</v>
      </c>
      <c r="G1399">
        <f t="shared" si="197"/>
        <v>9.9399999999999977</v>
      </c>
      <c r="H1399">
        <f t="shared" si="202"/>
        <v>-0.51000000000000512</v>
      </c>
      <c r="I1399">
        <f t="shared" si="198"/>
        <v>99.287112105116009</v>
      </c>
      <c r="J1399">
        <f t="shared" si="199"/>
        <v>116.27107546243248</v>
      </c>
      <c r="K1399">
        <f t="shared" si="200"/>
        <v>-0.71288789488398452</v>
      </c>
      <c r="L1399">
        <f t="shared" si="201"/>
        <v>16.271075462432471</v>
      </c>
    </row>
    <row r="1400" spans="1:12" x14ac:dyDescent="0.2">
      <c r="A1400" s="4">
        <f t="shared" si="194"/>
        <v>45642</v>
      </c>
      <c r="B1400">
        <v>1399</v>
      </c>
      <c r="C1400" s="2">
        <f>VLOOKUP(A1400, Daily!$A:$B, 2, 0)</f>
        <v>71.03</v>
      </c>
      <c r="D1400">
        <v>71.03</v>
      </c>
      <c r="E1400" s="2">
        <f t="shared" si="195"/>
        <v>71.03</v>
      </c>
      <c r="F1400">
        <f t="shared" si="196"/>
        <v>0</v>
      </c>
      <c r="G1400">
        <f t="shared" si="197"/>
        <v>9.9399999999999977</v>
      </c>
      <c r="H1400">
        <f t="shared" si="202"/>
        <v>0.51000000000000512</v>
      </c>
      <c r="I1400">
        <f t="shared" si="198"/>
        <v>100</v>
      </c>
      <c r="J1400">
        <f t="shared" si="199"/>
        <v>116.27107546243248</v>
      </c>
      <c r="K1400">
        <f t="shared" si="200"/>
        <v>0</v>
      </c>
      <c r="L1400">
        <f t="shared" si="201"/>
        <v>16.271075462432471</v>
      </c>
    </row>
    <row r="1401" spans="1:12" x14ac:dyDescent="0.2">
      <c r="A1401" s="4">
        <f t="shared" si="194"/>
        <v>45643</v>
      </c>
      <c r="B1401">
        <v>1400</v>
      </c>
      <c r="C1401" s="2">
        <f>VLOOKUP(A1401, Daily!$A:$B, 2, 0)</f>
        <v>70.31</v>
      </c>
      <c r="D1401">
        <v>70.31</v>
      </c>
      <c r="E1401" s="2">
        <f t="shared" si="195"/>
        <v>70.31</v>
      </c>
      <c r="F1401">
        <f t="shared" si="196"/>
        <v>-0.71999999999999886</v>
      </c>
      <c r="G1401">
        <f t="shared" si="197"/>
        <v>9.2199999999999989</v>
      </c>
      <c r="H1401">
        <f t="shared" si="202"/>
        <v>-0.71999999999999886</v>
      </c>
      <c r="I1401">
        <f t="shared" si="198"/>
        <v>98.986343798395055</v>
      </c>
      <c r="J1401">
        <f t="shared" si="199"/>
        <v>115.09248649533474</v>
      </c>
      <c r="K1401">
        <f t="shared" si="200"/>
        <v>-1.0136562016049511</v>
      </c>
      <c r="L1401">
        <f t="shared" si="201"/>
        <v>15.092486495334745</v>
      </c>
    </row>
    <row r="1402" spans="1:12" x14ac:dyDescent="0.2">
      <c r="A1402" s="4">
        <f t="shared" si="194"/>
        <v>45644</v>
      </c>
      <c r="B1402">
        <v>1401</v>
      </c>
      <c r="C1402" s="2">
        <f>VLOOKUP(A1402, Daily!$A:$B, 2, 0)</f>
        <v>70.8</v>
      </c>
      <c r="D1402">
        <v>70.8</v>
      </c>
      <c r="E1402" s="2">
        <f t="shared" si="195"/>
        <v>70.8</v>
      </c>
      <c r="F1402">
        <f t="shared" si="196"/>
        <v>0.48999999999999488</v>
      </c>
      <c r="G1402">
        <f t="shared" si="197"/>
        <v>9.7099999999999937</v>
      </c>
      <c r="H1402">
        <f t="shared" si="202"/>
        <v>1.2099999999999937</v>
      </c>
      <c r="I1402">
        <f t="shared" si="198"/>
        <v>100.69691366804152</v>
      </c>
      <c r="J1402">
        <f t="shared" si="199"/>
        <v>115.89458176460958</v>
      </c>
      <c r="K1402">
        <f t="shared" si="200"/>
        <v>0.69691366804152111</v>
      </c>
      <c r="L1402">
        <f t="shared" si="201"/>
        <v>15.894581764609583</v>
      </c>
    </row>
    <row r="1403" spans="1:12" x14ac:dyDescent="0.2">
      <c r="A1403" s="4">
        <f t="shared" si="194"/>
        <v>45645</v>
      </c>
      <c r="B1403">
        <v>1402</v>
      </c>
      <c r="C1403" s="2">
        <f>VLOOKUP(A1403, Daily!$A:$B, 2, 0)</f>
        <v>70.099999999999994</v>
      </c>
      <c r="D1403">
        <v>70.099999999999994</v>
      </c>
      <c r="E1403" s="2">
        <f t="shared" si="195"/>
        <v>70.099999999999994</v>
      </c>
      <c r="F1403">
        <f t="shared" si="196"/>
        <v>-0.70000000000000284</v>
      </c>
      <c r="G1403">
        <f t="shared" si="197"/>
        <v>9.0099999999999909</v>
      </c>
      <c r="H1403">
        <f t="shared" si="202"/>
        <v>-1.1899999999999977</v>
      </c>
      <c r="I1403">
        <f t="shared" si="198"/>
        <v>99.011299435028249</v>
      </c>
      <c r="J1403">
        <f t="shared" si="199"/>
        <v>114.74873137993123</v>
      </c>
      <c r="K1403">
        <f t="shared" si="200"/>
        <v>-0.98870056497175618</v>
      </c>
      <c r="L1403">
        <f t="shared" si="201"/>
        <v>14.748731379931224</v>
      </c>
    </row>
    <row r="1404" spans="1:12" x14ac:dyDescent="0.2">
      <c r="A1404" s="4">
        <f t="shared" si="194"/>
        <v>45646</v>
      </c>
      <c r="B1404">
        <v>1403</v>
      </c>
      <c r="C1404" s="2">
        <f>VLOOKUP(A1404, Daily!$A:$B, 2, 0)</f>
        <v>69.709999999999994</v>
      </c>
      <c r="D1404">
        <v>69.709999999999994</v>
      </c>
      <c r="E1404" s="2">
        <f t="shared" si="195"/>
        <v>69.709999999999994</v>
      </c>
      <c r="F1404">
        <f t="shared" si="196"/>
        <v>-0.39000000000000057</v>
      </c>
      <c r="G1404">
        <f t="shared" si="197"/>
        <v>8.6199999999999903</v>
      </c>
      <c r="H1404">
        <f t="shared" si="202"/>
        <v>0.31000000000000227</v>
      </c>
      <c r="I1404">
        <f t="shared" si="198"/>
        <v>99.443651925820248</v>
      </c>
      <c r="J1404">
        <f t="shared" si="199"/>
        <v>114.11032902275329</v>
      </c>
      <c r="K1404">
        <f t="shared" si="200"/>
        <v>-0.55634807417974663</v>
      </c>
      <c r="L1404">
        <f t="shared" si="201"/>
        <v>14.110329022753287</v>
      </c>
    </row>
    <row r="1405" spans="1:12" x14ac:dyDescent="0.2">
      <c r="A1405" s="4">
        <f t="shared" si="194"/>
        <v>45647</v>
      </c>
      <c r="B1405">
        <v>1404</v>
      </c>
      <c r="C1405" s="2" t="e">
        <f>VLOOKUP(A1405, Daily!$A:$B, 2, 0)</f>
        <v>#N/A</v>
      </c>
      <c r="D1405">
        <v>69.709999999999994</v>
      </c>
      <c r="E1405" s="2">
        <f t="shared" si="195"/>
        <v>69.709999999999994</v>
      </c>
      <c r="F1405">
        <f t="shared" si="196"/>
        <v>0</v>
      </c>
      <c r="G1405">
        <f t="shared" si="197"/>
        <v>8.6199999999999903</v>
      </c>
      <c r="H1405">
        <f t="shared" si="202"/>
        <v>0.39000000000000057</v>
      </c>
      <c r="I1405">
        <f t="shared" si="198"/>
        <v>100</v>
      </c>
      <c r="J1405">
        <f t="shared" si="199"/>
        <v>114.11032902275329</v>
      </c>
      <c r="K1405">
        <f t="shared" si="200"/>
        <v>0</v>
      </c>
      <c r="L1405">
        <f t="shared" si="201"/>
        <v>14.110329022753287</v>
      </c>
    </row>
    <row r="1406" spans="1:12" x14ac:dyDescent="0.2">
      <c r="A1406" s="4">
        <f t="shared" si="194"/>
        <v>45648</v>
      </c>
      <c r="B1406">
        <v>1405</v>
      </c>
      <c r="C1406" s="2" t="e">
        <f>VLOOKUP(A1406, Daily!$A:$B, 2, 0)</f>
        <v>#N/A</v>
      </c>
      <c r="D1406">
        <v>69.5</v>
      </c>
      <c r="E1406" s="2">
        <f t="shared" si="195"/>
        <v>69.5</v>
      </c>
      <c r="F1406">
        <f t="shared" si="196"/>
        <v>-0.20999999999999375</v>
      </c>
      <c r="G1406">
        <f t="shared" si="197"/>
        <v>8.4099999999999966</v>
      </c>
      <c r="H1406">
        <f t="shared" si="202"/>
        <v>-0.20999999999999375</v>
      </c>
      <c r="I1406">
        <f t="shared" si="198"/>
        <v>99.69875197245733</v>
      </c>
      <c r="J1406">
        <f t="shared" si="199"/>
        <v>113.76657390734981</v>
      </c>
      <c r="K1406">
        <f t="shared" si="200"/>
        <v>-0.30124802754266655</v>
      </c>
      <c r="L1406">
        <f t="shared" si="201"/>
        <v>13.766573907349811</v>
      </c>
    </row>
    <row r="1407" spans="1:12" x14ac:dyDescent="0.2">
      <c r="A1407" s="4">
        <f t="shared" si="194"/>
        <v>45649</v>
      </c>
      <c r="B1407">
        <v>1406</v>
      </c>
      <c r="C1407" s="2">
        <f>VLOOKUP(A1407, Daily!$A:$B, 2, 0)</f>
        <v>69.5</v>
      </c>
      <c r="D1407">
        <v>69.5</v>
      </c>
      <c r="E1407" s="2">
        <f t="shared" si="195"/>
        <v>69.5</v>
      </c>
      <c r="F1407">
        <f t="shared" si="196"/>
        <v>0</v>
      </c>
      <c r="G1407">
        <f t="shared" si="197"/>
        <v>8.4099999999999966</v>
      </c>
      <c r="H1407">
        <f t="shared" si="202"/>
        <v>0.20999999999999375</v>
      </c>
      <c r="I1407">
        <f t="shared" si="198"/>
        <v>100</v>
      </c>
      <c r="J1407">
        <f t="shared" si="199"/>
        <v>113.76657390734981</v>
      </c>
      <c r="K1407">
        <f t="shared" si="200"/>
        <v>0</v>
      </c>
      <c r="L1407">
        <f t="shared" si="201"/>
        <v>13.766573907349811</v>
      </c>
    </row>
    <row r="1408" spans="1:12" x14ac:dyDescent="0.2">
      <c r="A1408" s="4">
        <f t="shared" si="194"/>
        <v>45650</v>
      </c>
      <c r="B1408">
        <v>1407</v>
      </c>
      <c r="C1408" s="2">
        <f>VLOOKUP(A1408, Daily!$A:$B, 2, 0)</f>
        <v>70.87</v>
      </c>
      <c r="D1408">
        <v>70.87</v>
      </c>
      <c r="E1408" s="2">
        <f t="shared" si="195"/>
        <v>70.87</v>
      </c>
      <c r="F1408">
        <f t="shared" si="196"/>
        <v>1.3700000000000045</v>
      </c>
      <c r="G1408">
        <f t="shared" si="197"/>
        <v>9.7800000000000011</v>
      </c>
      <c r="H1408">
        <f t="shared" si="202"/>
        <v>1.3700000000000045</v>
      </c>
      <c r="I1408">
        <f t="shared" si="198"/>
        <v>101.97122302158274</v>
      </c>
      <c r="J1408">
        <f t="shared" si="199"/>
        <v>116.00916680307742</v>
      </c>
      <c r="K1408">
        <f t="shared" si="200"/>
        <v>1.9712230215827464</v>
      </c>
      <c r="L1408">
        <f t="shared" si="201"/>
        <v>16.009166803077424</v>
      </c>
    </row>
    <row r="1409" spans="1:12" x14ac:dyDescent="0.2">
      <c r="A1409" s="4">
        <f t="shared" si="194"/>
        <v>45651</v>
      </c>
      <c r="B1409">
        <v>1408</v>
      </c>
      <c r="C1409" s="2">
        <f>VLOOKUP(A1409, Daily!$A:$B, 2, 0)</f>
        <v>0</v>
      </c>
      <c r="D1409">
        <v>70.87</v>
      </c>
      <c r="E1409" s="2">
        <f t="shared" si="195"/>
        <v>70.87</v>
      </c>
      <c r="F1409">
        <f t="shared" si="196"/>
        <v>0</v>
      </c>
      <c r="G1409">
        <f t="shared" si="197"/>
        <v>9.7800000000000011</v>
      </c>
      <c r="H1409">
        <f t="shared" si="202"/>
        <v>-1.3700000000000045</v>
      </c>
      <c r="I1409">
        <f t="shared" si="198"/>
        <v>100</v>
      </c>
      <c r="J1409">
        <f t="shared" si="199"/>
        <v>116.00916680307742</v>
      </c>
      <c r="K1409">
        <f t="shared" si="200"/>
        <v>0</v>
      </c>
      <c r="L1409">
        <f t="shared" si="201"/>
        <v>16.009166803077424</v>
      </c>
    </row>
    <row r="1410" spans="1:12" x14ac:dyDescent="0.2">
      <c r="A1410" s="4">
        <f t="shared" si="194"/>
        <v>45652</v>
      </c>
      <c r="B1410">
        <v>1409</v>
      </c>
      <c r="C1410" s="2">
        <f>VLOOKUP(A1410, Daily!$A:$B, 2, 0)</f>
        <v>70.38</v>
      </c>
      <c r="D1410">
        <v>70.38</v>
      </c>
      <c r="E1410" s="2">
        <f t="shared" si="195"/>
        <v>70.38</v>
      </c>
      <c r="F1410">
        <f t="shared" si="196"/>
        <v>-0.49000000000000909</v>
      </c>
      <c r="G1410">
        <f t="shared" si="197"/>
        <v>9.289999999999992</v>
      </c>
      <c r="H1410">
        <f t="shared" si="202"/>
        <v>-0.49000000000000909</v>
      </c>
      <c r="I1410">
        <f t="shared" si="198"/>
        <v>99.308593198814719</v>
      </c>
      <c r="J1410">
        <f t="shared" si="199"/>
        <v>115.20707153380256</v>
      </c>
      <c r="K1410">
        <f t="shared" si="200"/>
        <v>-0.6914068011852792</v>
      </c>
      <c r="L1410">
        <f t="shared" si="201"/>
        <v>15.207071533802562</v>
      </c>
    </row>
    <row r="1411" spans="1:12" x14ac:dyDescent="0.2">
      <c r="A1411" s="4">
        <f t="shared" si="194"/>
        <v>45653</v>
      </c>
      <c r="B1411">
        <v>1410</v>
      </c>
      <c r="C1411" s="2">
        <f>VLOOKUP(A1411, Daily!$A:$B, 2, 0)</f>
        <v>71.28</v>
      </c>
      <c r="D1411">
        <v>71.28</v>
      </c>
      <c r="E1411" s="2">
        <f t="shared" si="195"/>
        <v>71.28</v>
      </c>
      <c r="F1411">
        <f t="shared" si="196"/>
        <v>0.90000000000000568</v>
      </c>
      <c r="G1411">
        <f t="shared" si="197"/>
        <v>10.189999999999998</v>
      </c>
      <c r="H1411">
        <f t="shared" si="202"/>
        <v>1.3900000000000148</v>
      </c>
      <c r="I1411">
        <f t="shared" si="198"/>
        <v>101.27877237851663</v>
      </c>
      <c r="J1411">
        <f t="shared" si="199"/>
        <v>116.68030774267473</v>
      </c>
      <c r="K1411">
        <f t="shared" si="200"/>
        <v>1.2787723785166349</v>
      </c>
      <c r="L1411">
        <f t="shared" si="201"/>
        <v>16.680307742674728</v>
      </c>
    </row>
    <row r="1412" spans="1:12" x14ac:dyDescent="0.2">
      <c r="A1412" s="4">
        <f t="shared" ref="A1412:A1475" si="203">A1411+1</f>
        <v>45654</v>
      </c>
      <c r="B1412">
        <v>1411</v>
      </c>
      <c r="C1412" s="2" t="e">
        <f>VLOOKUP(A1412, Daily!$A:$B, 2, 0)</f>
        <v>#N/A</v>
      </c>
      <c r="D1412">
        <v>71.28</v>
      </c>
      <c r="E1412" s="2">
        <f t="shared" si="195"/>
        <v>71.28</v>
      </c>
      <c r="F1412">
        <f t="shared" si="196"/>
        <v>0</v>
      </c>
      <c r="G1412">
        <f t="shared" si="197"/>
        <v>10.189999999999998</v>
      </c>
      <c r="H1412">
        <f t="shared" si="202"/>
        <v>-0.90000000000000568</v>
      </c>
      <c r="I1412">
        <f t="shared" si="198"/>
        <v>100</v>
      </c>
      <c r="J1412">
        <f t="shared" si="199"/>
        <v>116.68030774267473</v>
      </c>
      <c r="K1412">
        <f t="shared" si="200"/>
        <v>0</v>
      </c>
      <c r="L1412">
        <f t="shared" si="201"/>
        <v>16.680307742674728</v>
      </c>
    </row>
    <row r="1413" spans="1:12" x14ac:dyDescent="0.2">
      <c r="A1413" s="4">
        <f t="shared" si="203"/>
        <v>45655</v>
      </c>
      <c r="B1413">
        <v>1412</v>
      </c>
      <c r="C1413" s="2" t="e">
        <f>VLOOKUP(A1413, Daily!$A:$B, 2, 0)</f>
        <v>#N/A</v>
      </c>
      <c r="D1413">
        <v>71.73</v>
      </c>
      <c r="E1413" s="2">
        <f t="shared" ref="E1413:E1476" si="204">D1413</f>
        <v>71.73</v>
      </c>
      <c r="F1413">
        <f t="shared" ref="F1413:F1476" si="205">D1413-D1412</f>
        <v>0.45000000000000284</v>
      </c>
      <c r="G1413">
        <f t="shared" ref="G1413:G1476" si="206">D1413-$D$2</f>
        <v>10.64</v>
      </c>
      <c r="H1413">
        <f t="shared" si="202"/>
        <v>0.45000000000000284</v>
      </c>
      <c r="I1413">
        <f t="shared" ref="I1413:I1476" si="207">(D1413/D1412)*100</f>
        <v>100.63131313131312</v>
      </c>
      <c r="J1413">
        <f t="shared" ref="J1413:J1476" si="208">(D1413/$D$2)*100</f>
        <v>117.4169258471108</v>
      </c>
      <c r="K1413">
        <f t="shared" ref="K1413:K1476" si="209">((D1413/D1412)-1)*100</f>
        <v>0.63131313131312705</v>
      </c>
      <c r="L1413">
        <f t="shared" ref="L1413:L1476" si="210">((D1413/$D$2)-1)*100</f>
        <v>17.416925847110811</v>
      </c>
    </row>
    <row r="1414" spans="1:12" x14ac:dyDescent="0.2">
      <c r="A1414" s="4">
        <f t="shared" si="203"/>
        <v>45656</v>
      </c>
      <c r="B1414">
        <v>1413</v>
      </c>
      <c r="C1414" s="2">
        <f>VLOOKUP(A1414, Daily!$A:$B, 2, 0)</f>
        <v>71.73</v>
      </c>
      <c r="D1414">
        <v>71.73</v>
      </c>
      <c r="E1414" s="2">
        <f t="shared" si="204"/>
        <v>71.73</v>
      </c>
      <c r="F1414">
        <f t="shared" si="205"/>
        <v>0</v>
      </c>
      <c r="G1414">
        <f t="shared" si="206"/>
        <v>10.64</v>
      </c>
      <c r="H1414">
        <f t="shared" ref="H1414:H1477" si="211">F1414-F1413</f>
        <v>-0.45000000000000284</v>
      </c>
      <c r="I1414">
        <f t="shared" si="207"/>
        <v>100</v>
      </c>
      <c r="J1414">
        <f t="shared" si="208"/>
        <v>117.4169258471108</v>
      </c>
      <c r="K1414">
        <f t="shared" si="209"/>
        <v>0</v>
      </c>
      <c r="L1414">
        <f t="shared" si="210"/>
        <v>17.416925847110811</v>
      </c>
    </row>
    <row r="1415" spans="1:12" x14ac:dyDescent="0.2">
      <c r="A1415" s="4">
        <f t="shared" si="203"/>
        <v>45657</v>
      </c>
      <c r="B1415">
        <v>1414</v>
      </c>
      <c r="C1415" s="2">
        <f>VLOOKUP(A1415, Daily!$A:$B, 2, 0)</f>
        <v>72.44</v>
      </c>
      <c r="D1415">
        <v>72.44</v>
      </c>
      <c r="E1415" s="2">
        <f t="shared" si="204"/>
        <v>72.44</v>
      </c>
      <c r="F1415">
        <f t="shared" si="205"/>
        <v>0.70999999999999375</v>
      </c>
      <c r="G1415">
        <f t="shared" si="206"/>
        <v>11.349999999999994</v>
      </c>
      <c r="H1415">
        <f t="shared" si="211"/>
        <v>0.70999999999999375</v>
      </c>
      <c r="I1415">
        <f t="shared" si="207"/>
        <v>100.98982294716296</v>
      </c>
      <c r="J1415">
        <f t="shared" si="208"/>
        <v>118.57914552299884</v>
      </c>
      <c r="K1415">
        <f t="shared" si="209"/>
        <v>0.98982294716296604</v>
      </c>
      <c r="L1415">
        <f t="shared" si="210"/>
        <v>18.579145522998843</v>
      </c>
    </row>
    <row r="1416" spans="1:12" x14ac:dyDescent="0.2">
      <c r="A1416" s="4">
        <f t="shared" si="203"/>
        <v>45658</v>
      </c>
      <c r="B1416">
        <v>1415</v>
      </c>
      <c r="C1416" s="2">
        <f>VLOOKUP(A1416, Daily!$A:$B, 2, 0)</f>
        <v>0</v>
      </c>
      <c r="D1416">
        <v>72.44</v>
      </c>
      <c r="E1416" s="2">
        <f t="shared" si="204"/>
        <v>72.44</v>
      </c>
      <c r="F1416">
        <f t="shared" si="205"/>
        <v>0</v>
      </c>
      <c r="G1416">
        <f t="shared" si="206"/>
        <v>11.349999999999994</v>
      </c>
      <c r="H1416">
        <f t="shared" si="211"/>
        <v>-0.70999999999999375</v>
      </c>
      <c r="I1416">
        <f t="shared" si="207"/>
        <v>100</v>
      </c>
      <c r="J1416">
        <f t="shared" si="208"/>
        <v>118.57914552299884</v>
      </c>
      <c r="K1416">
        <f t="shared" si="209"/>
        <v>0</v>
      </c>
      <c r="L1416">
        <f t="shared" si="210"/>
        <v>18.579145522998843</v>
      </c>
    </row>
    <row r="1417" spans="1:12" x14ac:dyDescent="0.2">
      <c r="A1417" s="4">
        <f t="shared" si="203"/>
        <v>45659</v>
      </c>
      <c r="B1417">
        <v>1416</v>
      </c>
      <c r="C1417" s="2">
        <f>VLOOKUP(A1417, Daily!$A:$B, 2, 0)</f>
        <v>73.790000000000006</v>
      </c>
      <c r="D1417">
        <v>73.790000000000006</v>
      </c>
      <c r="E1417" s="2">
        <f t="shared" si="204"/>
        <v>73.790000000000006</v>
      </c>
      <c r="F1417">
        <f t="shared" si="205"/>
        <v>1.3500000000000085</v>
      </c>
      <c r="G1417">
        <f t="shared" si="206"/>
        <v>12.700000000000003</v>
      </c>
      <c r="H1417">
        <f t="shared" si="211"/>
        <v>1.3500000000000085</v>
      </c>
      <c r="I1417">
        <f t="shared" si="207"/>
        <v>101.86361126449476</v>
      </c>
      <c r="J1417">
        <f t="shared" si="208"/>
        <v>120.78899983630708</v>
      </c>
      <c r="K1417">
        <f t="shared" si="209"/>
        <v>1.8636112644947689</v>
      </c>
      <c r="L1417">
        <f t="shared" si="210"/>
        <v>20.788999836307088</v>
      </c>
    </row>
    <row r="1418" spans="1:12" x14ac:dyDescent="0.2">
      <c r="A1418" s="4">
        <f t="shared" si="203"/>
        <v>45660</v>
      </c>
      <c r="B1418">
        <v>1417</v>
      </c>
      <c r="C1418" s="2">
        <f>VLOOKUP(A1418, Daily!$A:$B, 2, 0)</f>
        <v>74.64</v>
      </c>
      <c r="D1418">
        <v>74.64</v>
      </c>
      <c r="E1418" s="2">
        <f t="shared" si="204"/>
        <v>74.64</v>
      </c>
      <c r="F1418">
        <f t="shared" si="205"/>
        <v>0.84999999999999432</v>
      </c>
      <c r="G1418">
        <f t="shared" si="206"/>
        <v>13.549999999999997</v>
      </c>
      <c r="H1418">
        <f t="shared" si="211"/>
        <v>-0.50000000000001421</v>
      </c>
      <c r="I1418">
        <f t="shared" si="207"/>
        <v>101.15191760401136</v>
      </c>
      <c r="J1418">
        <f t="shared" si="208"/>
        <v>122.18038958913078</v>
      </c>
      <c r="K1418">
        <f t="shared" si="209"/>
        <v>1.1519176040113654</v>
      </c>
      <c r="L1418">
        <f t="shared" si="210"/>
        <v>22.180389589130776</v>
      </c>
    </row>
    <row r="1419" spans="1:12" x14ac:dyDescent="0.2">
      <c r="A1419" s="4">
        <f t="shared" si="203"/>
        <v>45661</v>
      </c>
      <c r="B1419">
        <v>1418</v>
      </c>
      <c r="C1419" s="2" t="e">
        <f>VLOOKUP(A1419, Daily!$A:$B, 2, 0)</f>
        <v>#N/A</v>
      </c>
      <c r="D1419">
        <v>74.64</v>
      </c>
      <c r="E1419" s="2">
        <f t="shared" si="204"/>
        <v>74.64</v>
      </c>
      <c r="F1419">
        <f t="shared" si="205"/>
        <v>0</v>
      </c>
      <c r="G1419">
        <f t="shared" si="206"/>
        <v>13.549999999999997</v>
      </c>
      <c r="H1419">
        <f t="shared" si="211"/>
        <v>-0.84999999999999432</v>
      </c>
      <c r="I1419">
        <f t="shared" si="207"/>
        <v>100</v>
      </c>
      <c r="J1419">
        <f t="shared" si="208"/>
        <v>122.18038958913078</v>
      </c>
      <c r="K1419">
        <f t="shared" si="209"/>
        <v>0</v>
      </c>
      <c r="L1419">
        <f t="shared" si="210"/>
        <v>22.180389589130776</v>
      </c>
    </row>
    <row r="1420" spans="1:12" x14ac:dyDescent="0.2">
      <c r="A1420" s="4">
        <f t="shared" si="203"/>
        <v>45662</v>
      </c>
      <c r="B1420">
        <v>1419</v>
      </c>
      <c r="C1420" s="2" t="e">
        <f>VLOOKUP(A1420, Daily!$A:$B, 2, 0)</f>
        <v>#N/A</v>
      </c>
      <c r="D1420">
        <v>74.31</v>
      </c>
      <c r="E1420" s="2">
        <f t="shared" si="204"/>
        <v>74.31</v>
      </c>
      <c r="F1420">
        <f t="shared" si="205"/>
        <v>-0.32999999999999829</v>
      </c>
      <c r="G1420">
        <f t="shared" si="206"/>
        <v>13.219999999999999</v>
      </c>
      <c r="H1420">
        <f t="shared" si="211"/>
        <v>-0.32999999999999829</v>
      </c>
      <c r="I1420">
        <f t="shared" si="207"/>
        <v>99.557877813504831</v>
      </c>
      <c r="J1420">
        <f t="shared" si="208"/>
        <v>121.64020297921098</v>
      </c>
      <c r="K1420">
        <f t="shared" si="209"/>
        <v>-0.44212218649517521</v>
      </c>
      <c r="L1420">
        <f t="shared" si="210"/>
        <v>21.640202979210986</v>
      </c>
    </row>
    <row r="1421" spans="1:12" x14ac:dyDescent="0.2">
      <c r="A1421" s="4">
        <f t="shared" si="203"/>
        <v>45663</v>
      </c>
      <c r="B1421">
        <v>1420</v>
      </c>
      <c r="C1421" s="2">
        <f>VLOOKUP(A1421, Daily!$A:$B, 2, 0)</f>
        <v>74.31</v>
      </c>
      <c r="D1421">
        <v>74.31</v>
      </c>
      <c r="E1421" s="2">
        <f t="shared" si="204"/>
        <v>74.31</v>
      </c>
      <c r="F1421">
        <f t="shared" si="205"/>
        <v>0</v>
      </c>
      <c r="G1421">
        <f t="shared" si="206"/>
        <v>13.219999999999999</v>
      </c>
      <c r="H1421">
        <f t="shared" si="211"/>
        <v>0.32999999999999829</v>
      </c>
      <c r="I1421">
        <f t="shared" si="207"/>
        <v>100</v>
      </c>
      <c r="J1421">
        <f t="shared" si="208"/>
        <v>121.64020297921098</v>
      </c>
      <c r="K1421">
        <f t="shared" si="209"/>
        <v>0</v>
      </c>
      <c r="L1421">
        <f t="shared" si="210"/>
        <v>21.640202979210986</v>
      </c>
    </row>
    <row r="1422" spans="1:12" x14ac:dyDescent="0.2">
      <c r="A1422" s="4">
        <f t="shared" si="203"/>
        <v>45664</v>
      </c>
      <c r="B1422">
        <v>1421</v>
      </c>
      <c r="C1422" s="2">
        <f>VLOOKUP(A1422, Daily!$A:$B, 2, 0)</f>
        <v>74.989999999999995</v>
      </c>
      <c r="D1422">
        <v>74.989999999999995</v>
      </c>
      <c r="E1422" s="2">
        <f t="shared" si="204"/>
        <v>74.989999999999995</v>
      </c>
      <c r="F1422">
        <f t="shared" si="205"/>
        <v>0.67999999999999261</v>
      </c>
      <c r="G1422">
        <f t="shared" si="206"/>
        <v>13.899999999999991</v>
      </c>
      <c r="H1422">
        <f t="shared" si="211"/>
        <v>0.67999999999999261</v>
      </c>
      <c r="I1422">
        <f t="shared" si="207"/>
        <v>100.91508545283273</v>
      </c>
      <c r="J1422">
        <f t="shared" si="208"/>
        <v>122.75331478146995</v>
      </c>
      <c r="K1422">
        <f t="shared" si="209"/>
        <v>0.91508545283272014</v>
      </c>
      <c r="L1422">
        <f t="shared" si="210"/>
        <v>22.753314781469957</v>
      </c>
    </row>
    <row r="1423" spans="1:12" x14ac:dyDescent="0.2">
      <c r="A1423" s="4">
        <f t="shared" si="203"/>
        <v>45665</v>
      </c>
      <c r="B1423">
        <v>1422</v>
      </c>
      <c r="C1423" s="2">
        <f>VLOOKUP(A1423, Daily!$A:$B, 2, 0)</f>
        <v>73.989999999999995</v>
      </c>
      <c r="D1423">
        <v>73.989999999999995</v>
      </c>
      <c r="E1423" s="2">
        <f t="shared" si="204"/>
        <v>73.989999999999995</v>
      </c>
      <c r="F1423">
        <f t="shared" si="205"/>
        <v>-1</v>
      </c>
      <c r="G1423">
        <f t="shared" si="206"/>
        <v>12.899999999999991</v>
      </c>
      <c r="H1423">
        <f t="shared" si="211"/>
        <v>-1.6799999999999926</v>
      </c>
      <c r="I1423">
        <f t="shared" si="207"/>
        <v>98.666488865182018</v>
      </c>
      <c r="J1423">
        <f t="shared" si="208"/>
        <v>121.1163856605009</v>
      </c>
      <c r="K1423">
        <f t="shared" si="209"/>
        <v>-1.3335111348179773</v>
      </c>
      <c r="L1423">
        <f t="shared" si="210"/>
        <v>21.116385660500892</v>
      </c>
    </row>
    <row r="1424" spans="1:12" x14ac:dyDescent="0.2">
      <c r="A1424" s="4">
        <f t="shared" si="203"/>
        <v>45666</v>
      </c>
      <c r="B1424">
        <v>1423</v>
      </c>
      <c r="C1424" s="2">
        <f>VLOOKUP(A1424, Daily!$A:$B, 2, 0)</f>
        <v>0</v>
      </c>
      <c r="D1424">
        <v>73.989999999999995</v>
      </c>
      <c r="E1424" s="2">
        <f t="shared" si="204"/>
        <v>73.989999999999995</v>
      </c>
      <c r="F1424">
        <f t="shared" si="205"/>
        <v>0</v>
      </c>
      <c r="G1424">
        <f t="shared" si="206"/>
        <v>12.899999999999991</v>
      </c>
      <c r="H1424">
        <f t="shared" si="211"/>
        <v>1</v>
      </c>
      <c r="I1424">
        <f t="shared" si="207"/>
        <v>100</v>
      </c>
      <c r="J1424">
        <f t="shared" si="208"/>
        <v>121.1163856605009</v>
      </c>
      <c r="K1424">
        <f t="shared" si="209"/>
        <v>0</v>
      </c>
      <c r="L1424">
        <f t="shared" si="210"/>
        <v>21.116385660500892</v>
      </c>
    </row>
    <row r="1425" spans="1:12" x14ac:dyDescent="0.2">
      <c r="A1425" s="4">
        <f t="shared" si="203"/>
        <v>45667</v>
      </c>
      <c r="B1425">
        <v>1424</v>
      </c>
      <c r="C1425" s="2">
        <f>VLOOKUP(A1425, Daily!$A:$B, 2, 0)</f>
        <v>77.27</v>
      </c>
      <c r="D1425">
        <v>77.27</v>
      </c>
      <c r="E1425" s="2">
        <f t="shared" si="204"/>
        <v>77.27</v>
      </c>
      <c r="F1425">
        <f t="shared" si="205"/>
        <v>3.2800000000000011</v>
      </c>
      <c r="G1425">
        <f t="shared" si="206"/>
        <v>16.179999999999993</v>
      </c>
      <c r="H1425">
        <f t="shared" si="211"/>
        <v>3.2800000000000011</v>
      </c>
      <c r="I1425">
        <f t="shared" si="207"/>
        <v>104.433031490742</v>
      </c>
      <c r="J1425">
        <f t="shared" si="208"/>
        <v>126.4855131772794</v>
      </c>
      <c r="K1425">
        <f t="shared" si="209"/>
        <v>4.4330314907419899</v>
      </c>
      <c r="L1425">
        <f t="shared" si="210"/>
        <v>26.485513177279408</v>
      </c>
    </row>
    <row r="1426" spans="1:12" x14ac:dyDescent="0.2">
      <c r="A1426" s="4">
        <f t="shared" si="203"/>
        <v>45668</v>
      </c>
      <c r="B1426">
        <v>1425</v>
      </c>
      <c r="C1426" s="2" t="e">
        <f>VLOOKUP(A1426, Daily!$A:$B, 2, 0)</f>
        <v>#N/A</v>
      </c>
      <c r="D1426">
        <v>77.27</v>
      </c>
      <c r="E1426" s="2">
        <f t="shared" si="204"/>
        <v>77.27</v>
      </c>
      <c r="F1426">
        <f t="shared" si="205"/>
        <v>0</v>
      </c>
      <c r="G1426">
        <f t="shared" si="206"/>
        <v>16.179999999999993</v>
      </c>
      <c r="H1426">
        <f t="shared" si="211"/>
        <v>-3.2800000000000011</v>
      </c>
      <c r="I1426">
        <f t="shared" si="207"/>
        <v>100</v>
      </c>
      <c r="J1426">
        <f t="shared" si="208"/>
        <v>126.4855131772794</v>
      </c>
      <c r="K1426">
        <f t="shared" si="209"/>
        <v>0</v>
      </c>
      <c r="L1426">
        <f t="shared" si="210"/>
        <v>26.485513177279408</v>
      </c>
    </row>
    <row r="1427" spans="1:12" x14ac:dyDescent="0.2">
      <c r="A1427" s="4">
        <f t="shared" si="203"/>
        <v>45669</v>
      </c>
      <c r="B1427">
        <v>1426</v>
      </c>
      <c r="C1427" s="2" t="e">
        <f>VLOOKUP(A1427, Daily!$A:$B, 2, 0)</f>
        <v>#N/A</v>
      </c>
      <c r="D1427">
        <v>79.569999999999993</v>
      </c>
      <c r="E1427" s="2">
        <f t="shared" si="204"/>
        <v>79.569999999999993</v>
      </c>
      <c r="F1427">
        <f t="shared" si="205"/>
        <v>2.2999999999999972</v>
      </c>
      <c r="G1427">
        <f t="shared" si="206"/>
        <v>18.47999999999999</v>
      </c>
      <c r="H1427">
        <f t="shared" si="211"/>
        <v>2.2999999999999972</v>
      </c>
      <c r="I1427">
        <f t="shared" si="207"/>
        <v>102.97657564384626</v>
      </c>
      <c r="J1427">
        <f t="shared" si="208"/>
        <v>130.25045015550825</v>
      </c>
      <c r="K1427">
        <f t="shared" si="209"/>
        <v>2.9765756438462576</v>
      </c>
      <c r="L1427">
        <f t="shared" si="210"/>
        <v>30.250450155508247</v>
      </c>
    </row>
    <row r="1428" spans="1:12" x14ac:dyDescent="0.2">
      <c r="A1428" s="4">
        <f t="shared" si="203"/>
        <v>45670</v>
      </c>
      <c r="B1428">
        <v>1427</v>
      </c>
      <c r="C1428" s="2">
        <f>VLOOKUP(A1428, Daily!$A:$B, 2, 0)</f>
        <v>79.569999999999993</v>
      </c>
      <c r="D1428">
        <v>79.569999999999993</v>
      </c>
      <c r="E1428" s="2">
        <f t="shared" si="204"/>
        <v>79.569999999999993</v>
      </c>
      <c r="F1428">
        <f t="shared" si="205"/>
        <v>0</v>
      </c>
      <c r="G1428">
        <f t="shared" si="206"/>
        <v>18.47999999999999</v>
      </c>
      <c r="H1428">
        <f t="shared" si="211"/>
        <v>-2.2999999999999972</v>
      </c>
      <c r="I1428">
        <f t="shared" si="207"/>
        <v>100</v>
      </c>
      <c r="J1428">
        <f t="shared" si="208"/>
        <v>130.25045015550825</v>
      </c>
      <c r="K1428">
        <f t="shared" si="209"/>
        <v>0</v>
      </c>
      <c r="L1428">
        <f t="shared" si="210"/>
        <v>30.250450155508247</v>
      </c>
    </row>
    <row r="1429" spans="1:12" x14ac:dyDescent="0.2">
      <c r="A1429" s="4">
        <f t="shared" si="203"/>
        <v>45671</v>
      </c>
      <c r="B1429">
        <v>1428</v>
      </c>
      <c r="C1429" s="2">
        <f>VLOOKUP(A1429, Daily!$A:$B, 2, 0)</f>
        <v>78.2</v>
      </c>
      <c r="D1429">
        <v>78.2</v>
      </c>
      <c r="E1429" s="2">
        <f t="shared" si="204"/>
        <v>78.2</v>
      </c>
      <c r="F1429">
        <f t="shared" si="205"/>
        <v>-1.3699999999999903</v>
      </c>
      <c r="G1429">
        <f t="shared" si="206"/>
        <v>17.11</v>
      </c>
      <c r="H1429">
        <f t="shared" si="211"/>
        <v>-1.3699999999999903</v>
      </c>
      <c r="I1429">
        <f t="shared" si="207"/>
        <v>98.278245569938434</v>
      </c>
      <c r="J1429">
        <f t="shared" si="208"/>
        <v>128.00785725978065</v>
      </c>
      <c r="K1429">
        <f t="shared" si="209"/>
        <v>-1.7217544300615728</v>
      </c>
      <c r="L1429">
        <f t="shared" si="210"/>
        <v>28.007857259780657</v>
      </c>
    </row>
    <row r="1430" spans="1:12" x14ac:dyDescent="0.2">
      <c r="A1430" s="4">
        <f t="shared" si="203"/>
        <v>45672</v>
      </c>
      <c r="B1430">
        <v>1429</v>
      </c>
      <c r="C1430" s="2">
        <f>VLOOKUP(A1430, Daily!$A:$B, 2, 0)</f>
        <v>80.73</v>
      </c>
      <c r="D1430">
        <v>80.73</v>
      </c>
      <c r="E1430" s="2">
        <f t="shared" si="204"/>
        <v>80.73</v>
      </c>
      <c r="F1430">
        <f t="shared" si="205"/>
        <v>2.5300000000000011</v>
      </c>
      <c r="G1430">
        <f t="shared" si="206"/>
        <v>19.64</v>
      </c>
      <c r="H1430">
        <f t="shared" si="211"/>
        <v>3.8999999999999915</v>
      </c>
      <c r="I1430">
        <f t="shared" si="207"/>
        <v>103.23529411764707</v>
      </c>
      <c r="J1430">
        <f t="shared" si="208"/>
        <v>132.14928793583238</v>
      </c>
      <c r="K1430">
        <f t="shared" si="209"/>
        <v>3.2352941176470695</v>
      </c>
      <c r="L1430">
        <f t="shared" si="210"/>
        <v>32.149287935832383</v>
      </c>
    </row>
    <row r="1431" spans="1:12" x14ac:dyDescent="0.2">
      <c r="A1431" s="4">
        <f t="shared" si="203"/>
        <v>45673</v>
      </c>
      <c r="B1431">
        <v>1430</v>
      </c>
      <c r="C1431" s="2">
        <f>VLOOKUP(A1431, Daily!$A:$B, 2, 0)</f>
        <v>79.349999999999994</v>
      </c>
      <c r="D1431">
        <v>79.349999999999994</v>
      </c>
      <c r="E1431" s="2">
        <f t="shared" si="204"/>
        <v>79.349999999999994</v>
      </c>
      <c r="F1431">
        <f t="shared" si="205"/>
        <v>-1.3800000000000097</v>
      </c>
      <c r="G1431">
        <f t="shared" si="206"/>
        <v>18.259999999999991</v>
      </c>
      <c r="H1431">
        <f t="shared" si="211"/>
        <v>-3.9100000000000108</v>
      </c>
      <c r="I1431">
        <f t="shared" si="207"/>
        <v>98.290598290598268</v>
      </c>
      <c r="J1431">
        <f t="shared" si="208"/>
        <v>129.89032574889507</v>
      </c>
      <c r="K1431">
        <f t="shared" si="209"/>
        <v>-1.7094017094017255</v>
      </c>
      <c r="L1431">
        <f t="shared" si="210"/>
        <v>29.890325748895052</v>
      </c>
    </row>
    <row r="1432" spans="1:12" x14ac:dyDescent="0.2">
      <c r="A1432" s="4">
        <f t="shared" si="203"/>
        <v>45674</v>
      </c>
      <c r="B1432">
        <v>1431</v>
      </c>
      <c r="C1432" s="2">
        <f>VLOOKUP(A1432, Daily!$A:$B, 2, 0)</f>
        <v>78.56</v>
      </c>
      <c r="D1432">
        <v>78.56</v>
      </c>
      <c r="E1432" s="2">
        <f t="shared" si="204"/>
        <v>78.56</v>
      </c>
      <c r="F1432">
        <f t="shared" si="205"/>
        <v>-0.78999999999999204</v>
      </c>
      <c r="G1432">
        <f t="shared" si="206"/>
        <v>17.47</v>
      </c>
      <c r="H1432">
        <f t="shared" si="211"/>
        <v>0.59000000000001762</v>
      </c>
      <c r="I1432">
        <f t="shared" si="207"/>
        <v>99.004410838059243</v>
      </c>
      <c r="J1432">
        <f t="shared" si="208"/>
        <v>128.5971517433295</v>
      </c>
      <c r="K1432">
        <f t="shared" si="209"/>
        <v>-0.99558916194075753</v>
      </c>
      <c r="L1432">
        <f t="shared" si="210"/>
        <v>28.597151743329508</v>
      </c>
    </row>
    <row r="1433" spans="1:12" x14ac:dyDescent="0.2">
      <c r="A1433" s="4">
        <f t="shared" si="203"/>
        <v>45675</v>
      </c>
      <c r="B1433">
        <v>1432</v>
      </c>
      <c r="C1433" s="2" t="e">
        <f>VLOOKUP(A1433, Daily!$A:$B, 2, 0)</f>
        <v>#N/A</v>
      </c>
      <c r="D1433">
        <v>78.56</v>
      </c>
      <c r="E1433" s="2">
        <f t="shared" si="204"/>
        <v>78.56</v>
      </c>
      <c r="F1433">
        <f t="shared" si="205"/>
        <v>0</v>
      </c>
      <c r="G1433">
        <f t="shared" si="206"/>
        <v>17.47</v>
      </c>
      <c r="H1433">
        <f t="shared" si="211"/>
        <v>0.78999999999999204</v>
      </c>
      <c r="I1433">
        <f t="shared" si="207"/>
        <v>100</v>
      </c>
      <c r="J1433">
        <f t="shared" si="208"/>
        <v>128.5971517433295</v>
      </c>
      <c r="K1433">
        <f t="shared" si="209"/>
        <v>0</v>
      </c>
      <c r="L1433">
        <f t="shared" si="210"/>
        <v>28.597151743329508</v>
      </c>
    </row>
    <row r="1434" spans="1:12" x14ac:dyDescent="0.2">
      <c r="A1434" s="4">
        <f t="shared" si="203"/>
        <v>45676</v>
      </c>
      <c r="B1434">
        <v>1433</v>
      </c>
      <c r="C1434" s="2" t="e">
        <f>VLOOKUP(A1434, Daily!$A:$B, 2, 0)</f>
        <v>#N/A</v>
      </c>
      <c r="D1434">
        <v>76.790000000000006</v>
      </c>
      <c r="E1434" s="2">
        <f t="shared" si="204"/>
        <v>76.790000000000006</v>
      </c>
      <c r="F1434">
        <f t="shared" si="205"/>
        <v>-1.769999999999996</v>
      </c>
      <c r="G1434">
        <f t="shared" si="206"/>
        <v>15.700000000000003</v>
      </c>
      <c r="H1434">
        <f t="shared" si="211"/>
        <v>-1.769999999999996</v>
      </c>
      <c r="I1434">
        <f t="shared" si="207"/>
        <v>97.74694501018331</v>
      </c>
      <c r="J1434">
        <f t="shared" si="208"/>
        <v>125.69978719921428</v>
      </c>
      <c r="K1434">
        <f t="shared" si="209"/>
        <v>-2.2530549898166941</v>
      </c>
      <c r="L1434">
        <f t="shared" si="210"/>
        <v>25.699787199214285</v>
      </c>
    </row>
    <row r="1435" spans="1:12" x14ac:dyDescent="0.2">
      <c r="A1435" s="4">
        <f t="shared" si="203"/>
        <v>45677</v>
      </c>
      <c r="B1435">
        <v>1434</v>
      </c>
      <c r="C1435" s="2">
        <f>VLOOKUP(A1435, Daily!$A:$B, 2, 0)</f>
        <v>0</v>
      </c>
      <c r="D1435">
        <v>76.790000000000006</v>
      </c>
      <c r="E1435" s="2">
        <f t="shared" si="204"/>
        <v>76.790000000000006</v>
      </c>
      <c r="F1435">
        <f t="shared" si="205"/>
        <v>0</v>
      </c>
      <c r="G1435">
        <f t="shared" si="206"/>
        <v>15.700000000000003</v>
      </c>
      <c r="H1435">
        <f t="shared" si="211"/>
        <v>1.769999999999996</v>
      </c>
      <c r="I1435">
        <f t="shared" si="207"/>
        <v>100</v>
      </c>
      <c r="J1435">
        <f t="shared" si="208"/>
        <v>125.69978719921428</v>
      </c>
      <c r="K1435">
        <f t="shared" si="209"/>
        <v>0</v>
      </c>
      <c r="L1435">
        <f t="shared" si="210"/>
        <v>25.699787199214285</v>
      </c>
    </row>
    <row r="1436" spans="1:12" x14ac:dyDescent="0.2">
      <c r="A1436" s="4">
        <f t="shared" si="203"/>
        <v>45678</v>
      </c>
      <c r="B1436">
        <v>1435</v>
      </c>
      <c r="C1436" s="2">
        <f>VLOOKUP(A1436, Daily!$A:$B, 2, 0)</f>
        <v>76.790000000000006</v>
      </c>
      <c r="D1436">
        <v>76.790000000000006</v>
      </c>
      <c r="E1436" s="2">
        <f t="shared" si="204"/>
        <v>76.790000000000006</v>
      </c>
      <c r="F1436">
        <f t="shared" si="205"/>
        <v>0</v>
      </c>
      <c r="G1436">
        <f t="shared" si="206"/>
        <v>15.700000000000003</v>
      </c>
      <c r="H1436">
        <f t="shared" si="211"/>
        <v>0</v>
      </c>
      <c r="I1436">
        <f t="shared" si="207"/>
        <v>100</v>
      </c>
      <c r="J1436">
        <f t="shared" si="208"/>
        <v>125.69978719921428</v>
      </c>
      <c r="K1436">
        <f t="shared" si="209"/>
        <v>0</v>
      </c>
      <c r="L1436">
        <f t="shared" si="210"/>
        <v>25.699787199214285</v>
      </c>
    </row>
    <row r="1437" spans="1:12" x14ac:dyDescent="0.2">
      <c r="A1437" s="4">
        <f t="shared" si="203"/>
        <v>45679</v>
      </c>
      <c r="B1437">
        <v>1436</v>
      </c>
      <c r="C1437" s="2">
        <f>VLOOKUP(A1437, Daily!$A:$B, 2, 0)</f>
        <v>76.12</v>
      </c>
      <c r="D1437">
        <v>76.12</v>
      </c>
      <c r="E1437" s="2">
        <f t="shared" si="204"/>
        <v>76.12</v>
      </c>
      <c r="F1437">
        <f t="shared" si="205"/>
        <v>-0.67000000000000171</v>
      </c>
      <c r="G1437">
        <f t="shared" si="206"/>
        <v>15.030000000000001</v>
      </c>
      <c r="H1437">
        <f t="shared" si="211"/>
        <v>-0.67000000000000171</v>
      </c>
      <c r="I1437">
        <f t="shared" si="207"/>
        <v>99.12749055866648</v>
      </c>
      <c r="J1437">
        <f t="shared" si="208"/>
        <v>124.60304468816501</v>
      </c>
      <c r="K1437">
        <f t="shared" si="209"/>
        <v>-0.87250944133351327</v>
      </c>
      <c r="L1437">
        <f t="shared" si="210"/>
        <v>24.60304468816501</v>
      </c>
    </row>
    <row r="1438" spans="1:12" x14ac:dyDescent="0.2">
      <c r="A1438" s="4">
        <f t="shared" si="203"/>
        <v>45680</v>
      </c>
      <c r="B1438">
        <v>1437</v>
      </c>
      <c r="C1438" s="2">
        <f>VLOOKUP(A1438, Daily!$A:$B, 2, 0)</f>
        <v>75.03</v>
      </c>
      <c r="D1438">
        <v>75.03</v>
      </c>
      <c r="E1438" s="2">
        <f t="shared" si="204"/>
        <v>75.03</v>
      </c>
      <c r="F1438">
        <f t="shared" si="205"/>
        <v>-1.0900000000000034</v>
      </c>
      <c r="G1438">
        <f t="shared" si="206"/>
        <v>13.939999999999998</v>
      </c>
      <c r="H1438">
        <f t="shared" si="211"/>
        <v>-0.42000000000000171</v>
      </c>
      <c r="I1438">
        <f t="shared" si="207"/>
        <v>98.568050446663165</v>
      </c>
      <c r="J1438">
        <f t="shared" si="208"/>
        <v>122.81879194630872</v>
      </c>
      <c r="K1438">
        <f t="shared" si="209"/>
        <v>-1.431949553336842</v>
      </c>
      <c r="L1438">
        <f t="shared" si="210"/>
        <v>22.818791946308714</v>
      </c>
    </row>
    <row r="1439" spans="1:12" x14ac:dyDescent="0.2">
      <c r="A1439" s="4">
        <f t="shared" si="203"/>
        <v>45681</v>
      </c>
      <c r="B1439">
        <v>1438</v>
      </c>
      <c r="C1439" s="2">
        <f>VLOOKUP(A1439, Daily!$A:$B, 2, 0)</f>
        <v>74.97</v>
      </c>
      <c r="D1439">
        <v>74.97</v>
      </c>
      <c r="E1439" s="2">
        <f t="shared" si="204"/>
        <v>74.97</v>
      </c>
      <c r="F1439">
        <f t="shared" si="205"/>
        <v>-6.0000000000002274E-2</v>
      </c>
      <c r="G1439">
        <f t="shared" si="206"/>
        <v>13.879999999999995</v>
      </c>
      <c r="H1439">
        <f t="shared" si="211"/>
        <v>1.0300000000000011</v>
      </c>
      <c r="I1439">
        <f t="shared" si="207"/>
        <v>99.920031987205121</v>
      </c>
      <c r="J1439">
        <f t="shared" si="208"/>
        <v>122.72057619905057</v>
      </c>
      <c r="K1439">
        <f t="shared" si="209"/>
        <v>-7.9968012794884302E-2</v>
      </c>
      <c r="L1439">
        <f t="shared" si="210"/>
        <v>22.720576199050569</v>
      </c>
    </row>
    <row r="1440" spans="1:12" x14ac:dyDescent="0.2">
      <c r="A1440" s="4">
        <f t="shared" si="203"/>
        <v>45682</v>
      </c>
      <c r="B1440">
        <v>1439</v>
      </c>
      <c r="C1440" s="2" t="e">
        <f>VLOOKUP(A1440, Daily!$A:$B, 2, 0)</f>
        <v>#N/A</v>
      </c>
      <c r="D1440">
        <v>74.97</v>
      </c>
      <c r="E1440" s="2">
        <f t="shared" si="204"/>
        <v>74.97</v>
      </c>
      <c r="F1440">
        <f t="shared" si="205"/>
        <v>0</v>
      </c>
      <c r="G1440">
        <f t="shared" si="206"/>
        <v>13.879999999999995</v>
      </c>
      <c r="H1440">
        <f t="shared" si="211"/>
        <v>6.0000000000002274E-2</v>
      </c>
      <c r="I1440">
        <f t="shared" si="207"/>
        <v>100</v>
      </c>
      <c r="J1440">
        <f t="shared" si="208"/>
        <v>122.72057619905057</v>
      </c>
      <c r="K1440">
        <f t="shared" si="209"/>
        <v>0</v>
      </c>
      <c r="L1440">
        <f t="shared" si="210"/>
        <v>22.720576199050569</v>
      </c>
    </row>
    <row r="1441" spans="1:12" x14ac:dyDescent="0.2">
      <c r="A1441" s="4">
        <f t="shared" si="203"/>
        <v>45683</v>
      </c>
      <c r="B1441">
        <v>1440</v>
      </c>
      <c r="C1441" s="2" t="e">
        <f>VLOOKUP(A1441, Daily!$A:$B, 2, 0)</f>
        <v>#N/A</v>
      </c>
      <c r="D1441">
        <v>73.510000000000005</v>
      </c>
      <c r="E1441" s="2">
        <f t="shared" si="204"/>
        <v>73.510000000000005</v>
      </c>
      <c r="F1441">
        <f t="shared" si="205"/>
        <v>-1.4599999999999937</v>
      </c>
      <c r="G1441">
        <f t="shared" si="206"/>
        <v>12.420000000000002</v>
      </c>
      <c r="H1441">
        <f t="shared" si="211"/>
        <v>-1.4599999999999937</v>
      </c>
      <c r="I1441">
        <f t="shared" si="207"/>
        <v>98.052554355075372</v>
      </c>
      <c r="J1441">
        <f t="shared" si="208"/>
        <v>120.33065968243575</v>
      </c>
      <c r="K1441">
        <f t="shared" si="209"/>
        <v>-1.947445644924628</v>
      </c>
      <c r="L1441">
        <f t="shared" si="210"/>
        <v>20.330659682435748</v>
      </c>
    </row>
    <row r="1442" spans="1:12" x14ac:dyDescent="0.2">
      <c r="A1442" s="4">
        <f t="shared" si="203"/>
        <v>45684</v>
      </c>
      <c r="B1442">
        <v>1441</v>
      </c>
      <c r="C1442" s="2">
        <f>VLOOKUP(A1442, Daily!$A:$B, 2, 0)</f>
        <v>73.510000000000005</v>
      </c>
      <c r="D1442">
        <v>73.510000000000005</v>
      </c>
      <c r="E1442" s="2">
        <f t="shared" si="204"/>
        <v>73.510000000000005</v>
      </c>
      <c r="F1442">
        <f t="shared" si="205"/>
        <v>0</v>
      </c>
      <c r="G1442">
        <f t="shared" si="206"/>
        <v>12.420000000000002</v>
      </c>
      <c r="H1442">
        <f t="shared" si="211"/>
        <v>1.4599999999999937</v>
      </c>
      <c r="I1442">
        <f t="shared" si="207"/>
        <v>100</v>
      </c>
      <c r="J1442">
        <f t="shared" si="208"/>
        <v>120.33065968243575</v>
      </c>
      <c r="K1442">
        <f t="shared" si="209"/>
        <v>0</v>
      </c>
      <c r="L1442">
        <f t="shared" si="210"/>
        <v>20.330659682435748</v>
      </c>
    </row>
    <row r="1443" spans="1:12" x14ac:dyDescent="0.2">
      <c r="A1443" s="4">
        <f t="shared" si="203"/>
        <v>45685</v>
      </c>
      <c r="B1443">
        <v>1442</v>
      </c>
      <c r="C1443" s="2">
        <f>VLOOKUP(A1443, Daily!$A:$B, 2, 0)</f>
        <v>74.150000000000006</v>
      </c>
      <c r="D1443">
        <v>74.150000000000006</v>
      </c>
      <c r="E1443" s="2">
        <f t="shared" si="204"/>
        <v>74.150000000000006</v>
      </c>
      <c r="F1443">
        <f t="shared" si="205"/>
        <v>0.64000000000000057</v>
      </c>
      <c r="G1443">
        <f t="shared" si="206"/>
        <v>13.060000000000002</v>
      </c>
      <c r="H1443">
        <f t="shared" si="211"/>
        <v>0.64000000000000057</v>
      </c>
      <c r="I1443">
        <f t="shared" si="207"/>
        <v>100.87062984627941</v>
      </c>
      <c r="J1443">
        <f t="shared" si="208"/>
        <v>121.37829431985597</v>
      </c>
      <c r="K1443">
        <f t="shared" si="209"/>
        <v>0.87062984627941375</v>
      </c>
      <c r="L1443">
        <f t="shared" si="210"/>
        <v>21.378294319855961</v>
      </c>
    </row>
    <row r="1444" spans="1:12" x14ac:dyDescent="0.2">
      <c r="A1444" s="4">
        <f t="shared" si="203"/>
        <v>45686</v>
      </c>
      <c r="B1444">
        <v>1443</v>
      </c>
      <c r="C1444" s="2">
        <f>VLOOKUP(A1444, Daily!$A:$B, 2, 0)</f>
        <v>72.94</v>
      </c>
      <c r="D1444">
        <v>72.94</v>
      </c>
      <c r="E1444" s="2">
        <f t="shared" si="204"/>
        <v>72.94</v>
      </c>
      <c r="F1444">
        <f t="shared" si="205"/>
        <v>-1.210000000000008</v>
      </c>
      <c r="G1444">
        <f t="shared" si="206"/>
        <v>11.849999999999994</v>
      </c>
      <c r="H1444">
        <f t="shared" si="211"/>
        <v>-1.8500000000000085</v>
      </c>
      <c r="I1444">
        <f t="shared" si="207"/>
        <v>98.368172623061355</v>
      </c>
      <c r="J1444">
        <f t="shared" si="208"/>
        <v>119.39761008348337</v>
      </c>
      <c r="K1444">
        <f t="shared" si="209"/>
        <v>-1.6318273769386438</v>
      </c>
      <c r="L1444">
        <f t="shared" si="210"/>
        <v>19.397610083483375</v>
      </c>
    </row>
    <row r="1445" spans="1:12" x14ac:dyDescent="0.2">
      <c r="A1445" s="4">
        <f t="shared" si="203"/>
        <v>45687</v>
      </c>
      <c r="B1445">
        <v>1444</v>
      </c>
      <c r="C1445" s="2">
        <f>VLOOKUP(A1445, Daily!$A:$B, 2, 0)</f>
        <v>73.099999999999994</v>
      </c>
      <c r="D1445">
        <v>73.099999999999994</v>
      </c>
      <c r="E1445" s="2">
        <f t="shared" si="204"/>
        <v>73.099999999999994</v>
      </c>
      <c r="F1445">
        <f t="shared" si="205"/>
        <v>0.15999999999999659</v>
      </c>
      <c r="G1445">
        <f t="shared" si="206"/>
        <v>12.009999999999991</v>
      </c>
      <c r="H1445">
        <f t="shared" si="211"/>
        <v>1.3700000000000045</v>
      </c>
      <c r="I1445">
        <f t="shared" si="207"/>
        <v>100.219358376748</v>
      </c>
      <c r="J1445">
        <f t="shared" si="208"/>
        <v>119.65951874283843</v>
      </c>
      <c r="K1445">
        <f t="shared" si="209"/>
        <v>0.21935837674800229</v>
      </c>
      <c r="L1445">
        <f t="shared" si="210"/>
        <v>19.659518742838422</v>
      </c>
    </row>
    <row r="1446" spans="1:12" x14ac:dyDescent="0.2">
      <c r="A1446" s="4">
        <f t="shared" si="203"/>
        <v>45688</v>
      </c>
      <c r="B1446">
        <v>1445</v>
      </c>
      <c r="C1446" s="2">
        <f>VLOOKUP(A1446, Daily!$A:$B, 2, 0)</f>
        <v>72.84</v>
      </c>
      <c r="D1446">
        <v>72.84</v>
      </c>
      <c r="E1446" s="2">
        <f t="shared" si="204"/>
        <v>72.84</v>
      </c>
      <c r="F1446">
        <f t="shared" si="205"/>
        <v>-0.25999999999999091</v>
      </c>
      <c r="G1446">
        <f t="shared" si="206"/>
        <v>11.75</v>
      </c>
      <c r="H1446">
        <f t="shared" si="211"/>
        <v>-0.41999999999998749</v>
      </c>
      <c r="I1446">
        <f t="shared" si="207"/>
        <v>99.64432284541725</v>
      </c>
      <c r="J1446">
        <f t="shared" si="208"/>
        <v>119.23391717138647</v>
      </c>
      <c r="K1446">
        <f t="shared" si="209"/>
        <v>-0.35567715458275639</v>
      </c>
      <c r="L1446">
        <f t="shared" si="210"/>
        <v>19.233917171386473</v>
      </c>
    </row>
    <row r="1447" spans="1:12" x14ac:dyDescent="0.2">
      <c r="A1447" s="4">
        <f t="shared" si="203"/>
        <v>45689</v>
      </c>
      <c r="B1447">
        <v>1446</v>
      </c>
      <c r="C1447" s="2" t="e">
        <f>VLOOKUP(A1447, Daily!$A:$B, 2, 0)</f>
        <v>#N/A</v>
      </c>
      <c r="D1447">
        <v>72.84</v>
      </c>
      <c r="E1447" s="2">
        <f t="shared" si="204"/>
        <v>72.84</v>
      </c>
      <c r="F1447">
        <f t="shared" si="205"/>
        <v>0</v>
      </c>
      <c r="G1447">
        <f t="shared" si="206"/>
        <v>11.75</v>
      </c>
      <c r="H1447">
        <f t="shared" si="211"/>
        <v>0.25999999999999091</v>
      </c>
      <c r="I1447">
        <f t="shared" si="207"/>
        <v>100</v>
      </c>
      <c r="J1447">
        <f t="shared" si="208"/>
        <v>119.23391717138647</v>
      </c>
      <c r="K1447">
        <f t="shared" si="209"/>
        <v>0</v>
      </c>
      <c r="L1447">
        <f t="shared" si="210"/>
        <v>19.233917171386473</v>
      </c>
    </row>
    <row r="1448" spans="1:12" x14ac:dyDescent="0.2">
      <c r="A1448" s="4">
        <f t="shared" si="203"/>
        <v>45690</v>
      </c>
      <c r="B1448">
        <v>1447</v>
      </c>
      <c r="C1448" s="2" t="e">
        <f>VLOOKUP(A1448, Daily!$A:$B, 2, 0)</f>
        <v>#N/A</v>
      </c>
      <c r="D1448">
        <v>73.52</v>
      </c>
      <c r="E1448" s="2">
        <f t="shared" si="204"/>
        <v>73.52</v>
      </c>
      <c r="F1448">
        <f t="shared" si="205"/>
        <v>0.67999999999999261</v>
      </c>
      <c r="G1448">
        <f t="shared" si="206"/>
        <v>12.429999999999993</v>
      </c>
      <c r="H1448">
        <f t="shared" si="211"/>
        <v>0.67999999999999261</v>
      </c>
      <c r="I1448">
        <f t="shared" si="207"/>
        <v>100.93355299286107</v>
      </c>
      <c r="J1448">
        <f t="shared" si="208"/>
        <v>120.34702897364542</v>
      </c>
      <c r="K1448">
        <f t="shared" si="209"/>
        <v>0.93355299286106419</v>
      </c>
      <c r="L1448">
        <f t="shared" si="210"/>
        <v>20.347028973645422</v>
      </c>
    </row>
    <row r="1449" spans="1:12" x14ac:dyDescent="0.2">
      <c r="A1449" s="4">
        <f t="shared" si="203"/>
        <v>45691</v>
      </c>
      <c r="B1449">
        <v>1448</v>
      </c>
      <c r="C1449" s="2">
        <f>VLOOKUP(A1449, Daily!$A:$B, 2, 0)</f>
        <v>73.52</v>
      </c>
      <c r="D1449">
        <v>73.52</v>
      </c>
      <c r="E1449" s="2">
        <f t="shared" si="204"/>
        <v>73.52</v>
      </c>
      <c r="F1449">
        <f t="shared" si="205"/>
        <v>0</v>
      </c>
      <c r="G1449">
        <f t="shared" si="206"/>
        <v>12.429999999999993</v>
      </c>
      <c r="H1449">
        <f t="shared" si="211"/>
        <v>-0.67999999999999261</v>
      </c>
      <c r="I1449">
        <f t="shared" si="207"/>
        <v>100</v>
      </c>
      <c r="J1449">
        <f t="shared" si="208"/>
        <v>120.34702897364542</v>
      </c>
      <c r="K1449">
        <f t="shared" si="209"/>
        <v>0</v>
      </c>
      <c r="L1449">
        <f t="shared" si="210"/>
        <v>20.347028973645422</v>
      </c>
    </row>
    <row r="1450" spans="1:12" x14ac:dyDescent="0.2">
      <c r="A1450" s="4">
        <f t="shared" si="203"/>
        <v>45692</v>
      </c>
      <c r="B1450">
        <v>1449</v>
      </c>
      <c r="C1450" s="2">
        <f>VLOOKUP(A1450, Daily!$A:$B, 2, 0)</f>
        <v>73.040000000000006</v>
      </c>
      <c r="D1450">
        <v>73.040000000000006</v>
      </c>
      <c r="E1450" s="2">
        <f t="shared" si="204"/>
        <v>73.040000000000006</v>
      </c>
      <c r="F1450">
        <f t="shared" si="205"/>
        <v>-0.47999999999998977</v>
      </c>
      <c r="G1450">
        <f t="shared" si="206"/>
        <v>11.950000000000003</v>
      </c>
      <c r="H1450">
        <f t="shared" si="211"/>
        <v>-0.47999999999998977</v>
      </c>
      <c r="I1450">
        <f t="shared" si="207"/>
        <v>99.347116430903171</v>
      </c>
      <c r="J1450">
        <f t="shared" si="208"/>
        <v>119.56130299558029</v>
      </c>
      <c r="K1450">
        <f t="shared" si="209"/>
        <v>-0.65288356909682932</v>
      </c>
      <c r="L1450">
        <f t="shared" si="210"/>
        <v>19.561302995580299</v>
      </c>
    </row>
    <row r="1451" spans="1:12" x14ac:dyDescent="0.2">
      <c r="A1451" s="4">
        <f t="shared" si="203"/>
        <v>45693</v>
      </c>
      <c r="B1451">
        <v>1450</v>
      </c>
      <c r="C1451" s="2">
        <f>VLOOKUP(A1451, Daily!$A:$B, 2, 0)</f>
        <v>71.39</v>
      </c>
      <c r="D1451">
        <v>71.39</v>
      </c>
      <c r="E1451" s="2">
        <f t="shared" si="204"/>
        <v>71.39</v>
      </c>
      <c r="F1451">
        <f t="shared" si="205"/>
        <v>-1.6500000000000057</v>
      </c>
      <c r="G1451">
        <f t="shared" si="206"/>
        <v>10.299999999999997</v>
      </c>
      <c r="H1451">
        <f t="shared" si="211"/>
        <v>-1.1700000000000159</v>
      </c>
      <c r="I1451">
        <f t="shared" si="207"/>
        <v>97.740963855421683</v>
      </c>
      <c r="J1451">
        <f t="shared" si="208"/>
        <v>116.86036994598132</v>
      </c>
      <c r="K1451">
        <f t="shared" si="209"/>
        <v>-2.2590361445783191</v>
      </c>
      <c r="L1451">
        <f t="shared" si="210"/>
        <v>16.860369945981326</v>
      </c>
    </row>
    <row r="1452" spans="1:12" x14ac:dyDescent="0.2">
      <c r="A1452" s="4">
        <f t="shared" si="203"/>
        <v>45694</v>
      </c>
      <c r="B1452">
        <v>1451</v>
      </c>
      <c r="C1452" s="2">
        <f>VLOOKUP(A1452, Daily!$A:$B, 2, 0)</f>
        <v>70.97</v>
      </c>
      <c r="D1452">
        <v>70.97</v>
      </c>
      <c r="E1452" s="2">
        <f t="shared" si="204"/>
        <v>70.97</v>
      </c>
      <c r="F1452">
        <f t="shared" si="205"/>
        <v>-0.42000000000000171</v>
      </c>
      <c r="G1452">
        <f t="shared" si="206"/>
        <v>9.8799999999999955</v>
      </c>
      <c r="H1452">
        <f t="shared" si="211"/>
        <v>1.230000000000004</v>
      </c>
      <c r="I1452">
        <f t="shared" si="207"/>
        <v>99.411682308446558</v>
      </c>
      <c r="J1452">
        <f t="shared" si="208"/>
        <v>116.17285971517433</v>
      </c>
      <c r="K1452">
        <f t="shared" si="209"/>
        <v>-0.5883176915534416</v>
      </c>
      <c r="L1452">
        <f t="shared" si="210"/>
        <v>16.172859715174326</v>
      </c>
    </row>
    <row r="1453" spans="1:12" x14ac:dyDescent="0.2">
      <c r="A1453" s="4">
        <f t="shared" si="203"/>
        <v>45695</v>
      </c>
      <c r="B1453">
        <v>1452</v>
      </c>
      <c r="C1453" s="2">
        <f>VLOOKUP(A1453, Daily!$A:$B, 2, 0)</f>
        <v>71.319999999999993</v>
      </c>
      <c r="D1453">
        <v>71.319999999999993</v>
      </c>
      <c r="E1453" s="2">
        <f t="shared" si="204"/>
        <v>71.319999999999993</v>
      </c>
      <c r="F1453">
        <f t="shared" si="205"/>
        <v>0.34999999999999432</v>
      </c>
      <c r="G1453">
        <f t="shared" si="206"/>
        <v>10.22999999999999</v>
      </c>
      <c r="H1453">
        <f t="shared" si="211"/>
        <v>0.76999999999999602</v>
      </c>
      <c r="I1453">
        <f t="shared" si="207"/>
        <v>100.49316612653234</v>
      </c>
      <c r="J1453">
        <f t="shared" si="208"/>
        <v>116.74578490751348</v>
      </c>
      <c r="K1453">
        <f t="shared" si="209"/>
        <v>0.4931661265323406</v>
      </c>
      <c r="L1453">
        <f t="shared" si="210"/>
        <v>16.745784907513482</v>
      </c>
    </row>
    <row r="1454" spans="1:12" x14ac:dyDescent="0.2">
      <c r="A1454" s="4">
        <f t="shared" si="203"/>
        <v>45696</v>
      </c>
      <c r="B1454">
        <v>1453</v>
      </c>
      <c r="C1454" s="2" t="e">
        <f>VLOOKUP(A1454, Daily!$A:$B, 2, 0)</f>
        <v>#N/A</v>
      </c>
      <c r="D1454">
        <v>71.319999999999993</v>
      </c>
      <c r="E1454" s="2">
        <f t="shared" si="204"/>
        <v>71.319999999999993</v>
      </c>
      <c r="F1454">
        <f t="shared" si="205"/>
        <v>0</v>
      </c>
      <c r="G1454">
        <f t="shared" si="206"/>
        <v>10.22999999999999</v>
      </c>
      <c r="H1454">
        <f t="shared" si="211"/>
        <v>-0.34999999999999432</v>
      </c>
      <c r="I1454">
        <f t="shared" si="207"/>
        <v>100</v>
      </c>
      <c r="J1454">
        <f t="shared" si="208"/>
        <v>116.74578490751348</v>
      </c>
      <c r="K1454">
        <f t="shared" si="209"/>
        <v>0</v>
      </c>
      <c r="L1454">
        <f t="shared" si="210"/>
        <v>16.745784907513482</v>
      </c>
    </row>
    <row r="1455" spans="1:12" x14ac:dyDescent="0.2">
      <c r="A1455" s="4">
        <f t="shared" si="203"/>
        <v>45697</v>
      </c>
      <c r="B1455">
        <v>1454</v>
      </c>
      <c r="C1455" s="2" t="e">
        <f>VLOOKUP(A1455, Daily!$A:$B, 2, 0)</f>
        <v>#N/A</v>
      </c>
      <c r="D1455">
        <v>72.73</v>
      </c>
      <c r="E1455" s="2">
        <f t="shared" si="204"/>
        <v>72.73</v>
      </c>
      <c r="F1455">
        <f t="shared" si="205"/>
        <v>1.4100000000000108</v>
      </c>
      <c r="G1455">
        <f t="shared" si="206"/>
        <v>11.64</v>
      </c>
      <c r="H1455">
        <f t="shared" si="211"/>
        <v>1.4100000000000108</v>
      </c>
      <c r="I1455">
        <f t="shared" si="207"/>
        <v>101.97700504767249</v>
      </c>
      <c r="J1455">
        <f t="shared" si="208"/>
        <v>119.05385496807988</v>
      </c>
      <c r="K1455">
        <f t="shared" si="209"/>
        <v>1.9770050476724865</v>
      </c>
      <c r="L1455">
        <f t="shared" si="210"/>
        <v>19.053854968079875</v>
      </c>
    </row>
    <row r="1456" spans="1:12" x14ac:dyDescent="0.2">
      <c r="A1456" s="4">
        <f t="shared" si="203"/>
        <v>45698</v>
      </c>
      <c r="B1456">
        <v>1455</v>
      </c>
      <c r="C1456" s="2">
        <f>VLOOKUP(A1456, Daily!$A:$B, 2, 0)</f>
        <v>72.73</v>
      </c>
      <c r="D1456">
        <v>72.73</v>
      </c>
      <c r="E1456" s="2">
        <f t="shared" si="204"/>
        <v>72.73</v>
      </c>
      <c r="F1456">
        <f t="shared" si="205"/>
        <v>0</v>
      </c>
      <c r="G1456">
        <f t="shared" si="206"/>
        <v>11.64</v>
      </c>
      <c r="H1456">
        <f t="shared" si="211"/>
        <v>-1.4100000000000108</v>
      </c>
      <c r="I1456">
        <f t="shared" si="207"/>
        <v>100</v>
      </c>
      <c r="J1456">
        <f t="shared" si="208"/>
        <v>119.05385496807988</v>
      </c>
      <c r="K1456">
        <f t="shared" si="209"/>
        <v>0</v>
      </c>
      <c r="L1456">
        <f t="shared" si="210"/>
        <v>19.053854968079875</v>
      </c>
    </row>
    <row r="1457" spans="1:12" x14ac:dyDescent="0.2">
      <c r="A1457" s="4">
        <f t="shared" si="203"/>
        <v>45699</v>
      </c>
      <c r="B1457">
        <v>1456</v>
      </c>
      <c r="C1457" s="2">
        <f>VLOOKUP(A1457, Daily!$A:$B, 2, 0)</f>
        <v>73.67</v>
      </c>
      <c r="D1457">
        <v>73.67</v>
      </c>
      <c r="E1457" s="2">
        <f t="shared" si="204"/>
        <v>73.67</v>
      </c>
      <c r="F1457">
        <f t="shared" si="205"/>
        <v>0.93999999999999773</v>
      </c>
      <c r="G1457">
        <f t="shared" si="206"/>
        <v>12.579999999999998</v>
      </c>
      <c r="H1457">
        <f t="shared" si="211"/>
        <v>0.93999999999999773</v>
      </c>
      <c r="I1457">
        <f t="shared" si="207"/>
        <v>101.29245153306749</v>
      </c>
      <c r="J1457">
        <f t="shared" si="208"/>
        <v>120.59256834179079</v>
      </c>
      <c r="K1457">
        <f t="shared" si="209"/>
        <v>1.2924515330674957</v>
      </c>
      <c r="L1457">
        <f t="shared" si="210"/>
        <v>20.592568341790795</v>
      </c>
    </row>
    <row r="1458" spans="1:12" x14ac:dyDescent="0.2">
      <c r="A1458" s="4">
        <f t="shared" si="203"/>
        <v>45700</v>
      </c>
      <c r="B1458">
        <v>1457</v>
      </c>
      <c r="C1458" s="2">
        <f>VLOOKUP(A1458, Daily!$A:$B, 2, 0)</f>
        <v>71.72</v>
      </c>
      <c r="D1458">
        <v>71.72</v>
      </c>
      <c r="E1458" s="2">
        <f t="shared" si="204"/>
        <v>71.72</v>
      </c>
      <c r="F1458">
        <f t="shared" si="205"/>
        <v>-1.9500000000000028</v>
      </c>
      <c r="G1458">
        <f t="shared" si="206"/>
        <v>10.629999999999995</v>
      </c>
      <c r="H1458">
        <f t="shared" si="211"/>
        <v>-2.8900000000000006</v>
      </c>
      <c r="I1458">
        <f t="shared" si="207"/>
        <v>97.353060947468435</v>
      </c>
      <c r="J1458">
        <f t="shared" si="208"/>
        <v>117.40055655590112</v>
      </c>
      <c r="K1458">
        <f t="shared" si="209"/>
        <v>-2.6469390525315606</v>
      </c>
      <c r="L1458">
        <f t="shared" si="210"/>
        <v>17.400556555901115</v>
      </c>
    </row>
    <row r="1459" spans="1:12" x14ac:dyDescent="0.2">
      <c r="A1459" s="4">
        <f t="shared" si="203"/>
        <v>45701</v>
      </c>
      <c r="B1459">
        <v>1458</v>
      </c>
      <c r="C1459" s="2">
        <f>VLOOKUP(A1459, Daily!$A:$B, 2, 0)</f>
        <v>71.66</v>
      </c>
      <c r="D1459">
        <v>71.66</v>
      </c>
      <c r="E1459" s="2">
        <f t="shared" si="204"/>
        <v>71.66</v>
      </c>
      <c r="F1459">
        <f t="shared" si="205"/>
        <v>-6.0000000000002274E-2</v>
      </c>
      <c r="G1459">
        <f t="shared" si="206"/>
        <v>10.569999999999993</v>
      </c>
      <c r="H1459">
        <f t="shared" si="211"/>
        <v>1.8900000000000006</v>
      </c>
      <c r="I1459">
        <f t="shared" si="207"/>
        <v>99.916341327384274</v>
      </c>
      <c r="J1459">
        <f t="shared" si="208"/>
        <v>117.30234080864297</v>
      </c>
      <c r="K1459">
        <f t="shared" si="209"/>
        <v>-8.3658672615727347E-2</v>
      </c>
      <c r="L1459">
        <f t="shared" si="210"/>
        <v>17.302340808642967</v>
      </c>
    </row>
    <row r="1460" spans="1:12" x14ac:dyDescent="0.2">
      <c r="A1460" s="4">
        <f t="shared" si="203"/>
        <v>45702</v>
      </c>
      <c r="B1460">
        <v>1459</v>
      </c>
      <c r="C1460" s="2">
        <f>VLOOKUP(A1460, Daily!$A:$B, 2, 0)</f>
        <v>71.05</v>
      </c>
      <c r="D1460">
        <v>71.05</v>
      </c>
      <c r="E1460" s="2">
        <f t="shared" si="204"/>
        <v>71.05</v>
      </c>
      <c r="F1460">
        <f t="shared" si="205"/>
        <v>-0.60999999999999943</v>
      </c>
      <c r="G1460">
        <f t="shared" si="206"/>
        <v>9.9599999999999937</v>
      </c>
      <c r="H1460">
        <f t="shared" si="211"/>
        <v>-0.54999999999999716</v>
      </c>
      <c r="I1460">
        <f t="shared" si="207"/>
        <v>99.148758024002234</v>
      </c>
      <c r="J1460">
        <f t="shared" si="208"/>
        <v>116.30381404485183</v>
      </c>
      <c r="K1460">
        <f t="shared" si="209"/>
        <v>-0.85124197599776297</v>
      </c>
      <c r="L1460">
        <f t="shared" si="210"/>
        <v>16.30381404485184</v>
      </c>
    </row>
    <row r="1461" spans="1:12" x14ac:dyDescent="0.2">
      <c r="A1461" s="4">
        <f t="shared" si="203"/>
        <v>45703</v>
      </c>
      <c r="B1461">
        <v>1460</v>
      </c>
      <c r="C1461" s="2" t="e">
        <f>VLOOKUP(A1461, Daily!$A:$B, 2, 0)</f>
        <v>#N/A</v>
      </c>
      <c r="D1461">
        <v>71.05</v>
      </c>
      <c r="E1461" s="2">
        <f t="shared" si="204"/>
        <v>71.05</v>
      </c>
      <c r="F1461">
        <f t="shared" si="205"/>
        <v>0</v>
      </c>
      <c r="G1461">
        <f t="shared" si="206"/>
        <v>9.9599999999999937</v>
      </c>
      <c r="H1461">
        <f t="shared" si="211"/>
        <v>0.60999999999999943</v>
      </c>
      <c r="I1461">
        <f t="shared" si="207"/>
        <v>100</v>
      </c>
      <c r="J1461">
        <f t="shared" si="208"/>
        <v>116.30381404485183</v>
      </c>
      <c r="K1461">
        <f t="shared" si="209"/>
        <v>0</v>
      </c>
      <c r="L1461">
        <f t="shared" si="210"/>
        <v>16.30381404485184</v>
      </c>
    </row>
    <row r="1462" spans="1:12" x14ac:dyDescent="0.2">
      <c r="A1462" s="4">
        <f t="shared" si="203"/>
        <v>45704</v>
      </c>
      <c r="B1462">
        <v>1461</v>
      </c>
      <c r="C1462" s="2" t="e">
        <f>VLOOKUP(A1462, Daily!$A:$B, 2, 0)</f>
        <v>#N/A</v>
      </c>
      <c r="D1462">
        <v>72.209999999999994</v>
      </c>
      <c r="E1462" s="2">
        <f t="shared" si="204"/>
        <v>72.209999999999994</v>
      </c>
      <c r="F1462">
        <f t="shared" si="205"/>
        <v>1.1599999999999966</v>
      </c>
      <c r="G1462">
        <f t="shared" si="206"/>
        <v>11.11999999999999</v>
      </c>
      <c r="H1462">
        <f t="shared" si="211"/>
        <v>1.1599999999999966</v>
      </c>
      <c r="I1462">
        <f t="shared" si="207"/>
        <v>101.63265306122449</v>
      </c>
      <c r="J1462">
        <f t="shared" si="208"/>
        <v>118.20265182517595</v>
      </c>
      <c r="K1462">
        <f t="shared" si="209"/>
        <v>1.6326530612244872</v>
      </c>
      <c r="L1462">
        <f t="shared" si="210"/>
        <v>18.202651825175952</v>
      </c>
    </row>
    <row r="1463" spans="1:12" x14ac:dyDescent="0.2">
      <c r="A1463" s="4">
        <f t="shared" si="203"/>
        <v>45705</v>
      </c>
      <c r="B1463">
        <v>1462</v>
      </c>
      <c r="C1463" s="2">
        <f>VLOOKUP(A1463, Daily!$A:$B, 2, 0)</f>
        <v>0</v>
      </c>
      <c r="D1463">
        <v>72.209999999999994</v>
      </c>
      <c r="E1463" s="2">
        <f t="shared" si="204"/>
        <v>72.209999999999994</v>
      </c>
      <c r="F1463">
        <f t="shared" si="205"/>
        <v>0</v>
      </c>
      <c r="G1463">
        <f t="shared" si="206"/>
        <v>11.11999999999999</v>
      </c>
      <c r="H1463">
        <f t="shared" si="211"/>
        <v>-1.1599999999999966</v>
      </c>
      <c r="I1463">
        <f t="shared" si="207"/>
        <v>100</v>
      </c>
      <c r="J1463">
        <f t="shared" si="208"/>
        <v>118.20265182517595</v>
      </c>
      <c r="K1463">
        <f t="shared" si="209"/>
        <v>0</v>
      </c>
      <c r="L1463">
        <f t="shared" si="210"/>
        <v>18.202651825175952</v>
      </c>
    </row>
    <row r="1464" spans="1:12" x14ac:dyDescent="0.2">
      <c r="A1464" s="4">
        <f t="shared" si="203"/>
        <v>45706</v>
      </c>
      <c r="B1464">
        <v>1463</v>
      </c>
      <c r="C1464" s="2">
        <f>VLOOKUP(A1464, Daily!$A:$B, 2, 0)</f>
        <v>72.209999999999994</v>
      </c>
      <c r="D1464">
        <v>72.209999999999994</v>
      </c>
      <c r="E1464" s="2">
        <f t="shared" si="204"/>
        <v>72.209999999999994</v>
      </c>
      <c r="F1464">
        <f t="shared" si="205"/>
        <v>0</v>
      </c>
      <c r="G1464">
        <f t="shared" si="206"/>
        <v>11.11999999999999</v>
      </c>
      <c r="H1464">
        <f t="shared" si="211"/>
        <v>0</v>
      </c>
      <c r="I1464">
        <f t="shared" si="207"/>
        <v>100</v>
      </c>
      <c r="J1464">
        <f t="shared" si="208"/>
        <v>118.20265182517595</v>
      </c>
      <c r="K1464">
        <f t="shared" si="209"/>
        <v>0</v>
      </c>
      <c r="L1464">
        <f t="shared" si="210"/>
        <v>18.202651825175952</v>
      </c>
    </row>
    <row r="1465" spans="1:12" x14ac:dyDescent="0.2">
      <c r="A1465" s="4">
        <f t="shared" si="203"/>
        <v>45707</v>
      </c>
      <c r="B1465">
        <v>1464</v>
      </c>
      <c r="C1465" s="2">
        <f>VLOOKUP(A1465, Daily!$A:$B, 2, 0)</f>
        <v>72.58</v>
      </c>
      <c r="D1465">
        <v>72.58</v>
      </c>
      <c r="E1465" s="2">
        <f t="shared" si="204"/>
        <v>72.58</v>
      </c>
      <c r="F1465">
        <f t="shared" si="205"/>
        <v>0.37000000000000455</v>
      </c>
      <c r="G1465">
        <f t="shared" si="206"/>
        <v>11.489999999999995</v>
      </c>
      <c r="H1465">
        <f t="shared" si="211"/>
        <v>0.37000000000000455</v>
      </c>
      <c r="I1465">
        <f t="shared" si="207"/>
        <v>100.51239440520705</v>
      </c>
      <c r="J1465">
        <f t="shared" si="208"/>
        <v>118.80831559993452</v>
      </c>
      <c r="K1465">
        <f t="shared" si="209"/>
        <v>0.5123944052070506</v>
      </c>
      <c r="L1465">
        <f t="shared" si="210"/>
        <v>18.808315599934524</v>
      </c>
    </row>
    <row r="1466" spans="1:12" x14ac:dyDescent="0.2">
      <c r="A1466" s="4">
        <f t="shared" si="203"/>
        <v>45708</v>
      </c>
      <c r="B1466">
        <v>1465</v>
      </c>
      <c r="C1466" s="2">
        <f>VLOOKUP(A1466, Daily!$A:$B, 2, 0)</f>
        <v>72.88</v>
      </c>
      <c r="D1466">
        <v>72.88</v>
      </c>
      <c r="E1466" s="2">
        <f t="shared" si="204"/>
        <v>72.88</v>
      </c>
      <c r="F1466">
        <f t="shared" si="205"/>
        <v>0.29999999999999716</v>
      </c>
      <c r="G1466">
        <f t="shared" si="206"/>
        <v>11.789999999999992</v>
      </c>
      <c r="H1466">
        <f t="shared" si="211"/>
        <v>-7.000000000000739E-2</v>
      </c>
      <c r="I1466">
        <f t="shared" si="207"/>
        <v>100.41333700744006</v>
      </c>
      <c r="J1466">
        <f t="shared" si="208"/>
        <v>119.29939433622523</v>
      </c>
      <c r="K1466">
        <f t="shared" si="209"/>
        <v>0.41333700744006219</v>
      </c>
      <c r="L1466">
        <f t="shared" si="210"/>
        <v>19.299394336225227</v>
      </c>
    </row>
    <row r="1467" spans="1:12" x14ac:dyDescent="0.2">
      <c r="A1467" s="4">
        <f t="shared" si="203"/>
        <v>45709</v>
      </c>
      <c r="B1467">
        <v>1466</v>
      </c>
      <c r="C1467" s="2">
        <f>VLOOKUP(A1467, Daily!$A:$B, 2, 0)</f>
        <v>70.72</v>
      </c>
      <c r="D1467">
        <v>70.72</v>
      </c>
      <c r="E1467" s="2">
        <f t="shared" si="204"/>
        <v>70.72</v>
      </c>
      <c r="F1467">
        <f t="shared" si="205"/>
        <v>-2.1599999999999966</v>
      </c>
      <c r="G1467">
        <f t="shared" si="206"/>
        <v>9.6299999999999955</v>
      </c>
      <c r="H1467">
        <f t="shared" si="211"/>
        <v>-2.4599999999999937</v>
      </c>
      <c r="I1467">
        <f t="shared" si="207"/>
        <v>97.036223929747536</v>
      </c>
      <c r="J1467">
        <f t="shared" si="208"/>
        <v>115.76362743493205</v>
      </c>
      <c r="K1467">
        <f t="shared" si="209"/>
        <v>-2.9637760702524663</v>
      </c>
      <c r="L1467">
        <f t="shared" si="210"/>
        <v>15.763627434932047</v>
      </c>
    </row>
    <row r="1468" spans="1:12" x14ac:dyDescent="0.2">
      <c r="A1468" s="4">
        <f t="shared" si="203"/>
        <v>45710</v>
      </c>
      <c r="B1468">
        <v>1467</v>
      </c>
      <c r="C1468" s="2" t="e">
        <f>VLOOKUP(A1468, Daily!$A:$B, 2, 0)</f>
        <v>#N/A</v>
      </c>
      <c r="D1468">
        <v>70.72</v>
      </c>
      <c r="E1468" s="2">
        <f t="shared" si="204"/>
        <v>70.72</v>
      </c>
      <c r="F1468">
        <f t="shared" si="205"/>
        <v>0</v>
      </c>
      <c r="G1468">
        <f t="shared" si="206"/>
        <v>9.6299999999999955</v>
      </c>
      <c r="H1468">
        <f t="shared" si="211"/>
        <v>2.1599999999999966</v>
      </c>
      <c r="I1468">
        <f t="shared" si="207"/>
        <v>100</v>
      </c>
      <c r="J1468">
        <f t="shared" si="208"/>
        <v>115.76362743493205</v>
      </c>
      <c r="K1468">
        <f t="shared" si="209"/>
        <v>0</v>
      </c>
      <c r="L1468">
        <f t="shared" si="210"/>
        <v>15.763627434932047</v>
      </c>
    </row>
    <row r="1469" spans="1:12" x14ac:dyDescent="0.2">
      <c r="A1469" s="4">
        <f t="shared" si="203"/>
        <v>45711</v>
      </c>
      <c r="B1469">
        <v>1468</v>
      </c>
      <c r="C1469" s="2" t="e">
        <f>VLOOKUP(A1469, Daily!$A:$B, 2, 0)</f>
        <v>#N/A</v>
      </c>
      <c r="D1469">
        <v>71.06</v>
      </c>
      <c r="E1469" s="2">
        <f t="shared" si="204"/>
        <v>71.06</v>
      </c>
      <c r="F1469">
        <f t="shared" si="205"/>
        <v>0.34000000000000341</v>
      </c>
      <c r="G1469">
        <f t="shared" si="206"/>
        <v>9.9699999999999989</v>
      </c>
      <c r="H1469">
        <f t="shared" si="211"/>
        <v>0.34000000000000341</v>
      </c>
      <c r="I1469">
        <f t="shared" si="207"/>
        <v>100.48076923076923</v>
      </c>
      <c r="J1469">
        <f t="shared" si="208"/>
        <v>116.32018333606156</v>
      </c>
      <c r="K1469">
        <f t="shared" si="209"/>
        <v>0.48076923076922906</v>
      </c>
      <c r="L1469">
        <f t="shared" si="210"/>
        <v>16.320183336061554</v>
      </c>
    </row>
    <row r="1470" spans="1:12" x14ac:dyDescent="0.2">
      <c r="A1470" s="4">
        <f t="shared" si="203"/>
        <v>45712</v>
      </c>
      <c r="B1470">
        <v>1469</v>
      </c>
      <c r="C1470" s="2">
        <f>VLOOKUP(A1470, Daily!$A:$B, 2, 0)</f>
        <v>71.06</v>
      </c>
      <c r="D1470">
        <v>71.06</v>
      </c>
      <c r="E1470" s="2">
        <f t="shared" si="204"/>
        <v>71.06</v>
      </c>
      <c r="F1470">
        <f t="shared" si="205"/>
        <v>0</v>
      </c>
      <c r="G1470">
        <f t="shared" si="206"/>
        <v>9.9699999999999989</v>
      </c>
      <c r="H1470">
        <f t="shared" si="211"/>
        <v>-0.34000000000000341</v>
      </c>
      <c r="I1470">
        <f t="shared" si="207"/>
        <v>100</v>
      </c>
      <c r="J1470">
        <f t="shared" si="208"/>
        <v>116.32018333606156</v>
      </c>
      <c r="K1470">
        <f t="shared" si="209"/>
        <v>0</v>
      </c>
      <c r="L1470">
        <f t="shared" si="210"/>
        <v>16.320183336061554</v>
      </c>
    </row>
    <row r="1471" spans="1:12" x14ac:dyDescent="0.2">
      <c r="A1471" s="4">
        <f t="shared" si="203"/>
        <v>45713</v>
      </c>
      <c r="B1471">
        <v>1470</v>
      </c>
      <c r="C1471" s="2">
        <f>VLOOKUP(A1471, Daily!$A:$B, 2, 0)</f>
        <v>69.150000000000006</v>
      </c>
      <c r="D1471">
        <v>69.150000000000006</v>
      </c>
      <c r="E1471" s="2">
        <f t="shared" si="204"/>
        <v>69.150000000000006</v>
      </c>
      <c r="F1471">
        <f t="shared" si="205"/>
        <v>-1.9099999999999966</v>
      </c>
      <c r="G1471">
        <f t="shared" si="206"/>
        <v>8.0600000000000023</v>
      </c>
      <c r="H1471">
        <f t="shared" si="211"/>
        <v>-1.9099999999999966</v>
      </c>
      <c r="I1471">
        <f t="shared" si="207"/>
        <v>97.312130593864339</v>
      </c>
      <c r="J1471">
        <f t="shared" si="208"/>
        <v>113.19364871501065</v>
      </c>
      <c r="K1471">
        <f t="shared" si="209"/>
        <v>-2.6878694061356567</v>
      </c>
      <c r="L1471">
        <f t="shared" si="210"/>
        <v>13.193648715010653</v>
      </c>
    </row>
    <row r="1472" spans="1:12" x14ac:dyDescent="0.2">
      <c r="A1472" s="4">
        <f t="shared" si="203"/>
        <v>45714</v>
      </c>
      <c r="B1472">
        <v>1471</v>
      </c>
      <c r="C1472" s="2">
        <f>VLOOKUP(A1472, Daily!$A:$B, 2, 0)</f>
        <v>68.87</v>
      </c>
      <c r="D1472">
        <v>68.87</v>
      </c>
      <c r="E1472" s="2">
        <f t="shared" si="204"/>
        <v>68.87</v>
      </c>
      <c r="F1472">
        <f t="shared" si="205"/>
        <v>-0.28000000000000114</v>
      </c>
      <c r="G1472">
        <f t="shared" si="206"/>
        <v>7.7800000000000011</v>
      </c>
      <c r="H1472">
        <f t="shared" si="211"/>
        <v>1.6299999999999955</v>
      </c>
      <c r="I1472">
        <f t="shared" si="207"/>
        <v>99.595083152566872</v>
      </c>
      <c r="J1472">
        <f t="shared" si="208"/>
        <v>112.73530856113932</v>
      </c>
      <c r="K1472">
        <f t="shared" si="209"/>
        <v>-0.40491684743312328</v>
      </c>
      <c r="L1472">
        <f t="shared" si="210"/>
        <v>12.735308561139313</v>
      </c>
    </row>
    <row r="1473" spans="1:12" x14ac:dyDescent="0.2">
      <c r="A1473" s="4">
        <f t="shared" si="203"/>
        <v>45715</v>
      </c>
      <c r="B1473">
        <v>1472</v>
      </c>
      <c r="C1473" s="2">
        <f>VLOOKUP(A1473, Daily!$A:$B, 2, 0)</f>
        <v>70.62</v>
      </c>
      <c r="D1473">
        <v>70.62</v>
      </c>
      <c r="E1473" s="2">
        <f t="shared" si="204"/>
        <v>70.62</v>
      </c>
      <c r="F1473">
        <f t="shared" si="205"/>
        <v>1.75</v>
      </c>
      <c r="G1473">
        <f t="shared" si="206"/>
        <v>9.5300000000000011</v>
      </c>
      <c r="H1473">
        <f t="shared" si="211"/>
        <v>2.0300000000000011</v>
      </c>
      <c r="I1473">
        <f t="shared" si="207"/>
        <v>102.54101931174677</v>
      </c>
      <c r="J1473">
        <f t="shared" si="208"/>
        <v>115.59993452283517</v>
      </c>
      <c r="K1473">
        <f t="shared" si="209"/>
        <v>2.5410193117467728</v>
      </c>
      <c r="L1473">
        <f t="shared" si="210"/>
        <v>15.599934522835168</v>
      </c>
    </row>
    <row r="1474" spans="1:12" x14ac:dyDescent="0.2">
      <c r="A1474" s="4">
        <f t="shared" si="203"/>
        <v>45716</v>
      </c>
      <c r="B1474">
        <v>1473</v>
      </c>
      <c r="C1474" s="2">
        <f>VLOOKUP(A1474, Daily!$A:$B, 2, 0)</f>
        <v>69.97</v>
      </c>
      <c r="D1474">
        <v>69.97</v>
      </c>
      <c r="E1474" s="2">
        <f t="shared" si="204"/>
        <v>69.97</v>
      </c>
      <c r="F1474">
        <f t="shared" si="205"/>
        <v>-0.65000000000000568</v>
      </c>
      <c r="G1474">
        <f t="shared" si="206"/>
        <v>8.8799999999999955</v>
      </c>
      <c r="H1474">
        <f t="shared" si="211"/>
        <v>-2.4000000000000057</v>
      </c>
      <c r="I1474">
        <f t="shared" si="207"/>
        <v>99.079580855281776</v>
      </c>
      <c r="J1474">
        <f t="shared" si="208"/>
        <v>114.53593059420525</v>
      </c>
      <c r="K1474">
        <f t="shared" si="209"/>
        <v>-0.92041914471822084</v>
      </c>
      <c r="L1474">
        <f t="shared" si="210"/>
        <v>14.53593059420526</v>
      </c>
    </row>
    <row r="1475" spans="1:12" x14ac:dyDescent="0.2">
      <c r="A1475" s="4">
        <f t="shared" si="203"/>
        <v>45717</v>
      </c>
      <c r="B1475">
        <v>1474</v>
      </c>
      <c r="C1475" s="2" t="e">
        <f>VLOOKUP(A1475, Daily!$A:$B, 2, 0)</f>
        <v>#N/A</v>
      </c>
      <c r="D1475">
        <v>69.97</v>
      </c>
      <c r="E1475" s="2">
        <f t="shared" si="204"/>
        <v>69.97</v>
      </c>
      <c r="F1475">
        <f t="shared" si="205"/>
        <v>0</v>
      </c>
      <c r="G1475">
        <f t="shared" si="206"/>
        <v>8.8799999999999955</v>
      </c>
      <c r="H1475">
        <f t="shared" si="211"/>
        <v>0.65000000000000568</v>
      </c>
      <c r="I1475">
        <f t="shared" si="207"/>
        <v>100</v>
      </c>
      <c r="J1475">
        <f t="shared" si="208"/>
        <v>114.53593059420525</v>
      </c>
      <c r="K1475">
        <f t="shared" si="209"/>
        <v>0</v>
      </c>
      <c r="L1475">
        <f t="shared" si="210"/>
        <v>14.53593059420526</v>
      </c>
    </row>
    <row r="1476" spans="1:12" x14ac:dyDescent="0.2">
      <c r="A1476" s="4">
        <f t="shared" ref="A1476:A1539" si="212">A1475+1</f>
        <v>45718</v>
      </c>
      <c r="B1476">
        <v>1475</v>
      </c>
      <c r="C1476" s="2" t="e">
        <f>VLOOKUP(A1476, Daily!$A:$B, 2, 0)</f>
        <v>#N/A</v>
      </c>
      <c r="D1476">
        <v>68.63</v>
      </c>
      <c r="E1476" s="2">
        <f t="shared" si="204"/>
        <v>68.63</v>
      </c>
      <c r="F1476">
        <f t="shared" si="205"/>
        <v>-1.3400000000000034</v>
      </c>
      <c r="G1476">
        <f t="shared" si="206"/>
        <v>7.539999999999992</v>
      </c>
      <c r="H1476">
        <f t="shared" si="211"/>
        <v>-1.3400000000000034</v>
      </c>
      <c r="I1476">
        <f t="shared" si="207"/>
        <v>98.084893525796772</v>
      </c>
      <c r="J1476">
        <f t="shared" si="208"/>
        <v>112.34244557210671</v>
      </c>
      <c r="K1476">
        <f t="shared" si="209"/>
        <v>-1.915106474203232</v>
      </c>
      <c r="L1476">
        <f t="shared" si="210"/>
        <v>12.342445572106708</v>
      </c>
    </row>
    <row r="1477" spans="1:12" x14ac:dyDescent="0.2">
      <c r="A1477" s="4">
        <f t="shared" si="212"/>
        <v>45719</v>
      </c>
      <c r="B1477">
        <v>1476</v>
      </c>
      <c r="C1477" s="2">
        <f>VLOOKUP(A1477, Daily!$A:$B, 2, 0)</f>
        <v>68.63</v>
      </c>
      <c r="D1477">
        <v>68.63</v>
      </c>
      <c r="E1477" s="2">
        <f t="shared" ref="E1477:E1540" si="213">D1477</f>
        <v>68.63</v>
      </c>
      <c r="F1477">
        <f t="shared" ref="F1477:F1540" si="214">D1477-D1476</f>
        <v>0</v>
      </c>
      <c r="G1477">
        <f t="shared" ref="G1477:G1540" si="215">D1477-$D$2</f>
        <v>7.539999999999992</v>
      </c>
      <c r="H1477">
        <f t="shared" si="211"/>
        <v>1.3400000000000034</v>
      </c>
      <c r="I1477">
        <f t="shared" ref="I1477:I1540" si="216">(D1477/D1476)*100</f>
        <v>100</v>
      </c>
      <c r="J1477">
        <f t="shared" ref="J1477:J1540" si="217">(D1477/$D$2)*100</f>
        <v>112.34244557210671</v>
      </c>
      <c r="K1477">
        <f t="shared" ref="K1477:K1540" si="218">((D1477/D1476)-1)*100</f>
        <v>0</v>
      </c>
      <c r="L1477">
        <f t="shared" ref="L1477:L1540" si="219">((D1477/$D$2)-1)*100</f>
        <v>12.342445572106708</v>
      </c>
    </row>
    <row r="1478" spans="1:12" x14ac:dyDescent="0.2">
      <c r="A1478" s="4">
        <f t="shared" si="212"/>
        <v>45720</v>
      </c>
      <c r="B1478">
        <v>1477</v>
      </c>
      <c r="C1478" s="2">
        <f>VLOOKUP(A1478, Daily!$A:$B, 2, 0)</f>
        <v>68.47</v>
      </c>
      <c r="D1478">
        <v>68.47</v>
      </c>
      <c r="E1478" s="2">
        <f t="shared" si="213"/>
        <v>68.47</v>
      </c>
      <c r="F1478">
        <f t="shared" si="214"/>
        <v>-0.15999999999999659</v>
      </c>
      <c r="G1478">
        <f t="shared" si="215"/>
        <v>7.3799999999999955</v>
      </c>
      <c r="H1478">
        <f t="shared" ref="H1478:H1541" si="220">F1478-F1477</f>
        <v>-0.15999999999999659</v>
      </c>
      <c r="I1478">
        <f t="shared" si="216"/>
        <v>99.766865802127356</v>
      </c>
      <c r="J1478">
        <f t="shared" si="217"/>
        <v>112.08053691275165</v>
      </c>
      <c r="K1478">
        <f t="shared" si="218"/>
        <v>-0.233134197872642</v>
      </c>
      <c r="L1478">
        <f t="shared" si="219"/>
        <v>12.080536912751661</v>
      </c>
    </row>
    <row r="1479" spans="1:12" x14ac:dyDescent="0.2">
      <c r="A1479" s="4">
        <f t="shared" si="212"/>
        <v>45721</v>
      </c>
      <c r="B1479">
        <v>1478</v>
      </c>
      <c r="C1479" s="2">
        <f>VLOOKUP(A1479, Daily!$A:$B, 2, 0)</f>
        <v>66.58</v>
      </c>
      <c r="D1479">
        <v>66.58</v>
      </c>
      <c r="E1479" s="2">
        <f t="shared" si="213"/>
        <v>66.58</v>
      </c>
      <c r="F1479">
        <f t="shared" si="214"/>
        <v>-1.8900000000000006</v>
      </c>
      <c r="G1479">
        <f t="shared" si="215"/>
        <v>5.4899999999999949</v>
      </c>
      <c r="H1479">
        <f t="shared" si="220"/>
        <v>-1.730000000000004</v>
      </c>
      <c r="I1479">
        <f t="shared" si="216"/>
        <v>97.239667007448517</v>
      </c>
      <c r="J1479">
        <f t="shared" si="217"/>
        <v>108.98674087412014</v>
      </c>
      <c r="K1479">
        <f t="shared" si="218"/>
        <v>-2.7603329925514841</v>
      </c>
      <c r="L1479">
        <f t="shared" si="219"/>
        <v>8.986740874120148</v>
      </c>
    </row>
    <row r="1480" spans="1:12" x14ac:dyDescent="0.2">
      <c r="A1480" s="4">
        <f t="shared" si="212"/>
        <v>45722</v>
      </c>
      <c r="B1480">
        <v>1479</v>
      </c>
      <c r="C1480" s="2">
        <f>VLOOKUP(A1480, Daily!$A:$B, 2, 0)</f>
        <v>66.62</v>
      </c>
      <c r="D1480">
        <v>66.62</v>
      </c>
      <c r="E1480" s="2">
        <f t="shared" si="213"/>
        <v>66.62</v>
      </c>
      <c r="F1480">
        <f t="shared" si="214"/>
        <v>4.0000000000006253E-2</v>
      </c>
      <c r="G1480">
        <f t="shared" si="215"/>
        <v>5.5300000000000011</v>
      </c>
      <c r="H1480">
        <f t="shared" si="220"/>
        <v>1.9300000000000068</v>
      </c>
      <c r="I1480">
        <f t="shared" si="216"/>
        <v>100.06007810153199</v>
      </c>
      <c r="J1480">
        <f t="shared" si="217"/>
        <v>109.0522180389589</v>
      </c>
      <c r="K1480">
        <f t="shared" si="218"/>
        <v>6.0078101531990669E-2</v>
      </c>
      <c r="L1480">
        <f t="shared" si="219"/>
        <v>9.0522180389589035</v>
      </c>
    </row>
    <row r="1481" spans="1:12" x14ac:dyDescent="0.2">
      <c r="A1481" s="4">
        <f t="shared" si="212"/>
        <v>45723</v>
      </c>
      <c r="B1481">
        <v>1480</v>
      </c>
      <c r="C1481" s="2">
        <f>VLOOKUP(A1481, Daily!$A:$B, 2, 0)</f>
        <v>67.290000000000006</v>
      </c>
      <c r="D1481">
        <v>67.290000000000006</v>
      </c>
      <c r="E1481" s="2">
        <f t="shared" si="213"/>
        <v>67.290000000000006</v>
      </c>
      <c r="F1481">
        <f t="shared" si="214"/>
        <v>0.67000000000000171</v>
      </c>
      <c r="G1481">
        <f t="shared" si="215"/>
        <v>6.2000000000000028</v>
      </c>
      <c r="H1481">
        <f t="shared" si="220"/>
        <v>0.62999999999999545</v>
      </c>
      <c r="I1481">
        <f t="shared" si="216"/>
        <v>101.00570399279496</v>
      </c>
      <c r="J1481">
        <f t="shared" si="217"/>
        <v>110.14896055000818</v>
      </c>
      <c r="K1481">
        <f t="shared" si="218"/>
        <v>1.0057039927949596</v>
      </c>
      <c r="L1481">
        <f t="shared" si="219"/>
        <v>10.14896055000818</v>
      </c>
    </row>
    <row r="1482" spans="1:12" x14ac:dyDescent="0.2">
      <c r="A1482" s="4">
        <f t="shared" si="212"/>
        <v>45724</v>
      </c>
      <c r="B1482">
        <v>1481</v>
      </c>
      <c r="C1482" s="2" t="e">
        <f>VLOOKUP(A1482, Daily!$A:$B, 2, 0)</f>
        <v>#N/A</v>
      </c>
      <c r="D1482">
        <v>67.290000000000006</v>
      </c>
      <c r="E1482" s="2">
        <f t="shared" si="213"/>
        <v>67.290000000000006</v>
      </c>
      <c r="F1482">
        <f t="shared" si="214"/>
        <v>0</v>
      </c>
      <c r="G1482">
        <f t="shared" si="215"/>
        <v>6.2000000000000028</v>
      </c>
      <c r="H1482">
        <f t="shared" si="220"/>
        <v>-0.67000000000000171</v>
      </c>
      <c r="I1482">
        <f t="shared" si="216"/>
        <v>100</v>
      </c>
      <c r="J1482">
        <f t="shared" si="217"/>
        <v>110.14896055000818</v>
      </c>
      <c r="K1482">
        <f t="shared" si="218"/>
        <v>0</v>
      </c>
      <c r="L1482">
        <f t="shared" si="219"/>
        <v>10.14896055000818</v>
      </c>
    </row>
    <row r="1483" spans="1:12" x14ac:dyDescent="0.2">
      <c r="A1483" s="4">
        <f t="shared" si="212"/>
        <v>45725</v>
      </c>
      <c r="B1483">
        <v>1482</v>
      </c>
      <c r="C1483" s="2" t="e">
        <f>VLOOKUP(A1483, Daily!$A:$B, 2, 0)</f>
        <v>#N/A</v>
      </c>
      <c r="D1483">
        <v>66.31</v>
      </c>
      <c r="E1483" s="2">
        <f t="shared" si="213"/>
        <v>66.31</v>
      </c>
      <c r="F1483">
        <f t="shared" si="214"/>
        <v>-0.98000000000000398</v>
      </c>
      <c r="G1483">
        <f t="shared" si="215"/>
        <v>5.2199999999999989</v>
      </c>
      <c r="H1483">
        <f t="shared" si="220"/>
        <v>-0.98000000000000398</v>
      </c>
      <c r="I1483">
        <f t="shared" si="216"/>
        <v>98.543617179372859</v>
      </c>
      <c r="J1483">
        <f t="shared" si="217"/>
        <v>108.5447700114585</v>
      </c>
      <c r="K1483">
        <f t="shared" si="218"/>
        <v>-1.4563828206271445</v>
      </c>
      <c r="L1483">
        <f t="shared" si="219"/>
        <v>8.5447700114585032</v>
      </c>
    </row>
    <row r="1484" spans="1:12" x14ac:dyDescent="0.2">
      <c r="A1484" s="4">
        <f t="shared" si="212"/>
        <v>45726</v>
      </c>
      <c r="B1484">
        <v>1483</v>
      </c>
      <c r="C1484" s="2">
        <f>VLOOKUP(A1484, Daily!$A:$B, 2, 0)</f>
        <v>66.31</v>
      </c>
      <c r="D1484">
        <v>66.31</v>
      </c>
      <c r="E1484" s="2">
        <f t="shared" si="213"/>
        <v>66.31</v>
      </c>
      <c r="F1484">
        <f t="shared" si="214"/>
        <v>0</v>
      </c>
      <c r="G1484">
        <f t="shared" si="215"/>
        <v>5.2199999999999989</v>
      </c>
      <c r="H1484">
        <f t="shared" si="220"/>
        <v>0.98000000000000398</v>
      </c>
      <c r="I1484">
        <f t="shared" si="216"/>
        <v>100</v>
      </c>
      <c r="J1484">
        <f t="shared" si="217"/>
        <v>108.5447700114585</v>
      </c>
      <c r="K1484">
        <f t="shared" si="218"/>
        <v>0</v>
      </c>
      <c r="L1484">
        <f t="shared" si="219"/>
        <v>8.5447700114585032</v>
      </c>
    </row>
    <row r="1485" spans="1:12" x14ac:dyDescent="0.2">
      <c r="A1485" s="4">
        <f t="shared" si="212"/>
        <v>45727</v>
      </c>
      <c r="B1485">
        <v>1484</v>
      </c>
      <c r="C1485" s="2">
        <f>VLOOKUP(A1485, Daily!$A:$B, 2, 0)</f>
        <v>66.52</v>
      </c>
      <c r="D1485">
        <v>66.52</v>
      </c>
      <c r="E1485" s="2">
        <f t="shared" si="213"/>
        <v>66.52</v>
      </c>
      <c r="F1485">
        <f t="shared" si="214"/>
        <v>0.20999999999999375</v>
      </c>
      <c r="G1485">
        <f t="shared" si="215"/>
        <v>5.4299999999999926</v>
      </c>
      <c r="H1485">
        <f t="shared" si="220"/>
        <v>0.20999999999999375</v>
      </c>
      <c r="I1485">
        <f t="shared" si="216"/>
        <v>100.316694314583</v>
      </c>
      <c r="J1485">
        <f t="shared" si="217"/>
        <v>108.88852512686201</v>
      </c>
      <c r="K1485">
        <f t="shared" si="218"/>
        <v>0.31669431458301034</v>
      </c>
      <c r="L1485">
        <f t="shared" si="219"/>
        <v>8.8885251268620014</v>
      </c>
    </row>
    <row r="1486" spans="1:12" x14ac:dyDescent="0.2">
      <c r="A1486" s="4">
        <f t="shared" si="212"/>
        <v>45728</v>
      </c>
      <c r="B1486">
        <v>1485</v>
      </c>
      <c r="C1486" s="2">
        <f>VLOOKUP(A1486, Daily!$A:$B, 2, 0)</f>
        <v>67.650000000000006</v>
      </c>
      <c r="D1486">
        <v>67.650000000000006</v>
      </c>
      <c r="E1486" s="2">
        <f t="shared" si="213"/>
        <v>67.650000000000006</v>
      </c>
      <c r="F1486">
        <f t="shared" si="214"/>
        <v>1.1300000000000097</v>
      </c>
      <c r="G1486">
        <f t="shared" si="215"/>
        <v>6.5600000000000023</v>
      </c>
      <c r="H1486">
        <f t="shared" si="220"/>
        <v>0.92000000000001592</v>
      </c>
      <c r="I1486">
        <f t="shared" si="216"/>
        <v>101.69873722188815</v>
      </c>
      <c r="J1486">
        <f t="shared" si="217"/>
        <v>110.73825503355705</v>
      </c>
      <c r="K1486">
        <f t="shared" si="218"/>
        <v>1.698737221888158</v>
      </c>
      <c r="L1486">
        <f t="shared" si="219"/>
        <v>10.738255033557053</v>
      </c>
    </row>
    <row r="1487" spans="1:12" x14ac:dyDescent="0.2">
      <c r="A1487" s="4">
        <f t="shared" si="212"/>
        <v>45729</v>
      </c>
      <c r="B1487">
        <v>1486</v>
      </c>
      <c r="C1487" s="2">
        <f>VLOOKUP(A1487, Daily!$A:$B, 2, 0)</f>
        <v>66.819999999999993</v>
      </c>
      <c r="D1487">
        <v>66.819999999999993</v>
      </c>
      <c r="E1487" s="2">
        <f t="shared" si="213"/>
        <v>66.819999999999993</v>
      </c>
      <c r="F1487">
        <f t="shared" si="214"/>
        <v>-0.83000000000001251</v>
      </c>
      <c r="G1487">
        <f t="shared" si="215"/>
        <v>5.7299999999999898</v>
      </c>
      <c r="H1487">
        <f t="shared" si="220"/>
        <v>-1.9600000000000222</v>
      </c>
      <c r="I1487">
        <f t="shared" si="216"/>
        <v>98.773096821877289</v>
      </c>
      <c r="J1487">
        <f t="shared" si="217"/>
        <v>109.37960386315271</v>
      </c>
      <c r="K1487">
        <f t="shared" si="218"/>
        <v>-1.2269031781227069</v>
      </c>
      <c r="L1487">
        <f t="shared" si="219"/>
        <v>9.3796038631527079</v>
      </c>
    </row>
    <row r="1488" spans="1:12" x14ac:dyDescent="0.2">
      <c r="A1488" s="4">
        <f t="shared" si="212"/>
        <v>45730</v>
      </c>
      <c r="B1488">
        <v>1487</v>
      </c>
      <c r="C1488" s="2">
        <f>VLOOKUP(A1488, Daily!$A:$B, 2, 0)</f>
        <v>67.430000000000007</v>
      </c>
      <c r="D1488">
        <v>67.430000000000007</v>
      </c>
      <c r="E1488" s="2">
        <f t="shared" si="213"/>
        <v>67.430000000000007</v>
      </c>
      <c r="F1488">
        <f t="shared" si="214"/>
        <v>0.61000000000001364</v>
      </c>
      <c r="G1488">
        <f t="shared" si="215"/>
        <v>6.3400000000000034</v>
      </c>
      <c r="H1488">
        <f t="shared" si="220"/>
        <v>1.4400000000000261</v>
      </c>
      <c r="I1488">
        <f t="shared" si="216"/>
        <v>100.91290032924276</v>
      </c>
      <c r="J1488">
        <f t="shared" si="217"/>
        <v>110.37813062694386</v>
      </c>
      <c r="K1488">
        <f t="shared" si="218"/>
        <v>0.91290032924276066</v>
      </c>
      <c r="L1488">
        <f t="shared" si="219"/>
        <v>10.378130626943861</v>
      </c>
    </row>
    <row r="1489" spans="1:12" x14ac:dyDescent="0.2">
      <c r="A1489" s="4">
        <f t="shared" si="212"/>
        <v>45731</v>
      </c>
      <c r="B1489">
        <v>1488</v>
      </c>
      <c r="C1489" s="2" t="e">
        <f>VLOOKUP(A1489, Daily!$A:$B, 2, 0)</f>
        <v>#N/A</v>
      </c>
      <c r="D1489">
        <v>67.430000000000007</v>
      </c>
      <c r="E1489" s="2">
        <f t="shared" si="213"/>
        <v>67.430000000000007</v>
      </c>
      <c r="F1489">
        <f t="shared" si="214"/>
        <v>0</v>
      </c>
      <c r="G1489">
        <f t="shared" si="215"/>
        <v>6.3400000000000034</v>
      </c>
      <c r="H1489">
        <f t="shared" si="220"/>
        <v>-0.61000000000001364</v>
      </c>
      <c r="I1489">
        <f t="shared" si="216"/>
        <v>100</v>
      </c>
      <c r="J1489">
        <f t="shared" si="217"/>
        <v>110.37813062694386</v>
      </c>
      <c r="K1489">
        <f t="shared" si="218"/>
        <v>0</v>
      </c>
      <c r="L1489">
        <f t="shared" si="219"/>
        <v>10.378130626943861</v>
      </c>
    </row>
    <row r="1490" spans="1:12" x14ac:dyDescent="0.2">
      <c r="A1490" s="4">
        <f t="shared" si="212"/>
        <v>45732</v>
      </c>
      <c r="B1490">
        <v>1489</v>
      </c>
      <c r="C1490" s="2" t="e">
        <f>VLOOKUP(A1490, Daily!$A:$B, 2, 0)</f>
        <v>#N/A</v>
      </c>
      <c r="D1490">
        <v>67.84</v>
      </c>
      <c r="E1490" s="2">
        <f t="shared" si="213"/>
        <v>67.84</v>
      </c>
      <c r="F1490">
        <f t="shared" si="214"/>
        <v>0.40999999999999659</v>
      </c>
      <c r="G1490">
        <f t="shared" si="215"/>
        <v>6.75</v>
      </c>
      <c r="H1490">
        <f t="shared" si="220"/>
        <v>0.40999999999999659</v>
      </c>
      <c r="I1490">
        <f t="shared" si="216"/>
        <v>100.60803796529734</v>
      </c>
      <c r="J1490">
        <f t="shared" si="217"/>
        <v>111.04927156654117</v>
      </c>
      <c r="K1490">
        <f t="shared" si="218"/>
        <v>0.60803796529733667</v>
      </c>
      <c r="L1490">
        <f t="shared" si="219"/>
        <v>11.049271566541163</v>
      </c>
    </row>
    <row r="1491" spans="1:12" x14ac:dyDescent="0.2">
      <c r="A1491" s="4">
        <f t="shared" si="212"/>
        <v>45733</v>
      </c>
      <c r="B1491">
        <v>1490</v>
      </c>
      <c r="C1491" s="2">
        <f>VLOOKUP(A1491, Daily!$A:$B, 2, 0)</f>
        <v>67.84</v>
      </c>
      <c r="D1491">
        <v>67.84</v>
      </c>
      <c r="E1491" s="2">
        <f t="shared" si="213"/>
        <v>67.84</v>
      </c>
      <c r="F1491">
        <f t="shared" si="214"/>
        <v>0</v>
      </c>
      <c r="G1491">
        <f t="shared" si="215"/>
        <v>6.75</v>
      </c>
      <c r="H1491">
        <f t="shared" si="220"/>
        <v>-0.40999999999999659</v>
      </c>
      <c r="I1491">
        <f t="shared" si="216"/>
        <v>100</v>
      </c>
      <c r="J1491">
        <f t="shared" si="217"/>
        <v>111.04927156654117</v>
      </c>
      <c r="K1491">
        <f t="shared" si="218"/>
        <v>0</v>
      </c>
      <c r="L1491">
        <f t="shared" si="219"/>
        <v>11.049271566541163</v>
      </c>
    </row>
    <row r="1492" spans="1:12" x14ac:dyDescent="0.2">
      <c r="A1492" s="4">
        <f t="shared" si="212"/>
        <v>45734</v>
      </c>
      <c r="B1492">
        <v>1491</v>
      </c>
      <c r="C1492" s="2">
        <f>VLOOKUP(A1492, Daily!$A:$B, 2, 0)</f>
        <v>67.489999999999995</v>
      </c>
      <c r="D1492">
        <v>67.489999999999995</v>
      </c>
      <c r="E1492" s="2">
        <f t="shared" si="213"/>
        <v>67.489999999999995</v>
      </c>
      <c r="F1492">
        <f t="shared" si="214"/>
        <v>-0.35000000000000853</v>
      </c>
      <c r="G1492">
        <f t="shared" si="215"/>
        <v>6.3999999999999915</v>
      </c>
      <c r="H1492">
        <f t="shared" si="220"/>
        <v>-0.35000000000000853</v>
      </c>
      <c r="I1492">
        <f t="shared" si="216"/>
        <v>99.484080188679229</v>
      </c>
      <c r="J1492">
        <f t="shared" si="217"/>
        <v>110.47634637420198</v>
      </c>
      <c r="K1492">
        <f t="shared" si="218"/>
        <v>-0.51591981132076414</v>
      </c>
      <c r="L1492">
        <f t="shared" si="219"/>
        <v>10.476346374201984</v>
      </c>
    </row>
    <row r="1493" spans="1:12" x14ac:dyDescent="0.2">
      <c r="A1493" s="4">
        <f t="shared" si="212"/>
        <v>45735</v>
      </c>
      <c r="B1493">
        <v>1492</v>
      </c>
      <c r="C1493" s="2">
        <f>VLOOKUP(A1493, Daily!$A:$B, 2, 0)</f>
        <v>67.400000000000006</v>
      </c>
      <c r="D1493">
        <v>67.400000000000006</v>
      </c>
      <c r="E1493" s="2">
        <f t="shared" si="213"/>
        <v>67.400000000000006</v>
      </c>
      <c r="F1493">
        <f t="shared" si="214"/>
        <v>-8.99999999999892E-2</v>
      </c>
      <c r="G1493">
        <f t="shared" si="215"/>
        <v>6.3100000000000023</v>
      </c>
      <c r="H1493">
        <f t="shared" si="220"/>
        <v>0.26000000000001933</v>
      </c>
      <c r="I1493">
        <f t="shared" si="216"/>
        <v>99.866646910653444</v>
      </c>
      <c r="J1493">
        <f t="shared" si="217"/>
        <v>110.32902275331477</v>
      </c>
      <c r="K1493">
        <f t="shared" si="218"/>
        <v>-0.1333530893465551</v>
      </c>
      <c r="L1493">
        <f t="shared" si="219"/>
        <v>10.329022753314776</v>
      </c>
    </row>
    <row r="1494" spans="1:12" x14ac:dyDescent="0.2">
      <c r="A1494" s="4">
        <f t="shared" si="212"/>
        <v>45736</v>
      </c>
      <c r="B1494">
        <v>1493</v>
      </c>
      <c r="C1494" s="2">
        <f>VLOOKUP(A1494, Daily!$A:$B, 2, 0)</f>
        <v>68.55</v>
      </c>
      <c r="D1494">
        <v>68.55</v>
      </c>
      <c r="E1494" s="2">
        <f t="shared" si="213"/>
        <v>68.55</v>
      </c>
      <c r="F1494">
        <f t="shared" si="214"/>
        <v>1.1499999999999915</v>
      </c>
      <c r="G1494">
        <f t="shared" si="215"/>
        <v>7.4599999999999937</v>
      </c>
      <c r="H1494">
        <f t="shared" si="220"/>
        <v>1.2399999999999807</v>
      </c>
      <c r="I1494">
        <f t="shared" si="216"/>
        <v>101.70623145400593</v>
      </c>
      <c r="J1494">
        <f t="shared" si="217"/>
        <v>112.21149124242919</v>
      </c>
      <c r="K1494">
        <f t="shared" si="218"/>
        <v>1.7062314540059242</v>
      </c>
      <c r="L1494">
        <f t="shared" si="219"/>
        <v>12.211491242429195</v>
      </c>
    </row>
    <row r="1495" spans="1:12" x14ac:dyDescent="0.2">
      <c r="A1495" s="4">
        <f t="shared" si="212"/>
        <v>45737</v>
      </c>
      <c r="B1495">
        <v>1494</v>
      </c>
      <c r="C1495" s="2">
        <f>VLOOKUP(A1495, Daily!$A:$B, 2, 0)</f>
        <v>68.52</v>
      </c>
      <c r="D1495">
        <v>68.52</v>
      </c>
      <c r="E1495" s="2">
        <f t="shared" si="213"/>
        <v>68.52</v>
      </c>
      <c r="F1495">
        <f t="shared" si="214"/>
        <v>-3.0000000000001137E-2</v>
      </c>
      <c r="G1495">
        <f t="shared" si="215"/>
        <v>7.4299999999999926</v>
      </c>
      <c r="H1495">
        <f t="shared" si="220"/>
        <v>-1.1799999999999926</v>
      </c>
      <c r="I1495">
        <f t="shared" si="216"/>
        <v>99.956236323851201</v>
      </c>
      <c r="J1495">
        <f t="shared" si="217"/>
        <v>112.16238336880011</v>
      </c>
      <c r="K1495">
        <f t="shared" si="218"/>
        <v>-4.3763676148800279E-2</v>
      </c>
      <c r="L1495">
        <f t="shared" si="219"/>
        <v>12.162383368800111</v>
      </c>
    </row>
    <row r="1496" spans="1:12" x14ac:dyDescent="0.2">
      <c r="A1496" s="4">
        <f t="shared" si="212"/>
        <v>45738</v>
      </c>
      <c r="B1496">
        <v>1495</v>
      </c>
      <c r="C1496" s="2" t="e">
        <f>VLOOKUP(A1496, Daily!$A:$B, 2, 0)</f>
        <v>#N/A</v>
      </c>
      <c r="D1496">
        <v>68.52</v>
      </c>
      <c r="E1496" s="2">
        <f t="shared" si="213"/>
        <v>68.52</v>
      </c>
      <c r="F1496">
        <f t="shared" si="214"/>
        <v>0</v>
      </c>
      <c r="G1496">
        <f t="shared" si="215"/>
        <v>7.4299999999999926</v>
      </c>
      <c r="H1496">
        <f t="shared" si="220"/>
        <v>3.0000000000001137E-2</v>
      </c>
      <c r="I1496">
        <f t="shared" si="216"/>
        <v>100</v>
      </c>
      <c r="J1496">
        <f t="shared" si="217"/>
        <v>112.16238336880011</v>
      </c>
      <c r="K1496">
        <f t="shared" si="218"/>
        <v>0</v>
      </c>
      <c r="L1496">
        <f t="shared" si="219"/>
        <v>12.162383368800111</v>
      </c>
    </row>
    <row r="1497" spans="1:12" x14ac:dyDescent="0.2">
      <c r="A1497" s="4">
        <f t="shared" si="212"/>
        <v>45739</v>
      </c>
      <c r="B1497">
        <v>1496</v>
      </c>
      <c r="C1497" s="2" t="e">
        <f>VLOOKUP(A1497, Daily!$A:$B, 2, 0)</f>
        <v>#N/A</v>
      </c>
      <c r="D1497">
        <v>69.459999999999994</v>
      </c>
      <c r="E1497" s="2">
        <f t="shared" si="213"/>
        <v>69.459999999999994</v>
      </c>
      <c r="F1497">
        <f t="shared" si="214"/>
        <v>0.93999999999999773</v>
      </c>
      <c r="G1497">
        <f t="shared" si="215"/>
        <v>8.3699999999999903</v>
      </c>
      <c r="H1497">
        <f t="shared" si="220"/>
        <v>0.93999999999999773</v>
      </c>
      <c r="I1497">
        <f t="shared" si="216"/>
        <v>101.37186223000583</v>
      </c>
      <c r="J1497">
        <f t="shared" si="217"/>
        <v>113.70109674251103</v>
      </c>
      <c r="K1497">
        <f t="shared" si="218"/>
        <v>1.371862230005827</v>
      </c>
      <c r="L1497">
        <f t="shared" si="219"/>
        <v>13.701096742511032</v>
      </c>
    </row>
    <row r="1498" spans="1:12" x14ac:dyDescent="0.2">
      <c r="A1498" s="4">
        <f t="shared" si="212"/>
        <v>45740</v>
      </c>
      <c r="B1498">
        <v>1497</v>
      </c>
      <c r="C1498" s="2">
        <f>VLOOKUP(A1498, Daily!$A:$B, 2, 0)</f>
        <v>69.459999999999994</v>
      </c>
      <c r="D1498">
        <v>69.459999999999994</v>
      </c>
      <c r="E1498" s="2">
        <f t="shared" si="213"/>
        <v>69.459999999999994</v>
      </c>
      <c r="F1498">
        <f t="shared" si="214"/>
        <v>0</v>
      </c>
      <c r="G1498">
        <f t="shared" si="215"/>
        <v>8.3699999999999903</v>
      </c>
      <c r="H1498">
        <f t="shared" si="220"/>
        <v>-0.93999999999999773</v>
      </c>
      <c r="I1498">
        <f t="shared" si="216"/>
        <v>100</v>
      </c>
      <c r="J1498">
        <f t="shared" si="217"/>
        <v>113.70109674251103</v>
      </c>
      <c r="K1498">
        <f t="shared" si="218"/>
        <v>0</v>
      </c>
      <c r="L1498">
        <f t="shared" si="219"/>
        <v>13.701096742511032</v>
      </c>
    </row>
    <row r="1499" spans="1:12" x14ac:dyDescent="0.2">
      <c r="A1499" s="4">
        <f t="shared" si="212"/>
        <v>45741</v>
      </c>
      <c r="B1499">
        <v>1498</v>
      </c>
      <c r="C1499" s="2">
        <f>VLOOKUP(A1499, Daily!$A:$B, 2, 0)</f>
        <v>69.48</v>
      </c>
      <c r="D1499">
        <v>69.48</v>
      </c>
      <c r="E1499" s="2">
        <f t="shared" si="213"/>
        <v>69.48</v>
      </c>
      <c r="F1499">
        <f t="shared" si="214"/>
        <v>2.0000000000010232E-2</v>
      </c>
      <c r="G1499">
        <f t="shared" si="215"/>
        <v>8.39</v>
      </c>
      <c r="H1499">
        <f t="shared" si="220"/>
        <v>2.0000000000010232E-2</v>
      </c>
      <c r="I1499">
        <f t="shared" si="216"/>
        <v>100.02879355024477</v>
      </c>
      <c r="J1499">
        <f t="shared" si="217"/>
        <v>113.73383532493042</v>
      </c>
      <c r="K1499">
        <f t="shared" si="218"/>
        <v>2.8793550244765598E-2</v>
      </c>
      <c r="L1499">
        <f t="shared" si="219"/>
        <v>13.733835324930421</v>
      </c>
    </row>
    <row r="1500" spans="1:12" x14ac:dyDescent="0.2">
      <c r="A1500" s="4">
        <f t="shared" si="212"/>
        <v>45742</v>
      </c>
      <c r="B1500">
        <v>1499</v>
      </c>
      <c r="C1500" s="2">
        <f>VLOOKUP(A1500, Daily!$A:$B, 2, 0)</f>
        <v>70.05</v>
      </c>
      <c r="D1500">
        <v>70.05</v>
      </c>
      <c r="E1500" s="2">
        <f t="shared" si="213"/>
        <v>70.05</v>
      </c>
      <c r="F1500">
        <f t="shared" si="214"/>
        <v>0.56999999999999318</v>
      </c>
      <c r="G1500">
        <f t="shared" si="215"/>
        <v>8.9599999999999937</v>
      </c>
      <c r="H1500">
        <f t="shared" si="220"/>
        <v>0.54999999999998295</v>
      </c>
      <c r="I1500">
        <f t="shared" si="216"/>
        <v>100.82037996545768</v>
      </c>
      <c r="J1500">
        <f t="shared" si="217"/>
        <v>114.66688492388279</v>
      </c>
      <c r="K1500">
        <f t="shared" si="218"/>
        <v>0.82037996545767378</v>
      </c>
      <c r="L1500">
        <f t="shared" si="219"/>
        <v>14.666884923882794</v>
      </c>
    </row>
    <row r="1501" spans="1:12" x14ac:dyDescent="0.2">
      <c r="A1501" s="4">
        <f t="shared" si="212"/>
        <v>45743</v>
      </c>
      <c r="B1501">
        <v>1500</v>
      </c>
      <c r="C1501" s="2">
        <f>VLOOKUP(A1501, Daily!$A:$B, 2, 0)</f>
        <v>70.3</v>
      </c>
      <c r="D1501">
        <v>70.3</v>
      </c>
      <c r="E1501" s="2">
        <f t="shared" si="213"/>
        <v>70.3</v>
      </c>
      <c r="F1501">
        <f t="shared" si="214"/>
        <v>0.25</v>
      </c>
      <c r="G1501">
        <f t="shared" si="215"/>
        <v>9.2099999999999937</v>
      </c>
      <c r="H1501">
        <f t="shared" si="220"/>
        <v>-0.31999999999999318</v>
      </c>
      <c r="I1501">
        <f t="shared" si="216"/>
        <v>100.35688793718774</v>
      </c>
      <c r="J1501">
        <f t="shared" si="217"/>
        <v>115.07611720412505</v>
      </c>
      <c r="K1501">
        <f t="shared" si="218"/>
        <v>0.35688793718773315</v>
      </c>
      <c r="L1501">
        <f t="shared" si="219"/>
        <v>15.076117204125051</v>
      </c>
    </row>
    <row r="1502" spans="1:12" x14ac:dyDescent="0.2">
      <c r="A1502" s="4">
        <f t="shared" si="212"/>
        <v>45744</v>
      </c>
      <c r="B1502">
        <v>1501</v>
      </c>
      <c r="C1502" s="2">
        <f>VLOOKUP(A1502, Daily!$A:$B, 2, 0)</f>
        <v>69.739999999999995</v>
      </c>
      <c r="D1502">
        <v>69.739999999999995</v>
      </c>
      <c r="E1502" s="2">
        <f t="shared" si="213"/>
        <v>69.739999999999995</v>
      </c>
      <c r="F1502">
        <f t="shared" si="214"/>
        <v>-0.56000000000000227</v>
      </c>
      <c r="G1502">
        <f t="shared" si="215"/>
        <v>8.6499999999999915</v>
      </c>
      <c r="H1502">
        <f t="shared" si="220"/>
        <v>-0.81000000000000227</v>
      </c>
      <c r="I1502">
        <f t="shared" si="216"/>
        <v>99.203413940256041</v>
      </c>
      <c r="J1502">
        <f t="shared" si="217"/>
        <v>114.15943689638237</v>
      </c>
      <c r="K1502">
        <f t="shared" si="218"/>
        <v>-0.79658605974395336</v>
      </c>
      <c r="L1502">
        <f t="shared" si="219"/>
        <v>14.15943689638237</v>
      </c>
    </row>
    <row r="1503" spans="1:12" x14ac:dyDescent="0.2">
      <c r="A1503" s="4">
        <f t="shared" si="212"/>
        <v>45745</v>
      </c>
      <c r="B1503">
        <v>1502</v>
      </c>
      <c r="C1503" s="2" t="e">
        <f>VLOOKUP(A1503, Daily!$A:$B, 2, 0)</f>
        <v>#N/A</v>
      </c>
      <c r="D1503">
        <v>69.739999999999995</v>
      </c>
      <c r="E1503" s="2">
        <f t="shared" si="213"/>
        <v>69.739999999999995</v>
      </c>
      <c r="F1503">
        <f t="shared" si="214"/>
        <v>0</v>
      </c>
      <c r="G1503">
        <f t="shared" si="215"/>
        <v>8.6499999999999915</v>
      </c>
      <c r="H1503">
        <f t="shared" si="220"/>
        <v>0.56000000000000227</v>
      </c>
      <c r="I1503">
        <f t="shared" si="216"/>
        <v>100</v>
      </c>
      <c r="J1503">
        <f t="shared" si="217"/>
        <v>114.15943689638237</v>
      </c>
      <c r="K1503">
        <f t="shared" si="218"/>
        <v>0</v>
      </c>
      <c r="L1503">
        <f t="shared" si="219"/>
        <v>14.15943689638237</v>
      </c>
    </row>
    <row r="1504" spans="1:12" x14ac:dyDescent="0.2">
      <c r="A1504" s="4">
        <f t="shared" si="212"/>
        <v>45746</v>
      </c>
      <c r="B1504">
        <v>1503</v>
      </c>
      <c r="C1504" s="2" t="e">
        <f>VLOOKUP(A1504, Daily!$A:$B, 2, 0)</f>
        <v>#N/A</v>
      </c>
      <c r="D1504">
        <v>71.87</v>
      </c>
      <c r="E1504" s="2">
        <f t="shared" si="213"/>
        <v>71.87</v>
      </c>
      <c r="F1504">
        <f t="shared" si="214"/>
        <v>2.1300000000000097</v>
      </c>
      <c r="G1504">
        <f t="shared" si="215"/>
        <v>10.780000000000001</v>
      </c>
      <c r="H1504">
        <f t="shared" si="220"/>
        <v>2.1300000000000097</v>
      </c>
      <c r="I1504">
        <f t="shared" si="216"/>
        <v>103.05420131918557</v>
      </c>
      <c r="J1504">
        <f t="shared" si="217"/>
        <v>117.64609592404649</v>
      </c>
      <c r="K1504">
        <f t="shared" si="218"/>
        <v>3.0542013191855677</v>
      </c>
      <c r="L1504">
        <f t="shared" si="219"/>
        <v>17.646095924046492</v>
      </c>
    </row>
    <row r="1505" spans="1:12" x14ac:dyDescent="0.2">
      <c r="A1505" s="4">
        <f t="shared" si="212"/>
        <v>45747</v>
      </c>
      <c r="B1505">
        <v>1504</v>
      </c>
      <c r="C1505" s="2">
        <f>VLOOKUP(A1505, Daily!$A:$B, 2, 0)</f>
        <v>71.87</v>
      </c>
      <c r="D1505">
        <v>71.87</v>
      </c>
      <c r="E1505" s="2">
        <f t="shared" si="213"/>
        <v>71.87</v>
      </c>
      <c r="F1505">
        <f t="shared" si="214"/>
        <v>0</v>
      </c>
      <c r="G1505">
        <f t="shared" si="215"/>
        <v>10.780000000000001</v>
      </c>
      <c r="H1505">
        <f t="shared" si="220"/>
        <v>-2.1300000000000097</v>
      </c>
      <c r="I1505">
        <f t="shared" si="216"/>
        <v>100</v>
      </c>
      <c r="J1505">
        <f t="shared" si="217"/>
        <v>117.64609592404649</v>
      </c>
      <c r="K1505">
        <f t="shared" si="218"/>
        <v>0</v>
      </c>
      <c r="L1505">
        <f t="shared" si="219"/>
        <v>17.646095924046492</v>
      </c>
    </row>
    <row r="1506" spans="1:12" x14ac:dyDescent="0.2">
      <c r="A1506" s="4">
        <f t="shared" si="212"/>
        <v>45748</v>
      </c>
      <c r="B1506">
        <v>1505</v>
      </c>
      <c r="C1506" s="2">
        <f>VLOOKUP(A1506, Daily!$A:$B, 2, 0)</f>
        <v>71.61</v>
      </c>
      <c r="D1506">
        <v>71.61</v>
      </c>
      <c r="E1506" s="2">
        <f t="shared" si="213"/>
        <v>71.61</v>
      </c>
      <c r="F1506">
        <f t="shared" si="214"/>
        <v>-0.26000000000000512</v>
      </c>
      <c r="G1506">
        <f t="shared" si="215"/>
        <v>10.519999999999996</v>
      </c>
      <c r="H1506">
        <f t="shared" si="220"/>
        <v>-0.26000000000000512</v>
      </c>
      <c r="I1506">
        <f t="shared" si="216"/>
        <v>99.638235703353274</v>
      </c>
      <c r="J1506">
        <f t="shared" si="217"/>
        <v>117.22049435259451</v>
      </c>
      <c r="K1506">
        <f t="shared" si="218"/>
        <v>-0.36176429664672716</v>
      </c>
      <c r="L1506">
        <f t="shared" si="219"/>
        <v>17.220494352594518</v>
      </c>
    </row>
    <row r="1507" spans="1:12" x14ac:dyDescent="0.2">
      <c r="A1507" s="4">
        <f t="shared" si="212"/>
        <v>45749</v>
      </c>
      <c r="B1507">
        <v>1506</v>
      </c>
      <c r="C1507" s="2">
        <f>VLOOKUP(A1507, Daily!$A:$B, 2, 0)</f>
        <v>72.12</v>
      </c>
      <c r="D1507">
        <v>72.12</v>
      </c>
      <c r="E1507" s="2">
        <f t="shared" si="213"/>
        <v>72.12</v>
      </c>
      <c r="F1507">
        <f t="shared" si="214"/>
        <v>0.51000000000000512</v>
      </c>
      <c r="G1507">
        <f t="shared" si="215"/>
        <v>11.030000000000001</v>
      </c>
      <c r="H1507">
        <f t="shared" si="220"/>
        <v>0.77000000000001023</v>
      </c>
      <c r="I1507">
        <f t="shared" si="216"/>
        <v>100.71219103477169</v>
      </c>
      <c r="J1507">
        <f t="shared" si="217"/>
        <v>118.05532820428874</v>
      </c>
      <c r="K1507">
        <f t="shared" si="218"/>
        <v>0.71219103477169199</v>
      </c>
      <c r="L1507">
        <f t="shared" si="219"/>
        <v>18.055328204288745</v>
      </c>
    </row>
    <row r="1508" spans="1:12" x14ac:dyDescent="0.2">
      <c r="A1508" s="4">
        <f t="shared" si="212"/>
        <v>45750</v>
      </c>
      <c r="B1508">
        <v>1507</v>
      </c>
      <c r="C1508" s="2">
        <f>VLOOKUP(A1508, Daily!$A:$B, 2, 0)</f>
        <v>67.430000000000007</v>
      </c>
      <c r="D1508">
        <v>67.430000000000007</v>
      </c>
      <c r="E1508" s="2">
        <f t="shared" si="213"/>
        <v>67.430000000000007</v>
      </c>
      <c r="F1508">
        <f t="shared" si="214"/>
        <v>-4.6899999999999977</v>
      </c>
      <c r="G1508">
        <f t="shared" si="215"/>
        <v>6.3400000000000034</v>
      </c>
      <c r="H1508">
        <f t="shared" si="220"/>
        <v>-5.2000000000000028</v>
      </c>
      <c r="I1508">
        <f t="shared" si="216"/>
        <v>93.496949528563505</v>
      </c>
      <c r="J1508">
        <f t="shared" si="217"/>
        <v>110.37813062694386</v>
      </c>
      <c r="K1508">
        <f t="shared" si="218"/>
        <v>-6.503050471436489</v>
      </c>
      <c r="L1508">
        <f t="shared" si="219"/>
        <v>10.378130626943861</v>
      </c>
    </row>
    <row r="1509" spans="1:12" x14ac:dyDescent="0.2">
      <c r="A1509" s="4">
        <f t="shared" si="212"/>
        <v>45751</v>
      </c>
      <c r="B1509">
        <v>1508</v>
      </c>
      <c r="C1509" s="2">
        <f>VLOOKUP(A1509, Daily!$A:$B, 2, 0)</f>
        <v>62.42</v>
      </c>
      <c r="D1509">
        <v>62.42</v>
      </c>
      <c r="E1509" s="2">
        <f t="shared" si="213"/>
        <v>62.42</v>
      </c>
      <c r="F1509">
        <f t="shared" si="214"/>
        <v>-5.0100000000000051</v>
      </c>
      <c r="G1509">
        <f t="shared" si="215"/>
        <v>1.3299999999999983</v>
      </c>
      <c r="H1509">
        <f t="shared" si="220"/>
        <v>-0.32000000000000739</v>
      </c>
      <c r="I1509">
        <f t="shared" si="216"/>
        <v>92.570072667951948</v>
      </c>
      <c r="J1509">
        <f t="shared" si="217"/>
        <v>102.17711573088886</v>
      </c>
      <c r="K1509">
        <f t="shared" si="218"/>
        <v>-7.4299273320480586</v>
      </c>
      <c r="L1509">
        <f t="shared" si="219"/>
        <v>2.1771157308888567</v>
      </c>
    </row>
    <row r="1510" spans="1:12" x14ac:dyDescent="0.2">
      <c r="A1510" s="4">
        <f t="shared" si="212"/>
        <v>45752</v>
      </c>
      <c r="B1510">
        <v>1509</v>
      </c>
      <c r="C1510" s="2" t="e">
        <f>VLOOKUP(A1510, Daily!$A:$B, 2, 0)</f>
        <v>#N/A</v>
      </c>
      <c r="D1510">
        <v>62.42</v>
      </c>
      <c r="E1510" s="2">
        <f t="shared" si="213"/>
        <v>62.42</v>
      </c>
      <c r="F1510">
        <f t="shared" si="214"/>
        <v>0</v>
      </c>
      <c r="G1510">
        <f t="shared" si="215"/>
        <v>1.3299999999999983</v>
      </c>
      <c r="H1510">
        <f t="shared" si="220"/>
        <v>5.0100000000000051</v>
      </c>
      <c r="I1510">
        <f t="shared" si="216"/>
        <v>100</v>
      </c>
      <c r="J1510">
        <f t="shared" si="217"/>
        <v>102.17711573088886</v>
      </c>
      <c r="K1510">
        <f t="shared" si="218"/>
        <v>0</v>
      </c>
      <c r="L1510">
        <f t="shared" si="219"/>
        <v>2.1771157308888567</v>
      </c>
    </row>
    <row r="1511" spans="1:12" x14ac:dyDescent="0.2">
      <c r="A1511" s="4">
        <f t="shared" si="212"/>
        <v>45753</v>
      </c>
      <c r="B1511">
        <v>1510</v>
      </c>
      <c r="C1511" s="2" t="e">
        <f>VLOOKUP(A1511, Daily!$A:$B, 2, 0)</f>
        <v>#N/A</v>
      </c>
      <c r="D1511">
        <v>61.05</v>
      </c>
      <c r="E1511" s="2">
        <f t="shared" si="213"/>
        <v>61.05</v>
      </c>
      <c r="F1511">
        <f t="shared" si="214"/>
        <v>-1.3700000000000045</v>
      </c>
      <c r="G1511">
        <f t="shared" si="215"/>
        <v>-4.0000000000006253E-2</v>
      </c>
      <c r="H1511">
        <f t="shared" si="220"/>
        <v>-1.3700000000000045</v>
      </c>
      <c r="I1511">
        <f t="shared" si="216"/>
        <v>97.805190644024336</v>
      </c>
      <c r="J1511">
        <f t="shared" si="217"/>
        <v>99.934522835161232</v>
      </c>
      <c r="K1511">
        <f t="shared" si="218"/>
        <v>-2.1948093559756576</v>
      </c>
      <c r="L1511">
        <f t="shared" si="219"/>
        <v>-6.5477164838767532E-2</v>
      </c>
    </row>
    <row r="1512" spans="1:12" x14ac:dyDescent="0.2">
      <c r="A1512" s="4">
        <f t="shared" si="212"/>
        <v>45754</v>
      </c>
      <c r="B1512">
        <v>1511</v>
      </c>
      <c r="C1512" s="2">
        <f>VLOOKUP(A1512, Daily!$A:$B, 2, 0)</f>
        <v>61.05</v>
      </c>
      <c r="D1512">
        <v>61.05</v>
      </c>
      <c r="E1512" s="2">
        <f t="shared" si="213"/>
        <v>61.05</v>
      </c>
      <c r="F1512">
        <f t="shared" si="214"/>
        <v>0</v>
      </c>
      <c r="G1512">
        <f t="shared" si="215"/>
        <v>-4.0000000000006253E-2</v>
      </c>
      <c r="H1512">
        <f t="shared" si="220"/>
        <v>1.3700000000000045</v>
      </c>
      <c r="I1512">
        <f t="shared" si="216"/>
        <v>100</v>
      </c>
      <c r="J1512">
        <f t="shared" si="217"/>
        <v>99.934522835161232</v>
      </c>
      <c r="K1512">
        <f t="shared" si="218"/>
        <v>0</v>
      </c>
      <c r="L1512">
        <f t="shared" si="219"/>
        <v>-6.5477164838767532E-2</v>
      </c>
    </row>
    <row r="1513" spans="1:12" x14ac:dyDescent="0.2">
      <c r="A1513" s="4">
        <f t="shared" si="212"/>
        <v>45755</v>
      </c>
      <c r="B1513">
        <v>1512</v>
      </c>
      <c r="C1513" s="2">
        <f>VLOOKUP(A1513, Daily!$A:$B, 2, 0)</f>
        <v>60.04</v>
      </c>
      <c r="D1513">
        <v>60.04</v>
      </c>
      <c r="E1513" s="2">
        <f t="shared" si="213"/>
        <v>60.04</v>
      </c>
      <c r="F1513">
        <f t="shared" si="214"/>
        <v>-1.009999999999998</v>
      </c>
      <c r="G1513">
        <f t="shared" si="215"/>
        <v>-1.0500000000000043</v>
      </c>
      <c r="H1513">
        <f t="shared" si="220"/>
        <v>-1.009999999999998</v>
      </c>
      <c r="I1513">
        <f t="shared" si="216"/>
        <v>98.345618345618348</v>
      </c>
      <c r="J1513">
        <f t="shared" si="217"/>
        <v>98.28122442298249</v>
      </c>
      <c r="K1513">
        <f t="shared" si="218"/>
        <v>-1.6543816543816536</v>
      </c>
      <c r="L1513">
        <f t="shared" si="219"/>
        <v>-1.7187755770175173</v>
      </c>
    </row>
    <row r="1514" spans="1:12" x14ac:dyDescent="0.2">
      <c r="A1514" s="4">
        <f t="shared" si="212"/>
        <v>45756</v>
      </c>
      <c r="B1514">
        <v>1513</v>
      </c>
      <c r="C1514" s="2">
        <f>VLOOKUP(A1514, Daily!$A:$B, 2, 0)</f>
        <v>62.63</v>
      </c>
      <c r="D1514">
        <v>62.63</v>
      </c>
      <c r="E1514" s="2">
        <f t="shared" si="213"/>
        <v>62.63</v>
      </c>
      <c r="F1514">
        <f t="shared" si="214"/>
        <v>2.5900000000000034</v>
      </c>
      <c r="G1514">
        <f t="shared" si="215"/>
        <v>1.5399999999999991</v>
      </c>
      <c r="H1514">
        <f t="shared" si="220"/>
        <v>3.6000000000000014</v>
      </c>
      <c r="I1514">
        <f t="shared" si="216"/>
        <v>104.31379080612926</v>
      </c>
      <c r="J1514">
        <f t="shared" si="217"/>
        <v>102.52087084629235</v>
      </c>
      <c r="K1514">
        <f t="shared" si="218"/>
        <v>4.3137908061292585</v>
      </c>
      <c r="L1514">
        <f t="shared" si="219"/>
        <v>2.5208708462923557</v>
      </c>
    </row>
    <row r="1515" spans="1:12" x14ac:dyDescent="0.2">
      <c r="A1515" s="4">
        <f t="shared" si="212"/>
        <v>45757</v>
      </c>
      <c r="B1515">
        <v>1514</v>
      </c>
      <c r="C1515" s="2">
        <f>VLOOKUP(A1515, Daily!$A:$B, 2, 0)</f>
        <v>60.57</v>
      </c>
      <c r="D1515">
        <v>60.57</v>
      </c>
      <c r="E1515" s="2">
        <f t="shared" si="213"/>
        <v>60.57</v>
      </c>
      <c r="F1515">
        <f t="shared" si="214"/>
        <v>-2.0600000000000023</v>
      </c>
      <c r="G1515">
        <f t="shared" si="215"/>
        <v>-0.52000000000000313</v>
      </c>
      <c r="H1515">
        <f t="shared" si="220"/>
        <v>-4.6500000000000057</v>
      </c>
      <c r="I1515">
        <f t="shared" si="216"/>
        <v>96.710841449784439</v>
      </c>
      <c r="J1515">
        <f t="shared" si="217"/>
        <v>99.148796857096073</v>
      </c>
      <c r="K1515">
        <f t="shared" si="218"/>
        <v>-3.289158550215554</v>
      </c>
      <c r="L1515">
        <f t="shared" si="219"/>
        <v>-0.85120314290392241</v>
      </c>
    </row>
    <row r="1516" spans="1:12" x14ac:dyDescent="0.2">
      <c r="A1516" s="4">
        <f t="shared" si="212"/>
        <v>45758</v>
      </c>
      <c r="B1516">
        <v>1515</v>
      </c>
      <c r="C1516" s="2">
        <f>VLOOKUP(A1516, Daily!$A:$B, 2, 0)</f>
        <v>61.91</v>
      </c>
      <c r="D1516">
        <v>61.91</v>
      </c>
      <c r="E1516" s="2">
        <f t="shared" si="213"/>
        <v>61.91</v>
      </c>
      <c r="F1516">
        <f t="shared" si="214"/>
        <v>1.3399999999999963</v>
      </c>
      <c r="G1516">
        <f t="shared" si="215"/>
        <v>0.81999999999999318</v>
      </c>
      <c r="H1516">
        <f t="shared" si="220"/>
        <v>3.3999999999999986</v>
      </c>
      <c r="I1516">
        <f t="shared" si="216"/>
        <v>102.21231632821528</v>
      </c>
      <c r="J1516">
        <f t="shared" si="217"/>
        <v>101.34228187919463</v>
      </c>
      <c r="K1516">
        <f t="shared" si="218"/>
        <v>2.2123163282152802</v>
      </c>
      <c r="L1516">
        <f t="shared" si="219"/>
        <v>1.3422818791946289</v>
      </c>
    </row>
    <row r="1517" spans="1:12" x14ac:dyDescent="0.2">
      <c r="A1517" s="4">
        <f t="shared" si="212"/>
        <v>45759</v>
      </c>
      <c r="B1517">
        <v>1516</v>
      </c>
      <c r="C1517" s="2" t="e">
        <f>VLOOKUP(A1517, Daily!$A:$B, 2, 0)</f>
        <v>#N/A</v>
      </c>
      <c r="D1517">
        <v>61.91</v>
      </c>
      <c r="E1517" s="2">
        <f t="shared" si="213"/>
        <v>61.91</v>
      </c>
      <c r="F1517">
        <f t="shared" si="214"/>
        <v>0</v>
      </c>
      <c r="G1517">
        <f t="shared" si="215"/>
        <v>0.81999999999999318</v>
      </c>
      <c r="H1517">
        <f t="shared" si="220"/>
        <v>-1.3399999999999963</v>
      </c>
      <c r="I1517">
        <f t="shared" si="216"/>
        <v>100</v>
      </c>
      <c r="J1517">
        <f t="shared" si="217"/>
        <v>101.34228187919463</v>
      </c>
      <c r="K1517">
        <f t="shared" si="218"/>
        <v>0</v>
      </c>
      <c r="L1517">
        <f t="shared" si="219"/>
        <v>1.3422818791946289</v>
      </c>
    </row>
    <row r="1518" spans="1:12" x14ac:dyDescent="0.2">
      <c r="A1518" s="4">
        <f t="shared" si="212"/>
        <v>45760</v>
      </c>
      <c r="B1518">
        <v>1517</v>
      </c>
      <c r="C1518" s="2" t="e">
        <f>VLOOKUP(A1518, Daily!$A:$B, 2, 0)</f>
        <v>#N/A</v>
      </c>
      <c r="D1518">
        <v>61.99</v>
      </c>
      <c r="E1518" s="2">
        <f t="shared" si="213"/>
        <v>61.99</v>
      </c>
      <c r="F1518">
        <f t="shared" si="214"/>
        <v>8.00000000000054E-2</v>
      </c>
      <c r="G1518">
        <f t="shared" si="215"/>
        <v>0.89999999999999858</v>
      </c>
      <c r="H1518">
        <f t="shared" si="220"/>
        <v>8.00000000000054E-2</v>
      </c>
      <c r="I1518">
        <f t="shared" si="216"/>
        <v>100.12921983524473</v>
      </c>
      <c r="J1518">
        <f t="shared" si="217"/>
        <v>101.47323620887217</v>
      </c>
      <c r="K1518">
        <f t="shared" si="218"/>
        <v>0.12921983524472047</v>
      </c>
      <c r="L1518">
        <f t="shared" si="219"/>
        <v>1.473236208872164</v>
      </c>
    </row>
    <row r="1519" spans="1:12" x14ac:dyDescent="0.2">
      <c r="A1519" s="4">
        <f t="shared" si="212"/>
        <v>45761</v>
      </c>
      <c r="B1519">
        <v>1518</v>
      </c>
      <c r="C1519" s="2">
        <f>VLOOKUP(A1519, Daily!$A:$B, 2, 0)</f>
        <v>61.99</v>
      </c>
      <c r="D1519">
        <v>61.99</v>
      </c>
      <c r="E1519" s="2">
        <f t="shared" si="213"/>
        <v>61.99</v>
      </c>
      <c r="F1519">
        <f t="shared" si="214"/>
        <v>0</v>
      </c>
      <c r="G1519">
        <f t="shared" si="215"/>
        <v>0.89999999999999858</v>
      </c>
      <c r="H1519">
        <f t="shared" si="220"/>
        <v>-8.00000000000054E-2</v>
      </c>
      <c r="I1519">
        <f t="shared" si="216"/>
        <v>100</v>
      </c>
      <c r="J1519">
        <f t="shared" si="217"/>
        <v>101.47323620887217</v>
      </c>
      <c r="K1519">
        <f t="shared" si="218"/>
        <v>0</v>
      </c>
      <c r="L1519">
        <f t="shared" si="219"/>
        <v>1.473236208872164</v>
      </c>
    </row>
    <row r="1520" spans="1:12" x14ac:dyDescent="0.2">
      <c r="A1520" s="4">
        <f t="shared" si="212"/>
        <v>45762</v>
      </c>
      <c r="B1520">
        <v>1519</v>
      </c>
      <c r="C1520" s="2">
        <f>VLOOKUP(A1520, Daily!$A:$B, 2, 0)</f>
        <v>61.74</v>
      </c>
      <c r="D1520">
        <v>61.74</v>
      </c>
      <c r="E1520" s="2">
        <f t="shared" si="213"/>
        <v>61.74</v>
      </c>
      <c r="F1520">
        <f t="shared" si="214"/>
        <v>-0.25</v>
      </c>
      <c r="G1520">
        <f t="shared" si="215"/>
        <v>0.64999999999999858</v>
      </c>
      <c r="H1520">
        <f t="shared" si="220"/>
        <v>-0.25</v>
      </c>
      <c r="I1520">
        <f t="shared" si="216"/>
        <v>99.596709146636556</v>
      </c>
      <c r="J1520">
        <f t="shared" si="217"/>
        <v>101.06400392862989</v>
      </c>
      <c r="K1520">
        <f t="shared" si="218"/>
        <v>-0.40329085336344717</v>
      </c>
      <c r="L1520">
        <f t="shared" si="219"/>
        <v>1.0640039286298864</v>
      </c>
    </row>
    <row r="1521" spans="1:12" x14ac:dyDescent="0.2">
      <c r="A1521" s="4">
        <f t="shared" si="212"/>
        <v>45763</v>
      </c>
      <c r="B1521">
        <v>1520</v>
      </c>
      <c r="C1521" s="2">
        <f>VLOOKUP(A1521, Daily!$A:$B, 2, 0)</f>
        <v>62.88</v>
      </c>
      <c r="D1521">
        <v>62.88</v>
      </c>
      <c r="E1521" s="2">
        <f t="shared" si="213"/>
        <v>62.88</v>
      </c>
      <c r="F1521">
        <f t="shared" si="214"/>
        <v>1.1400000000000006</v>
      </c>
      <c r="G1521">
        <f t="shared" si="215"/>
        <v>1.7899999999999991</v>
      </c>
      <c r="H1521">
        <f t="shared" si="220"/>
        <v>1.3900000000000006</v>
      </c>
      <c r="I1521">
        <f t="shared" si="216"/>
        <v>101.84645286686103</v>
      </c>
      <c r="J1521">
        <f t="shared" si="217"/>
        <v>102.93010312653462</v>
      </c>
      <c r="K1521">
        <f t="shared" si="218"/>
        <v>1.8464528668610258</v>
      </c>
      <c r="L1521">
        <f t="shared" si="219"/>
        <v>2.9301031265346111</v>
      </c>
    </row>
    <row r="1522" spans="1:12" x14ac:dyDescent="0.2">
      <c r="A1522" s="4">
        <f t="shared" si="212"/>
        <v>45764</v>
      </c>
      <c r="B1522">
        <v>1521</v>
      </c>
      <c r="C1522" s="2">
        <f>VLOOKUP(A1522, Daily!$A:$B, 2, 0)</f>
        <v>65.069999999999993</v>
      </c>
      <c r="D1522">
        <v>65.069999999999993</v>
      </c>
      <c r="E1522" s="2">
        <f t="shared" si="213"/>
        <v>65.069999999999993</v>
      </c>
      <c r="F1522">
        <f t="shared" si="214"/>
        <v>2.1899999999999906</v>
      </c>
      <c r="G1522">
        <f t="shared" si="215"/>
        <v>3.9799999999999898</v>
      </c>
      <c r="H1522">
        <f t="shared" si="220"/>
        <v>1.0499999999999901</v>
      </c>
      <c r="I1522">
        <f t="shared" si="216"/>
        <v>103.48282442748089</v>
      </c>
      <c r="J1522">
        <f t="shared" si="217"/>
        <v>106.51497790145686</v>
      </c>
      <c r="K1522">
        <f t="shared" si="218"/>
        <v>3.4828244274808906</v>
      </c>
      <c r="L1522">
        <f t="shared" si="219"/>
        <v>6.5149779014568532</v>
      </c>
    </row>
    <row r="1523" spans="1:12" x14ac:dyDescent="0.2">
      <c r="A1523" s="4">
        <f t="shared" si="212"/>
        <v>45765</v>
      </c>
      <c r="B1523">
        <v>1522</v>
      </c>
      <c r="C1523" s="2">
        <f>VLOOKUP(A1523, Daily!$A:$B, 2, 0)</f>
        <v>0</v>
      </c>
      <c r="D1523">
        <v>65.069999999999993</v>
      </c>
      <c r="E1523" s="2">
        <f t="shared" si="213"/>
        <v>65.069999999999993</v>
      </c>
      <c r="F1523">
        <f t="shared" si="214"/>
        <v>0</v>
      </c>
      <c r="G1523">
        <f t="shared" si="215"/>
        <v>3.9799999999999898</v>
      </c>
      <c r="H1523">
        <f t="shared" si="220"/>
        <v>-2.1899999999999906</v>
      </c>
      <c r="I1523">
        <f t="shared" si="216"/>
        <v>100</v>
      </c>
      <c r="J1523">
        <f t="shared" si="217"/>
        <v>106.51497790145686</v>
      </c>
      <c r="K1523">
        <f t="shared" si="218"/>
        <v>0</v>
      </c>
      <c r="L1523">
        <f t="shared" si="219"/>
        <v>6.5149779014568532</v>
      </c>
    </row>
    <row r="1524" spans="1:12" x14ac:dyDescent="0.2">
      <c r="A1524" s="4">
        <f t="shared" si="212"/>
        <v>45766</v>
      </c>
      <c r="B1524">
        <v>1523</v>
      </c>
      <c r="C1524" s="2" t="e">
        <f>VLOOKUP(A1524, Daily!$A:$B, 2, 0)</f>
        <v>#N/A</v>
      </c>
      <c r="D1524">
        <v>65.069999999999993</v>
      </c>
      <c r="E1524" s="2">
        <f t="shared" si="213"/>
        <v>65.069999999999993</v>
      </c>
      <c r="F1524">
        <f t="shared" si="214"/>
        <v>0</v>
      </c>
      <c r="G1524">
        <f t="shared" si="215"/>
        <v>3.9799999999999898</v>
      </c>
      <c r="H1524">
        <f t="shared" si="220"/>
        <v>0</v>
      </c>
      <c r="I1524">
        <f t="shared" si="216"/>
        <v>100</v>
      </c>
      <c r="J1524">
        <f t="shared" si="217"/>
        <v>106.51497790145686</v>
      </c>
      <c r="K1524">
        <f t="shared" si="218"/>
        <v>0</v>
      </c>
      <c r="L1524">
        <f t="shared" si="219"/>
        <v>6.5149779014568532</v>
      </c>
    </row>
    <row r="1525" spans="1:12" x14ac:dyDescent="0.2">
      <c r="A1525" s="4">
        <f t="shared" si="212"/>
        <v>45767</v>
      </c>
      <c r="B1525">
        <v>1524</v>
      </c>
      <c r="C1525" s="2" t="e">
        <f>VLOOKUP(A1525, Daily!$A:$B, 2, 0)</f>
        <v>#N/A</v>
      </c>
      <c r="D1525">
        <v>63.48</v>
      </c>
      <c r="E1525" s="2">
        <f t="shared" si="213"/>
        <v>63.48</v>
      </c>
      <c r="F1525">
        <f t="shared" si="214"/>
        <v>-1.5899999999999963</v>
      </c>
      <c r="G1525">
        <f t="shared" si="215"/>
        <v>2.3899999999999935</v>
      </c>
      <c r="H1525">
        <f t="shared" si="220"/>
        <v>-1.5899999999999963</v>
      </c>
      <c r="I1525">
        <f t="shared" si="216"/>
        <v>97.5564776394652</v>
      </c>
      <c r="J1525">
        <f t="shared" si="217"/>
        <v>103.91226059911605</v>
      </c>
      <c r="K1525">
        <f t="shared" si="218"/>
        <v>-2.4435223605348</v>
      </c>
      <c r="L1525">
        <f t="shared" si="219"/>
        <v>3.9122605991160464</v>
      </c>
    </row>
    <row r="1526" spans="1:12" x14ac:dyDescent="0.2">
      <c r="A1526" s="4">
        <f t="shared" si="212"/>
        <v>45768</v>
      </c>
      <c r="B1526">
        <v>1525</v>
      </c>
      <c r="C1526" s="2">
        <f>VLOOKUP(A1526, Daily!$A:$B, 2, 0)</f>
        <v>63.48</v>
      </c>
      <c r="D1526">
        <v>63.48</v>
      </c>
      <c r="E1526" s="2">
        <f t="shared" si="213"/>
        <v>63.48</v>
      </c>
      <c r="F1526">
        <f t="shared" si="214"/>
        <v>0</v>
      </c>
      <c r="G1526">
        <f t="shared" si="215"/>
        <v>2.3899999999999935</v>
      </c>
      <c r="H1526">
        <f t="shared" si="220"/>
        <v>1.5899999999999963</v>
      </c>
      <c r="I1526">
        <f t="shared" si="216"/>
        <v>100</v>
      </c>
      <c r="J1526">
        <f t="shared" si="217"/>
        <v>103.91226059911605</v>
      </c>
      <c r="K1526">
        <f t="shared" si="218"/>
        <v>0</v>
      </c>
      <c r="L1526">
        <f t="shared" si="219"/>
        <v>3.9122605991160464</v>
      </c>
    </row>
    <row r="1527" spans="1:12" x14ac:dyDescent="0.2">
      <c r="A1527" s="4">
        <f t="shared" si="212"/>
        <v>45769</v>
      </c>
      <c r="B1527">
        <v>1526</v>
      </c>
      <c r="C1527" s="2">
        <f>VLOOKUP(A1527, Daily!$A:$B, 2, 0)</f>
        <v>64.599999999999994</v>
      </c>
      <c r="D1527">
        <v>64.599999999999994</v>
      </c>
      <c r="E1527" s="2">
        <f t="shared" si="213"/>
        <v>64.599999999999994</v>
      </c>
      <c r="F1527">
        <f t="shared" si="214"/>
        <v>1.1199999999999974</v>
      </c>
      <c r="G1527">
        <f t="shared" si="215"/>
        <v>3.5099999999999909</v>
      </c>
      <c r="H1527">
        <f t="shared" si="220"/>
        <v>1.1199999999999974</v>
      </c>
      <c r="I1527">
        <f t="shared" si="216"/>
        <v>101.7643352236925</v>
      </c>
      <c r="J1527">
        <f t="shared" si="217"/>
        <v>105.74562121460139</v>
      </c>
      <c r="K1527">
        <f t="shared" si="218"/>
        <v>1.7643352236925036</v>
      </c>
      <c r="L1527">
        <f t="shared" si="219"/>
        <v>5.7456212146013819</v>
      </c>
    </row>
    <row r="1528" spans="1:12" x14ac:dyDescent="0.2">
      <c r="A1528" s="4">
        <f t="shared" si="212"/>
        <v>45770</v>
      </c>
      <c r="B1528">
        <v>1527</v>
      </c>
      <c r="C1528" s="2">
        <f>VLOOKUP(A1528, Daily!$A:$B, 2, 0)</f>
        <v>62.64</v>
      </c>
      <c r="D1528">
        <v>62.64</v>
      </c>
      <c r="E1528" s="2">
        <f t="shared" si="213"/>
        <v>62.64</v>
      </c>
      <c r="F1528">
        <f t="shared" si="214"/>
        <v>-1.9599999999999937</v>
      </c>
      <c r="G1528">
        <f t="shared" si="215"/>
        <v>1.5499999999999972</v>
      </c>
      <c r="H1528">
        <f t="shared" si="220"/>
        <v>-3.0799999999999912</v>
      </c>
      <c r="I1528">
        <f t="shared" si="216"/>
        <v>96.965944272445824</v>
      </c>
      <c r="J1528">
        <f t="shared" si="217"/>
        <v>102.53724013750205</v>
      </c>
      <c r="K1528">
        <f t="shared" si="218"/>
        <v>-3.0340557275541746</v>
      </c>
      <c r="L1528">
        <f t="shared" si="219"/>
        <v>2.5372401375020504</v>
      </c>
    </row>
    <row r="1529" spans="1:12" x14ac:dyDescent="0.2">
      <c r="A1529" s="4">
        <f t="shared" si="212"/>
        <v>45771</v>
      </c>
      <c r="B1529">
        <v>1528</v>
      </c>
      <c r="C1529" s="2">
        <f>VLOOKUP(A1529, Daily!$A:$B, 2, 0)</f>
        <v>63.55</v>
      </c>
      <c r="D1529">
        <v>63.55</v>
      </c>
      <c r="E1529" s="2">
        <f t="shared" si="213"/>
        <v>63.55</v>
      </c>
      <c r="F1529">
        <f t="shared" si="214"/>
        <v>0.90999999999999659</v>
      </c>
      <c r="G1529">
        <f t="shared" si="215"/>
        <v>2.4599999999999937</v>
      </c>
      <c r="H1529">
        <f t="shared" si="220"/>
        <v>2.8699999999999903</v>
      </c>
      <c r="I1529">
        <f t="shared" si="216"/>
        <v>101.45274584929757</v>
      </c>
      <c r="J1529">
        <f t="shared" si="217"/>
        <v>104.02684563758389</v>
      </c>
      <c r="K1529">
        <f t="shared" si="218"/>
        <v>1.4527458492975764</v>
      </c>
      <c r="L1529">
        <f t="shared" si="219"/>
        <v>4.0268456375838868</v>
      </c>
    </row>
    <row r="1530" spans="1:12" x14ac:dyDescent="0.2">
      <c r="A1530" s="4">
        <f t="shared" si="212"/>
        <v>45772</v>
      </c>
      <c r="B1530">
        <v>1529</v>
      </c>
      <c r="C1530" s="2">
        <f>VLOOKUP(A1530, Daily!$A:$B, 2, 0)</f>
        <v>63.85</v>
      </c>
      <c r="D1530">
        <v>63.85</v>
      </c>
      <c r="E1530" s="2">
        <f t="shared" si="213"/>
        <v>63.85</v>
      </c>
      <c r="F1530">
        <f t="shared" si="214"/>
        <v>0.30000000000000426</v>
      </c>
      <c r="G1530">
        <f t="shared" si="215"/>
        <v>2.759999999999998</v>
      </c>
      <c r="H1530">
        <f t="shared" si="220"/>
        <v>-0.60999999999999233</v>
      </c>
      <c r="I1530">
        <f t="shared" si="216"/>
        <v>100.47206923682141</v>
      </c>
      <c r="J1530">
        <f t="shared" si="217"/>
        <v>104.51792437387462</v>
      </c>
      <c r="K1530">
        <f t="shared" si="218"/>
        <v>0.47206923682141522</v>
      </c>
      <c r="L1530">
        <f t="shared" si="219"/>
        <v>4.5179243738746155</v>
      </c>
    </row>
    <row r="1531" spans="1:12" x14ac:dyDescent="0.2">
      <c r="A1531" s="4">
        <f t="shared" si="212"/>
        <v>45773</v>
      </c>
      <c r="B1531">
        <v>1530</v>
      </c>
      <c r="C1531" s="2" t="e">
        <f>VLOOKUP(A1531, Daily!$A:$B, 2, 0)</f>
        <v>#N/A</v>
      </c>
      <c r="D1531">
        <v>63.85</v>
      </c>
      <c r="E1531" s="2">
        <f t="shared" si="213"/>
        <v>63.85</v>
      </c>
      <c r="F1531">
        <f t="shared" si="214"/>
        <v>0</v>
      </c>
      <c r="G1531">
        <f t="shared" si="215"/>
        <v>2.759999999999998</v>
      </c>
      <c r="H1531">
        <f t="shared" si="220"/>
        <v>-0.30000000000000426</v>
      </c>
      <c r="I1531">
        <f t="shared" si="216"/>
        <v>100</v>
      </c>
      <c r="J1531">
        <f t="shared" si="217"/>
        <v>104.51792437387462</v>
      </c>
      <c r="K1531">
        <f t="shared" si="218"/>
        <v>0</v>
      </c>
      <c r="L1531">
        <f t="shared" si="219"/>
        <v>4.5179243738746155</v>
      </c>
    </row>
    <row r="1532" spans="1:12" x14ac:dyDescent="0.2">
      <c r="A1532" s="4">
        <f t="shared" si="212"/>
        <v>45774</v>
      </c>
      <c r="B1532">
        <v>1531</v>
      </c>
      <c r="C1532" s="2" t="e">
        <f>VLOOKUP(A1532, Daily!$A:$B, 2, 0)</f>
        <v>#N/A</v>
      </c>
      <c r="D1532">
        <v>63.3</v>
      </c>
      <c r="E1532" s="2">
        <f t="shared" si="213"/>
        <v>63.3</v>
      </c>
      <c r="F1532">
        <f t="shared" si="214"/>
        <v>-0.55000000000000426</v>
      </c>
      <c r="G1532">
        <f t="shared" si="215"/>
        <v>2.2099999999999937</v>
      </c>
      <c r="H1532">
        <f t="shared" si="220"/>
        <v>-0.55000000000000426</v>
      </c>
      <c r="I1532">
        <f t="shared" si="216"/>
        <v>99.138606108065773</v>
      </c>
      <c r="J1532">
        <f t="shared" si="217"/>
        <v>103.61761335734161</v>
      </c>
      <c r="K1532">
        <f t="shared" si="218"/>
        <v>-0.86139389193422566</v>
      </c>
      <c r="L1532">
        <f t="shared" si="219"/>
        <v>3.6176133573416092</v>
      </c>
    </row>
    <row r="1533" spans="1:12" x14ac:dyDescent="0.2">
      <c r="A1533" s="4">
        <f t="shared" si="212"/>
        <v>45775</v>
      </c>
      <c r="B1533">
        <v>1532</v>
      </c>
      <c r="C1533" s="2">
        <f>VLOOKUP(A1533, Daily!$A:$B, 2, 0)</f>
        <v>63.3</v>
      </c>
      <c r="D1533">
        <v>63.3</v>
      </c>
      <c r="E1533" s="2">
        <f t="shared" si="213"/>
        <v>63.3</v>
      </c>
      <c r="F1533">
        <f t="shared" si="214"/>
        <v>0</v>
      </c>
      <c r="G1533">
        <f t="shared" si="215"/>
        <v>2.2099999999999937</v>
      </c>
      <c r="H1533">
        <f t="shared" si="220"/>
        <v>0.55000000000000426</v>
      </c>
      <c r="I1533">
        <f t="shared" si="216"/>
        <v>100</v>
      </c>
      <c r="J1533">
        <f t="shared" si="217"/>
        <v>103.61761335734161</v>
      </c>
      <c r="K1533">
        <f t="shared" si="218"/>
        <v>0</v>
      </c>
      <c r="L1533">
        <f t="shared" si="219"/>
        <v>3.6176133573416092</v>
      </c>
    </row>
    <row r="1534" spans="1:12" x14ac:dyDescent="0.2">
      <c r="A1534" s="4">
        <f t="shared" si="212"/>
        <v>45776</v>
      </c>
      <c r="B1534">
        <v>1533</v>
      </c>
      <c r="C1534" s="2">
        <f>VLOOKUP(A1534, Daily!$A:$B, 2, 0)</f>
        <v>61.84</v>
      </c>
      <c r="D1534">
        <v>61.84</v>
      </c>
      <c r="E1534" s="2">
        <f t="shared" si="213"/>
        <v>61.84</v>
      </c>
      <c r="F1534">
        <f t="shared" si="214"/>
        <v>-1.4599999999999937</v>
      </c>
      <c r="G1534">
        <f t="shared" si="215"/>
        <v>0.75</v>
      </c>
      <c r="H1534">
        <f t="shared" si="220"/>
        <v>-1.4599999999999937</v>
      </c>
      <c r="I1534">
        <f t="shared" si="216"/>
        <v>97.693522906793063</v>
      </c>
      <c r="J1534">
        <f t="shared" si="217"/>
        <v>101.22769684072679</v>
      </c>
      <c r="K1534">
        <f t="shared" si="218"/>
        <v>-2.3064770932069378</v>
      </c>
      <c r="L1534">
        <f t="shared" si="219"/>
        <v>1.2276968407267885</v>
      </c>
    </row>
    <row r="1535" spans="1:12" x14ac:dyDescent="0.2">
      <c r="A1535" s="4">
        <f t="shared" si="212"/>
        <v>45777</v>
      </c>
      <c r="B1535">
        <v>1534</v>
      </c>
      <c r="C1535" s="2">
        <f>VLOOKUP(A1535, Daily!$A:$B, 2, 0)</f>
        <v>59.55</v>
      </c>
      <c r="D1535">
        <v>59.55</v>
      </c>
      <c r="E1535" s="2">
        <f t="shared" si="213"/>
        <v>59.55</v>
      </c>
      <c r="F1535">
        <f t="shared" si="214"/>
        <v>-2.2900000000000063</v>
      </c>
      <c r="G1535">
        <f t="shared" si="215"/>
        <v>-1.5400000000000063</v>
      </c>
      <c r="H1535">
        <f t="shared" si="220"/>
        <v>-0.83000000000001251</v>
      </c>
      <c r="I1535">
        <f t="shared" si="216"/>
        <v>96.296895213454064</v>
      </c>
      <c r="J1535">
        <f t="shared" si="217"/>
        <v>97.479129153707632</v>
      </c>
      <c r="K1535">
        <f t="shared" si="218"/>
        <v>-3.7031047865459299</v>
      </c>
      <c r="L1535">
        <f t="shared" si="219"/>
        <v>-2.5208708462923668</v>
      </c>
    </row>
    <row r="1536" spans="1:12" x14ac:dyDescent="0.2">
      <c r="A1536" s="4">
        <f t="shared" si="212"/>
        <v>45778</v>
      </c>
      <c r="B1536">
        <v>1535</v>
      </c>
      <c r="C1536" s="2">
        <f>VLOOKUP(A1536, Daily!$A:$B, 2, 0)</f>
        <v>60.59</v>
      </c>
      <c r="D1536">
        <v>60.59</v>
      </c>
      <c r="E1536" s="2">
        <f t="shared" si="213"/>
        <v>60.59</v>
      </c>
      <c r="F1536">
        <f t="shared" si="214"/>
        <v>1.0400000000000063</v>
      </c>
      <c r="G1536">
        <f t="shared" si="215"/>
        <v>-0.5</v>
      </c>
      <c r="H1536">
        <f t="shared" si="220"/>
        <v>3.3300000000000125</v>
      </c>
      <c r="I1536">
        <f t="shared" si="216"/>
        <v>101.74643157010917</v>
      </c>
      <c r="J1536">
        <f t="shared" si="217"/>
        <v>99.181535439515471</v>
      </c>
      <c r="K1536">
        <f t="shared" si="218"/>
        <v>1.7464315701091637</v>
      </c>
      <c r="L1536">
        <f t="shared" si="219"/>
        <v>-0.81846456048453309</v>
      </c>
    </row>
    <row r="1537" spans="1:12" x14ac:dyDescent="0.2">
      <c r="A1537" s="4">
        <f t="shared" si="212"/>
        <v>45779</v>
      </c>
      <c r="B1537">
        <v>1536</v>
      </c>
      <c r="C1537" s="2">
        <f>VLOOKUP(A1537, Daily!$A:$B, 2, 0)</f>
        <v>59.67</v>
      </c>
      <c r="D1537">
        <v>59.67</v>
      </c>
      <c r="E1537" s="2">
        <f t="shared" si="213"/>
        <v>59.67</v>
      </c>
      <c r="F1537">
        <f t="shared" si="214"/>
        <v>-0.92000000000000171</v>
      </c>
      <c r="G1537">
        <f t="shared" si="215"/>
        <v>-1.4200000000000017</v>
      </c>
      <c r="H1537">
        <f t="shared" si="220"/>
        <v>-1.960000000000008</v>
      </c>
      <c r="I1537">
        <f t="shared" si="216"/>
        <v>98.481597623370192</v>
      </c>
      <c r="J1537">
        <f t="shared" si="217"/>
        <v>97.675560648223922</v>
      </c>
      <c r="K1537">
        <f t="shared" si="218"/>
        <v>-1.5184023766298127</v>
      </c>
      <c r="L1537">
        <f t="shared" si="219"/>
        <v>-2.3244393517760753</v>
      </c>
    </row>
    <row r="1538" spans="1:12" x14ac:dyDescent="0.2">
      <c r="A1538" s="4">
        <f t="shared" si="212"/>
        <v>45780</v>
      </c>
      <c r="B1538">
        <v>1537</v>
      </c>
      <c r="C1538" s="2" t="e">
        <f>VLOOKUP(A1538, Daily!$A:$B, 2, 0)</f>
        <v>#N/A</v>
      </c>
      <c r="D1538">
        <v>59.67</v>
      </c>
      <c r="E1538" s="2">
        <f t="shared" si="213"/>
        <v>59.67</v>
      </c>
      <c r="F1538">
        <f t="shared" si="214"/>
        <v>0</v>
      </c>
      <c r="G1538">
        <f t="shared" si="215"/>
        <v>-1.4200000000000017</v>
      </c>
      <c r="H1538">
        <f t="shared" si="220"/>
        <v>0.92000000000000171</v>
      </c>
      <c r="I1538">
        <f t="shared" si="216"/>
        <v>100</v>
      </c>
      <c r="J1538">
        <f t="shared" si="217"/>
        <v>97.675560648223922</v>
      </c>
      <c r="K1538">
        <f t="shared" si="218"/>
        <v>0</v>
      </c>
      <c r="L1538">
        <f t="shared" si="219"/>
        <v>-2.3244393517760753</v>
      </c>
    </row>
    <row r="1539" spans="1:12" x14ac:dyDescent="0.2">
      <c r="A1539" s="4">
        <f t="shared" si="212"/>
        <v>45781</v>
      </c>
      <c r="B1539">
        <v>1538</v>
      </c>
      <c r="C1539" s="2" t="e">
        <f>VLOOKUP(A1539, Daily!$A:$B, 2, 0)</f>
        <v>#N/A</v>
      </c>
      <c r="D1539">
        <v>58.5</v>
      </c>
      <c r="E1539" s="2">
        <f t="shared" si="213"/>
        <v>58.5</v>
      </c>
      <c r="F1539">
        <f t="shared" si="214"/>
        <v>-1.1700000000000017</v>
      </c>
      <c r="G1539">
        <f t="shared" si="215"/>
        <v>-2.5900000000000034</v>
      </c>
      <c r="H1539">
        <f t="shared" si="220"/>
        <v>-1.1700000000000017</v>
      </c>
      <c r="I1539">
        <f t="shared" si="216"/>
        <v>98.039215686274503</v>
      </c>
      <c r="J1539">
        <f t="shared" si="217"/>
        <v>95.760353576690122</v>
      </c>
      <c r="K1539">
        <f t="shared" si="218"/>
        <v>-1.9607843137254943</v>
      </c>
      <c r="L1539">
        <f t="shared" si="219"/>
        <v>-4.239646423309873</v>
      </c>
    </row>
    <row r="1540" spans="1:12" x14ac:dyDescent="0.2">
      <c r="A1540" s="4">
        <f t="shared" ref="A1540:A1603" si="221">A1539+1</f>
        <v>45782</v>
      </c>
      <c r="B1540">
        <v>1539</v>
      </c>
      <c r="C1540" s="2">
        <f>VLOOKUP(A1540, Daily!$A:$B, 2, 0)</f>
        <v>58.5</v>
      </c>
      <c r="D1540">
        <v>58.5</v>
      </c>
      <c r="E1540" s="2">
        <f t="shared" si="213"/>
        <v>58.5</v>
      </c>
      <c r="F1540">
        <f t="shared" si="214"/>
        <v>0</v>
      </c>
      <c r="G1540">
        <f t="shared" si="215"/>
        <v>-2.5900000000000034</v>
      </c>
      <c r="H1540">
        <f t="shared" si="220"/>
        <v>1.1700000000000017</v>
      </c>
      <c r="I1540">
        <f t="shared" si="216"/>
        <v>100</v>
      </c>
      <c r="J1540">
        <f t="shared" si="217"/>
        <v>95.760353576690122</v>
      </c>
      <c r="K1540">
        <f t="shared" si="218"/>
        <v>0</v>
      </c>
      <c r="L1540">
        <f t="shared" si="219"/>
        <v>-4.239646423309873</v>
      </c>
    </row>
    <row r="1541" spans="1:12" x14ac:dyDescent="0.2">
      <c r="A1541" s="4">
        <f t="shared" si="221"/>
        <v>45783</v>
      </c>
      <c r="B1541">
        <v>1540</v>
      </c>
      <c r="C1541" s="2">
        <f>VLOOKUP(A1541, Daily!$A:$B, 2, 0)</f>
        <v>60.42</v>
      </c>
      <c r="D1541">
        <v>60.42</v>
      </c>
      <c r="E1541" s="2">
        <f t="shared" ref="E1541:E1604" si="222">D1541</f>
        <v>60.42</v>
      </c>
      <c r="F1541">
        <f t="shared" ref="F1541:F1604" si="223">D1541-D1540</f>
        <v>1.9200000000000017</v>
      </c>
      <c r="G1541">
        <f t="shared" ref="G1541:G1604" si="224">D1541-$D$2</f>
        <v>-0.67000000000000171</v>
      </c>
      <c r="H1541">
        <f t="shared" si="220"/>
        <v>1.9200000000000017</v>
      </c>
      <c r="I1541">
        <f t="shared" ref="I1541:I1604" si="225">(D1541/D1540)*100</f>
        <v>103.28205128205128</v>
      </c>
      <c r="J1541">
        <f t="shared" ref="J1541:J1604" si="226">(D1541/$D$2)*100</f>
        <v>98.903257488950729</v>
      </c>
      <c r="K1541">
        <f t="shared" ref="K1541:K1604" si="227">((D1541/D1540)-1)*100</f>
        <v>3.2820512820512793</v>
      </c>
      <c r="L1541">
        <f t="shared" ref="L1541:L1604" si="228">((D1541/$D$2)-1)*100</f>
        <v>-1.0967425110492757</v>
      </c>
    </row>
    <row r="1542" spans="1:12" x14ac:dyDescent="0.2">
      <c r="A1542" s="4">
        <f t="shared" si="221"/>
        <v>45784</v>
      </c>
      <c r="B1542">
        <v>1541</v>
      </c>
      <c r="C1542" s="2">
        <f>VLOOKUP(A1542, Daily!$A:$B, 2, 0)</f>
        <v>59.42</v>
      </c>
      <c r="D1542">
        <v>59.42</v>
      </c>
      <c r="E1542" s="2">
        <f t="shared" si="222"/>
        <v>59.42</v>
      </c>
      <c r="F1542">
        <f t="shared" si="223"/>
        <v>-1</v>
      </c>
      <c r="G1542">
        <f t="shared" si="224"/>
        <v>-1.6700000000000017</v>
      </c>
      <c r="H1542">
        <f t="shared" ref="H1542:H1605" si="229">F1542-F1541</f>
        <v>-2.9200000000000017</v>
      </c>
      <c r="I1542">
        <f t="shared" si="225"/>
        <v>98.344918901026148</v>
      </c>
      <c r="J1542">
        <f t="shared" si="226"/>
        <v>97.266328367981671</v>
      </c>
      <c r="K1542">
        <f t="shared" si="227"/>
        <v>-1.655081098973854</v>
      </c>
      <c r="L1542">
        <f t="shared" si="228"/>
        <v>-2.7336716320183307</v>
      </c>
    </row>
    <row r="1543" spans="1:12" x14ac:dyDescent="0.2">
      <c r="A1543" s="4">
        <f t="shared" si="221"/>
        <v>45785</v>
      </c>
      <c r="B1543">
        <v>1542</v>
      </c>
      <c r="C1543" s="2">
        <f>VLOOKUP(A1543, Daily!$A:$B, 2, 0)</f>
        <v>61.25</v>
      </c>
      <c r="D1543">
        <v>61.25</v>
      </c>
      <c r="E1543" s="2">
        <f t="shared" si="222"/>
        <v>61.25</v>
      </c>
      <c r="F1543">
        <f t="shared" si="223"/>
        <v>1.8299999999999983</v>
      </c>
      <c r="G1543">
        <f t="shared" si="224"/>
        <v>0.15999999999999659</v>
      </c>
      <c r="H1543">
        <f t="shared" si="229"/>
        <v>2.8299999999999983</v>
      </c>
      <c r="I1543">
        <f t="shared" si="225"/>
        <v>103.07977112083474</v>
      </c>
      <c r="J1543">
        <f t="shared" si="226"/>
        <v>100.26190865935504</v>
      </c>
      <c r="K1543">
        <f t="shared" si="227"/>
        <v>3.0797711208347289</v>
      </c>
      <c r="L1543">
        <f t="shared" si="228"/>
        <v>0.26190865935504792</v>
      </c>
    </row>
    <row r="1544" spans="1:12" x14ac:dyDescent="0.2">
      <c r="A1544" s="4">
        <f t="shared" si="221"/>
        <v>45786</v>
      </c>
      <c r="B1544">
        <v>1543</v>
      </c>
      <c r="C1544" s="2">
        <f>VLOOKUP(A1544, Daily!$A:$B, 2, 0)</f>
        <v>62.37</v>
      </c>
      <c r="D1544">
        <v>62.37</v>
      </c>
      <c r="E1544" s="2">
        <f t="shared" si="222"/>
        <v>62.37</v>
      </c>
      <c r="F1544">
        <f t="shared" si="223"/>
        <v>1.1199999999999974</v>
      </c>
      <c r="G1544">
        <f t="shared" si="224"/>
        <v>1.279999999999994</v>
      </c>
      <c r="H1544">
        <f t="shared" si="229"/>
        <v>-0.71000000000000085</v>
      </c>
      <c r="I1544">
        <f t="shared" si="225"/>
        <v>101.82857142857142</v>
      </c>
      <c r="J1544">
        <f t="shared" si="226"/>
        <v>102.09526927484038</v>
      </c>
      <c r="K1544">
        <f t="shared" si="227"/>
        <v>1.8285714285714239</v>
      </c>
      <c r="L1544">
        <f t="shared" si="228"/>
        <v>2.0952692748403834</v>
      </c>
    </row>
    <row r="1545" spans="1:12" x14ac:dyDescent="0.2">
      <c r="A1545" s="4">
        <f t="shared" si="221"/>
        <v>45787</v>
      </c>
      <c r="B1545">
        <v>1544</v>
      </c>
      <c r="C1545" s="2" t="e">
        <f>VLOOKUP(A1545, Daily!$A:$B, 2, 0)</f>
        <v>#N/A</v>
      </c>
      <c r="D1545">
        <v>62.37</v>
      </c>
      <c r="E1545" s="2">
        <f t="shared" si="222"/>
        <v>62.37</v>
      </c>
      <c r="F1545">
        <f t="shared" si="223"/>
        <v>0</v>
      </c>
      <c r="G1545">
        <f t="shared" si="224"/>
        <v>1.279999999999994</v>
      </c>
      <c r="H1545">
        <f t="shared" si="229"/>
        <v>-1.1199999999999974</v>
      </c>
      <c r="I1545">
        <f t="shared" si="225"/>
        <v>100</v>
      </c>
      <c r="J1545">
        <f t="shared" si="226"/>
        <v>102.09526927484038</v>
      </c>
      <c r="K1545">
        <f t="shared" si="227"/>
        <v>0</v>
      </c>
      <c r="L1545">
        <f t="shared" si="228"/>
        <v>2.0952692748403834</v>
      </c>
    </row>
    <row r="1546" spans="1:12" x14ac:dyDescent="0.2">
      <c r="A1546" s="4">
        <f t="shared" si="221"/>
        <v>45788</v>
      </c>
      <c r="B1546">
        <v>1545</v>
      </c>
      <c r="C1546" s="2" t="e">
        <f>VLOOKUP(A1546, Daily!$A:$B, 2, 0)</f>
        <v>#N/A</v>
      </c>
      <c r="D1546">
        <v>63.32</v>
      </c>
      <c r="E1546" s="2">
        <f t="shared" si="222"/>
        <v>63.32</v>
      </c>
      <c r="F1546">
        <f t="shared" si="223"/>
        <v>0.95000000000000284</v>
      </c>
      <c r="G1546">
        <f t="shared" si="224"/>
        <v>2.2299999999999969</v>
      </c>
      <c r="H1546">
        <f t="shared" si="229"/>
        <v>0.95000000000000284</v>
      </c>
      <c r="I1546">
        <f t="shared" si="225"/>
        <v>101.52316818983486</v>
      </c>
      <c r="J1546">
        <f t="shared" si="226"/>
        <v>103.65035193976099</v>
      </c>
      <c r="K1546">
        <f t="shared" si="227"/>
        <v>1.523168189834867</v>
      </c>
      <c r="L1546">
        <f t="shared" si="228"/>
        <v>3.6503519397609985</v>
      </c>
    </row>
    <row r="1547" spans="1:12" x14ac:dyDescent="0.2">
      <c r="A1547" s="4">
        <f t="shared" si="221"/>
        <v>45789</v>
      </c>
      <c r="B1547">
        <v>1546</v>
      </c>
      <c r="C1547" s="2">
        <f>VLOOKUP(A1547, Daily!$A:$B, 2, 0)</f>
        <v>63.32</v>
      </c>
      <c r="D1547">
        <v>63.32</v>
      </c>
      <c r="E1547" s="2">
        <f t="shared" si="222"/>
        <v>63.32</v>
      </c>
      <c r="F1547">
        <f t="shared" si="223"/>
        <v>0</v>
      </c>
      <c r="G1547">
        <f t="shared" si="224"/>
        <v>2.2299999999999969</v>
      </c>
      <c r="H1547">
        <f t="shared" si="229"/>
        <v>-0.95000000000000284</v>
      </c>
      <c r="I1547">
        <f t="shared" si="225"/>
        <v>100</v>
      </c>
      <c r="J1547">
        <f t="shared" si="226"/>
        <v>103.65035193976099</v>
      </c>
      <c r="K1547">
        <f t="shared" si="227"/>
        <v>0</v>
      </c>
      <c r="L1547">
        <f t="shared" si="228"/>
        <v>3.6503519397609985</v>
      </c>
    </row>
    <row r="1548" spans="1:12" x14ac:dyDescent="0.2">
      <c r="A1548" s="4">
        <f t="shared" si="221"/>
        <v>45790</v>
      </c>
      <c r="B1548">
        <v>1547</v>
      </c>
      <c r="C1548" s="2">
        <f>VLOOKUP(A1548, Daily!$A:$B, 2, 0)</f>
        <v>65.040000000000006</v>
      </c>
      <c r="D1548">
        <v>65.040000000000006</v>
      </c>
      <c r="E1548" s="2">
        <f t="shared" si="222"/>
        <v>65.040000000000006</v>
      </c>
      <c r="F1548">
        <f t="shared" si="223"/>
        <v>1.720000000000006</v>
      </c>
      <c r="G1548">
        <f t="shared" si="224"/>
        <v>3.9500000000000028</v>
      </c>
      <c r="H1548">
        <f t="shared" si="229"/>
        <v>1.720000000000006</v>
      </c>
      <c r="I1548">
        <f t="shared" si="225"/>
        <v>102.71636133922932</v>
      </c>
      <c r="J1548">
        <f t="shared" si="226"/>
        <v>106.46587002782779</v>
      </c>
      <c r="K1548">
        <f t="shared" si="227"/>
        <v>2.7163613392293229</v>
      </c>
      <c r="L1548">
        <f t="shared" si="228"/>
        <v>6.4658700278277914</v>
      </c>
    </row>
    <row r="1549" spans="1:12" x14ac:dyDescent="0.2">
      <c r="A1549" s="4">
        <f t="shared" si="221"/>
        <v>45791</v>
      </c>
      <c r="B1549">
        <v>1548</v>
      </c>
      <c r="C1549" s="2">
        <f>VLOOKUP(A1549, Daily!$A:$B, 2, 0)</f>
        <v>64.48</v>
      </c>
      <c r="D1549">
        <v>64.48</v>
      </c>
      <c r="E1549" s="2">
        <f t="shared" si="222"/>
        <v>64.48</v>
      </c>
      <c r="F1549">
        <f t="shared" si="223"/>
        <v>-0.56000000000000227</v>
      </c>
      <c r="G1549">
        <f t="shared" si="224"/>
        <v>3.3900000000000006</v>
      </c>
      <c r="H1549">
        <f t="shared" si="229"/>
        <v>-2.2800000000000082</v>
      </c>
      <c r="I1549">
        <f t="shared" si="225"/>
        <v>99.138991389913897</v>
      </c>
      <c r="J1549">
        <f t="shared" si="226"/>
        <v>105.54918972008511</v>
      </c>
      <c r="K1549">
        <f t="shared" si="227"/>
        <v>-0.8610086100861003</v>
      </c>
      <c r="L1549">
        <f t="shared" si="228"/>
        <v>5.5491897200851126</v>
      </c>
    </row>
    <row r="1550" spans="1:12" x14ac:dyDescent="0.2">
      <c r="A1550" s="4">
        <f t="shared" si="221"/>
        <v>45792</v>
      </c>
      <c r="B1550">
        <v>1549</v>
      </c>
      <c r="C1550" s="2">
        <f>VLOOKUP(A1550, Daily!$A:$B, 2, 0)</f>
        <v>63.03</v>
      </c>
      <c r="D1550">
        <v>63.03</v>
      </c>
      <c r="E1550" s="2">
        <f t="shared" si="222"/>
        <v>63.03</v>
      </c>
      <c r="F1550">
        <f t="shared" si="223"/>
        <v>-1.4500000000000028</v>
      </c>
      <c r="G1550">
        <f t="shared" si="224"/>
        <v>1.9399999999999977</v>
      </c>
      <c r="H1550">
        <f t="shared" si="229"/>
        <v>-0.89000000000000057</v>
      </c>
      <c r="I1550">
        <f t="shared" si="225"/>
        <v>97.751240694789075</v>
      </c>
      <c r="J1550">
        <f t="shared" si="226"/>
        <v>103.17564249467999</v>
      </c>
      <c r="K1550">
        <f t="shared" si="227"/>
        <v>-2.2487593052109234</v>
      </c>
      <c r="L1550">
        <f t="shared" si="228"/>
        <v>3.1756424946799866</v>
      </c>
    </row>
    <row r="1551" spans="1:12" x14ac:dyDescent="0.2">
      <c r="A1551" s="4">
        <f t="shared" si="221"/>
        <v>45793</v>
      </c>
      <c r="B1551">
        <v>1550</v>
      </c>
      <c r="C1551" s="2">
        <f>VLOOKUP(A1551, Daily!$A:$B, 2, 0)</f>
        <v>63.84</v>
      </c>
      <c r="D1551">
        <v>63.84</v>
      </c>
      <c r="E1551" s="2">
        <f t="shared" si="222"/>
        <v>63.84</v>
      </c>
      <c r="F1551">
        <f t="shared" si="223"/>
        <v>0.81000000000000227</v>
      </c>
      <c r="G1551">
        <f t="shared" si="224"/>
        <v>2.75</v>
      </c>
      <c r="H1551">
        <f t="shared" si="229"/>
        <v>2.2600000000000051</v>
      </c>
      <c r="I1551">
        <f t="shared" si="225"/>
        <v>101.28510233222276</v>
      </c>
      <c r="J1551">
        <f t="shared" si="226"/>
        <v>104.50155508266492</v>
      </c>
      <c r="K1551">
        <f t="shared" si="227"/>
        <v>1.285102332222765</v>
      </c>
      <c r="L1551">
        <f t="shared" si="228"/>
        <v>4.5015550826649209</v>
      </c>
    </row>
    <row r="1552" spans="1:12" x14ac:dyDescent="0.2">
      <c r="A1552" s="4">
        <f t="shared" si="221"/>
        <v>45794</v>
      </c>
      <c r="B1552">
        <v>1551</v>
      </c>
      <c r="C1552" s="2" t="e">
        <f>VLOOKUP(A1552, Daily!$A:$B, 2, 0)</f>
        <v>#N/A</v>
      </c>
      <c r="D1552">
        <v>63.84</v>
      </c>
      <c r="E1552" s="2">
        <f t="shared" si="222"/>
        <v>63.84</v>
      </c>
      <c r="F1552">
        <f t="shared" si="223"/>
        <v>0</v>
      </c>
      <c r="G1552">
        <f t="shared" si="224"/>
        <v>2.75</v>
      </c>
      <c r="H1552">
        <f t="shared" si="229"/>
        <v>-0.81000000000000227</v>
      </c>
      <c r="I1552">
        <f t="shared" si="225"/>
        <v>100</v>
      </c>
      <c r="J1552">
        <f t="shared" si="226"/>
        <v>104.50155508266492</v>
      </c>
      <c r="K1552">
        <f t="shared" si="227"/>
        <v>0</v>
      </c>
      <c r="L1552">
        <f t="shared" si="228"/>
        <v>4.5015550826649209</v>
      </c>
    </row>
    <row r="1553" spans="1:12" x14ac:dyDescent="0.2">
      <c r="A1553" s="4">
        <f t="shared" si="221"/>
        <v>45795</v>
      </c>
      <c r="B1553">
        <v>1552</v>
      </c>
      <c r="C1553" s="2" t="e">
        <f>VLOOKUP(A1553, Daily!$A:$B, 2, 0)</f>
        <v>#N/A</v>
      </c>
      <c r="D1553">
        <v>63.98</v>
      </c>
      <c r="E1553" s="2">
        <f t="shared" si="222"/>
        <v>63.98</v>
      </c>
      <c r="F1553">
        <f t="shared" si="223"/>
        <v>0.13999999999999346</v>
      </c>
      <c r="G1553">
        <f t="shared" si="224"/>
        <v>2.8899999999999935</v>
      </c>
      <c r="H1553">
        <f t="shared" si="229"/>
        <v>0.13999999999999346</v>
      </c>
      <c r="I1553">
        <f t="shared" si="225"/>
        <v>100.21929824561401</v>
      </c>
      <c r="J1553">
        <f t="shared" si="226"/>
        <v>104.73072515960058</v>
      </c>
      <c r="K1553">
        <f t="shared" si="227"/>
        <v>0.21929824561401912</v>
      </c>
      <c r="L1553">
        <f t="shared" si="228"/>
        <v>4.7307251596005795</v>
      </c>
    </row>
    <row r="1554" spans="1:12" x14ac:dyDescent="0.2">
      <c r="A1554" s="4">
        <f t="shared" si="221"/>
        <v>45796</v>
      </c>
      <c r="B1554">
        <v>1553</v>
      </c>
      <c r="C1554" s="2">
        <f>VLOOKUP(A1554, Daily!$A:$B, 2, 0)</f>
        <v>63.98</v>
      </c>
      <c r="D1554">
        <v>63.98</v>
      </c>
      <c r="E1554" s="2">
        <f t="shared" si="222"/>
        <v>63.98</v>
      </c>
      <c r="F1554">
        <f t="shared" si="223"/>
        <v>0</v>
      </c>
      <c r="G1554">
        <f t="shared" si="224"/>
        <v>2.8899999999999935</v>
      </c>
      <c r="H1554">
        <f t="shared" si="229"/>
        <v>-0.13999999999999346</v>
      </c>
      <c r="I1554">
        <f t="shared" si="225"/>
        <v>100</v>
      </c>
      <c r="J1554">
        <f t="shared" si="226"/>
        <v>104.73072515960058</v>
      </c>
      <c r="K1554">
        <f t="shared" si="227"/>
        <v>0</v>
      </c>
      <c r="L1554">
        <f t="shared" si="228"/>
        <v>4.7307251596005795</v>
      </c>
    </row>
    <row r="1555" spans="1:12" x14ac:dyDescent="0.2">
      <c r="A1555" s="4">
        <f t="shared" si="221"/>
        <v>45797</v>
      </c>
      <c r="B1555">
        <v>1554</v>
      </c>
      <c r="C1555" s="2">
        <f>VLOOKUP(A1555, Daily!$A:$B, 2, 0)</f>
        <v>63.97</v>
      </c>
      <c r="D1555">
        <v>63.97</v>
      </c>
      <c r="E1555" s="2">
        <f t="shared" si="222"/>
        <v>63.97</v>
      </c>
      <c r="F1555">
        <f t="shared" si="223"/>
        <v>-9.9999999999980105E-3</v>
      </c>
      <c r="G1555">
        <f t="shared" si="224"/>
        <v>2.8799999999999955</v>
      </c>
      <c r="H1555">
        <f t="shared" si="229"/>
        <v>-9.9999999999980105E-3</v>
      </c>
      <c r="I1555">
        <f t="shared" si="225"/>
        <v>99.98437011566115</v>
      </c>
      <c r="J1555">
        <f t="shared" si="226"/>
        <v>104.71435586839088</v>
      </c>
      <c r="K1555">
        <f t="shared" si="227"/>
        <v>-1.5629884338852484E-2</v>
      </c>
      <c r="L1555">
        <f t="shared" si="228"/>
        <v>4.7143558683908848</v>
      </c>
    </row>
    <row r="1556" spans="1:12" x14ac:dyDescent="0.2">
      <c r="A1556" s="4">
        <f t="shared" si="221"/>
        <v>45798</v>
      </c>
      <c r="B1556">
        <v>1555</v>
      </c>
      <c r="C1556" s="2">
        <f>VLOOKUP(A1556, Daily!$A:$B, 2, 0)</f>
        <v>62.93</v>
      </c>
      <c r="D1556">
        <v>62.93</v>
      </c>
      <c r="E1556" s="2">
        <f t="shared" si="222"/>
        <v>62.93</v>
      </c>
      <c r="F1556">
        <f t="shared" si="223"/>
        <v>-1.0399999999999991</v>
      </c>
      <c r="G1556">
        <f t="shared" si="224"/>
        <v>1.8399999999999963</v>
      </c>
      <c r="H1556">
        <f t="shared" si="229"/>
        <v>-1.0300000000000011</v>
      </c>
      <c r="I1556">
        <f t="shared" si="225"/>
        <v>98.374237924026886</v>
      </c>
      <c r="J1556">
        <f t="shared" si="226"/>
        <v>103.01194958258306</v>
      </c>
      <c r="K1556">
        <f t="shared" si="227"/>
        <v>-1.625762075973114</v>
      </c>
      <c r="L1556">
        <f t="shared" si="228"/>
        <v>3.0119495825830622</v>
      </c>
    </row>
    <row r="1557" spans="1:12" x14ac:dyDescent="0.2">
      <c r="A1557" s="4">
        <f t="shared" si="221"/>
        <v>45799</v>
      </c>
      <c r="B1557">
        <v>1556</v>
      </c>
      <c r="C1557" s="2">
        <f>VLOOKUP(A1557, Daily!$A:$B, 2, 0)</f>
        <v>62.55</v>
      </c>
      <c r="D1557">
        <v>62.55</v>
      </c>
      <c r="E1557" s="2">
        <f t="shared" si="222"/>
        <v>62.55</v>
      </c>
      <c r="F1557">
        <f t="shared" si="223"/>
        <v>-0.38000000000000256</v>
      </c>
      <c r="G1557">
        <f t="shared" si="224"/>
        <v>1.4599999999999937</v>
      </c>
      <c r="H1557">
        <f t="shared" si="229"/>
        <v>0.65999999999999659</v>
      </c>
      <c r="I1557">
        <f t="shared" si="225"/>
        <v>99.396154457333537</v>
      </c>
      <c r="J1557">
        <f t="shared" si="226"/>
        <v>102.38991651661482</v>
      </c>
      <c r="K1557">
        <f t="shared" si="227"/>
        <v>-0.60384554266645907</v>
      </c>
      <c r="L1557">
        <f t="shared" si="228"/>
        <v>2.3899165166148206</v>
      </c>
    </row>
    <row r="1558" spans="1:12" x14ac:dyDescent="0.2">
      <c r="A1558" s="4">
        <f t="shared" si="221"/>
        <v>45800</v>
      </c>
      <c r="B1558">
        <v>1557</v>
      </c>
      <c r="C1558" s="2">
        <f>VLOOKUP(A1558, Daily!$A:$B, 2, 0)</f>
        <v>62.89</v>
      </c>
      <c r="D1558">
        <v>62.89</v>
      </c>
      <c r="E1558" s="2">
        <f t="shared" si="222"/>
        <v>62.89</v>
      </c>
      <c r="F1558">
        <f t="shared" si="223"/>
        <v>0.34000000000000341</v>
      </c>
      <c r="G1558">
        <f t="shared" si="224"/>
        <v>1.7999999999999972</v>
      </c>
      <c r="H1558">
        <f t="shared" si="229"/>
        <v>0.72000000000000597</v>
      </c>
      <c r="I1558">
        <f t="shared" si="225"/>
        <v>100.54356514788169</v>
      </c>
      <c r="J1558">
        <f t="shared" si="226"/>
        <v>102.9464724177443</v>
      </c>
      <c r="K1558">
        <f t="shared" si="227"/>
        <v>0.54356514788169719</v>
      </c>
      <c r="L1558">
        <f t="shared" si="228"/>
        <v>2.9464724177443058</v>
      </c>
    </row>
    <row r="1559" spans="1:12" x14ac:dyDescent="0.2">
      <c r="A1559" s="4">
        <f t="shared" si="221"/>
        <v>45801</v>
      </c>
      <c r="B1559">
        <v>1558</v>
      </c>
      <c r="C1559" s="2" t="e">
        <f>VLOOKUP(A1559, Daily!$A:$B, 2, 0)</f>
        <v>#N/A</v>
      </c>
      <c r="D1559">
        <v>62.89</v>
      </c>
      <c r="E1559" s="2">
        <f t="shared" si="222"/>
        <v>62.89</v>
      </c>
      <c r="F1559">
        <f t="shared" si="223"/>
        <v>0</v>
      </c>
      <c r="G1559">
        <f t="shared" si="224"/>
        <v>1.7999999999999972</v>
      </c>
      <c r="H1559">
        <f t="shared" si="229"/>
        <v>-0.34000000000000341</v>
      </c>
      <c r="I1559">
        <f t="shared" si="225"/>
        <v>100</v>
      </c>
      <c r="J1559">
        <f t="shared" si="226"/>
        <v>102.9464724177443</v>
      </c>
      <c r="K1559">
        <f t="shared" si="227"/>
        <v>0</v>
      </c>
      <c r="L1559">
        <f t="shared" si="228"/>
        <v>2.9464724177443058</v>
      </c>
    </row>
    <row r="1560" spans="1:12" x14ac:dyDescent="0.2">
      <c r="A1560" s="4">
        <f t="shared" si="221"/>
        <v>45802</v>
      </c>
      <c r="B1560">
        <v>1559</v>
      </c>
      <c r="C1560" s="2" t="e">
        <f>VLOOKUP(A1560, Daily!$A:$B, 2, 0)</f>
        <v>#N/A</v>
      </c>
      <c r="D1560">
        <v>61.61</v>
      </c>
      <c r="E1560" s="2">
        <f t="shared" si="222"/>
        <v>61.61</v>
      </c>
      <c r="F1560">
        <f t="shared" si="223"/>
        <v>-1.2800000000000011</v>
      </c>
      <c r="G1560">
        <f t="shared" si="224"/>
        <v>0.51999999999999602</v>
      </c>
      <c r="H1560">
        <f t="shared" si="229"/>
        <v>-1.2800000000000011</v>
      </c>
      <c r="I1560">
        <f t="shared" si="225"/>
        <v>97.964700270313244</v>
      </c>
      <c r="J1560">
        <f t="shared" si="226"/>
        <v>100.8512031429039</v>
      </c>
      <c r="K1560">
        <f t="shared" si="227"/>
        <v>-2.035299729686757</v>
      </c>
      <c r="L1560">
        <f t="shared" si="228"/>
        <v>0.8512031429039002</v>
      </c>
    </row>
    <row r="1561" spans="1:12" x14ac:dyDescent="0.2">
      <c r="A1561" s="4">
        <f t="shared" si="221"/>
        <v>45803</v>
      </c>
      <c r="B1561">
        <v>1560</v>
      </c>
      <c r="C1561" s="2">
        <f>VLOOKUP(A1561, Daily!$A:$B, 2, 0)</f>
        <v>0</v>
      </c>
      <c r="D1561">
        <v>61.61</v>
      </c>
      <c r="E1561" s="2">
        <f t="shared" si="222"/>
        <v>61.61</v>
      </c>
      <c r="F1561">
        <f t="shared" si="223"/>
        <v>0</v>
      </c>
      <c r="G1561">
        <f t="shared" si="224"/>
        <v>0.51999999999999602</v>
      </c>
      <c r="H1561">
        <f t="shared" si="229"/>
        <v>1.2800000000000011</v>
      </c>
      <c r="I1561">
        <f t="shared" si="225"/>
        <v>100</v>
      </c>
      <c r="J1561">
        <f t="shared" si="226"/>
        <v>100.8512031429039</v>
      </c>
      <c r="K1561">
        <f t="shared" si="227"/>
        <v>0</v>
      </c>
      <c r="L1561">
        <f t="shared" si="228"/>
        <v>0.8512031429039002</v>
      </c>
    </row>
    <row r="1562" spans="1:12" x14ac:dyDescent="0.2">
      <c r="A1562" s="4">
        <f t="shared" si="221"/>
        <v>45804</v>
      </c>
      <c r="B1562">
        <v>1561</v>
      </c>
      <c r="C1562" s="2">
        <f>VLOOKUP(A1562, Daily!$A:$B, 2, 0)</f>
        <v>61.61</v>
      </c>
      <c r="D1562">
        <v>61.61</v>
      </c>
      <c r="E1562" s="2">
        <f t="shared" si="222"/>
        <v>61.61</v>
      </c>
      <c r="F1562">
        <f t="shared" si="223"/>
        <v>0</v>
      </c>
      <c r="G1562">
        <f t="shared" si="224"/>
        <v>0.51999999999999602</v>
      </c>
      <c r="H1562">
        <f t="shared" si="229"/>
        <v>0</v>
      </c>
      <c r="I1562">
        <f t="shared" si="225"/>
        <v>100</v>
      </c>
      <c r="J1562">
        <f t="shared" si="226"/>
        <v>100.8512031429039</v>
      </c>
      <c r="K1562">
        <f t="shared" si="227"/>
        <v>0</v>
      </c>
      <c r="L1562">
        <f t="shared" si="228"/>
        <v>0.8512031429039002</v>
      </c>
    </row>
    <row r="1563" spans="1:12" x14ac:dyDescent="0.2">
      <c r="A1563" s="4">
        <f t="shared" si="221"/>
        <v>45805</v>
      </c>
      <c r="B1563">
        <v>1562</v>
      </c>
      <c r="C1563" s="2">
        <f>VLOOKUP(A1563, Daily!$A:$B, 2, 0)</f>
        <v>62.54</v>
      </c>
      <c r="D1563">
        <v>62.54</v>
      </c>
      <c r="E1563" s="2">
        <f t="shared" si="222"/>
        <v>62.54</v>
      </c>
      <c r="F1563">
        <f t="shared" si="223"/>
        <v>0.92999999999999972</v>
      </c>
      <c r="G1563">
        <f t="shared" si="224"/>
        <v>1.4499999999999957</v>
      </c>
      <c r="H1563">
        <f t="shared" si="229"/>
        <v>0.92999999999999972</v>
      </c>
      <c r="I1563">
        <f t="shared" si="225"/>
        <v>101.50949521181627</v>
      </c>
      <c r="J1563">
        <f t="shared" si="226"/>
        <v>102.37354722540513</v>
      </c>
      <c r="K1563">
        <f t="shared" si="227"/>
        <v>1.5094952118162697</v>
      </c>
      <c r="L1563">
        <f t="shared" si="228"/>
        <v>2.373547225405126</v>
      </c>
    </row>
    <row r="1564" spans="1:12" x14ac:dyDescent="0.2">
      <c r="A1564" s="4">
        <f t="shared" si="221"/>
        <v>45806</v>
      </c>
      <c r="B1564">
        <v>1563</v>
      </c>
      <c r="C1564" s="2">
        <f>VLOOKUP(A1564, Daily!$A:$B, 2, 0)</f>
        <v>61.66</v>
      </c>
      <c r="D1564">
        <v>61.66</v>
      </c>
      <c r="E1564" s="2">
        <f t="shared" si="222"/>
        <v>61.66</v>
      </c>
      <c r="F1564">
        <f t="shared" si="223"/>
        <v>-0.88000000000000256</v>
      </c>
      <c r="G1564">
        <f t="shared" si="224"/>
        <v>0.56999999999999318</v>
      </c>
      <c r="H1564">
        <f t="shared" si="229"/>
        <v>-1.8100000000000023</v>
      </c>
      <c r="I1564">
        <f t="shared" si="225"/>
        <v>98.592900543652064</v>
      </c>
      <c r="J1564">
        <f t="shared" si="226"/>
        <v>100.93304959895235</v>
      </c>
      <c r="K1564">
        <f t="shared" si="227"/>
        <v>-1.4070994563479378</v>
      </c>
      <c r="L1564">
        <f t="shared" si="228"/>
        <v>0.93304959895235129</v>
      </c>
    </row>
    <row r="1565" spans="1:12" x14ac:dyDescent="0.2">
      <c r="A1565" s="4">
        <f t="shared" si="221"/>
        <v>45807</v>
      </c>
      <c r="B1565">
        <v>1564</v>
      </c>
      <c r="C1565" s="2">
        <f>VLOOKUP(A1565, Daily!$A:$B, 2, 0)</f>
        <v>61.46</v>
      </c>
      <c r="D1565">
        <v>61.46</v>
      </c>
      <c r="E1565" s="2">
        <f t="shared" si="222"/>
        <v>61.46</v>
      </c>
      <c r="F1565">
        <f t="shared" si="223"/>
        <v>-0.19999999999999574</v>
      </c>
      <c r="G1565">
        <f t="shared" si="224"/>
        <v>0.36999999999999744</v>
      </c>
      <c r="H1565">
        <f t="shared" si="229"/>
        <v>0.68000000000000682</v>
      </c>
      <c r="I1565">
        <f t="shared" si="225"/>
        <v>99.675640609795664</v>
      </c>
      <c r="J1565">
        <f t="shared" si="226"/>
        <v>100.60566377475854</v>
      </c>
      <c r="K1565">
        <f t="shared" si="227"/>
        <v>-0.3243593902043429</v>
      </c>
      <c r="L1565">
        <f t="shared" si="228"/>
        <v>0.60566377475854694</v>
      </c>
    </row>
    <row r="1566" spans="1:12" x14ac:dyDescent="0.2">
      <c r="A1566" s="4">
        <f t="shared" si="221"/>
        <v>45808</v>
      </c>
      <c r="B1566">
        <v>1565</v>
      </c>
      <c r="C1566" s="2" t="e">
        <f>VLOOKUP(A1566, Daily!$A:$B, 2, 0)</f>
        <v>#N/A</v>
      </c>
      <c r="D1566">
        <v>61.46</v>
      </c>
      <c r="E1566" s="2">
        <f t="shared" si="222"/>
        <v>61.46</v>
      </c>
      <c r="F1566">
        <f t="shared" si="223"/>
        <v>0</v>
      </c>
      <c r="G1566">
        <f t="shared" si="224"/>
        <v>0.36999999999999744</v>
      </c>
      <c r="H1566">
        <f t="shared" si="229"/>
        <v>0.19999999999999574</v>
      </c>
      <c r="I1566">
        <f t="shared" si="225"/>
        <v>100</v>
      </c>
      <c r="J1566">
        <f t="shared" si="226"/>
        <v>100.60566377475854</v>
      </c>
      <c r="K1566">
        <f t="shared" si="227"/>
        <v>0</v>
      </c>
      <c r="L1566">
        <f t="shared" si="228"/>
        <v>0.60566377475854694</v>
      </c>
    </row>
    <row r="1567" spans="1:12" x14ac:dyDescent="0.2">
      <c r="A1567" s="4">
        <f t="shared" si="221"/>
        <v>45809</v>
      </c>
      <c r="B1567">
        <v>1566</v>
      </c>
      <c r="C1567" s="2" t="e">
        <f>VLOOKUP(A1567, Daily!$A:$B, 2, 0)</f>
        <v>#N/A</v>
      </c>
      <c r="D1567">
        <v>63.27</v>
      </c>
      <c r="E1567" s="2">
        <f t="shared" si="222"/>
        <v>63.27</v>
      </c>
      <c r="F1567">
        <f t="shared" si="223"/>
        <v>1.8100000000000023</v>
      </c>
      <c r="G1567">
        <f t="shared" si="224"/>
        <v>2.1799999999999997</v>
      </c>
      <c r="H1567">
        <f t="shared" si="229"/>
        <v>1.8100000000000023</v>
      </c>
      <c r="I1567">
        <f t="shared" si="225"/>
        <v>102.94500488122355</v>
      </c>
      <c r="J1567">
        <f t="shared" si="226"/>
        <v>103.56850548371254</v>
      </c>
      <c r="K1567">
        <f t="shared" si="227"/>
        <v>2.9450048812235563</v>
      </c>
      <c r="L1567">
        <f t="shared" si="228"/>
        <v>3.5685054837125474</v>
      </c>
    </row>
    <row r="1568" spans="1:12" x14ac:dyDescent="0.2">
      <c r="A1568" s="4">
        <f t="shared" si="221"/>
        <v>45810</v>
      </c>
      <c r="B1568">
        <v>1567</v>
      </c>
      <c r="C1568" s="2">
        <f>VLOOKUP(A1568, Daily!$A:$B, 2, 0)</f>
        <v>63.27</v>
      </c>
      <c r="D1568">
        <v>63.27</v>
      </c>
      <c r="E1568" s="2">
        <f t="shared" si="222"/>
        <v>63.27</v>
      </c>
      <c r="F1568">
        <f t="shared" si="223"/>
        <v>0</v>
      </c>
      <c r="G1568">
        <f t="shared" si="224"/>
        <v>2.1799999999999997</v>
      </c>
      <c r="H1568">
        <f t="shared" si="229"/>
        <v>-1.8100000000000023</v>
      </c>
      <c r="I1568">
        <f t="shared" si="225"/>
        <v>100</v>
      </c>
      <c r="J1568">
        <f t="shared" si="226"/>
        <v>103.56850548371254</v>
      </c>
      <c r="K1568">
        <f t="shared" si="227"/>
        <v>0</v>
      </c>
      <c r="L1568">
        <f t="shared" si="228"/>
        <v>3.5685054837125474</v>
      </c>
    </row>
    <row r="1569" spans="1:12" x14ac:dyDescent="0.2">
      <c r="A1569" s="4">
        <f t="shared" si="221"/>
        <v>45811</v>
      </c>
      <c r="B1569">
        <v>1568</v>
      </c>
      <c r="C1569" s="2">
        <f>VLOOKUP(A1569, Daily!$A:$B, 2, 0)</f>
        <v>64.099999999999994</v>
      </c>
      <c r="D1569">
        <v>64.099999999999994</v>
      </c>
      <c r="E1569" s="2">
        <f t="shared" si="222"/>
        <v>64.099999999999994</v>
      </c>
      <c r="F1569">
        <f t="shared" si="223"/>
        <v>0.82999999999999119</v>
      </c>
      <c r="G1569">
        <f t="shared" si="224"/>
        <v>3.0099999999999909</v>
      </c>
      <c r="H1569">
        <f t="shared" si="229"/>
        <v>0.82999999999999119</v>
      </c>
      <c r="I1569">
        <f t="shared" si="225"/>
        <v>101.3118381539434</v>
      </c>
      <c r="J1569">
        <f t="shared" si="226"/>
        <v>104.92715665411687</v>
      </c>
      <c r="K1569">
        <f t="shared" si="227"/>
        <v>1.311838153943401</v>
      </c>
      <c r="L1569">
        <f t="shared" si="228"/>
        <v>4.927156654116871</v>
      </c>
    </row>
    <row r="1570" spans="1:12" x14ac:dyDescent="0.2">
      <c r="A1570" s="4">
        <f t="shared" si="221"/>
        <v>45812</v>
      </c>
      <c r="B1570">
        <v>1569</v>
      </c>
      <c r="C1570" s="2">
        <f>VLOOKUP(A1570, Daily!$A:$B, 2, 0)</f>
        <v>63.57</v>
      </c>
      <c r="D1570">
        <v>63.57</v>
      </c>
      <c r="E1570" s="2">
        <f t="shared" si="222"/>
        <v>63.57</v>
      </c>
      <c r="F1570">
        <f t="shared" si="223"/>
        <v>-0.52999999999999403</v>
      </c>
      <c r="G1570">
        <f t="shared" si="224"/>
        <v>2.4799999999999969</v>
      </c>
      <c r="H1570">
        <f t="shared" si="229"/>
        <v>-1.3599999999999852</v>
      </c>
      <c r="I1570">
        <f t="shared" si="225"/>
        <v>99.173166926677084</v>
      </c>
      <c r="J1570">
        <f t="shared" si="226"/>
        <v>104.05958422000327</v>
      </c>
      <c r="K1570">
        <f t="shared" si="227"/>
        <v>-0.826833073322919</v>
      </c>
      <c r="L1570">
        <f t="shared" si="228"/>
        <v>4.0595842200032761</v>
      </c>
    </row>
    <row r="1571" spans="1:12" x14ac:dyDescent="0.2">
      <c r="A1571" s="4">
        <f t="shared" si="221"/>
        <v>45813</v>
      </c>
      <c r="B1571">
        <v>1570</v>
      </c>
      <c r="C1571" s="2">
        <f>VLOOKUP(A1571, Daily!$A:$B, 2, 0)</f>
        <v>64.06</v>
      </c>
      <c r="D1571">
        <v>64.06</v>
      </c>
      <c r="E1571" s="2">
        <f t="shared" si="222"/>
        <v>64.06</v>
      </c>
      <c r="F1571">
        <f t="shared" si="223"/>
        <v>0.49000000000000199</v>
      </c>
      <c r="G1571">
        <f t="shared" si="224"/>
        <v>2.9699999999999989</v>
      </c>
      <c r="H1571">
        <f t="shared" si="229"/>
        <v>1.019999999999996</v>
      </c>
      <c r="I1571">
        <f t="shared" si="225"/>
        <v>100.77080383828851</v>
      </c>
      <c r="J1571">
        <f t="shared" si="226"/>
        <v>104.86167948927812</v>
      </c>
      <c r="K1571">
        <f t="shared" si="227"/>
        <v>0.77080383828851406</v>
      </c>
      <c r="L1571">
        <f t="shared" si="228"/>
        <v>4.8616794892781146</v>
      </c>
    </row>
    <row r="1572" spans="1:12" x14ac:dyDescent="0.2">
      <c r="A1572" s="4">
        <f t="shared" si="221"/>
        <v>45814</v>
      </c>
      <c r="B1572">
        <v>1571</v>
      </c>
      <c r="C1572" s="2">
        <f>VLOOKUP(A1572, Daily!$A:$B, 2, 0)</f>
        <v>65.3</v>
      </c>
      <c r="D1572">
        <v>65.3</v>
      </c>
      <c r="E1572" s="2">
        <f t="shared" si="222"/>
        <v>65.3</v>
      </c>
      <c r="F1572">
        <f t="shared" si="223"/>
        <v>1.2399999999999949</v>
      </c>
      <c r="G1572">
        <f t="shared" si="224"/>
        <v>4.2099999999999937</v>
      </c>
      <c r="H1572">
        <f t="shared" si="229"/>
        <v>0.74999999999999289</v>
      </c>
      <c r="I1572">
        <f t="shared" si="225"/>
        <v>101.9356852950359</v>
      </c>
      <c r="J1572">
        <f t="shared" si="226"/>
        <v>106.89147159927974</v>
      </c>
      <c r="K1572">
        <f t="shared" si="227"/>
        <v>1.9356852950358938</v>
      </c>
      <c r="L1572">
        <f t="shared" si="228"/>
        <v>6.8914715992797415</v>
      </c>
    </row>
    <row r="1573" spans="1:12" x14ac:dyDescent="0.2">
      <c r="A1573" s="4">
        <f t="shared" si="221"/>
        <v>45815</v>
      </c>
      <c r="B1573">
        <v>1572</v>
      </c>
      <c r="C1573" s="2" t="e">
        <f>VLOOKUP(A1573, Daily!$A:$B, 2, 0)</f>
        <v>#N/A</v>
      </c>
      <c r="D1573">
        <v>65.3</v>
      </c>
      <c r="E1573" s="2">
        <f t="shared" si="222"/>
        <v>65.3</v>
      </c>
      <c r="F1573">
        <f t="shared" si="223"/>
        <v>0</v>
      </c>
      <c r="G1573">
        <f t="shared" si="224"/>
        <v>4.2099999999999937</v>
      </c>
      <c r="H1573">
        <f t="shared" si="229"/>
        <v>-1.2399999999999949</v>
      </c>
      <c r="I1573">
        <f t="shared" si="225"/>
        <v>100</v>
      </c>
      <c r="J1573">
        <f t="shared" si="226"/>
        <v>106.89147159927974</v>
      </c>
      <c r="K1573">
        <f t="shared" si="227"/>
        <v>0</v>
      </c>
      <c r="L1573">
        <f t="shared" si="228"/>
        <v>6.8914715992797415</v>
      </c>
    </row>
    <row r="1574" spans="1:12" x14ac:dyDescent="0.2">
      <c r="A1574" s="4">
        <f t="shared" si="221"/>
        <v>45816</v>
      </c>
      <c r="B1574">
        <v>1573</v>
      </c>
      <c r="C1574" s="2" t="e">
        <f>VLOOKUP(A1574, Daily!$A:$B, 2, 0)</f>
        <v>#N/A</v>
      </c>
      <c r="D1574">
        <v>65.989999999999995</v>
      </c>
      <c r="E1574" s="2">
        <f t="shared" si="222"/>
        <v>65.989999999999995</v>
      </c>
      <c r="F1574">
        <f t="shared" si="223"/>
        <v>0.68999999999999773</v>
      </c>
      <c r="G1574">
        <f t="shared" si="224"/>
        <v>4.8999999999999915</v>
      </c>
      <c r="H1574">
        <f t="shared" si="229"/>
        <v>0.68999999999999773</v>
      </c>
      <c r="I1574">
        <f t="shared" si="225"/>
        <v>101.05666156202145</v>
      </c>
      <c r="J1574">
        <f t="shared" si="226"/>
        <v>108.02095269274838</v>
      </c>
      <c r="K1574">
        <f t="shared" si="227"/>
        <v>1.0566615620214437</v>
      </c>
      <c r="L1574">
        <f t="shared" si="228"/>
        <v>8.0209526927483843</v>
      </c>
    </row>
    <row r="1575" spans="1:12" x14ac:dyDescent="0.2">
      <c r="A1575" s="4">
        <f t="shared" si="221"/>
        <v>45817</v>
      </c>
      <c r="B1575">
        <v>1574</v>
      </c>
      <c r="C1575" s="2">
        <f>VLOOKUP(A1575, Daily!$A:$B, 2, 0)</f>
        <v>65.989999999999995</v>
      </c>
      <c r="D1575">
        <v>65.989999999999995</v>
      </c>
      <c r="E1575" s="2">
        <f t="shared" si="222"/>
        <v>65.989999999999995</v>
      </c>
      <c r="F1575">
        <f t="shared" si="223"/>
        <v>0</v>
      </c>
      <c r="G1575">
        <f t="shared" si="224"/>
        <v>4.8999999999999915</v>
      </c>
      <c r="H1575">
        <f t="shared" si="229"/>
        <v>-0.68999999999999773</v>
      </c>
      <c r="I1575">
        <f t="shared" si="225"/>
        <v>100</v>
      </c>
      <c r="J1575">
        <f t="shared" si="226"/>
        <v>108.02095269274838</v>
      </c>
      <c r="K1575">
        <f t="shared" si="227"/>
        <v>0</v>
      </c>
      <c r="L1575">
        <f t="shared" si="228"/>
        <v>8.0209526927483843</v>
      </c>
    </row>
    <row r="1576" spans="1:12" x14ac:dyDescent="0.2">
      <c r="A1576" s="4">
        <f t="shared" si="221"/>
        <v>45818</v>
      </c>
      <c r="B1576">
        <v>1575</v>
      </c>
      <c r="C1576" s="2">
        <f>VLOOKUP(A1576, Daily!$A:$B, 2, 0)</f>
        <v>65.66</v>
      </c>
      <c r="D1576">
        <v>65.66</v>
      </c>
      <c r="E1576" s="2">
        <f t="shared" si="222"/>
        <v>65.66</v>
      </c>
      <c r="F1576">
        <f t="shared" si="223"/>
        <v>-0.32999999999999829</v>
      </c>
      <c r="G1576">
        <f t="shared" si="224"/>
        <v>4.5699999999999932</v>
      </c>
      <c r="H1576">
        <f t="shared" si="229"/>
        <v>-0.32999999999999829</v>
      </c>
      <c r="I1576">
        <f t="shared" si="225"/>
        <v>99.499924230944075</v>
      </c>
      <c r="J1576">
        <f t="shared" si="226"/>
        <v>107.48076608282859</v>
      </c>
      <c r="K1576">
        <f t="shared" si="227"/>
        <v>-0.50007576905591877</v>
      </c>
      <c r="L1576">
        <f t="shared" si="228"/>
        <v>7.4807660828285938</v>
      </c>
    </row>
    <row r="1577" spans="1:12" x14ac:dyDescent="0.2">
      <c r="A1577" s="4">
        <f t="shared" si="221"/>
        <v>45819</v>
      </c>
      <c r="B1577">
        <v>1576</v>
      </c>
      <c r="C1577" s="2">
        <f>VLOOKUP(A1577, Daily!$A:$B, 2, 0)</f>
        <v>68.91</v>
      </c>
      <c r="D1577">
        <v>68.91</v>
      </c>
      <c r="E1577" s="2">
        <f t="shared" si="222"/>
        <v>68.91</v>
      </c>
      <c r="F1577">
        <f t="shared" si="223"/>
        <v>3.25</v>
      </c>
      <c r="G1577">
        <f t="shared" si="224"/>
        <v>7.8199999999999932</v>
      </c>
      <c r="H1577">
        <f t="shared" si="229"/>
        <v>3.5799999999999983</v>
      </c>
      <c r="I1577">
        <f t="shared" si="225"/>
        <v>104.94974109046605</v>
      </c>
      <c r="J1577">
        <f t="shared" si="226"/>
        <v>112.80078572597805</v>
      </c>
      <c r="K1577">
        <f t="shared" si="227"/>
        <v>4.9497410904660422</v>
      </c>
      <c r="L1577">
        <f t="shared" si="228"/>
        <v>12.800785725978049</v>
      </c>
    </row>
    <row r="1578" spans="1:12" x14ac:dyDescent="0.2">
      <c r="A1578" s="4">
        <f t="shared" si="221"/>
        <v>45820</v>
      </c>
      <c r="B1578">
        <v>1577</v>
      </c>
      <c r="C1578" s="2">
        <f>VLOOKUP(A1578, Daily!$A:$B, 2, 0)</f>
        <v>68.73</v>
      </c>
      <c r="D1578">
        <v>68.73</v>
      </c>
      <c r="E1578" s="2">
        <f t="shared" si="222"/>
        <v>68.73</v>
      </c>
      <c r="F1578">
        <f t="shared" si="223"/>
        <v>-0.17999999999999261</v>
      </c>
      <c r="G1578">
        <f t="shared" si="224"/>
        <v>7.6400000000000006</v>
      </c>
      <c r="H1578">
        <f t="shared" si="229"/>
        <v>-3.4299999999999926</v>
      </c>
      <c r="I1578">
        <f t="shared" si="225"/>
        <v>99.73878972572922</v>
      </c>
      <c r="J1578">
        <f t="shared" si="226"/>
        <v>112.50613848420363</v>
      </c>
      <c r="K1578">
        <f t="shared" si="227"/>
        <v>-0.26121027427077337</v>
      </c>
      <c r="L1578">
        <f t="shared" si="228"/>
        <v>12.506138484203632</v>
      </c>
    </row>
    <row r="1579" spans="1:12" x14ac:dyDescent="0.2">
      <c r="A1579" s="4">
        <f t="shared" si="221"/>
        <v>45821</v>
      </c>
      <c r="B1579">
        <v>1578</v>
      </c>
      <c r="C1579" s="2">
        <f>VLOOKUP(A1579, Daily!$A:$B, 2, 0)</f>
        <v>73.84</v>
      </c>
      <c r="D1579">
        <v>73.84</v>
      </c>
      <c r="E1579" s="2">
        <f t="shared" si="222"/>
        <v>73.84</v>
      </c>
      <c r="F1579">
        <f t="shared" si="223"/>
        <v>5.1099999999999994</v>
      </c>
      <c r="G1579">
        <f t="shared" si="224"/>
        <v>12.75</v>
      </c>
      <c r="H1579">
        <f t="shared" si="229"/>
        <v>5.289999999999992</v>
      </c>
      <c r="I1579">
        <f t="shared" si="225"/>
        <v>107.43489014986179</v>
      </c>
      <c r="J1579">
        <f t="shared" si="226"/>
        <v>120.87084629235554</v>
      </c>
      <c r="K1579">
        <f t="shared" si="227"/>
        <v>7.4348901498617836</v>
      </c>
      <c r="L1579">
        <f t="shared" si="228"/>
        <v>20.870846292355537</v>
      </c>
    </row>
    <row r="1580" spans="1:12" x14ac:dyDescent="0.2">
      <c r="A1580" s="4">
        <f t="shared" si="221"/>
        <v>45822</v>
      </c>
      <c r="B1580">
        <v>1579</v>
      </c>
      <c r="C1580" s="2" t="e">
        <f>VLOOKUP(A1580, Daily!$A:$B, 2, 0)</f>
        <v>#N/A</v>
      </c>
      <c r="D1580">
        <v>73.84</v>
      </c>
      <c r="E1580" s="2">
        <f t="shared" si="222"/>
        <v>73.84</v>
      </c>
      <c r="F1580">
        <f t="shared" si="223"/>
        <v>0</v>
      </c>
      <c r="G1580">
        <f t="shared" si="224"/>
        <v>12.75</v>
      </c>
      <c r="H1580">
        <f t="shared" si="229"/>
        <v>-5.1099999999999994</v>
      </c>
      <c r="I1580">
        <f t="shared" si="225"/>
        <v>100</v>
      </c>
      <c r="J1580">
        <f t="shared" si="226"/>
        <v>120.87084629235554</v>
      </c>
      <c r="K1580">
        <f t="shared" si="227"/>
        <v>0</v>
      </c>
      <c r="L1580">
        <f t="shared" si="228"/>
        <v>20.870846292355537</v>
      </c>
    </row>
    <row r="1581" spans="1:12" x14ac:dyDescent="0.2">
      <c r="A1581" s="4">
        <f t="shared" si="221"/>
        <v>45823</v>
      </c>
      <c r="B1581">
        <v>1580</v>
      </c>
      <c r="C1581" s="2" t="e">
        <f>VLOOKUP(A1581, Daily!$A:$B, 2, 0)</f>
        <v>#N/A</v>
      </c>
      <c r="D1581">
        <v>72.53</v>
      </c>
      <c r="E1581" s="2">
        <f t="shared" si="222"/>
        <v>72.53</v>
      </c>
      <c r="F1581">
        <f t="shared" si="223"/>
        <v>-1.3100000000000023</v>
      </c>
      <c r="G1581">
        <f t="shared" si="224"/>
        <v>11.439999999999998</v>
      </c>
      <c r="H1581">
        <f t="shared" si="229"/>
        <v>-1.3100000000000023</v>
      </c>
      <c r="I1581">
        <f t="shared" si="225"/>
        <v>98.225893824485368</v>
      </c>
      <c r="J1581">
        <f t="shared" si="226"/>
        <v>118.72646914388608</v>
      </c>
      <c r="K1581">
        <f t="shared" si="227"/>
        <v>-1.7741061755146337</v>
      </c>
      <c r="L1581">
        <f t="shared" si="228"/>
        <v>18.726469143886071</v>
      </c>
    </row>
    <row r="1582" spans="1:12" x14ac:dyDescent="0.2">
      <c r="A1582" s="4">
        <f t="shared" si="221"/>
        <v>45824</v>
      </c>
      <c r="B1582">
        <v>1581</v>
      </c>
      <c r="C1582" s="2">
        <f>VLOOKUP(A1582, Daily!$A:$B, 2, 0)</f>
        <v>72.53</v>
      </c>
      <c r="D1582">
        <v>72.53</v>
      </c>
      <c r="E1582" s="2">
        <f t="shared" si="222"/>
        <v>72.53</v>
      </c>
      <c r="F1582">
        <f t="shared" si="223"/>
        <v>0</v>
      </c>
      <c r="G1582">
        <f t="shared" si="224"/>
        <v>11.439999999999998</v>
      </c>
      <c r="H1582">
        <f t="shared" si="229"/>
        <v>1.3100000000000023</v>
      </c>
      <c r="I1582">
        <f t="shared" si="225"/>
        <v>100</v>
      </c>
      <c r="J1582">
        <f t="shared" si="226"/>
        <v>118.72646914388608</v>
      </c>
      <c r="K1582">
        <f t="shared" si="227"/>
        <v>0</v>
      </c>
      <c r="L1582">
        <f t="shared" si="228"/>
        <v>18.726469143886071</v>
      </c>
    </row>
    <row r="1583" spans="1:12" x14ac:dyDescent="0.2">
      <c r="A1583" s="4">
        <f t="shared" si="221"/>
        <v>45825</v>
      </c>
      <c r="B1583">
        <v>1582</v>
      </c>
      <c r="C1583" s="2">
        <f>VLOOKUP(A1583, Daily!$A:$B, 2, 0)</f>
        <v>75.62</v>
      </c>
      <c r="D1583">
        <v>75.62</v>
      </c>
      <c r="E1583" s="2">
        <f t="shared" si="222"/>
        <v>75.62</v>
      </c>
      <c r="F1583">
        <f t="shared" si="223"/>
        <v>3.0900000000000034</v>
      </c>
      <c r="G1583">
        <f t="shared" si="224"/>
        <v>14.530000000000001</v>
      </c>
      <c r="H1583">
        <f t="shared" si="229"/>
        <v>3.0900000000000034</v>
      </c>
      <c r="I1583">
        <f t="shared" si="225"/>
        <v>104.26030608024266</v>
      </c>
      <c r="J1583">
        <f t="shared" si="226"/>
        <v>123.78458012768047</v>
      </c>
      <c r="K1583">
        <f t="shared" si="227"/>
        <v>4.2603060802426596</v>
      </c>
      <c r="L1583">
        <f t="shared" si="228"/>
        <v>23.784580127680478</v>
      </c>
    </row>
    <row r="1584" spans="1:12" x14ac:dyDescent="0.2">
      <c r="A1584" s="4">
        <f t="shared" si="221"/>
        <v>45826</v>
      </c>
      <c r="B1584">
        <v>1583</v>
      </c>
      <c r="C1584" s="2">
        <f>VLOOKUP(A1584, Daily!$A:$B, 2, 0)</f>
        <v>75.89</v>
      </c>
      <c r="D1584">
        <v>75.89</v>
      </c>
      <c r="E1584" s="2">
        <f t="shared" si="222"/>
        <v>75.89</v>
      </c>
      <c r="F1584">
        <f t="shared" si="223"/>
        <v>0.26999999999999602</v>
      </c>
      <c r="G1584">
        <f t="shared" si="224"/>
        <v>14.799999999999997</v>
      </c>
      <c r="H1584">
        <f t="shared" si="229"/>
        <v>-2.8200000000000074</v>
      </c>
      <c r="I1584">
        <f t="shared" si="225"/>
        <v>100.35704839989421</v>
      </c>
      <c r="J1584">
        <f t="shared" si="226"/>
        <v>124.22655099034212</v>
      </c>
      <c r="K1584">
        <f t="shared" si="227"/>
        <v>0.35704839989421089</v>
      </c>
      <c r="L1584">
        <f t="shared" si="228"/>
        <v>24.226550990342123</v>
      </c>
    </row>
    <row r="1585" spans="1:12" x14ac:dyDescent="0.2">
      <c r="A1585" s="4">
        <f t="shared" si="221"/>
        <v>45827</v>
      </c>
      <c r="B1585">
        <v>1584</v>
      </c>
      <c r="C1585" s="2">
        <f>VLOOKUP(A1585, Daily!$A:$B, 2, 0)</f>
        <v>0</v>
      </c>
      <c r="D1585">
        <v>75.89</v>
      </c>
      <c r="E1585" s="2">
        <f t="shared" si="222"/>
        <v>75.89</v>
      </c>
      <c r="F1585">
        <f t="shared" si="223"/>
        <v>0</v>
      </c>
      <c r="G1585">
        <f t="shared" si="224"/>
        <v>14.799999999999997</v>
      </c>
      <c r="H1585">
        <f t="shared" si="229"/>
        <v>-0.26999999999999602</v>
      </c>
      <c r="I1585">
        <f t="shared" si="225"/>
        <v>100</v>
      </c>
      <c r="J1585">
        <f t="shared" si="226"/>
        <v>124.22655099034212</v>
      </c>
      <c r="K1585">
        <f t="shared" si="227"/>
        <v>0</v>
      </c>
      <c r="L1585">
        <f t="shared" si="228"/>
        <v>24.226550990342123</v>
      </c>
    </row>
    <row r="1586" spans="1:12" x14ac:dyDescent="0.2">
      <c r="A1586" s="4">
        <f t="shared" si="221"/>
        <v>45828</v>
      </c>
      <c r="B1586">
        <v>1585</v>
      </c>
      <c r="C1586" s="2">
        <f>VLOOKUP(A1586, Daily!$A:$B, 2, 0)</f>
        <v>75.72</v>
      </c>
      <c r="D1586">
        <v>75.72</v>
      </c>
      <c r="E1586" s="2">
        <f t="shared" si="222"/>
        <v>75.72</v>
      </c>
      <c r="F1586">
        <f t="shared" si="223"/>
        <v>-0.17000000000000171</v>
      </c>
      <c r="G1586">
        <f t="shared" si="224"/>
        <v>14.629999999999995</v>
      </c>
      <c r="H1586">
        <f t="shared" si="229"/>
        <v>-0.17000000000000171</v>
      </c>
      <c r="I1586">
        <f t="shared" si="225"/>
        <v>99.775991566741325</v>
      </c>
      <c r="J1586">
        <f t="shared" si="226"/>
        <v>123.94827303977738</v>
      </c>
      <c r="K1586">
        <f t="shared" si="227"/>
        <v>-0.22400843325867115</v>
      </c>
      <c r="L1586">
        <f t="shared" si="228"/>
        <v>23.94827303977738</v>
      </c>
    </row>
    <row r="1587" spans="1:12" x14ac:dyDescent="0.2">
      <c r="A1587" s="4">
        <f t="shared" si="221"/>
        <v>45829</v>
      </c>
      <c r="B1587">
        <v>1586</v>
      </c>
      <c r="C1587" s="2" t="e">
        <f>VLOOKUP(A1587, Daily!$A:$B, 2, 0)</f>
        <v>#N/A</v>
      </c>
      <c r="D1587">
        <v>75.72</v>
      </c>
      <c r="E1587" s="2">
        <f t="shared" si="222"/>
        <v>75.72</v>
      </c>
      <c r="F1587">
        <f t="shared" si="223"/>
        <v>0</v>
      </c>
      <c r="G1587">
        <f t="shared" si="224"/>
        <v>14.629999999999995</v>
      </c>
      <c r="H1587">
        <f t="shared" si="229"/>
        <v>0.17000000000000171</v>
      </c>
      <c r="I1587">
        <f t="shared" si="225"/>
        <v>100</v>
      </c>
      <c r="J1587">
        <f t="shared" si="226"/>
        <v>123.94827303977738</v>
      </c>
      <c r="K1587">
        <f t="shared" si="227"/>
        <v>0</v>
      </c>
      <c r="L1587">
        <f t="shared" si="228"/>
        <v>23.94827303977738</v>
      </c>
    </row>
    <row r="1588" spans="1:12" x14ac:dyDescent="0.2">
      <c r="A1588" s="4">
        <f t="shared" si="221"/>
        <v>45830</v>
      </c>
      <c r="B1588">
        <v>1587</v>
      </c>
      <c r="C1588" s="2" t="e">
        <f>VLOOKUP(A1588, Daily!$A:$B, 2, 0)</f>
        <v>#N/A</v>
      </c>
      <c r="D1588">
        <v>69.36</v>
      </c>
      <c r="E1588" s="2">
        <f t="shared" si="222"/>
        <v>69.36</v>
      </c>
      <c r="F1588">
        <f t="shared" si="223"/>
        <v>-6.3599999999999994</v>
      </c>
      <c r="G1588">
        <f t="shared" si="224"/>
        <v>8.269999999999996</v>
      </c>
      <c r="H1588">
        <f t="shared" si="229"/>
        <v>-6.3599999999999994</v>
      </c>
      <c r="I1588">
        <f t="shared" si="225"/>
        <v>91.600633914421564</v>
      </c>
      <c r="J1588">
        <f t="shared" si="226"/>
        <v>113.53740383041414</v>
      </c>
      <c r="K1588">
        <f t="shared" si="227"/>
        <v>-8.3993660855784409</v>
      </c>
      <c r="L1588">
        <f t="shared" si="228"/>
        <v>13.53740383041413</v>
      </c>
    </row>
    <row r="1589" spans="1:12" x14ac:dyDescent="0.2">
      <c r="A1589" s="4">
        <f t="shared" si="221"/>
        <v>45831</v>
      </c>
      <c r="B1589">
        <v>1588</v>
      </c>
      <c r="C1589" s="2">
        <f>VLOOKUP(A1589, Daily!$A:$B, 2, 0)</f>
        <v>69.36</v>
      </c>
      <c r="D1589">
        <v>69.36</v>
      </c>
      <c r="E1589" s="2">
        <f t="shared" si="222"/>
        <v>69.36</v>
      </c>
      <c r="F1589">
        <f t="shared" si="223"/>
        <v>0</v>
      </c>
      <c r="G1589">
        <f t="shared" si="224"/>
        <v>8.269999999999996</v>
      </c>
      <c r="H1589">
        <f t="shared" si="229"/>
        <v>6.3599999999999994</v>
      </c>
      <c r="I1589">
        <f t="shared" si="225"/>
        <v>100</v>
      </c>
      <c r="J1589">
        <f t="shared" si="226"/>
        <v>113.53740383041414</v>
      </c>
      <c r="K1589">
        <f t="shared" si="227"/>
        <v>0</v>
      </c>
      <c r="L1589">
        <f t="shared" si="228"/>
        <v>13.53740383041413</v>
      </c>
    </row>
    <row r="1590" spans="1:12" x14ac:dyDescent="0.2">
      <c r="A1590" s="4">
        <f t="shared" si="221"/>
        <v>45832</v>
      </c>
      <c r="B1590">
        <v>1589</v>
      </c>
      <c r="C1590" s="2">
        <f>VLOOKUP(A1590, Daily!$A:$B, 2, 0)</f>
        <v>65.45</v>
      </c>
      <c r="D1590">
        <v>65.45</v>
      </c>
      <c r="E1590" s="2">
        <f t="shared" si="222"/>
        <v>65.45</v>
      </c>
      <c r="F1590">
        <f t="shared" si="223"/>
        <v>-3.9099999999999966</v>
      </c>
      <c r="G1590">
        <f t="shared" si="224"/>
        <v>4.3599999999999994</v>
      </c>
      <c r="H1590">
        <f t="shared" si="229"/>
        <v>-3.9099999999999966</v>
      </c>
      <c r="I1590">
        <f t="shared" si="225"/>
        <v>94.362745098039227</v>
      </c>
      <c r="J1590">
        <f t="shared" si="226"/>
        <v>107.13701096742511</v>
      </c>
      <c r="K1590">
        <f t="shared" si="227"/>
        <v>-5.6372549019607749</v>
      </c>
      <c r="L1590">
        <f t="shared" si="228"/>
        <v>7.137010967425117</v>
      </c>
    </row>
    <row r="1591" spans="1:12" x14ac:dyDescent="0.2">
      <c r="A1591" s="4">
        <f t="shared" si="221"/>
        <v>45833</v>
      </c>
      <c r="B1591">
        <v>1590</v>
      </c>
      <c r="C1591" s="2">
        <f>VLOOKUP(A1591, Daily!$A:$B, 2, 0)</f>
        <v>65.98</v>
      </c>
      <c r="D1591">
        <v>65.98</v>
      </c>
      <c r="E1591" s="2">
        <f t="shared" si="222"/>
        <v>65.98</v>
      </c>
      <c r="F1591">
        <f t="shared" si="223"/>
        <v>0.53000000000000114</v>
      </c>
      <c r="G1591">
        <f t="shared" si="224"/>
        <v>4.8900000000000006</v>
      </c>
      <c r="H1591">
        <f t="shared" si="229"/>
        <v>4.4399999999999977</v>
      </c>
      <c r="I1591">
        <f t="shared" si="225"/>
        <v>100.80977845683728</v>
      </c>
      <c r="J1591">
        <f t="shared" si="226"/>
        <v>108.00458340153871</v>
      </c>
      <c r="K1591">
        <f t="shared" si="227"/>
        <v>0.80977845683727345</v>
      </c>
      <c r="L1591">
        <f t="shared" si="228"/>
        <v>8.0045834015387118</v>
      </c>
    </row>
    <row r="1592" spans="1:12" x14ac:dyDescent="0.2">
      <c r="A1592" s="4">
        <f t="shared" si="221"/>
        <v>45834</v>
      </c>
      <c r="B1592">
        <v>1591</v>
      </c>
      <c r="C1592" s="2">
        <f>VLOOKUP(A1592, Daily!$A:$B, 2, 0)</f>
        <v>66.44</v>
      </c>
      <c r="D1592">
        <v>66.44</v>
      </c>
      <c r="E1592" s="2">
        <f t="shared" si="222"/>
        <v>66.44</v>
      </c>
      <c r="F1592">
        <f t="shared" si="223"/>
        <v>0.45999999999999375</v>
      </c>
      <c r="G1592">
        <f t="shared" si="224"/>
        <v>5.3499999999999943</v>
      </c>
      <c r="H1592">
        <f t="shared" si="229"/>
        <v>-7.000000000000739E-2</v>
      </c>
      <c r="I1592">
        <f t="shared" si="225"/>
        <v>100.69718096392846</v>
      </c>
      <c r="J1592">
        <f t="shared" si="226"/>
        <v>108.75757079718447</v>
      </c>
      <c r="K1592">
        <f t="shared" si="227"/>
        <v>0.69718096392845652</v>
      </c>
      <c r="L1592">
        <f t="shared" si="228"/>
        <v>8.7575707971844672</v>
      </c>
    </row>
    <row r="1593" spans="1:12" x14ac:dyDescent="0.2">
      <c r="A1593" s="4">
        <f t="shared" si="221"/>
        <v>45835</v>
      </c>
      <c r="B1593">
        <v>1592</v>
      </c>
      <c r="C1593" s="2">
        <f>VLOOKUP(A1593, Daily!$A:$B, 2, 0)</f>
        <v>66.66</v>
      </c>
      <c r="D1593">
        <v>66.66</v>
      </c>
      <c r="E1593" s="2">
        <f t="shared" si="222"/>
        <v>66.66</v>
      </c>
      <c r="F1593">
        <f t="shared" si="223"/>
        <v>0.21999999999999886</v>
      </c>
      <c r="G1593">
        <f t="shared" si="224"/>
        <v>5.5699999999999932</v>
      </c>
      <c r="H1593">
        <f t="shared" si="229"/>
        <v>-0.23999999999999488</v>
      </c>
      <c r="I1593">
        <f t="shared" si="225"/>
        <v>100.33112582781456</v>
      </c>
      <c r="J1593">
        <f t="shared" si="226"/>
        <v>109.11769520379767</v>
      </c>
      <c r="K1593">
        <f t="shared" si="227"/>
        <v>0.33112582781456013</v>
      </c>
      <c r="L1593">
        <f t="shared" si="228"/>
        <v>9.1176952037976591</v>
      </c>
    </row>
    <row r="1594" spans="1:12" x14ac:dyDescent="0.2">
      <c r="A1594" s="4">
        <f t="shared" si="221"/>
        <v>45836</v>
      </c>
      <c r="B1594">
        <v>1593</v>
      </c>
      <c r="C1594" s="2" t="e">
        <f>VLOOKUP(A1594, Daily!$A:$B, 2, 0)</f>
        <v>#N/A</v>
      </c>
      <c r="D1594">
        <v>66.66</v>
      </c>
      <c r="E1594" s="2">
        <f t="shared" si="222"/>
        <v>66.66</v>
      </c>
      <c r="F1594">
        <f t="shared" si="223"/>
        <v>0</v>
      </c>
      <c r="G1594">
        <f t="shared" si="224"/>
        <v>5.5699999999999932</v>
      </c>
      <c r="H1594">
        <f t="shared" si="229"/>
        <v>-0.21999999999999886</v>
      </c>
      <c r="I1594">
        <f t="shared" si="225"/>
        <v>100</v>
      </c>
      <c r="J1594">
        <f t="shared" si="226"/>
        <v>109.11769520379767</v>
      </c>
      <c r="K1594">
        <f t="shared" si="227"/>
        <v>0</v>
      </c>
      <c r="L1594">
        <f t="shared" si="228"/>
        <v>9.1176952037976591</v>
      </c>
    </row>
    <row r="1595" spans="1:12" x14ac:dyDescent="0.2">
      <c r="A1595" s="4">
        <f t="shared" si="221"/>
        <v>45837</v>
      </c>
      <c r="B1595">
        <v>1594</v>
      </c>
      <c r="C1595" s="2" t="e">
        <f>VLOOKUP(A1595, Daily!$A:$B, 2, 0)</f>
        <v>#N/A</v>
      </c>
      <c r="D1595">
        <v>66.3</v>
      </c>
      <c r="E1595" s="2">
        <f t="shared" si="222"/>
        <v>66.3</v>
      </c>
      <c r="F1595">
        <f t="shared" si="223"/>
        <v>-0.35999999999999943</v>
      </c>
      <c r="G1595">
        <f t="shared" si="224"/>
        <v>5.2099999999999937</v>
      </c>
      <c r="H1595">
        <f t="shared" si="229"/>
        <v>-0.35999999999999943</v>
      </c>
      <c r="I1595">
        <f t="shared" si="225"/>
        <v>99.459945994599465</v>
      </c>
      <c r="J1595">
        <f t="shared" si="226"/>
        <v>108.52840072024881</v>
      </c>
      <c r="K1595">
        <f t="shared" si="227"/>
        <v>-0.5400540054005365</v>
      </c>
      <c r="L1595">
        <f t="shared" si="228"/>
        <v>8.5284007202488077</v>
      </c>
    </row>
    <row r="1596" spans="1:12" x14ac:dyDescent="0.2">
      <c r="A1596" s="4">
        <f t="shared" si="221"/>
        <v>45838</v>
      </c>
      <c r="B1596">
        <v>1595</v>
      </c>
      <c r="C1596" s="2">
        <f>VLOOKUP(A1596, Daily!$A:$B, 2, 0)</f>
        <v>66.3</v>
      </c>
      <c r="D1596">
        <v>66.3</v>
      </c>
      <c r="E1596" s="2">
        <f t="shared" si="222"/>
        <v>66.3</v>
      </c>
      <c r="F1596">
        <f t="shared" si="223"/>
        <v>0</v>
      </c>
      <c r="G1596">
        <f t="shared" si="224"/>
        <v>5.2099999999999937</v>
      </c>
      <c r="H1596">
        <f t="shared" si="229"/>
        <v>0.35999999999999943</v>
      </c>
      <c r="I1596">
        <f t="shared" si="225"/>
        <v>100</v>
      </c>
      <c r="J1596">
        <f t="shared" si="226"/>
        <v>108.52840072024881</v>
      </c>
      <c r="K1596">
        <f t="shared" si="227"/>
        <v>0</v>
      </c>
      <c r="L1596">
        <f t="shared" si="228"/>
        <v>8.5284007202488077</v>
      </c>
    </row>
    <row r="1597" spans="1:12" x14ac:dyDescent="0.2">
      <c r="A1597" s="4">
        <f t="shared" si="221"/>
        <v>45839</v>
      </c>
      <c r="B1597">
        <v>1596</v>
      </c>
      <c r="C1597" s="2">
        <f>VLOOKUP(A1597, Daily!$A:$B, 2, 0)</f>
        <v>66.64</v>
      </c>
      <c r="D1597">
        <v>66.64</v>
      </c>
      <c r="E1597" s="2">
        <f t="shared" si="222"/>
        <v>66.64</v>
      </c>
      <c r="F1597">
        <f t="shared" si="223"/>
        <v>0.34000000000000341</v>
      </c>
      <c r="G1597">
        <f t="shared" si="224"/>
        <v>5.5499999999999972</v>
      </c>
      <c r="H1597">
        <f t="shared" si="229"/>
        <v>0.34000000000000341</v>
      </c>
      <c r="I1597">
        <f t="shared" si="225"/>
        <v>100.51282051282051</v>
      </c>
      <c r="J1597">
        <f t="shared" si="226"/>
        <v>109.0849566213783</v>
      </c>
      <c r="K1597">
        <f t="shared" si="227"/>
        <v>0.512820512820511</v>
      </c>
      <c r="L1597">
        <f t="shared" si="228"/>
        <v>9.0849566213782929</v>
      </c>
    </row>
    <row r="1598" spans="1:12" x14ac:dyDescent="0.2">
      <c r="A1598" s="4">
        <f t="shared" si="221"/>
        <v>45840</v>
      </c>
      <c r="B1598">
        <v>1597</v>
      </c>
      <c r="C1598" s="2">
        <f>VLOOKUP(A1598, Daily!$A:$B, 2, 0)</f>
        <v>68.66</v>
      </c>
      <c r="D1598">
        <v>68.66</v>
      </c>
      <c r="E1598" s="2">
        <f t="shared" si="222"/>
        <v>68.66</v>
      </c>
      <c r="F1598">
        <f t="shared" si="223"/>
        <v>2.019999999999996</v>
      </c>
      <c r="G1598">
        <f t="shared" si="224"/>
        <v>7.5699999999999932</v>
      </c>
      <c r="H1598">
        <f t="shared" si="229"/>
        <v>1.6799999999999926</v>
      </c>
      <c r="I1598">
        <f t="shared" si="225"/>
        <v>103.03121248499399</v>
      </c>
      <c r="J1598">
        <f t="shared" si="226"/>
        <v>112.39155344573579</v>
      </c>
      <c r="K1598">
        <f t="shared" si="227"/>
        <v>3.0312124849939837</v>
      </c>
      <c r="L1598">
        <f t="shared" si="228"/>
        <v>12.391553445735791</v>
      </c>
    </row>
    <row r="1599" spans="1:12" x14ac:dyDescent="0.2">
      <c r="A1599" s="4">
        <f t="shared" si="221"/>
        <v>45841</v>
      </c>
      <c r="B1599">
        <v>1598</v>
      </c>
      <c r="C1599" s="2">
        <f>VLOOKUP(A1599, Daily!$A:$B, 2, 0)</f>
        <v>68.13</v>
      </c>
      <c r="D1599">
        <v>68.13</v>
      </c>
      <c r="E1599" s="2">
        <f t="shared" si="222"/>
        <v>68.13</v>
      </c>
      <c r="F1599">
        <f t="shared" si="223"/>
        <v>-0.53000000000000114</v>
      </c>
      <c r="G1599">
        <f t="shared" si="224"/>
        <v>7.039999999999992</v>
      </c>
      <c r="H1599">
        <f t="shared" si="229"/>
        <v>-2.5499999999999972</v>
      </c>
      <c r="I1599">
        <f t="shared" si="225"/>
        <v>99.228080396154965</v>
      </c>
      <c r="J1599">
        <f t="shared" si="226"/>
        <v>111.52398101162217</v>
      </c>
      <c r="K1599">
        <f t="shared" si="227"/>
        <v>-0.77191960384503933</v>
      </c>
      <c r="L1599">
        <f t="shared" si="228"/>
        <v>11.523981011622176</v>
      </c>
    </row>
    <row r="1600" spans="1:12" x14ac:dyDescent="0.2">
      <c r="A1600" s="4">
        <f t="shared" si="221"/>
        <v>45842</v>
      </c>
      <c r="B1600">
        <v>1599</v>
      </c>
      <c r="C1600" s="2">
        <f>VLOOKUP(A1600, Daily!$A:$B, 2, 0)</f>
        <v>0</v>
      </c>
      <c r="D1600">
        <v>68.13</v>
      </c>
      <c r="E1600" s="2">
        <f t="shared" si="222"/>
        <v>68.13</v>
      </c>
      <c r="F1600">
        <f t="shared" si="223"/>
        <v>0</v>
      </c>
      <c r="G1600">
        <f t="shared" si="224"/>
        <v>7.039999999999992</v>
      </c>
      <c r="H1600">
        <f t="shared" si="229"/>
        <v>0.53000000000000114</v>
      </c>
      <c r="I1600">
        <f t="shared" si="225"/>
        <v>100</v>
      </c>
      <c r="J1600">
        <f t="shared" si="226"/>
        <v>111.52398101162217</v>
      </c>
      <c r="K1600">
        <f t="shared" si="227"/>
        <v>0</v>
      </c>
      <c r="L1600">
        <f t="shared" si="228"/>
        <v>11.523981011622176</v>
      </c>
    </row>
    <row r="1601" spans="1:12" x14ac:dyDescent="0.2">
      <c r="A1601" s="4">
        <f t="shared" si="221"/>
        <v>45843</v>
      </c>
      <c r="B1601">
        <v>1600</v>
      </c>
      <c r="C1601" s="2" t="e">
        <f>VLOOKUP(A1601, Daily!$A:$B, 2, 0)</f>
        <v>#N/A</v>
      </c>
      <c r="D1601">
        <v>68.13</v>
      </c>
      <c r="E1601" s="2">
        <f t="shared" si="222"/>
        <v>68.13</v>
      </c>
      <c r="F1601">
        <f t="shared" si="223"/>
        <v>0</v>
      </c>
      <c r="G1601">
        <f t="shared" si="224"/>
        <v>7.039999999999992</v>
      </c>
      <c r="H1601">
        <f t="shared" si="229"/>
        <v>0</v>
      </c>
      <c r="I1601">
        <f t="shared" si="225"/>
        <v>100</v>
      </c>
      <c r="J1601">
        <f t="shared" si="226"/>
        <v>111.52398101162217</v>
      </c>
      <c r="K1601">
        <f t="shared" si="227"/>
        <v>0</v>
      </c>
      <c r="L1601">
        <f t="shared" si="228"/>
        <v>11.523981011622176</v>
      </c>
    </row>
    <row r="1602" spans="1:12" x14ac:dyDescent="0.2">
      <c r="A1602" s="4">
        <f t="shared" si="221"/>
        <v>45844</v>
      </c>
      <c r="B1602">
        <v>1601</v>
      </c>
      <c r="C1602" s="2" t="e">
        <f>VLOOKUP(A1602, Daily!$A:$B, 2, 0)</f>
        <v>#N/A</v>
      </c>
      <c r="D1602">
        <v>69.16</v>
      </c>
      <c r="E1602" s="2">
        <f t="shared" si="222"/>
        <v>69.16</v>
      </c>
      <c r="F1602">
        <f t="shared" si="223"/>
        <v>1.0300000000000011</v>
      </c>
      <c r="G1602">
        <f t="shared" si="224"/>
        <v>8.0699999999999932</v>
      </c>
      <c r="H1602">
        <f t="shared" si="229"/>
        <v>1.0300000000000011</v>
      </c>
      <c r="I1602">
        <f t="shared" si="225"/>
        <v>101.51181564655805</v>
      </c>
      <c r="J1602">
        <f t="shared" si="226"/>
        <v>113.21001800622032</v>
      </c>
      <c r="K1602">
        <f t="shared" si="227"/>
        <v>1.5118156465580457</v>
      </c>
      <c r="L1602">
        <f t="shared" si="228"/>
        <v>13.210018006220325</v>
      </c>
    </row>
    <row r="1603" spans="1:12" x14ac:dyDescent="0.2">
      <c r="A1603" s="4">
        <f t="shared" si="221"/>
        <v>45845</v>
      </c>
      <c r="B1603">
        <v>1602</v>
      </c>
      <c r="C1603" s="2">
        <f>VLOOKUP(A1603, Daily!$A:$B, 2, 0)</f>
        <v>69.16</v>
      </c>
      <c r="D1603">
        <v>69.16</v>
      </c>
      <c r="E1603" s="2">
        <f t="shared" si="222"/>
        <v>69.16</v>
      </c>
      <c r="F1603">
        <f t="shared" si="223"/>
        <v>0</v>
      </c>
      <c r="G1603">
        <f t="shared" si="224"/>
        <v>8.0699999999999932</v>
      </c>
      <c r="H1603">
        <f t="shared" si="229"/>
        <v>-1.0300000000000011</v>
      </c>
      <c r="I1603">
        <f t="shared" si="225"/>
        <v>100</v>
      </c>
      <c r="J1603">
        <f t="shared" si="226"/>
        <v>113.21001800622032</v>
      </c>
      <c r="K1603">
        <f t="shared" si="227"/>
        <v>0</v>
      </c>
      <c r="L1603">
        <f t="shared" si="228"/>
        <v>13.210018006220325</v>
      </c>
    </row>
    <row r="1604" spans="1:12" x14ac:dyDescent="0.2">
      <c r="A1604" s="4">
        <f t="shared" ref="A1604:A1667" si="230">A1603+1</f>
        <v>45846</v>
      </c>
      <c r="B1604">
        <v>1603</v>
      </c>
      <c r="C1604" s="2">
        <f>VLOOKUP(A1604, Daily!$A:$B, 2, 0)</f>
        <v>69.55</v>
      </c>
      <c r="D1604">
        <v>69.55</v>
      </c>
      <c r="E1604" s="2">
        <f t="shared" si="222"/>
        <v>69.55</v>
      </c>
      <c r="F1604">
        <f t="shared" si="223"/>
        <v>0.39000000000000057</v>
      </c>
      <c r="G1604">
        <f t="shared" si="224"/>
        <v>8.4599999999999937</v>
      </c>
      <c r="H1604">
        <f t="shared" si="229"/>
        <v>0.39000000000000057</v>
      </c>
      <c r="I1604">
        <f t="shared" si="225"/>
        <v>100.5639097744361</v>
      </c>
      <c r="J1604">
        <f t="shared" si="226"/>
        <v>113.84842036339826</v>
      </c>
      <c r="K1604">
        <f t="shared" si="227"/>
        <v>0.56390977443609991</v>
      </c>
      <c r="L1604">
        <f t="shared" si="228"/>
        <v>13.848420363398262</v>
      </c>
    </row>
    <row r="1605" spans="1:12" x14ac:dyDescent="0.2">
      <c r="A1605" s="4">
        <f t="shared" si="230"/>
        <v>45847</v>
      </c>
      <c r="B1605">
        <v>1604</v>
      </c>
      <c r="C1605" s="2">
        <f>VLOOKUP(A1605, Daily!$A:$B, 2, 0)</f>
        <v>69.61</v>
      </c>
      <c r="D1605">
        <v>69.61</v>
      </c>
      <c r="E1605" s="2">
        <f t="shared" ref="E1605:E1668" si="231">D1605</f>
        <v>69.61</v>
      </c>
      <c r="F1605">
        <f t="shared" ref="F1605:F1668" si="232">D1605-D1604</f>
        <v>6.0000000000002274E-2</v>
      </c>
      <c r="G1605">
        <f t="shared" ref="G1605:G1668" si="233">D1605-$D$2</f>
        <v>8.519999999999996</v>
      </c>
      <c r="H1605">
        <f t="shared" si="229"/>
        <v>-0.32999999999999829</v>
      </c>
      <c r="I1605">
        <f t="shared" ref="I1605:I1668" si="234">(D1605/D1604)*100</f>
        <v>100.0862688713156</v>
      </c>
      <c r="J1605">
        <f t="shared" ref="J1605:J1668" si="235">(D1605/$D$2)*100</f>
        <v>113.94663611065641</v>
      </c>
      <c r="K1605">
        <f t="shared" ref="K1605:K1668" si="236">((D1605/D1604)-1)*100</f>
        <v>8.6268871315597906E-2</v>
      </c>
      <c r="L1605">
        <f t="shared" ref="L1605:L1668" si="237">((D1605/$D$2)-1)*100</f>
        <v>13.946636110656407</v>
      </c>
    </row>
    <row r="1606" spans="1:12" x14ac:dyDescent="0.2">
      <c r="A1606" s="4">
        <f t="shared" si="230"/>
        <v>45848</v>
      </c>
      <c r="B1606">
        <v>1605</v>
      </c>
      <c r="C1606" s="2">
        <f>VLOOKUP(A1606, Daily!$A:$B, 2, 0)</f>
        <v>67.78</v>
      </c>
      <c r="D1606">
        <v>67.78</v>
      </c>
      <c r="E1606" s="2">
        <f t="shared" si="231"/>
        <v>67.78</v>
      </c>
      <c r="F1606">
        <f t="shared" si="232"/>
        <v>-1.8299999999999983</v>
      </c>
      <c r="G1606">
        <f t="shared" si="233"/>
        <v>6.6899999999999977</v>
      </c>
      <c r="H1606">
        <f t="shared" ref="H1606:H1669" si="238">F1606-F1605</f>
        <v>-1.8900000000000006</v>
      </c>
      <c r="I1606">
        <f t="shared" si="234"/>
        <v>97.371067375377109</v>
      </c>
      <c r="J1606">
        <f t="shared" si="235"/>
        <v>110.95105581928301</v>
      </c>
      <c r="K1606">
        <f t="shared" si="236"/>
        <v>-2.6289326246228928</v>
      </c>
      <c r="L1606">
        <f t="shared" si="237"/>
        <v>10.951055819283017</v>
      </c>
    </row>
    <row r="1607" spans="1:12" x14ac:dyDescent="0.2">
      <c r="A1607" s="4">
        <f t="shared" si="230"/>
        <v>45849</v>
      </c>
      <c r="B1607">
        <v>1606</v>
      </c>
      <c r="C1607" s="2">
        <f>VLOOKUP(A1607, Daily!$A:$B, 2, 0)</f>
        <v>69.63</v>
      </c>
      <c r="D1607">
        <v>69.63</v>
      </c>
      <c r="E1607" s="2">
        <f t="shared" si="231"/>
        <v>69.63</v>
      </c>
      <c r="F1607">
        <f t="shared" si="232"/>
        <v>1.8499999999999943</v>
      </c>
      <c r="G1607">
        <f t="shared" si="233"/>
        <v>8.539999999999992</v>
      </c>
      <c r="H1607">
        <f t="shared" si="238"/>
        <v>3.6799999999999926</v>
      </c>
      <c r="I1607">
        <f t="shared" si="234"/>
        <v>102.72941870758333</v>
      </c>
      <c r="J1607">
        <f t="shared" si="235"/>
        <v>113.97937469307577</v>
      </c>
      <c r="K1607">
        <f t="shared" si="236"/>
        <v>2.729418707583342</v>
      </c>
      <c r="L1607">
        <f t="shared" si="237"/>
        <v>13.979374693075775</v>
      </c>
    </row>
    <row r="1608" spans="1:12" x14ac:dyDescent="0.2">
      <c r="A1608" s="4">
        <f t="shared" si="230"/>
        <v>45850</v>
      </c>
      <c r="B1608">
        <v>1607</v>
      </c>
      <c r="C1608" s="2" t="e">
        <f>VLOOKUP(A1608, Daily!$A:$B, 2, 0)</f>
        <v>#N/A</v>
      </c>
      <c r="D1608">
        <v>69.63</v>
      </c>
      <c r="E1608" s="2">
        <f t="shared" si="231"/>
        <v>69.63</v>
      </c>
      <c r="F1608">
        <f t="shared" si="232"/>
        <v>0</v>
      </c>
      <c r="G1608">
        <f t="shared" si="233"/>
        <v>8.539999999999992</v>
      </c>
      <c r="H1608">
        <f t="shared" si="238"/>
        <v>-1.8499999999999943</v>
      </c>
      <c r="I1608">
        <f t="shared" si="234"/>
        <v>100</v>
      </c>
      <c r="J1608">
        <f t="shared" si="235"/>
        <v>113.97937469307577</v>
      </c>
      <c r="K1608">
        <f t="shared" si="236"/>
        <v>0</v>
      </c>
      <c r="L1608">
        <f t="shared" si="237"/>
        <v>13.979374693075775</v>
      </c>
    </row>
    <row r="1609" spans="1:12" x14ac:dyDescent="0.2">
      <c r="A1609" s="4">
        <f t="shared" si="230"/>
        <v>45851</v>
      </c>
      <c r="B1609">
        <v>1608</v>
      </c>
      <c r="C1609" s="2" t="e">
        <f>VLOOKUP(A1609, Daily!$A:$B, 2, 0)</f>
        <v>#N/A</v>
      </c>
      <c r="D1609">
        <v>68.19</v>
      </c>
      <c r="E1609" s="2">
        <f t="shared" si="231"/>
        <v>68.19</v>
      </c>
      <c r="F1609">
        <f t="shared" si="232"/>
        <v>-1.4399999999999977</v>
      </c>
      <c r="G1609">
        <f t="shared" si="233"/>
        <v>7.0999999999999943</v>
      </c>
      <c r="H1609">
        <f t="shared" si="238"/>
        <v>-1.4399999999999977</v>
      </c>
      <c r="I1609">
        <f t="shared" si="234"/>
        <v>97.931925894011201</v>
      </c>
      <c r="J1609">
        <f t="shared" si="235"/>
        <v>111.62219675888032</v>
      </c>
      <c r="K1609">
        <f t="shared" si="236"/>
        <v>-2.068074105988793</v>
      </c>
      <c r="L1609">
        <f t="shared" si="237"/>
        <v>11.622196758880321</v>
      </c>
    </row>
    <row r="1610" spans="1:12" x14ac:dyDescent="0.2">
      <c r="A1610" s="4">
        <f t="shared" si="230"/>
        <v>45852</v>
      </c>
      <c r="B1610">
        <v>1609</v>
      </c>
      <c r="C1610" s="2">
        <f>VLOOKUP(A1610, Daily!$A:$B, 2, 0)</f>
        <v>68.19</v>
      </c>
      <c r="D1610">
        <v>68.19</v>
      </c>
      <c r="E1610" s="2">
        <f t="shared" si="231"/>
        <v>68.19</v>
      </c>
      <c r="F1610">
        <f t="shared" si="232"/>
        <v>0</v>
      </c>
      <c r="G1610">
        <f t="shared" si="233"/>
        <v>7.0999999999999943</v>
      </c>
      <c r="H1610">
        <f t="shared" si="238"/>
        <v>1.4399999999999977</v>
      </c>
      <c r="I1610">
        <f t="shared" si="234"/>
        <v>100</v>
      </c>
      <c r="J1610">
        <f t="shared" si="235"/>
        <v>111.62219675888032</v>
      </c>
      <c r="K1610">
        <f t="shared" si="236"/>
        <v>0</v>
      </c>
      <c r="L1610">
        <f t="shared" si="237"/>
        <v>11.622196758880321</v>
      </c>
    </row>
    <row r="1611" spans="1:12" x14ac:dyDescent="0.2">
      <c r="A1611" s="4">
        <f t="shared" si="230"/>
        <v>45853</v>
      </c>
      <c r="B1611">
        <v>1610</v>
      </c>
      <c r="C1611" s="2">
        <f>VLOOKUP(A1611, Daily!$A:$B, 2, 0)</f>
        <v>67.760000000000005</v>
      </c>
      <c r="D1611">
        <v>67.760000000000005</v>
      </c>
      <c r="E1611" s="2">
        <f t="shared" si="231"/>
        <v>67.760000000000005</v>
      </c>
      <c r="F1611">
        <f t="shared" si="232"/>
        <v>-0.42999999999999261</v>
      </c>
      <c r="G1611">
        <f t="shared" si="233"/>
        <v>6.6700000000000017</v>
      </c>
      <c r="H1611">
        <f t="shared" si="238"/>
        <v>-0.42999999999999261</v>
      </c>
      <c r="I1611">
        <f t="shared" si="234"/>
        <v>99.36940900425283</v>
      </c>
      <c r="J1611">
        <f t="shared" si="235"/>
        <v>110.91831723686366</v>
      </c>
      <c r="K1611">
        <f t="shared" si="236"/>
        <v>-0.63059099574717115</v>
      </c>
      <c r="L1611">
        <f t="shared" si="237"/>
        <v>10.918317236863651</v>
      </c>
    </row>
    <row r="1612" spans="1:12" x14ac:dyDescent="0.2">
      <c r="A1612" s="4">
        <f t="shared" si="230"/>
        <v>45854</v>
      </c>
      <c r="B1612">
        <v>1611</v>
      </c>
      <c r="C1612" s="2">
        <f>VLOOKUP(A1612, Daily!$A:$B, 2, 0)</f>
        <v>67.13</v>
      </c>
      <c r="D1612">
        <v>67.13</v>
      </c>
      <c r="E1612" s="2">
        <f t="shared" si="231"/>
        <v>67.13</v>
      </c>
      <c r="F1612">
        <f t="shared" si="232"/>
        <v>-0.63000000000000966</v>
      </c>
      <c r="G1612">
        <f t="shared" si="233"/>
        <v>6.039999999999992</v>
      </c>
      <c r="H1612">
        <f t="shared" si="238"/>
        <v>-0.20000000000001705</v>
      </c>
      <c r="I1612">
        <f t="shared" si="234"/>
        <v>99.070247933884275</v>
      </c>
      <c r="J1612">
        <f t="shared" si="235"/>
        <v>109.88705189065313</v>
      </c>
      <c r="K1612">
        <f t="shared" si="236"/>
        <v>-0.92975206611571881</v>
      </c>
      <c r="L1612">
        <f t="shared" si="237"/>
        <v>9.8870518906531313</v>
      </c>
    </row>
    <row r="1613" spans="1:12" x14ac:dyDescent="0.2">
      <c r="A1613" s="4">
        <f t="shared" si="230"/>
        <v>45855</v>
      </c>
      <c r="B1613">
        <v>1612</v>
      </c>
      <c r="C1613" s="2">
        <f>VLOOKUP(A1613, Daily!$A:$B, 2, 0)</f>
        <v>68.760000000000005</v>
      </c>
      <c r="D1613">
        <v>68.760000000000005</v>
      </c>
      <c r="E1613" s="2">
        <f t="shared" si="231"/>
        <v>68.760000000000005</v>
      </c>
      <c r="F1613">
        <f t="shared" si="232"/>
        <v>1.6300000000000097</v>
      </c>
      <c r="G1613">
        <f t="shared" si="233"/>
        <v>7.6700000000000017</v>
      </c>
      <c r="H1613">
        <f t="shared" si="238"/>
        <v>2.2600000000000193</v>
      </c>
      <c r="I1613">
        <f t="shared" si="234"/>
        <v>102.42812453448533</v>
      </c>
      <c r="J1613">
        <f t="shared" si="235"/>
        <v>112.55524635783271</v>
      </c>
      <c r="K1613">
        <f t="shared" si="236"/>
        <v>2.4281245344853319</v>
      </c>
      <c r="L1613">
        <f t="shared" si="237"/>
        <v>12.555246357832717</v>
      </c>
    </row>
    <row r="1614" spans="1:12" x14ac:dyDescent="0.2">
      <c r="A1614" s="4">
        <f t="shared" si="230"/>
        <v>45856</v>
      </c>
      <c r="B1614">
        <v>1613</v>
      </c>
      <c r="C1614" s="2">
        <f>VLOOKUP(A1614, Daily!$A:$B, 2, 0)</f>
        <v>68.53</v>
      </c>
      <c r="D1614">
        <v>68.53</v>
      </c>
      <c r="E1614" s="2">
        <f t="shared" si="231"/>
        <v>68.53</v>
      </c>
      <c r="F1614">
        <f t="shared" si="232"/>
        <v>-0.23000000000000398</v>
      </c>
      <c r="G1614">
        <f t="shared" si="233"/>
        <v>7.4399999999999977</v>
      </c>
      <c r="H1614">
        <f t="shared" si="238"/>
        <v>-1.8600000000000136</v>
      </c>
      <c r="I1614">
        <f t="shared" si="234"/>
        <v>99.665503199534612</v>
      </c>
      <c r="J1614">
        <f t="shared" si="235"/>
        <v>112.17875266000981</v>
      </c>
      <c r="K1614">
        <f t="shared" si="236"/>
        <v>-0.33449680046538921</v>
      </c>
      <c r="L1614">
        <f t="shared" si="237"/>
        <v>12.178752660009806</v>
      </c>
    </row>
    <row r="1615" spans="1:12" x14ac:dyDescent="0.2">
      <c r="A1615" s="4">
        <f t="shared" si="230"/>
        <v>45857</v>
      </c>
      <c r="B1615">
        <v>1614</v>
      </c>
      <c r="C1615" s="2" t="e">
        <f>VLOOKUP(A1615, Daily!$A:$B, 2, 0)</f>
        <v>#N/A</v>
      </c>
      <c r="D1615">
        <v>68.53</v>
      </c>
      <c r="E1615" s="2">
        <f t="shared" si="231"/>
        <v>68.53</v>
      </c>
      <c r="F1615">
        <f t="shared" si="232"/>
        <v>0</v>
      </c>
      <c r="G1615">
        <f t="shared" si="233"/>
        <v>7.4399999999999977</v>
      </c>
      <c r="H1615">
        <f t="shared" si="238"/>
        <v>0.23000000000000398</v>
      </c>
      <c r="I1615">
        <f t="shared" si="234"/>
        <v>100</v>
      </c>
      <c r="J1615">
        <f t="shared" si="235"/>
        <v>112.17875266000981</v>
      </c>
      <c r="K1615">
        <f t="shared" si="236"/>
        <v>0</v>
      </c>
      <c r="L1615">
        <f t="shared" si="237"/>
        <v>12.178752660009806</v>
      </c>
    </row>
    <row r="1616" spans="1:12" x14ac:dyDescent="0.2">
      <c r="A1616" s="4">
        <f t="shared" si="230"/>
        <v>45858</v>
      </c>
      <c r="B1616">
        <v>1615</v>
      </c>
      <c r="C1616" s="2" t="e">
        <f>VLOOKUP(A1616, Daily!$A:$B, 2, 0)</f>
        <v>#N/A</v>
      </c>
      <c r="D1616">
        <v>68.39</v>
      </c>
      <c r="E1616" s="2">
        <f t="shared" si="231"/>
        <v>68.39</v>
      </c>
      <c r="F1616">
        <f t="shared" si="232"/>
        <v>-0.14000000000000057</v>
      </c>
      <c r="G1616">
        <f t="shared" si="233"/>
        <v>7.2999999999999972</v>
      </c>
      <c r="H1616">
        <f t="shared" si="238"/>
        <v>-0.14000000000000057</v>
      </c>
      <c r="I1616">
        <f t="shared" si="234"/>
        <v>99.795709908069469</v>
      </c>
      <c r="J1616">
        <f t="shared" si="235"/>
        <v>111.94958258307415</v>
      </c>
      <c r="K1616">
        <f t="shared" si="236"/>
        <v>-0.20429009193053682</v>
      </c>
      <c r="L1616">
        <f t="shared" si="237"/>
        <v>11.949582583074147</v>
      </c>
    </row>
    <row r="1617" spans="1:12" x14ac:dyDescent="0.2">
      <c r="A1617" s="4">
        <f t="shared" si="230"/>
        <v>45859</v>
      </c>
      <c r="B1617">
        <v>1616</v>
      </c>
      <c r="C1617" s="2">
        <f>VLOOKUP(A1617, Daily!$A:$B, 2, 0)</f>
        <v>68.39</v>
      </c>
      <c r="D1617">
        <v>68.39</v>
      </c>
      <c r="E1617" s="2">
        <f t="shared" si="231"/>
        <v>68.39</v>
      </c>
      <c r="F1617">
        <f t="shared" si="232"/>
        <v>0</v>
      </c>
      <c r="G1617">
        <f t="shared" si="233"/>
        <v>7.2999999999999972</v>
      </c>
      <c r="H1617">
        <f t="shared" si="238"/>
        <v>0.14000000000000057</v>
      </c>
      <c r="I1617">
        <f t="shared" si="234"/>
        <v>100</v>
      </c>
      <c r="J1617">
        <f t="shared" si="235"/>
        <v>111.94958258307415</v>
      </c>
      <c r="K1617">
        <f t="shared" si="236"/>
        <v>0</v>
      </c>
      <c r="L1617">
        <f t="shared" si="237"/>
        <v>11.949582583074147</v>
      </c>
    </row>
    <row r="1618" spans="1:12" x14ac:dyDescent="0.2">
      <c r="A1618" s="4">
        <f t="shared" si="230"/>
        <v>45860</v>
      </c>
      <c r="B1618">
        <v>1617</v>
      </c>
      <c r="C1618" s="2">
        <f>VLOOKUP(A1618, Daily!$A:$B, 2, 0)</f>
        <v>67.56</v>
      </c>
      <c r="D1618">
        <v>67.56</v>
      </c>
      <c r="E1618" s="2">
        <f t="shared" si="231"/>
        <v>67.56</v>
      </c>
      <c r="F1618">
        <f t="shared" si="232"/>
        <v>-0.82999999999999829</v>
      </c>
      <c r="G1618">
        <f t="shared" si="233"/>
        <v>6.4699999999999989</v>
      </c>
      <c r="H1618">
        <f t="shared" si="238"/>
        <v>-0.82999999999999829</v>
      </c>
      <c r="I1618">
        <f t="shared" si="234"/>
        <v>98.786372276648635</v>
      </c>
      <c r="J1618">
        <f t="shared" si="235"/>
        <v>110.59093141266982</v>
      </c>
      <c r="K1618">
        <f t="shared" si="236"/>
        <v>-1.2136277233513626</v>
      </c>
      <c r="L1618">
        <f t="shared" si="237"/>
        <v>10.590931412669825</v>
      </c>
    </row>
    <row r="1619" spans="1:12" x14ac:dyDescent="0.2">
      <c r="A1619" s="4">
        <f t="shared" si="230"/>
        <v>45861</v>
      </c>
      <c r="B1619">
        <v>1618</v>
      </c>
      <c r="C1619" s="2">
        <f>VLOOKUP(A1619, Daily!$A:$B, 2, 0)</f>
        <v>66.05</v>
      </c>
      <c r="D1619">
        <v>66.05</v>
      </c>
      <c r="E1619" s="2">
        <f t="shared" si="231"/>
        <v>66.05</v>
      </c>
      <c r="F1619">
        <f t="shared" si="232"/>
        <v>-1.5100000000000051</v>
      </c>
      <c r="G1619">
        <f t="shared" si="233"/>
        <v>4.9599999999999937</v>
      </c>
      <c r="H1619">
        <f t="shared" si="238"/>
        <v>-0.68000000000000682</v>
      </c>
      <c r="I1619">
        <f t="shared" si="234"/>
        <v>97.764949674363521</v>
      </c>
      <c r="J1619">
        <f t="shared" si="235"/>
        <v>108.11916844000653</v>
      </c>
      <c r="K1619">
        <f t="shared" si="236"/>
        <v>-2.2350503256364784</v>
      </c>
      <c r="L1619">
        <f t="shared" si="237"/>
        <v>8.1191684400065292</v>
      </c>
    </row>
    <row r="1620" spans="1:12" x14ac:dyDescent="0.2">
      <c r="A1620" s="4">
        <f t="shared" si="230"/>
        <v>45862</v>
      </c>
      <c r="B1620">
        <v>1619</v>
      </c>
      <c r="C1620" s="2">
        <f>VLOOKUP(A1620, Daily!$A:$B, 2, 0)</f>
        <v>67.16</v>
      </c>
      <c r="D1620">
        <v>67.16</v>
      </c>
      <c r="E1620" s="2">
        <f t="shared" si="231"/>
        <v>67.16</v>
      </c>
      <c r="F1620">
        <f t="shared" si="232"/>
        <v>1.1099999999999994</v>
      </c>
      <c r="G1620">
        <f t="shared" si="233"/>
        <v>6.0699999999999932</v>
      </c>
      <c r="H1620">
        <f t="shared" si="238"/>
        <v>2.6200000000000045</v>
      </c>
      <c r="I1620">
        <f t="shared" si="234"/>
        <v>101.68054504163513</v>
      </c>
      <c r="J1620">
        <f t="shared" si="235"/>
        <v>109.93615976428219</v>
      </c>
      <c r="K1620">
        <f t="shared" si="236"/>
        <v>1.6805450416351286</v>
      </c>
      <c r="L1620">
        <f t="shared" si="237"/>
        <v>9.9361597642821931</v>
      </c>
    </row>
    <row r="1621" spans="1:12" x14ac:dyDescent="0.2">
      <c r="A1621" s="4">
        <f t="shared" si="230"/>
        <v>45863</v>
      </c>
      <c r="B1621">
        <v>1620</v>
      </c>
      <c r="C1621" s="2">
        <f>VLOOKUP(A1621, Daily!$A:$B, 2, 0)</f>
        <v>66.38</v>
      </c>
      <c r="D1621">
        <v>66.38</v>
      </c>
      <c r="E1621" s="2">
        <f t="shared" si="231"/>
        <v>66.38</v>
      </c>
      <c r="F1621">
        <f t="shared" si="232"/>
        <v>-0.78000000000000114</v>
      </c>
      <c r="G1621">
        <f t="shared" si="233"/>
        <v>5.289999999999992</v>
      </c>
      <c r="H1621">
        <f t="shared" si="238"/>
        <v>-1.8900000000000006</v>
      </c>
      <c r="I1621">
        <f t="shared" si="234"/>
        <v>98.838594401429418</v>
      </c>
      <c r="J1621">
        <f t="shared" si="235"/>
        <v>108.65935504992632</v>
      </c>
      <c r="K1621">
        <f t="shared" si="236"/>
        <v>-1.1614055985705751</v>
      </c>
      <c r="L1621">
        <f t="shared" si="237"/>
        <v>8.6593550499263205</v>
      </c>
    </row>
    <row r="1622" spans="1:12" x14ac:dyDescent="0.2">
      <c r="A1622" s="4">
        <f t="shared" si="230"/>
        <v>45864</v>
      </c>
      <c r="B1622">
        <v>1621</v>
      </c>
      <c r="C1622" s="2" t="e">
        <f>VLOOKUP(A1622, Daily!$A:$B, 2, 0)</f>
        <v>#N/A</v>
      </c>
      <c r="D1622">
        <v>66.38</v>
      </c>
      <c r="E1622" s="2">
        <f t="shared" si="231"/>
        <v>66.38</v>
      </c>
      <c r="F1622">
        <f t="shared" si="232"/>
        <v>0</v>
      </c>
      <c r="G1622">
        <f t="shared" si="233"/>
        <v>5.289999999999992</v>
      </c>
      <c r="H1622">
        <f t="shared" si="238"/>
        <v>0.78000000000000114</v>
      </c>
      <c r="I1622">
        <f t="shared" si="234"/>
        <v>100</v>
      </c>
      <c r="J1622">
        <f t="shared" si="235"/>
        <v>108.65935504992632</v>
      </c>
      <c r="K1622">
        <f t="shared" si="236"/>
        <v>0</v>
      </c>
      <c r="L1622">
        <f t="shared" si="237"/>
        <v>8.6593550499263205</v>
      </c>
    </row>
    <row r="1623" spans="1:12" x14ac:dyDescent="0.2">
      <c r="A1623" s="4">
        <f t="shared" si="230"/>
        <v>45865</v>
      </c>
      <c r="B1623">
        <v>1622</v>
      </c>
      <c r="C1623" s="2" t="e">
        <f>VLOOKUP(A1623, Daily!$A:$B, 2, 0)</f>
        <v>#N/A</v>
      </c>
      <c r="D1623">
        <v>67.81</v>
      </c>
      <c r="E1623" s="2">
        <f t="shared" si="231"/>
        <v>67.81</v>
      </c>
      <c r="F1623">
        <f t="shared" si="232"/>
        <v>1.4300000000000068</v>
      </c>
      <c r="G1623">
        <f t="shared" si="233"/>
        <v>6.7199999999999989</v>
      </c>
      <c r="H1623">
        <f t="shared" si="238"/>
        <v>1.4300000000000068</v>
      </c>
      <c r="I1623">
        <f t="shared" si="234"/>
        <v>102.15426333232902</v>
      </c>
      <c r="J1623">
        <f t="shared" si="235"/>
        <v>111.0001636929121</v>
      </c>
      <c r="K1623">
        <f t="shared" si="236"/>
        <v>2.1542633323290206</v>
      </c>
      <c r="L1623">
        <f t="shared" si="237"/>
        <v>11.000163692912102</v>
      </c>
    </row>
    <row r="1624" spans="1:12" x14ac:dyDescent="0.2">
      <c r="A1624" s="4">
        <f t="shared" si="230"/>
        <v>45866</v>
      </c>
      <c r="B1624">
        <v>1623</v>
      </c>
      <c r="C1624" s="2">
        <f>VLOOKUP(A1624, Daily!$A:$B, 2, 0)</f>
        <v>67.81</v>
      </c>
      <c r="D1624">
        <v>67.81</v>
      </c>
      <c r="E1624" s="2">
        <f t="shared" si="231"/>
        <v>67.81</v>
      </c>
      <c r="F1624">
        <f t="shared" si="232"/>
        <v>0</v>
      </c>
      <c r="G1624">
        <f t="shared" si="233"/>
        <v>6.7199999999999989</v>
      </c>
      <c r="H1624">
        <f t="shared" si="238"/>
        <v>-1.4300000000000068</v>
      </c>
      <c r="I1624">
        <f t="shared" si="234"/>
        <v>100</v>
      </c>
      <c r="J1624">
        <f t="shared" si="235"/>
        <v>111.0001636929121</v>
      </c>
      <c r="K1624">
        <f t="shared" si="236"/>
        <v>0</v>
      </c>
      <c r="L1624">
        <f t="shared" si="237"/>
        <v>11.000163692912102</v>
      </c>
    </row>
    <row r="1625" spans="1:12" x14ac:dyDescent="0.2">
      <c r="A1625" s="4">
        <f t="shared" si="230"/>
        <v>45867</v>
      </c>
      <c r="B1625">
        <v>1624</v>
      </c>
      <c r="C1625" s="2">
        <f>VLOOKUP(A1625, Daily!$A:$B, 2, 0)</f>
        <v>70.27</v>
      </c>
      <c r="D1625">
        <v>70.27</v>
      </c>
      <c r="E1625" s="2">
        <f t="shared" si="231"/>
        <v>70.27</v>
      </c>
      <c r="F1625">
        <f t="shared" si="232"/>
        <v>2.4599999999999937</v>
      </c>
      <c r="G1625">
        <f t="shared" si="233"/>
        <v>9.1799999999999926</v>
      </c>
      <c r="H1625">
        <f t="shared" si="238"/>
        <v>2.4599999999999937</v>
      </c>
      <c r="I1625">
        <f t="shared" si="234"/>
        <v>103.62778351275621</v>
      </c>
      <c r="J1625">
        <f t="shared" si="235"/>
        <v>115.02700933049597</v>
      </c>
      <c r="K1625">
        <f t="shared" si="236"/>
        <v>3.6277835127562108</v>
      </c>
      <c r="L1625">
        <f t="shared" si="237"/>
        <v>15.027009330495966</v>
      </c>
    </row>
    <row r="1626" spans="1:12" x14ac:dyDescent="0.2">
      <c r="A1626" s="4">
        <f t="shared" si="230"/>
        <v>45868</v>
      </c>
      <c r="B1626">
        <v>1625</v>
      </c>
      <c r="C1626" s="2">
        <f>VLOOKUP(A1626, Daily!$A:$B, 2, 0)</f>
        <v>71.09</v>
      </c>
      <c r="D1626">
        <v>71.09</v>
      </c>
      <c r="E1626" s="2">
        <f t="shared" si="231"/>
        <v>71.09</v>
      </c>
      <c r="F1626">
        <f t="shared" si="232"/>
        <v>0.82000000000000739</v>
      </c>
      <c r="G1626">
        <f t="shared" si="233"/>
        <v>10</v>
      </c>
      <c r="H1626">
        <f t="shared" si="238"/>
        <v>-1.6399999999999864</v>
      </c>
      <c r="I1626">
        <f t="shared" si="234"/>
        <v>101.16692756510604</v>
      </c>
      <c r="J1626">
        <f t="shared" si="235"/>
        <v>116.36929120969062</v>
      </c>
      <c r="K1626">
        <f t="shared" si="236"/>
        <v>1.1669275651060351</v>
      </c>
      <c r="L1626">
        <f t="shared" si="237"/>
        <v>16.369291209690616</v>
      </c>
    </row>
    <row r="1627" spans="1:12" x14ac:dyDescent="0.2">
      <c r="A1627" s="4">
        <f t="shared" si="230"/>
        <v>45869</v>
      </c>
      <c r="B1627">
        <v>1626</v>
      </c>
      <c r="C1627" s="2">
        <f>VLOOKUP(A1627, Daily!$A:$B, 2, 0)</f>
        <v>70.36</v>
      </c>
      <c r="D1627">
        <v>70.36</v>
      </c>
      <c r="E1627" s="2">
        <f t="shared" si="231"/>
        <v>70.36</v>
      </c>
      <c r="F1627">
        <f t="shared" si="232"/>
        <v>-0.73000000000000398</v>
      </c>
      <c r="G1627">
        <f t="shared" si="233"/>
        <v>9.269999999999996</v>
      </c>
      <c r="H1627">
        <f t="shared" si="238"/>
        <v>-1.5500000000000114</v>
      </c>
      <c r="I1627">
        <f t="shared" si="234"/>
        <v>98.973132648755097</v>
      </c>
      <c r="J1627">
        <f t="shared" si="235"/>
        <v>115.17433295138319</v>
      </c>
      <c r="K1627">
        <f t="shared" si="236"/>
        <v>-1.0268673512449089</v>
      </c>
      <c r="L1627">
        <f t="shared" si="237"/>
        <v>15.174332951383196</v>
      </c>
    </row>
    <row r="1628" spans="1:12" x14ac:dyDescent="0.2">
      <c r="A1628" s="4">
        <f t="shared" si="230"/>
        <v>45870</v>
      </c>
      <c r="B1628">
        <v>1627</v>
      </c>
      <c r="C1628" s="2">
        <f>VLOOKUP(A1628, Daily!$A:$B, 2, 0)</f>
        <v>68.39</v>
      </c>
      <c r="D1628">
        <v>68.39</v>
      </c>
      <c r="E1628" s="2">
        <f t="shared" si="231"/>
        <v>68.39</v>
      </c>
      <c r="F1628">
        <f t="shared" si="232"/>
        <v>-1.9699999999999989</v>
      </c>
      <c r="G1628">
        <f t="shared" si="233"/>
        <v>7.2999999999999972</v>
      </c>
      <c r="H1628">
        <f t="shared" si="238"/>
        <v>-1.2399999999999949</v>
      </c>
      <c r="I1628">
        <f t="shared" si="234"/>
        <v>97.200113700966455</v>
      </c>
      <c r="J1628">
        <f t="shared" si="235"/>
        <v>111.94958258307415</v>
      </c>
      <c r="K1628">
        <f t="shared" si="236"/>
        <v>-2.7998862990335383</v>
      </c>
      <c r="L1628">
        <f t="shared" si="237"/>
        <v>11.949582583074147</v>
      </c>
    </row>
    <row r="1629" spans="1:12" x14ac:dyDescent="0.2">
      <c r="A1629" s="4">
        <f t="shared" si="230"/>
        <v>45871</v>
      </c>
      <c r="B1629">
        <v>1628</v>
      </c>
      <c r="C1629" s="2" t="e">
        <f>VLOOKUP(A1629, Daily!$A:$B, 2, 0)</f>
        <v>#N/A</v>
      </c>
      <c r="D1629">
        <v>68.39</v>
      </c>
      <c r="E1629" s="2">
        <f t="shared" si="231"/>
        <v>68.39</v>
      </c>
      <c r="F1629">
        <f t="shared" si="232"/>
        <v>0</v>
      </c>
      <c r="G1629">
        <f t="shared" si="233"/>
        <v>7.2999999999999972</v>
      </c>
      <c r="H1629">
        <f t="shared" si="238"/>
        <v>1.9699999999999989</v>
      </c>
      <c r="I1629">
        <f t="shared" si="234"/>
        <v>100</v>
      </c>
      <c r="J1629">
        <f t="shared" si="235"/>
        <v>111.94958258307415</v>
      </c>
      <c r="K1629">
        <f t="shared" si="236"/>
        <v>0</v>
      </c>
      <c r="L1629">
        <f t="shared" si="237"/>
        <v>11.949582583074147</v>
      </c>
    </row>
    <row r="1630" spans="1:12" x14ac:dyDescent="0.2">
      <c r="A1630" s="4">
        <f t="shared" si="230"/>
        <v>45872</v>
      </c>
      <c r="B1630">
        <v>1629</v>
      </c>
      <c r="C1630" s="2" t="e">
        <f>VLOOKUP(A1630, Daily!$A:$B, 2, 0)</f>
        <v>#N/A</v>
      </c>
      <c r="D1630">
        <v>67.33</v>
      </c>
      <c r="E1630" s="2">
        <f t="shared" si="231"/>
        <v>67.33</v>
      </c>
      <c r="F1630">
        <f t="shared" si="232"/>
        <v>-1.0600000000000023</v>
      </c>
      <c r="G1630">
        <f t="shared" si="233"/>
        <v>6.2399999999999949</v>
      </c>
      <c r="H1630">
        <f t="shared" si="238"/>
        <v>-1.0600000000000023</v>
      </c>
      <c r="I1630">
        <f t="shared" si="234"/>
        <v>98.450065799093437</v>
      </c>
      <c r="J1630">
        <f t="shared" si="235"/>
        <v>110.21443771484694</v>
      </c>
      <c r="K1630">
        <f t="shared" si="236"/>
        <v>-1.5499342009065664</v>
      </c>
      <c r="L1630">
        <f t="shared" si="237"/>
        <v>10.214437714846936</v>
      </c>
    </row>
    <row r="1631" spans="1:12" x14ac:dyDescent="0.2">
      <c r="A1631" s="4">
        <f t="shared" si="230"/>
        <v>45873</v>
      </c>
      <c r="B1631">
        <v>1630</v>
      </c>
      <c r="C1631" s="2">
        <f>VLOOKUP(A1631, Daily!$A:$B, 2, 0)</f>
        <v>67.33</v>
      </c>
      <c r="D1631">
        <v>67.33</v>
      </c>
      <c r="E1631" s="2">
        <f t="shared" si="231"/>
        <v>67.33</v>
      </c>
      <c r="F1631">
        <f t="shared" si="232"/>
        <v>0</v>
      </c>
      <c r="G1631">
        <f t="shared" si="233"/>
        <v>6.2399999999999949</v>
      </c>
      <c r="H1631">
        <f t="shared" si="238"/>
        <v>1.0600000000000023</v>
      </c>
      <c r="I1631">
        <f t="shared" si="234"/>
        <v>100</v>
      </c>
      <c r="J1631">
        <f t="shared" si="235"/>
        <v>110.21443771484694</v>
      </c>
      <c r="K1631">
        <f t="shared" si="236"/>
        <v>0</v>
      </c>
      <c r="L1631">
        <f t="shared" si="237"/>
        <v>10.214437714846936</v>
      </c>
    </row>
    <row r="1632" spans="1:12" x14ac:dyDescent="0.2">
      <c r="A1632" s="4">
        <f t="shared" si="230"/>
        <v>45874</v>
      </c>
      <c r="B1632">
        <v>1631</v>
      </c>
      <c r="C1632" s="2">
        <f>VLOOKUP(A1632, Daily!$A:$B, 2, 0)</f>
        <v>66.2</v>
      </c>
      <c r="D1632">
        <v>66.2</v>
      </c>
      <c r="E1632" s="2">
        <f t="shared" si="231"/>
        <v>66.2</v>
      </c>
      <c r="F1632">
        <f t="shared" si="232"/>
        <v>-1.1299999999999955</v>
      </c>
      <c r="G1632">
        <f t="shared" si="233"/>
        <v>5.1099999999999994</v>
      </c>
      <c r="H1632">
        <f t="shared" si="238"/>
        <v>-1.1299999999999955</v>
      </c>
      <c r="I1632">
        <f t="shared" si="234"/>
        <v>98.321699094014562</v>
      </c>
      <c r="J1632">
        <f t="shared" si="235"/>
        <v>108.36470780815191</v>
      </c>
      <c r="K1632">
        <f t="shared" si="236"/>
        <v>-1.6783009059854415</v>
      </c>
      <c r="L1632">
        <f t="shared" si="237"/>
        <v>8.3647078081519055</v>
      </c>
    </row>
    <row r="1633" spans="1:12" x14ac:dyDescent="0.2">
      <c r="A1633" s="4">
        <f t="shared" si="230"/>
        <v>45875</v>
      </c>
      <c r="B1633">
        <v>1632</v>
      </c>
      <c r="C1633" s="2">
        <f>VLOOKUP(A1633, Daily!$A:$B, 2, 0)</f>
        <v>65.38</v>
      </c>
      <c r="D1633">
        <v>65.38</v>
      </c>
      <c r="E1633" s="2">
        <f t="shared" si="231"/>
        <v>65.38</v>
      </c>
      <c r="F1633">
        <f t="shared" si="232"/>
        <v>-0.82000000000000739</v>
      </c>
      <c r="G1633">
        <f t="shared" si="233"/>
        <v>4.289999999999992</v>
      </c>
      <c r="H1633">
        <f t="shared" si="238"/>
        <v>0.30999999999998806</v>
      </c>
      <c r="I1633">
        <f t="shared" si="234"/>
        <v>98.761329305135931</v>
      </c>
      <c r="J1633">
        <f t="shared" si="235"/>
        <v>107.02242592895726</v>
      </c>
      <c r="K1633">
        <f t="shared" si="236"/>
        <v>-1.2386706948640636</v>
      </c>
      <c r="L1633">
        <f t="shared" si="237"/>
        <v>7.0224259289572544</v>
      </c>
    </row>
    <row r="1634" spans="1:12" x14ac:dyDescent="0.2">
      <c r="A1634" s="4">
        <f t="shared" si="230"/>
        <v>45876</v>
      </c>
      <c r="B1634">
        <v>1633</v>
      </c>
      <c r="C1634" s="2">
        <f>VLOOKUP(A1634, Daily!$A:$B, 2, 0)</f>
        <v>64.900000000000006</v>
      </c>
      <c r="D1634">
        <v>64.900000000000006</v>
      </c>
      <c r="E1634" s="2">
        <f t="shared" si="231"/>
        <v>64.900000000000006</v>
      </c>
      <c r="F1634">
        <f t="shared" si="232"/>
        <v>-0.47999999999998977</v>
      </c>
      <c r="G1634">
        <f t="shared" si="233"/>
        <v>3.8100000000000023</v>
      </c>
      <c r="H1634">
        <f t="shared" si="238"/>
        <v>0.34000000000001762</v>
      </c>
      <c r="I1634">
        <f t="shared" si="234"/>
        <v>99.265830529213844</v>
      </c>
      <c r="J1634">
        <f t="shared" si="235"/>
        <v>106.23669995089213</v>
      </c>
      <c r="K1634">
        <f t="shared" si="236"/>
        <v>-0.73416947078616124</v>
      </c>
      <c r="L1634">
        <f t="shared" si="237"/>
        <v>6.2366999508921328</v>
      </c>
    </row>
    <row r="1635" spans="1:12" x14ac:dyDescent="0.2">
      <c r="A1635" s="4">
        <f t="shared" si="230"/>
        <v>45877</v>
      </c>
      <c r="B1635">
        <v>1634</v>
      </c>
      <c r="C1635" s="2">
        <f>VLOOKUP(A1635, Daily!$A:$B, 2, 0)</f>
        <v>64.94</v>
      </c>
      <c r="D1635">
        <v>64.94</v>
      </c>
      <c r="E1635" s="2">
        <f t="shared" si="231"/>
        <v>64.94</v>
      </c>
      <c r="F1635">
        <f t="shared" si="232"/>
        <v>3.9999999999992042E-2</v>
      </c>
      <c r="G1635">
        <f t="shared" si="233"/>
        <v>3.8499999999999943</v>
      </c>
      <c r="H1635">
        <f t="shared" si="238"/>
        <v>0.51999999999998181</v>
      </c>
      <c r="I1635">
        <f t="shared" si="234"/>
        <v>100.06163328197226</v>
      </c>
      <c r="J1635">
        <f t="shared" si="235"/>
        <v>106.30217711573088</v>
      </c>
      <c r="K1635">
        <f t="shared" si="236"/>
        <v>6.1633281972262033E-2</v>
      </c>
      <c r="L1635">
        <f t="shared" si="237"/>
        <v>6.3021771157308892</v>
      </c>
    </row>
    <row r="1636" spans="1:12" x14ac:dyDescent="0.2">
      <c r="A1636" s="4">
        <f t="shared" si="230"/>
        <v>45878</v>
      </c>
      <c r="B1636">
        <v>1635</v>
      </c>
      <c r="C1636" s="2" t="e">
        <f>VLOOKUP(A1636, Daily!$A:$B, 2, 0)</f>
        <v>#N/A</v>
      </c>
      <c r="D1636">
        <v>64.94</v>
      </c>
      <c r="E1636" s="2">
        <f t="shared" si="231"/>
        <v>64.94</v>
      </c>
      <c r="F1636">
        <f t="shared" si="232"/>
        <v>0</v>
      </c>
      <c r="G1636">
        <f t="shared" si="233"/>
        <v>3.8499999999999943</v>
      </c>
      <c r="H1636">
        <f t="shared" si="238"/>
        <v>-3.9999999999992042E-2</v>
      </c>
      <c r="I1636">
        <f t="shared" si="234"/>
        <v>100</v>
      </c>
      <c r="J1636">
        <f t="shared" si="235"/>
        <v>106.30217711573088</v>
      </c>
      <c r="K1636">
        <f t="shared" si="236"/>
        <v>0</v>
      </c>
      <c r="L1636">
        <f t="shared" si="237"/>
        <v>6.3021771157308892</v>
      </c>
    </row>
    <row r="1637" spans="1:12" x14ac:dyDescent="0.2">
      <c r="A1637" s="4">
        <f t="shared" si="230"/>
        <v>45879</v>
      </c>
      <c r="B1637">
        <v>1636</v>
      </c>
      <c r="C1637" s="2" t="e">
        <f>VLOOKUP(A1637, Daily!$A:$B, 2, 0)</f>
        <v>#N/A</v>
      </c>
      <c r="D1637">
        <v>65.03</v>
      </c>
      <c r="E1637" s="2">
        <f t="shared" si="231"/>
        <v>65.03</v>
      </c>
      <c r="F1637">
        <f t="shared" si="232"/>
        <v>9.0000000000003411E-2</v>
      </c>
      <c r="G1637">
        <f t="shared" si="233"/>
        <v>3.9399999999999977</v>
      </c>
      <c r="H1637">
        <f t="shared" si="238"/>
        <v>9.0000000000003411E-2</v>
      </c>
      <c r="I1637">
        <f t="shared" si="234"/>
        <v>100.13858946720049</v>
      </c>
      <c r="J1637">
        <f t="shared" si="235"/>
        <v>106.44950073661809</v>
      </c>
      <c r="K1637">
        <f t="shared" si="236"/>
        <v>0.13858946720048948</v>
      </c>
      <c r="L1637">
        <f t="shared" si="237"/>
        <v>6.4495007366180968</v>
      </c>
    </row>
    <row r="1638" spans="1:12" x14ac:dyDescent="0.2">
      <c r="A1638" s="4">
        <f t="shared" si="230"/>
        <v>45880</v>
      </c>
      <c r="B1638">
        <v>1637</v>
      </c>
      <c r="C1638" s="2">
        <f>VLOOKUP(A1638, Daily!$A:$B, 2, 0)</f>
        <v>65.03</v>
      </c>
      <c r="D1638">
        <v>65.03</v>
      </c>
      <c r="E1638" s="2">
        <f t="shared" si="231"/>
        <v>65.03</v>
      </c>
      <c r="F1638">
        <f t="shared" si="232"/>
        <v>0</v>
      </c>
      <c r="G1638">
        <f t="shared" si="233"/>
        <v>3.9399999999999977</v>
      </c>
      <c r="H1638">
        <f t="shared" si="238"/>
        <v>-9.0000000000003411E-2</v>
      </c>
      <c r="I1638">
        <f t="shared" si="234"/>
        <v>100</v>
      </c>
      <c r="J1638">
        <f t="shared" si="235"/>
        <v>106.44950073661809</v>
      </c>
      <c r="K1638">
        <f t="shared" si="236"/>
        <v>0</v>
      </c>
      <c r="L1638">
        <f t="shared" si="237"/>
        <v>6.4495007366180968</v>
      </c>
    </row>
    <row r="1639" spans="1:12" x14ac:dyDescent="0.2">
      <c r="A1639" s="4">
        <f t="shared" si="230"/>
        <v>45881</v>
      </c>
      <c r="B1639">
        <v>1638</v>
      </c>
      <c r="C1639" s="2">
        <f>VLOOKUP(A1639, Daily!$A:$B, 2, 0)</f>
        <v>64.22</v>
      </c>
      <c r="D1639">
        <v>64.22</v>
      </c>
      <c r="E1639" s="2">
        <f t="shared" si="231"/>
        <v>64.22</v>
      </c>
      <c r="F1639">
        <f t="shared" si="232"/>
        <v>-0.81000000000000227</v>
      </c>
      <c r="G1639">
        <f t="shared" si="233"/>
        <v>3.1299999999999955</v>
      </c>
      <c r="H1639">
        <f t="shared" si="238"/>
        <v>-0.81000000000000227</v>
      </c>
      <c r="I1639">
        <f t="shared" si="234"/>
        <v>98.754421036444711</v>
      </c>
      <c r="J1639">
        <f t="shared" si="235"/>
        <v>105.12358814863316</v>
      </c>
      <c r="K1639">
        <f t="shared" si="236"/>
        <v>-1.2455789635552827</v>
      </c>
      <c r="L1639">
        <f t="shared" si="237"/>
        <v>5.1235881486331625</v>
      </c>
    </row>
    <row r="1640" spans="1:12" x14ac:dyDescent="0.2">
      <c r="A1640" s="4">
        <f t="shared" si="230"/>
        <v>45882</v>
      </c>
      <c r="B1640">
        <v>1639</v>
      </c>
      <c r="C1640" s="2">
        <f>VLOOKUP(A1640, Daily!$A:$B, 2, 0)</f>
        <v>63.68</v>
      </c>
      <c r="D1640">
        <v>63.68</v>
      </c>
      <c r="E1640" s="2">
        <f t="shared" si="231"/>
        <v>63.68</v>
      </c>
      <c r="F1640">
        <f t="shared" si="232"/>
        <v>-0.53999999999999915</v>
      </c>
      <c r="G1640">
        <f t="shared" si="233"/>
        <v>2.5899999999999963</v>
      </c>
      <c r="H1640">
        <f t="shared" si="238"/>
        <v>0.27000000000000313</v>
      </c>
      <c r="I1640">
        <f t="shared" si="234"/>
        <v>99.159140454687005</v>
      </c>
      <c r="J1640">
        <f t="shared" si="235"/>
        <v>104.23964642330988</v>
      </c>
      <c r="K1640">
        <f t="shared" si="236"/>
        <v>-0.84085954531298857</v>
      </c>
      <c r="L1640">
        <f t="shared" si="237"/>
        <v>4.239646423309873</v>
      </c>
    </row>
    <row r="1641" spans="1:12" x14ac:dyDescent="0.2">
      <c r="A1641" s="4">
        <f t="shared" si="230"/>
        <v>45883</v>
      </c>
      <c r="B1641">
        <v>1640</v>
      </c>
      <c r="C1641" s="2">
        <f>VLOOKUP(A1641, Daily!$A:$B, 2, 0)</f>
        <v>64.989999999999995</v>
      </c>
      <c r="D1641">
        <v>64.989999999999995</v>
      </c>
      <c r="E1641" s="2">
        <f t="shared" si="231"/>
        <v>64.989999999999995</v>
      </c>
      <c r="F1641">
        <f t="shared" si="232"/>
        <v>1.3099999999999952</v>
      </c>
      <c r="G1641">
        <f t="shared" si="233"/>
        <v>3.8999999999999915</v>
      </c>
      <c r="H1641">
        <f t="shared" si="238"/>
        <v>1.8499999999999943</v>
      </c>
      <c r="I1641">
        <f t="shared" si="234"/>
        <v>102.0571608040201</v>
      </c>
      <c r="J1641">
        <f t="shared" si="235"/>
        <v>106.38402357177932</v>
      </c>
      <c r="K1641">
        <f t="shared" si="236"/>
        <v>2.0571608040200973</v>
      </c>
      <c r="L1641">
        <f t="shared" si="237"/>
        <v>6.3840235717793181</v>
      </c>
    </row>
    <row r="1642" spans="1:12" x14ac:dyDescent="0.2">
      <c r="A1642" s="4">
        <f t="shared" si="230"/>
        <v>45884</v>
      </c>
      <c r="B1642">
        <v>1641</v>
      </c>
      <c r="C1642" s="2">
        <f>VLOOKUP(A1642, Daily!$A:$B, 2, 0)</f>
        <v>63.78</v>
      </c>
      <c r="D1642">
        <v>63.78</v>
      </c>
      <c r="E1642" s="2">
        <f t="shared" si="231"/>
        <v>63.78</v>
      </c>
      <c r="F1642">
        <f t="shared" si="232"/>
        <v>-1.2099999999999937</v>
      </c>
      <c r="G1642">
        <f t="shared" si="233"/>
        <v>2.6899999999999977</v>
      </c>
      <c r="H1642">
        <f t="shared" si="238"/>
        <v>-2.5199999999999889</v>
      </c>
      <c r="I1642">
        <f t="shared" si="234"/>
        <v>98.138175103862153</v>
      </c>
      <c r="J1642">
        <f t="shared" si="235"/>
        <v>104.40333933540677</v>
      </c>
      <c r="K1642">
        <f t="shared" si="236"/>
        <v>-1.8618248961378536</v>
      </c>
      <c r="L1642">
        <f t="shared" si="237"/>
        <v>4.4033393354067751</v>
      </c>
    </row>
    <row r="1643" spans="1:12" x14ac:dyDescent="0.2">
      <c r="A1643" s="4">
        <f t="shared" si="230"/>
        <v>45885</v>
      </c>
      <c r="B1643">
        <v>1642</v>
      </c>
      <c r="C1643" s="2" t="e">
        <f>VLOOKUP(A1643, Daily!$A:$B, 2, 0)</f>
        <v>#N/A</v>
      </c>
      <c r="D1643">
        <v>63.78</v>
      </c>
      <c r="E1643" s="2">
        <f t="shared" si="231"/>
        <v>63.78</v>
      </c>
      <c r="F1643">
        <f t="shared" si="232"/>
        <v>0</v>
      </c>
      <c r="G1643">
        <f t="shared" si="233"/>
        <v>2.6899999999999977</v>
      </c>
      <c r="H1643">
        <f t="shared" si="238"/>
        <v>1.2099999999999937</v>
      </c>
      <c r="I1643">
        <f t="shared" si="234"/>
        <v>100</v>
      </c>
      <c r="J1643">
        <f t="shared" si="235"/>
        <v>104.40333933540677</v>
      </c>
      <c r="K1643">
        <f t="shared" si="236"/>
        <v>0</v>
      </c>
      <c r="L1643">
        <f t="shared" si="237"/>
        <v>4.4033393354067751</v>
      </c>
    </row>
    <row r="1644" spans="1:12" x14ac:dyDescent="0.2">
      <c r="A1644" s="4">
        <f t="shared" si="230"/>
        <v>45886</v>
      </c>
      <c r="B1644">
        <v>1643</v>
      </c>
      <c r="C1644" s="2" t="e">
        <f>VLOOKUP(A1644, Daily!$A:$B, 2, 0)</f>
        <v>#N/A</v>
      </c>
      <c r="D1644">
        <v>64.510000000000005</v>
      </c>
      <c r="E1644" s="2">
        <f t="shared" si="231"/>
        <v>64.510000000000005</v>
      </c>
      <c r="F1644">
        <f t="shared" si="232"/>
        <v>0.73000000000000398</v>
      </c>
      <c r="G1644">
        <f t="shared" si="233"/>
        <v>3.4200000000000017</v>
      </c>
      <c r="H1644">
        <f t="shared" si="238"/>
        <v>0.73000000000000398</v>
      </c>
      <c r="I1644">
        <f t="shared" si="234"/>
        <v>101.14455942301663</v>
      </c>
      <c r="J1644">
        <f t="shared" si="235"/>
        <v>105.59829759371419</v>
      </c>
      <c r="K1644">
        <f t="shared" si="236"/>
        <v>1.1445594230166334</v>
      </c>
      <c r="L1644">
        <f t="shared" si="237"/>
        <v>5.5982975937141966</v>
      </c>
    </row>
    <row r="1645" spans="1:12" x14ac:dyDescent="0.2">
      <c r="A1645" s="4">
        <f t="shared" si="230"/>
        <v>45887</v>
      </c>
      <c r="B1645">
        <v>1644</v>
      </c>
      <c r="C1645" s="2">
        <f>VLOOKUP(A1645, Daily!$A:$B, 2, 0)</f>
        <v>64.510000000000005</v>
      </c>
      <c r="D1645">
        <v>64.510000000000005</v>
      </c>
      <c r="E1645" s="2">
        <f t="shared" si="231"/>
        <v>64.510000000000005</v>
      </c>
      <c r="F1645">
        <f t="shared" si="232"/>
        <v>0</v>
      </c>
      <c r="G1645">
        <f t="shared" si="233"/>
        <v>3.4200000000000017</v>
      </c>
      <c r="H1645">
        <f t="shared" si="238"/>
        <v>-0.73000000000000398</v>
      </c>
      <c r="I1645">
        <f t="shared" si="234"/>
        <v>100</v>
      </c>
      <c r="J1645">
        <f t="shared" si="235"/>
        <v>105.59829759371419</v>
      </c>
      <c r="K1645">
        <f t="shared" si="236"/>
        <v>0</v>
      </c>
      <c r="L1645">
        <f t="shared" si="237"/>
        <v>5.5982975937141966</v>
      </c>
    </row>
    <row r="1646" spans="1:12" x14ac:dyDescent="0.2">
      <c r="A1646" s="4">
        <f t="shared" si="230"/>
        <v>45888</v>
      </c>
      <c r="B1646">
        <v>1645</v>
      </c>
      <c r="C1646" s="2">
        <f>VLOOKUP(A1646, Daily!$A:$B, 2, 0)</f>
        <v>63.38</v>
      </c>
      <c r="D1646">
        <v>63.38</v>
      </c>
      <c r="E1646" s="2">
        <f t="shared" si="231"/>
        <v>63.38</v>
      </c>
      <c r="F1646">
        <f t="shared" si="232"/>
        <v>-1.1300000000000026</v>
      </c>
      <c r="G1646">
        <f t="shared" si="233"/>
        <v>2.2899999999999991</v>
      </c>
      <c r="H1646">
        <f t="shared" si="238"/>
        <v>-1.1300000000000026</v>
      </c>
      <c r="I1646">
        <f t="shared" si="234"/>
        <v>98.248333591691207</v>
      </c>
      <c r="J1646">
        <f t="shared" si="235"/>
        <v>103.74856768701915</v>
      </c>
      <c r="K1646">
        <f t="shared" si="236"/>
        <v>-1.7516664083087941</v>
      </c>
      <c r="L1646">
        <f t="shared" si="237"/>
        <v>3.7485676870191442</v>
      </c>
    </row>
    <row r="1647" spans="1:12" x14ac:dyDescent="0.2">
      <c r="A1647" s="4">
        <f t="shared" si="230"/>
        <v>45889</v>
      </c>
      <c r="B1647">
        <v>1646</v>
      </c>
      <c r="C1647" s="2">
        <f>VLOOKUP(A1647, Daily!$A:$B, 2, 0)</f>
        <v>64.19</v>
      </c>
      <c r="D1647">
        <v>64.19</v>
      </c>
      <c r="E1647" s="2">
        <f t="shared" si="231"/>
        <v>64.19</v>
      </c>
      <c r="F1647">
        <f t="shared" si="232"/>
        <v>0.80999999999999517</v>
      </c>
      <c r="G1647">
        <f t="shared" si="233"/>
        <v>3.0999999999999943</v>
      </c>
      <c r="H1647">
        <f t="shared" si="238"/>
        <v>1.9399999999999977</v>
      </c>
      <c r="I1647">
        <f t="shared" si="234"/>
        <v>101.27800568002523</v>
      </c>
      <c r="J1647">
        <f t="shared" si="235"/>
        <v>105.07448027500408</v>
      </c>
      <c r="K1647">
        <f t="shared" si="236"/>
        <v>1.2780056800252293</v>
      </c>
      <c r="L1647">
        <f t="shared" si="237"/>
        <v>5.0744802750040785</v>
      </c>
    </row>
    <row r="1648" spans="1:12" x14ac:dyDescent="0.2">
      <c r="A1648" s="4">
        <f t="shared" si="230"/>
        <v>45890</v>
      </c>
      <c r="B1648">
        <v>1647</v>
      </c>
      <c r="C1648" s="2">
        <f>VLOOKUP(A1648, Daily!$A:$B, 2, 0)</f>
        <v>64.56</v>
      </c>
      <c r="D1648">
        <v>64.56</v>
      </c>
      <c r="E1648" s="2">
        <f t="shared" si="231"/>
        <v>64.56</v>
      </c>
      <c r="F1648">
        <f t="shared" si="232"/>
        <v>0.37000000000000455</v>
      </c>
      <c r="G1648">
        <f t="shared" si="233"/>
        <v>3.4699999999999989</v>
      </c>
      <c r="H1648">
        <f t="shared" si="238"/>
        <v>-0.43999999999999062</v>
      </c>
      <c r="I1648">
        <f t="shared" si="234"/>
        <v>100.57641377161552</v>
      </c>
      <c r="J1648">
        <f t="shared" si="235"/>
        <v>105.68014404976265</v>
      </c>
      <c r="K1648">
        <f t="shared" si="236"/>
        <v>0.57641377161552487</v>
      </c>
      <c r="L1648">
        <f t="shared" si="237"/>
        <v>5.6801440497626476</v>
      </c>
    </row>
    <row r="1649" spans="1:12" x14ac:dyDescent="0.2">
      <c r="A1649" s="4">
        <f t="shared" si="230"/>
        <v>45891</v>
      </c>
      <c r="B1649">
        <v>1648</v>
      </c>
      <c r="C1649" s="2">
        <f>VLOOKUP(A1649, Daily!$A:$B, 2, 0)</f>
        <v>64.08</v>
      </c>
      <c r="D1649">
        <v>64.08</v>
      </c>
      <c r="E1649" s="2">
        <f t="shared" si="231"/>
        <v>64.08</v>
      </c>
      <c r="F1649">
        <f t="shared" si="232"/>
        <v>-0.48000000000000398</v>
      </c>
      <c r="G1649">
        <f t="shared" si="233"/>
        <v>2.9899999999999949</v>
      </c>
      <c r="H1649">
        <f t="shared" si="238"/>
        <v>-0.85000000000000853</v>
      </c>
      <c r="I1649">
        <f t="shared" si="234"/>
        <v>99.25650557620817</v>
      </c>
      <c r="J1649">
        <f t="shared" si="235"/>
        <v>104.89441807169749</v>
      </c>
      <c r="K1649">
        <f t="shared" si="236"/>
        <v>-0.74349442379182396</v>
      </c>
      <c r="L1649">
        <f t="shared" si="237"/>
        <v>4.8944180716974817</v>
      </c>
    </row>
    <row r="1650" spans="1:12" x14ac:dyDescent="0.2">
      <c r="A1650" s="4">
        <f t="shared" si="230"/>
        <v>45892</v>
      </c>
      <c r="B1650">
        <v>1649</v>
      </c>
      <c r="C1650" s="2" t="e">
        <f>VLOOKUP(A1650, Daily!$A:$B, 2, 0)</f>
        <v>#N/A</v>
      </c>
      <c r="D1650">
        <v>64.08</v>
      </c>
      <c r="E1650" s="2">
        <f t="shared" si="231"/>
        <v>64.08</v>
      </c>
      <c r="F1650">
        <f t="shared" si="232"/>
        <v>0</v>
      </c>
      <c r="G1650">
        <f t="shared" si="233"/>
        <v>2.9899999999999949</v>
      </c>
      <c r="H1650">
        <f t="shared" si="238"/>
        <v>0.48000000000000398</v>
      </c>
      <c r="I1650">
        <f t="shared" si="234"/>
        <v>100</v>
      </c>
      <c r="J1650">
        <f t="shared" si="235"/>
        <v>104.89441807169749</v>
      </c>
      <c r="K1650">
        <f t="shared" si="236"/>
        <v>0</v>
      </c>
      <c r="L1650">
        <f t="shared" si="237"/>
        <v>4.8944180716974817</v>
      </c>
    </row>
    <row r="1651" spans="1:12" x14ac:dyDescent="0.2">
      <c r="A1651" s="4">
        <f t="shared" si="230"/>
        <v>45893</v>
      </c>
      <c r="B1651">
        <v>1650</v>
      </c>
      <c r="C1651" s="2" t="e">
        <f>VLOOKUP(A1651, Daily!$A:$B, 2, 0)</f>
        <v>#N/A</v>
      </c>
      <c r="D1651">
        <v>65.180000000000007</v>
      </c>
      <c r="E1651" s="2">
        <f t="shared" si="231"/>
        <v>65.180000000000007</v>
      </c>
      <c r="F1651">
        <f t="shared" si="232"/>
        <v>1.1000000000000085</v>
      </c>
      <c r="G1651">
        <f t="shared" si="233"/>
        <v>4.0900000000000034</v>
      </c>
      <c r="H1651">
        <f t="shared" si="238"/>
        <v>1.1000000000000085</v>
      </c>
      <c r="I1651">
        <f t="shared" si="234"/>
        <v>101.71660424469415</v>
      </c>
      <c r="J1651">
        <f t="shared" si="235"/>
        <v>106.69504010476348</v>
      </c>
      <c r="K1651">
        <f t="shared" si="236"/>
        <v>1.7166042446941532</v>
      </c>
      <c r="L1651">
        <f t="shared" si="237"/>
        <v>6.6950401047634722</v>
      </c>
    </row>
    <row r="1652" spans="1:12" x14ac:dyDescent="0.2">
      <c r="A1652" s="4">
        <f t="shared" si="230"/>
        <v>45894</v>
      </c>
      <c r="B1652">
        <v>1651</v>
      </c>
      <c r="C1652" s="2">
        <f>VLOOKUP(A1652, Daily!$A:$B, 2, 0)</f>
        <v>65.180000000000007</v>
      </c>
      <c r="D1652">
        <v>65.180000000000007</v>
      </c>
      <c r="E1652" s="2">
        <f t="shared" si="231"/>
        <v>65.180000000000007</v>
      </c>
      <c r="F1652">
        <f t="shared" si="232"/>
        <v>0</v>
      </c>
      <c r="G1652">
        <f t="shared" si="233"/>
        <v>4.0900000000000034</v>
      </c>
      <c r="H1652">
        <f t="shared" si="238"/>
        <v>-1.1000000000000085</v>
      </c>
      <c r="I1652">
        <f t="shared" si="234"/>
        <v>100</v>
      </c>
      <c r="J1652">
        <f t="shared" si="235"/>
        <v>106.69504010476348</v>
      </c>
      <c r="K1652">
        <f t="shared" si="236"/>
        <v>0</v>
      </c>
      <c r="L1652">
        <f t="shared" si="237"/>
        <v>6.6950401047634722</v>
      </c>
    </row>
    <row r="1653" spans="1:12" x14ac:dyDescent="0.2">
      <c r="A1653" s="4">
        <f t="shared" si="230"/>
        <v>45895</v>
      </c>
      <c r="B1653">
        <v>1652</v>
      </c>
      <c r="C1653" s="2">
        <f>VLOOKUP(A1653, Daily!$A:$B, 2, 0)</f>
        <v>63.6</v>
      </c>
      <c r="D1653">
        <v>63.6</v>
      </c>
      <c r="E1653" s="2">
        <f t="shared" si="231"/>
        <v>63.6</v>
      </c>
      <c r="F1653">
        <f t="shared" si="232"/>
        <v>-1.5800000000000054</v>
      </c>
      <c r="G1653">
        <f t="shared" si="233"/>
        <v>2.509999999999998</v>
      </c>
      <c r="H1653">
        <f t="shared" si="238"/>
        <v>-1.5800000000000054</v>
      </c>
      <c r="I1653">
        <f t="shared" si="234"/>
        <v>97.575943540963479</v>
      </c>
      <c r="J1653">
        <f t="shared" si="235"/>
        <v>104.10869209363234</v>
      </c>
      <c r="K1653">
        <f t="shared" si="236"/>
        <v>-2.4240564590365277</v>
      </c>
      <c r="L1653">
        <f t="shared" si="237"/>
        <v>4.1086920936323379</v>
      </c>
    </row>
    <row r="1654" spans="1:12" x14ac:dyDescent="0.2">
      <c r="A1654" s="4">
        <f t="shared" si="230"/>
        <v>45896</v>
      </c>
      <c r="B1654">
        <v>1653</v>
      </c>
      <c r="C1654" s="2">
        <f>VLOOKUP(A1654, Daily!$A:$B, 2, 0)</f>
        <v>64.489999999999995</v>
      </c>
      <c r="D1654">
        <v>64.489999999999995</v>
      </c>
      <c r="E1654" s="2">
        <f t="shared" si="231"/>
        <v>64.489999999999995</v>
      </c>
      <c r="F1654">
        <f t="shared" si="232"/>
        <v>0.88999999999999346</v>
      </c>
      <c r="G1654">
        <f t="shared" si="233"/>
        <v>3.3999999999999915</v>
      </c>
      <c r="H1654">
        <f t="shared" si="238"/>
        <v>2.4699999999999989</v>
      </c>
      <c r="I1654">
        <f t="shared" si="234"/>
        <v>101.39937106918238</v>
      </c>
      <c r="J1654">
        <f t="shared" si="235"/>
        <v>105.56555901129481</v>
      </c>
      <c r="K1654">
        <f t="shared" si="236"/>
        <v>1.3993710691823757</v>
      </c>
      <c r="L1654">
        <f t="shared" si="237"/>
        <v>5.5655590112948072</v>
      </c>
    </row>
    <row r="1655" spans="1:12" x14ac:dyDescent="0.2">
      <c r="A1655" s="4">
        <f t="shared" si="230"/>
        <v>45897</v>
      </c>
      <c r="B1655">
        <v>1654</v>
      </c>
      <c r="C1655" s="2">
        <f>VLOOKUP(A1655, Daily!$A:$B, 2, 0)</f>
        <v>64.959999999999994</v>
      </c>
      <c r="D1655">
        <v>64.959999999999994</v>
      </c>
      <c r="E1655" s="2">
        <f t="shared" si="231"/>
        <v>64.959999999999994</v>
      </c>
      <c r="F1655">
        <f t="shared" si="232"/>
        <v>0.46999999999999886</v>
      </c>
      <c r="G1655">
        <f t="shared" si="233"/>
        <v>3.8699999999999903</v>
      </c>
      <c r="H1655">
        <f t="shared" si="238"/>
        <v>-0.4199999999999946</v>
      </c>
      <c r="I1655">
        <f t="shared" si="234"/>
        <v>100.72879516204063</v>
      </c>
      <c r="J1655">
        <f t="shared" si="235"/>
        <v>106.33491569815025</v>
      </c>
      <c r="K1655">
        <f t="shared" si="236"/>
        <v>0.72879516204062966</v>
      </c>
      <c r="L1655">
        <f t="shared" si="237"/>
        <v>6.3349156981502563</v>
      </c>
    </row>
    <row r="1656" spans="1:12" x14ac:dyDescent="0.2">
      <c r="A1656" s="4">
        <f t="shared" si="230"/>
        <v>45898</v>
      </c>
      <c r="B1656">
        <v>1655</v>
      </c>
      <c r="C1656" s="2">
        <f>VLOOKUP(A1656, Daily!$A:$B, 2, 0)</f>
        <v>64.36</v>
      </c>
      <c r="D1656">
        <v>64.36</v>
      </c>
      <c r="E1656" s="2">
        <f t="shared" si="231"/>
        <v>64.36</v>
      </c>
      <c r="F1656">
        <f t="shared" si="232"/>
        <v>-0.59999999999999432</v>
      </c>
      <c r="G1656">
        <f t="shared" si="233"/>
        <v>3.269999999999996</v>
      </c>
      <c r="H1656">
        <f t="shared" si="238"/>
        <v>-1.0699999999999932</v>
      </c>
      <c r="I1656">
        <f t="shared" si="234"/>
        <v>99.076354679802975</v>
      </c>
      <c r="J1656">
        <f t="shared" si="235"/>
        <v>105.35275822556882</v>
      </c>
      <c r="K1656">
        <f t="shared" si="236"/>
        <v>-0.92364532019703072</v>
      </c>
      <c r="L1656">
        <f t="shared" si="237"/>
        <v>5.3527582255688211</v>
      </c>
    </row>
    <row r="1657" spans="1:12" x14ac:dyDescent="0.2">
      <c r="A1657" s="4">
        <f t="shared" si="230"/>
        <v>45899</v>
      </c>
      <c r="B1657">
        <v>1656</v>
      </c>
      <c r="C1657" s="2" t="e">
        <f>VLOOKUP(A1657, Daily!$A:$B, 2, 0)</f>
        <v>#N/A</v>
      </c>
      <c r="D1657">
        <v>64.36</v>
      </c>
      <c r="E1657" s="2">
        <f t="shared" si="231"/>
        <v>64.36</v>
      </c>
      <c r="F1657">
        <f t="shared" si="232"/>
        <v>0</v>
      </c>
      <c r="G1657">
        <f t="shared" si="233"/>
        <v>3.269999999999996</v>
      </c>
      <c r="H1657">
        <f t="shared" si="238"/>
        <v>0.59999999999999432</v>
      </c>
      <c r="I1657">
        <f t="shared" si="234"/>
        <v>100</v>
      </c>
      <c r="J1657">
        <f t="shared" si="235"/>
        <v>105.35275822556882</v>
      </c>
      <c r="K1657">
        <f t="shared" si="236"/>
        <v>0</v>
      </c>
      <c r="L1657">
        <f t="shared" si="237"/>
        <v>5.3527582255688211</v>
      </c>
    </row>
    <row r="1658" spans="1:12" x14ac:dyDescent="0.2">
      <c r="A1658" s="4">
        <f t="shared" si="230"/>
        <v>45900</v>
      </c>
      <c r="B1658">
        <v>1657</v>
      </c>
      <c r="C1658" s="2" t="e">
        <f>VLOOKUP(A1658, Daily!$A:$B, 2, 0)</f>
        <v>#N/A</v>
      </c>
      <c r="D1658">
        <v>65.95</v>
      </c>
      <c r="E1658" s="2">
        <f t="shared" si="231"/>
        <v>65.95</v>
      </c>
      <c r="F1658">
        <f t="shared" si="232"/>
        <v>1.5900000000000034</v>
      </c>
      <c r="G1658">
        <f t="shared" si="233"/>
        <v>4.8599999999999994</v>
      </c>
      <c r="H1658">
        <f t="shared" si="238"/>
        <v>1.5900000000000034</v>
      </c>
      <c r="I1658">
        <f t="shared" si="234"/>
        <v>102.47047855811063</v>
      </c>
      <c r="J1658">
        <f t="shared" si="235"/>
        <v>107.95547552790966</v>
      </c>
      <c r="K1658">
        <f t="shared" si="236"/>
        <v>2.4704785581106226</v>
      </c>
      <c r="L1658">
        <f t="shared" si="237"/>
        <v>7.9554755279096501</v>
      </c>
    </row>
    <row r="1659" spans="1:12" x14ac:dyDescent="0.2">
      <c r="A1659" s="4">
        <f t="shared" si="230"/>
        <v>45901</v>
      </c>
      <c r="B1659">
        <v>1658</v>
      </c>
      <c r="C1659" s="2">
        <f>VLOOKUP(A1659, Daily!$A:$B, 2, 0)</f>
        <v>0</v>
      </c>
      <c r="D1659">
        <v>65.95</v>
      </c>
      <c r="E1659" s="2">
        <f t="shared" si="231"/>
        <v>65.95</v>
      </c>
      <c r="F1659">
        <f t="shared" si="232"/>
        <v>0</v>
      </c>
      <c r="G1659">
        <f t="shared" si="233"/>
        <v>4.8599999999999994</v>
      </c>
      <c r="H1659">
        <f t="shared" si="238"/>
        <v>-1.5900000000000034</v>
      </c>
      <c r="I1659">
        <f t="shared" si="234"/>
        <v>100</v>
      </c>
      <c r="J1659">
        <f t="shared" si="235"/>
        <v>107.95547552790966</v>
      </c>
      <c r="K1659">
        <f t="shared" si="236"/>
        <v>0</v>
      </c>
      <c r="L1659">
        <f t="shared" si="237"/>
        <v>7.9554755279096501</v>
      </c>
    </row>
    <row r="1660" spans="1:12" x14ac:dyDescent="0.2">
      <c r="A1660" s="4">
        <f t="shared" si="230"/>
        <v>45902</v>
      </c>
      <c r="B1660">
        <v>1659</v>
      </c>
      <c r="C1660" s="2">
        <f>VLOOKUP(A1660, Daily!$A:$B, 2, 0)</f>
        <v>65.95</v>
      </c>
      <c r="D1660">
        <v>65.95</v>
      </c>
      <c r="E1660" s="2">
        <f t="shared" si="231"/>
        <v>65.95</v>
      </c>
      <c r="F1660">
        <f t="shared" si="232"/>
        <v>0</v>
      </c>
      <c r="G1660">
        <f t="shared" si="233"/>
        <v>4.8599999999999994</v>
      </c>
      <c r="H1660">
        <f t="shared" si="238"/>
        <v>0</v>
      </c>
      <c r="I1660">
        <f t="shared" si="234"/>
        <v>100</v>
      </c>
      <c r="J1660">
        <f t="shared" si="235"/>
        <v>107.95547552790966</v>
      </c>
      <c r="K1660">
        <f t="shared" si="236"/>
        <v>0</v>
      </c>
      <c r="L1660">
        <f t="shared" si="237"/>
        <v>7.9554755279096501</v>
      </c>
    </row>
    <row r="1661" spans="1:12" x14ac:dyDescent="0.2">
      <c r="A1661" s="4">
        <f t="shared" si="230"/>
        <v>45903</v>
      </c>
      <c r="B1661">
        <v>1660</v>
      </c>
      <c r="C1661" s="2">
        <f>VLOOKUP(A1661, Daily!$A:$B, 2, 0)</f>
        <v>64.36</v>
      </c>
      <c r="D1661">
        <v>64.36</v>
      </c>
      <c r="E1661" s="2">
        <f t="shared" si="231"/>
        <v>64.36</v>
      </c>
      <c r="F1661">
        <f t="shared" si="232"/>
        <v>-1.5900000000000034</v>
      </c>
      <c r="G1661">
        <f t="shared" si="233"/>
        <v>3.269999999999996</v>
      </c>
      <c r="H1661">
        <f t="shared" si="238"/>
        <v>-1.5900000000000034</v>
      </c>
      <c r="I1661">
        <f t="shared" si="234"/>
        <v>97.589082638362385</v>
      </c>
      <c r="J1661">
        <f t="shared" si="235"/>
        <v>105.35275822556882</v>
      </c>
      <c r="K1661">
        <f t="shared" si="236"/>
        <v>-2.4109173616376101</v>
      </c>
      <c r="L1661">
        <f t="shared" si="237"/>
        <v>5.3527582255688211</v>
      </c>
    </row>
    <row r="1662" spans="1:12" x14ac:dyDescent="0.2">
      <c r="A1662" s="4">
        <f t="shared" si="230"/>
        <v>45904</v>
      </c>
      <c r="B1662">
        <v>1661</v>
      </c>
      <c r="C1662" s="2">
        <f>VLOOKUP(A1662, Daily!$A:$B, 2, 0)</f>
        <v>63.81</v>
      </c>
      <c r="D1662">
        <v>63.81</v>
      </c>
      <c r="E1662" s="2">
        <f t="shared" si="231"/>
        <v>63.81</v>
      </c>
      <c r="F1662">
        <f t="shared" si="232"/>
        <v>-0.54999999999999716</v>
      </c>
      <c r="G1662">
        <f t="shared" si="233"/>
        <v>2.7199999999999989</v>
      </c>
      <c r="H1662">
        <f t="shared" si="238"/>
        <v>1.0400000000000063</v>
      </c>
      <c r="I1662">
        <f t="shared" si="234"/>
        <v>99.145431945307649</v>
      </c>
      <c r="J1662">
        <f t="shared" si="235"/>
        <v>104.45244720903584</v>
      </c>
      <c r="K1662">
        <f t="shared" si="236"/>
        <v>-0.85456805469235064</v>
      </c>
      <c r="L1662">
        <f t="shared" si="237"/>
        <v>4.4524472090358369</v>
      </c>
    </row>
    <row r="1663" spans="1:12" x14ac:dyDescent="0.2">
      <c r="A1663" s="4">
        <f t="shared" si="230"/>
        <v>45905</v>
      </c>
      <c r="B1663">
        <v>1662</v>
      </c>
      <c r="C1663" s="2">
        <f>VLOOKUP(A1663, Daily!$A:$B, 2, 0)</f>
        <v>62.22</v>
      </c>
      <c r="D1663">
        <v>62.22</v>
      </c>
      <c r="E1663" s="2">
        <f t="shared" si="231"/>
        <v>62.22</v>
      </c>
      <c r="F1663">
        <f t="shared" si="232"/>
        <v>-1.5900000000000034</v>
      </c>
      <c r="G1663">
        <f t="shared" si="233"/>
        <v>1.1299999999999955</v>
      </c>
      <c r="H1663">
        <f t="shared" si="238"/>
        <v>-1.0400000000000063</v>
      </c>
      <c r="I1663">
        <f t="shared" si="234"/>
        <v>97.508227550540667</v>
      </c>
      <c r="J1663">
        <f t="shared" si="235"/>
        <v>101.84972990669503</v>
      </c>
      <c r="K1663">
        <f t="shared" si="236"/>
        <v>-2.4917724494593396</v>
      </c>
      <c r="L1663">
        <f t="shared" si="237"/>
        <v>1.8497299066950301</v>
      </c>
    </row>
    <row r="1664" spans="1:12" x14ac:dyDescent="0.2">
      <c r="A1664" s="4">
        <f t="shared" si="230"/>
        <v>45906</v>
      </c>
      <c r="B1664">
        <v>1663</v>
      </c>
      <c r="C1664" s="2" t="e">
        <f>VLOOKUP(A1664, Daily!$A:$B, 2, 0)</f>
        <v>#N/A</v>
      </c>
      <c r="D1664">
        <v>62.22</v>
      </c>
      <c r="E1664" s="2">
        <f t="shared" si="231"/>
        <v>62.22</v>
      </c>
      <c r="F1664">
        <f t="shared" si="232"/>
        <v>0</v>
      </c>
      <c r="G1664">
        <f t="shared" si="233"/>
        <v>1.1299999999999955</v>
      </c>
      <c r="H1664">
        <f t="shared" si="238"/>
        <v>1.5900000000000034</v>
      </c>
      <c r="I1664">
        <f t="shared" si="234"/>
        <v>100</v>
      </c>
      <c r="J1664">
        <f t="shared" si="235"/>
        <v>101.84972990669503</v>
      </c>
      <c r="K1664">
        <f t="shared" si="236"/>
        <v>0</v>
      </c>
      <c r="L1664">
        <f t="shared" si="237"/>
        <v>1.8497299066950301</v>
      </c>
    </row>
    <row r="1665" spans="1:12" x14ac:dyDescent="0.2">
      <c r="A1665" s="4">
        <f t="shared" si="230"/>
        <v>45907</v>
      </c>
      <c r="B1665">
        <v>1664</v>
      </c>
      <c r="C1665" s="2" t="e">
        <f>VLOOKUP(A1665, Daily!$A:$B, 2, 0)</f>
        <v>#N/A</v>
      </c>
      <c r="D1665">
        <v>62.6</v>
      </c>
      <c r="E1665" s="2">
        <f t="shared" si="231"/>
        <v>62.6</v>
      </c>
      <c r="F1665">
        <f t="shared" si="232"/>
        <v>0.38000000000000256</v>
      </c>
      <c r="G1665">
        <f t="shared" si="233"/>
        <v>1.509999999999998</v>
      </c>
      <c r="H1665">
        <f t="shared" si="238"/>
        <v>0.38000000000000256</v>
      </c>
      <c r="I1665">
        <f t="shared" si="234"/>
        <v>100.61073609771778</v>
      </c>
      <c r="J1665">
        <f t="shared" si="235"/>
        <v>102.47176297266327</v>
      </c>
      <c r="K1665">
        <f t="shared" si="236"/>
        <v>0.61073609771777893</v>
      </c>
      <c r="L1665">
        <f t="shared" si="237"/>
        <v>2.4717629726632717</v>
      </c>
    </row>
    <row r="1666" spans="1:12" x14ac:dyDescent="0.2">
      <c r="A1666" s="4">
        <f t="shared" si="230"/>
        <v>45908</v>
      </c>
      <c r="B1666">
        <v>1665</v>
      </c>
      <c r="C1666" s="2">
        <f>VLOOKUP(A1666, Daily!$A:$B, 2, 0)</f>
        <v>62.6</v>
      </c>
      <c r="D1666">
        <v>62.6</v>
      </c>
      <c r="E1666" s="2">
        <f t="shared" si="231"/>
        <v>62.6</v>
      </c>
      <c r="F1666">
        <f t="shared" si="232"/>
        <v>0</v>
      </c>
      <c r="G1666">
        <f t="shared" si="233"/>
        <v>1.509999999999998</v>
      </c>
      <c r="H1666">
        <f t="shared" si="238"/>
        <v>-0.38000000000000256</v>
      </c>
      <c r="I1666">
        <f t="shared" si="234"/>
        <v>100</v>
      </c>
      <c r="J1666">
        <f t="shared" si="235"/>
        <v>102.47176297266327</v>
      </c>
      <c r="K1666">
        <f t="shared" si="236"/>
        <v>0</v>
      </c>
      <c r="L1666">
        <f t="shared" si="237"/>
        <v>2.4717629726632717</v>
      </c>
    </row>
    <row r="1667" spans="1:12" x14ac:dyDescent="0.2">
      <c r="A1667" s="4">
        <f t="shared" si="230"/>
        <v>45909</v>
      </c>
      <c r="B1667">
        <v>1666</v>
      </c>
      <c r="C1667" s="2">
        <f>VLOOKUP(A1667, Daily!$A:$B, 2, 0)</f>
        <v>62.97</v>
      </c>
      <c r="D1667">
        <v>62.97</v>
      </c>
      <c r="E1667" s="2">
        <f t="shared" si="231"/>
        <v>62.97</v>
      </c>
      <c r="F1667">
        <f t="shared" si="232"/>
        <v>0.36999999999999744</v>
      </c>
      <c r="G1667">
        <f t="shared" si="233"/>
        <v>1.8799999999999955</v>
      </c>
      <c r="H1667">
        <f t="shared" si="238"/>
        <v>0.36999999999999744</v>
      </c>
      <c r="I1667">
        <f t="shared" si="234"/>
        <v>100.59105431309902</v>
      </c>
      <c r="J1667">
        <f t="shared" si="235"/>
        <v>103.07742674742182</v>
      </c>
      <c r="K1667">
        <f t="shared" si="236"/>
        <v>0.59105431309902645</v>
      </c>
      <c r="L1667">
        <f t="shared" si="237"/>
        <v>3.0774267474218187</v>
      </c>
    </row>
    <row r="1668" spans="1:12" x14ac:dyDescent="0.2">
      <c r="A1668" s="4">
        <f t="shared" ref="A1668:A1731" si="239">A1667+1</f>
        <v>45910</v>
      </c>
      <c r="B1668">
        <v>1667</v>
      </c>
      <c r="C1668" s="2">
        <f>VLOOKUP(A1668, Daily!$A:$B, 2, 0)</f>
        <v>64.010000000000005</v>
      </c>
      <c r="D1668">
        <v>64.010000000000005</v>
      </c>
      <c r="E1668" s="2">
        <f t="shared" si="231"/>
        <v>64.010000000000005</v>
      </c>
      <c r="F1668">
        <f t="shared" si="232"/>
        <v>1.0400000000000063</v>
      </c>
      <c r="G1668">
        <f t="shared" si="233"/>
        <v>2.9200000000000017</v>
      </c>
      <c r="H1668">
        <f t="shared" si="238"/>
        <v>0.67000000000000881</v>
      </c>
      <c r="I1668">
        <f t="shared" si="234"/>
        <v>101.65158011751629</v>
      </c>
      <c r="J1668">
        <f t="shared" si="235"/>
        <v>104.77983303322966</v>
      </c>
      <c r="K1668">
        <f t="shared" si="236"/>
        <v>1.6515801175162936</v>
      </c>
      <c r="L1668">
        <f t="shared" si="237"/>
        <v>4.7798330332296635</v>
      </c>
    </row>
    <row r="1669" spans="1:12" x14ac:dyDescent="0.2">
      <c r="A1669" s="4">
        <f t="shared" si="239"/>
        <v>45911</v>
      </c>
      <c r="B1669">
        <v>1668</v>
      </c>
      <c r="C1669" s="2">
        <f>VLOOKUP(A1669, Daily!$A:$B, 2, 0)</f>
        <v>62.71</v>
      </c>
      <c r="D1669">
        <v>62.71</v>
      </c>
      <c r="E1669" s="2">
        <f t="shared" ref="E1669:E1732" si="240">D1669</f>
        <v>62.71</v>
      </c>
      <c r="F1669">
        <f t="shared" ref="F1669:F1732" si="241">D1669-D1668</f>
        <v>-1.3000000000000043</v>
      </c>
      <c r="G1669">
        <f t="shared" ref="G1669:G1732" si="242">D1669-$D$2</f>
        <v>1.6199999999999974</v>
      </c>
      <c r="H1669">
        <f t="shared" si="238"/>
        <v>-2.3400000000000105</v>
      </c>
      <c r="I1669">
        <f t="shared" ref="I1669:I1732" si="243">(D1669/D1668)*100</f>
        <v>97.969067333229177</v>
      </c>
      <c r="J1669">
        <f t="shared" ref="J1669:J1732" si="244">(D1669/$D$2)*100</f>
        <v>102.65182517596986</v>
      </c>
      <c r="K1669">
        <f t="shared" ref="K1669:K1732" si="245">((D1669/D1668)-1)*100</f>
        <v>-2.0309326667708238</v>
      </c>
      <c r="L1669">
        <f t="shared" ref="L1669:L1732" si="246">((D1669/$D$2)-1)*100</f>
        <v>2.6518251759698686</v>
      </c>
    </row>
    <row r="1670" spans="1:12" x14ac:dyDescent="0.2">
      <c r="A1670" s="4">
        <f t="shared" si="239"/>
        <v>45912</v>
      </c>
      <c r="B1670">
        <v>1669</v>
      </c>
      <c r="C1670" s="2">
        <f>VLOOKUP(A1670, Daily!$A:$B, 2, 0)</f>
        <v>63.02</v>
      </c>
      <c r="D1670">
        <v>63.02</v>
      </c>
      <c r="E1670" s="2">
        <f t="shared" si="240"/>
        <v>63.02</v>
      </c>
      <c r="F1670">
        <f t="shared" si="241"/>
        <v>0.31000000000000227</v>
      </c>
      <c r="G1670">
        <f t="shared" si="242"/>
        <v>1.9299999999999997</v>
      </c>
      <c r="H1670">
        <f t="shared" ref="H1670:H1733" si="247">F1670-F1669</f>
        <v>1.6100000000000065</v>
      </c>
      <c r="I1670">
        <f t="shared" si="243"/>
        <v>100.49433902088983</v>
      </c>
      <c r="J1670">
        <f t="shared" si="244"/>
        <v>103.15927320347029</v>
      </c>
      <c r="K1670">
        <f t="shared" si="245"/>
        <v>0.4943390208898224</v>
      </c>
      <c r="L1670">
        <f t="shared" si="246"/>
        <v>3.1592732034702919</v>
      </c>
    </row>
    <row r="1671" spans="1:12" x14ac:dyDescent="0.2">
      <c r="A1671" s="4">
        <f t="shared" si="239"/>
        <v>45913</v>
      </c>
      <c r="B1671">
        <v>1670</v>
      </c>
      <c r="C1671" s="2" t="e">
        <f>VLOOKUP(A1671, Daily!$A:$B, 2, 0)</f>
        <v>#N/A</v>
      </c>
      <c r="D1671">
        <v>63.02</v>
      </c>
      <c r="E1671" s="2">
        <f t="shared" si="240"/>
        <v>63.02</v>
      </c>
      <c r="F1671">
        <f t="shared" si="241"/>
        <v>0</v>
      </c>
      <c r="G1671">
        <f t="shared" si="242"/>
        <v>1.9299999999999997</v>
      </c>
      <c r="H1671">
        <f t="shared" si="247"/>
        <v>-0.31000000000000227</v>
      </c>
      <c r="I1671">
        <f t="shared" si="243"/>
        <v>100</v>
      </c>
      <c r="J1671">
        <f t="shared" si="244"/>
        <v>103.15927320347029</v>
      </c>
      <c r="K1671">
        <f t="shared" si="245"/>
        <v>0</v>
      </c>
      <c r="L1671">
        <f t="shared" si="246"/>
        <v>3.1592732034702919</v>
      </c>
    </row>
    <row r="1672" spans="1:12" x14ac:dyDescent="0.2">
      <c r="A1672" s="4">
        <f t="shared" si="239"/>
        <v>45914</v>
      </c>
      <c r="B1672">
        <v>1671</v>
      </c>
      <c r="C1672" s="2" t="e">
        <f>VLOOKUP(A1672, Daily!$A:$B, 2, 0)</f>
        <v>#N/A</v>
      </c>
      <c r="D1672">
        <v>63.66</v>
      </c>
      <c r="E1672" s="2">
        <f t="shared" si="240"/>
        <v>63.66</v>
      </c>
      <c r="F1672">
        <f t="shared" si="241"/>
        <v>0.63999999999999346</v>
      </c>
      <c r="G1672">
        <f t="shared" si="242"/>
        <v>2.5699999999999932</v>
      </c>
      <c r="H1672">
        <f t="shared" si="247"/>
        <v>0.63999999999999346</v>
      </c>
      <c r="I1672">
        <f t="shared" si="243"/>
        <v>101.01555061885115</v>
      </c>
      <c r="J1672">
        <f t="shared" si="244"/>
        <v>104.20690784089048</v>
      </c>
      <c r="K1672">
        <f t="shared" si="245"/>
        <v>1.0155506188511465</v>
      </c>
      <c r="L1672">
        <f t="shared" si="246"/>
        <v>4.2069078408904836</v>
      </c>
    </row>
    <row r="1673" spans="1:12" x14ac:dyDescent="0.2">
      <c r="A1673" s="4">
        <f t="shared" si="239"/>
        <v>45915</v>
      </c>
      <c r="B1673">
        <v>1672</v>
      </c>
      <c r="C1673" s="2">
        <f>VLOOKUP(A1673, Daily!$A:$B, 2, 0)</f>
        <v>63.66</v>
      </c>
      <c r="D1673">
        <v>63.66</v>
      </c>
      <c r="E1673" s="2">
        <f t="shared" si="240"/>
        <v>63.66</v>
      </c>
      <c r="F1673">
        <f t="shared" si="241"/>
        <v>0</v>
      </c>
      <c r="G1673">
        <f t="shared" si="242"/>
        <v>2.5699999999999932</v>
      </c>
      <c r="H1673">
        <f t="shared" si="247"/>
        <v>-0.63999999999999346</v>
      </c>
      <c r="I1673">
        <f t="shared" si="243"/>
        <v>100</v>
      </c>
      <c r="J1673">
        <f t="shared" si="244"/>
        <v>104.20690784089048</v>
      </c>
      <c r="K1673">
        <f t="shared" si="245"/>
        <v>0</v>
      </c>
      <c r="L1673">
        <f t="shared" si="246"/>
        <v>4.2069078408904836</v>
      </c>
    </row>
    <row r="1674" spans="1:12" x14ac:dyDescent="0.2">
      <c r="A1674" s="4">
        <f t="shared" si="239"/>
        <v>45916</v>
      </c>
      <c r="B1674">
        <v>1673</v>
      </c>
      <c r="C1674" s="2">
        <f>VLOOKUP(A1674, Daily!$A:$B, 2, 0)</f>
        <v>64.89</v>
      </c>
      <c r="D1674">
        <v>64.89</v>
      </c>
      <c r="E1674" s="2">
        <f t="shared" si="240"/>
        <v>64.89</v>
      </c>
      <c r="F1674">
        <f t="shared" si="241"/>
        <v>1.230000000000004</v>
      </c>
      <c r="G1674">
        <f t="shared" si="242"/>
        <v>3.7999999999999972</v>
      </c>
      <c r="H1674">
        <f t="shared" si="247"/>
        <v>1.230000000000004</v>
      </c>
      <c r="I1674">
        <f t="shared" si="243"/>
        <v>101.93213949104619</v>
      </c>
      <c r="J1674">
        <f t="shared" si="244"/>
        <v>106.22033065968243</v>
      </c>
      <c r="K1674">
        <f t="shared" si="245"/>
        <v>1.9321394910461809</v>
      </c>
      <c r="L1674">
        <f t="shared" si="246"/>
        <v>6.2203306596824381</v>
      </c>
    </row>
    <row r="1675" spans="1:12" x14ac:dyDescent="0.2">
      <c r="A1675" s="4">
        <f t="shared" si="239"/>
        <v>45917</v>
      </c>
      <c r="B1675">
        <v>1674</v>
      </c>
      <c r="C1675" s="2">
        <f>VLOOKUP(A1675, Daily!$A:$B, 2, 0)</f>
        <v>64.41</v>
      </c>
      <c r="D1675">
        <v>64.41</v>
      </c>
      <c r="E1675" s="2">
        <f t="shared" si="240"/>
        <v>64.41</v>
      </c>
      <c r="F1675">
        <f t="shared" si="241"/>
        <v>-0.48000000000000398</v>
      </c>
      <c r="G1675">
        <f t="shared" si="242"/>
        <v>3.3199999999999932</v>
      </c>
      <c r="H1675">
        <f t="shared" si="247"/>
        <v>-1.710000000000008</v>
      </c>
      <c r="I1675">
        <f t="shared" si="243"/>
        <v>99.260286638927411</v>
      </c>
      <c r="J1675">
        <f t="shared" si="244"/>
        <v>105.43460468161727</v>
      </c>
      <c r="K1675">
        <f t="shared" si="245"/>
        <v>-0.73971336107259145</v>
      </c>
      <c r="L1675">
        <f t="shared" si="246"/>
        <v>5.4346046816172722</v>
      </c>
    </row>
    <row r="1676" spans="1:12" x14ac:dyDescent="0.2">
      <c r="A1676" s="4">
        <f t="shared" si="239"/>
        <v>45918</v>
      </c>
      <c r="B1676">
        <v>1675</v>
      </c>
      <c r="C1676" s="2">
        <f>VLOOKUP(A1676, Daily!$A:$B, 2, 0)</f>
        <v>63.91</v>
      </c>
      <c r="D1676">
        <v>63.91</v>
      </c>
      <c r="E1676" s="2">
        <f t="shared" si="240"/>
        <v>63.91</v>
      </c>
      <c r="F1676">
        <f t="shared" si="241"/>
        <v>-0.5</v>
      </c>
      <c r="G1676">
        <f t="shared" si="242"/>
        <v>2.8199999999999932</v>
      </c>
      <c r="H1676">
        <f t="shared" si="247"/>
        <v>-1.9999999999996021E-2</v>
      </c>
      <c r="I1676">
        <f t="shared" si="243"/>
        <v>99.223723024375104</v>
      </c>
      <c r="J1676">
        <f t="shared" si="244"/>
        <v>104.61614012113274</v>
      </c>
      <c r="K1676">
        <f t="shared" si="245"/>
        <v>-0.77627697562490106</v>
      </c>
      <c r="L1676">
        <f t="shared" si="246"/>
        <v>4.6161401211327391</v>
      </c>
    </row>
    <row r="1677" spans="1:12" x14ac:dyDescent="0.2">
      <c r="A1677" s="4">
        <f t="shared" si="239"/>
        <v>45919</v>
      </c>
      <c r="B1677">
        <v>1676</v>
      </c>
      <c r="C1677" s="2">
        <f>VLOOKUP(A1677, Daily!$A:$B, 2, 0)</f>
        <v>63.02</v>
      </c>
      <c r="D1677">
        <v>63.02</v>
      </c>
      <c r="E1677" s="2">
        <f t="shared" si="240"/>
        <v>63.02</v>
      </c>
      <c r="F1677">
        <f t="shared" si="241"/>
        <v>-0.88999999999999346</v>
      </c>
      <c r="G1677">
        <f t="shared" si="242"/>
        <v>1.9299999999999997</v>
      </c>
      <c r="H1677">
        <f t="shared" si="247"/>
        <v>-0.38999999999999346</v>
      </c>
      <c r="I1677">
        <f t="shared" si="243"/>
        <v>98.60741667970585</v>
      </c>
      <c r="J1677">
        <f t="shared" si="244"/>
        <v>103.15927320347029</v>
      </c>
      <c r="K1677">
        <f t="shared" si="245"/>
        <v>-1.3925833202941496</v>
      </c>
      <c r="L1677">
        <f t="shared" si="246"/>
        <v>3.1592732034702919</v>
      </c>
    </row>
    <row r="1678" spans="1:12" x14ac:dyDescent="0.2">
      <c r="A1678" s="4">
        <f t="shared" si="239"/>
        <v>45920</v>
      </c>
      <c r="B1678">
        <v>1677</v>
      </c>
      <c r="C1678" s="2" t="e">
        <f>VLOOKUP(A1678, Daily!$A:$B, 2, 0)</f>
        <v>#N/A</v>
      </c>
      <c r="D1678">
        <v>63.02</v>
      </c>
      <c r="E1678" s="2">
        <f t="shared" si="240"/>
        <v>63.02</v>
      </c>
      <c r="F1678">
        <f t="shared" si="241"/>
        <v>0</v>
      </c>
      <c r="G1678">
        <f t="shared" si="242"/>
        <v>1.9299999999999997</v>
      </c>
      <c r="H1678">
        <f t="shared" si="247"/>
        <v>0.88999999999999346</v>
      </c>
      <c r="I1678">
        <f t="shared" si="243"/>
        <v>100</v>
      </c>
      <c r="J1678">
        <f t="shared" si="244"/>
        <v>103.15927320347029</v>
      </c>
      <c r="K1678">
        <f t="shared" si="245"/>
        <v>0</v>
      </c>
      <c r="L1678">
        <f t="shared" si="246"/>
        <v>3.1592732034702919</v>
      </c>
    </row>
    <row r="1679" spans="1:12" x14ac:dyDescent="0.2">
      <c r="A1679" s="4">
        <f t="shared" si="239"/>
        <v>45921</v>
      </c>
      <c r="B1679">
        <v>1678</v>
      </c>
      <c r="C1679" s="2" t="e">
        <f>VLOOKUP(A1679, Daily!$A:$B, 2, 0)</f>
        <v>#N/A</v>
      </c>
      <c r="D1679">
        <v>62.99</v>
      </c>
      <c r="E1679" s="2">
        <f t="shared" si="240"/>
        <v>62.99</v>
      </c>
      <c r="F1679">
        <f t="shared" si="241"/>
        <v>-3.0000000000001137E-2</v>
      </c>
      <c r="G1679">
        <f t="shared" si="242"/>
        <v>1.8999999999999986</v>
      </c>
      <c r="H1679">
        <f t="shared" si="247"/>
        <v>-3.0000000000001137E-2</v>
      </c>
      <c r="I1679">
        <f t="shared" si="243"/>
        <v>99.95239606474135</v>
      </c>
      <c r="J1679">
        <f t="shared" si="244"/>
        <v>103.11016532984121</v>
      </c>
      <c r="K1679">
        <f t="shared" si="245"/>
        <v>-4.760393525864437E-2</v>
      </c>
      <c r="L1679">
        <f t="shared" si="246"/>
        <v>3.110165329841208</v>
      </c>
    </row>
    <row r="1680" spans="1:12" x14ac:dyDescent="0.2">
      <c r="A1680" s="4">
        <f t="shared" si="239"/>
        <v>45922</v>
      </c>
      <c r="B1680">
        <v>1679</v>
      </c>
      <c r="C1680" s="2">
        <f>VLOOKUP(A1680, Daily!$A:$B, 2, 0)</f>
        <v>62.99</v>
      </c>
      <c r="D1680">
        <v>62.99</v>
      </c>
      <c r="E1680" s="2">
        <f t="shared" si="240"/>
        <v>62.99</v>
      </c>
      <c r="F1680">
        <f t="shared" si="241"/>
        <v>0</v>
      </c>
      <c r="G1680">
        <f t="shared" si="242"/>
        <v>1.8999999999999986</v>
      </c>
      <c r="H1680">
        <f t="shared" si="247"/>
        <v>3.0000000000001137E-2</v>
      </c>
      <c r="I1680">
        <f t="shared" si="243"/>
        <v>100</v>
      </c>
      <c r="J1680">
        <f t="shared" si="244"/>
        <v>103.11016532984121</v>
      </c>
      <c r="K1680">
        <f t="shared" si="245"/>
        <v>0</v>
      </c>
      <c r="L1680">
        <f t="shared" si="246"/>
        <v>3.110165329841208</v>
      </c>
    </row>
    <row r="1681" spans="1:12" x14ac:dyDescent="0.2">
      <c r="A1681" s="4">
        <f t="shared" si="239"/>
        <v>45923</v>
      </c>
      <c r="B1681">
        <v>1680</v>
      </c>
      <c r="C1681" s="2">
        <f>VLOOKUP(A1681, Daily!$A:$B, 2, 0)</f>
        <v>63.76</v>
      </c>
      <c r="D1681">
        <v>63.76</v>
      </c>
      <c r="E1681" s="2">
        <f t="shared" si="240"/>
        <v>63.76</v>
      </c>
      <c r="F1681">
        <f t="shared" si="241"/>
        <v>0.76999999999999602</v>
      </c>
      <c r="G1681">
        <f t="shared" si="242"/>
        <v>2.6699999999999946</v>
      </c>
      <c r="H1681">
        <f t="shared" si="247"/>
        <v>0.76999999999999602</v>
      </c>
      <c r="I1681">
        <f t="shared" si="243"/>
        <v>101.22241625654864</v>
      </c>
      <c r="J1681">
        <f t="shared" si="244"/>
        <v>104.37060075298739</v>
      </c>
      <c r="K1681">
        <f t="shared" si="245"/>
        <v>1.2224162565486418</v>
      </c>
      <c r="L1681">
        <f t="shared" si="246"/>
        <v>4.3706007529873858</v>
      </c>
    </row>
    <row r="1682" spans="1:12" x14ac:dyDescent="0.2">
      <c r="A1682" s="4">
        <f t="shared" si="239"/>
        <v>45924</v>
      </c>
      <c r="B1682">
        <v>1681</v>
      </c>
      <c r="C1682" s="2">
        <f>VLOOKUP(A1682, Daily!$A:$B, 2, 0)</f>
        <v>65.400000000000006</v>
      </c>
      <c r="D1682">
        <v>65.400000000000006</v>
      </c>
      <c r="E1682" s="2">
        <f t="shared" si="240"/>
        <v>65.400000000000006</v>
      </c>
      <c r="F1682">
        <f t="shared" si="241"/>
        <v>1.6400000000000077</v>
      </c>
      <c r="G1682">
        <f t="shared" si="242"/>
        <v>4.3100000000000023</v>
      </c>
      <c r="H1682">
        <f t="shared" si="247"/>
        <v>0.87000000000001165</v>
      </c>
      <c r="I1682">
        <f t="shared" si="243"/>
        <v>102.57214554579674</v>
      </c>
      <c r="J1682">
        <f t="shared" si="244"/>
        <v>107.05516451137666</v>
      </c>
      <c r="K1682">
        <f t="shared" si="245"/>
        <v>2.5721455457967446</v>
      </c>
      <c r="L1682">
        <f t="shared" si="246"/>
        <v>7.0551645113766659</v>
      </c>
    </row>
    <row r="1683" spans="1:12" x14ac:dyDescent="0.2">
      <c r="A1683" s="4">
        <f t="shared" si="239"/>
        <v>45925</v>
      </c>
      <c r="B1683">
        <v>1682</v>
      </c>
      <c r="C1683" s="2">
        <f>VLOOKUP(A1683, Daily!$A:$B, 2, 0)</f>
        <v>65.510000000000005</v>
      </c>
      <c r="D1683">
        <v>65.510000000000005</v>
      </c>
      <c r="E1683" s="2">
        <f t="shared" si="240"/>
        <v>65.510000000000005</v>
      </c>
      <c r="F1683">
        <f t="shared" si="241"/>
        <v>0.10999999999999943</v>
      </c>
      <c r="G1683">
        <f t="shared" si="242"/>
        <v>4.4200000000000017</v>
      </c>
      <c r="H1683">
        <f t="shared" si="247"/>
        <v>-1.5300000000000082</v>
      </c>
      <c r="I1683">
        <f t="shared" si="243"/>
        <v>100.16819571865443</v>
      </c>
      <c r="J1683">
        <f t="shared" si="244"/>
        <v>107.23522671468326</v>
      </c>
      <c r="K1683">
        <f t="shared" si="245"/>
        <v>0.16819571865442917</v>
      </c>
      <c r="L1683">
        <f t="shared" si="246"/>
        <v>7.2352267146832627</v>
      </c>
    </row>
    <row r="1684" spans="1:12" x14ac:dyDescent="0.2">
      <c r="A1684" s="4">
        <f t="shared" si="239"/>
        <v>45926</v>
      </c>
      <c r="B1684">
        <v>1683</v>
      </c>
      <c r="C1684" s="2">
        <f>VLOOKUP(A1684, Daily!$A:$B, 2, 0)</f>
        <v>66.5</v>
      </c>
      <c r="D1684">
        <v>66.5</v>
      </c>
      <c r="E1684" s="2">
        <f t="shared" si="240"/>
        <v>66.5</v>
      </c>
      <c r="F1684">
        <f t="shared" si="241"/>
        <v>0.98999999999999488</v>
      </c>
      <c r="G1684">
        <f t="shared" si="242"/>
        <v>5.4099999999999966</v>
      </c>
      <c r="H1684">
        <f t="shared" si="247"/>
        <v>0.87999999999999545</v>
      </c>
      <c r="I1684">
        <f t="shared" si="243"/>
        <v>101.51121966112042</v>
      </c>
      <c r="J1684">
        <f t="shared" si="244"/>
        <v>108.85578654444261</v>
      </c>
      <c r="K1684">
        <f t="shared" si="245"/>
        <v>1.5112196611204221</v>
      </c>
      <c r="L1684">
        <f t="shared" si="246"/>
        <v>8.855786544442612</v>
      </c>
    </row>
    <row r="1685" spans="1:12" x14ac:dyDescent="0.2">
      <c r="A1685" s="4">
        <f t="shared" si="239"/>
        <v>45927</v>
      </c>
      <c r="B1685">
        <v>1684</v>
      </c>
      <c r="C1685" s="2" t="e">
        <f>VLOOKUP(A1685, Daily!$A:$B, 2, 0)</f>
        <v>#N/A</v>
      </c>
      <c r="D1685">
        <v>66.5</v>
      </c>
      <c r="E1685" s="2">
        <f t="shared" si="240"/>
        <v>66.5</v>
      </c>
      <c r="F1685">
        <f t="shared" si="241"/>
        <v>0</v>
      </c>
      <c r="G1685">
        <f t="shared" si="242"/>
        <v>5.4099999999999966</v>
      </c>
      <c r="H1685">
        <f t="shared" si="247"/>
        <v>-0.98999999999999488</v>
      </c>
      <c r="I1685">
        <f t="shared" si="243"/>
        <v>100</v>
      </c>
      <c r="J1685">
        <f t="shared" si="244"/>
        <v>108.85578654444261</v>
      </c>
      <c r="K1685">
        <f t="shared" si="245"/>
        <v>0</v>
      </c>
      <c r="L1685">
        <f t="shared" si="246"/>
        <v>8.855786544442612</v>
      </c>
    </row>
    <row r="1686" spans="1:12" x14ac:dyDescent="0.2">
      <c r="A1686" s="4">
        <f t="shared" si="239"/>
        <v>45928</v>
      </c>
      <c r="B1686">
        <v>1685</v>
      </c>
      <c r="C1686" s="2" t="e">
        <f>VLOOKUP(A1686, Daily!$A:$B, 2, 0)</f>
        <v>#N/A</v>
      </c>
      <c r="D1686">
        <v>64.27</v>
      </c>
      <c r="E1686" s="2">
        <f t="shared" si="240"/>
        <v>64.27</v>
      </c>
      <c r="F1686">
        <f t="shared" si="241"/>
        <v>-2.230000000000004</v>
      </c>
      <c r="G1686">
        <f t="shared" si="242"/>
        <v>3.1799999999999926</v>
      </c>
      <c r="H1686">
        <f t="shared" si="247"/>
        <v>-2.230000000000004</v>
      </c>
      <c r="I1686">
        <f t="shared" si="243"/>
        <v>96.646616541353382</v>
      </c>
      <c r="J1686">
        <f t="shared" si="244"/>
        <v>105.20543460468161</v>
      </c>
      <c r="K1686">
        <f t="shared" si="245"/>
        <v>-3.3533834586466194</v>
      </c>
      <c r="L1686">
        <f t="shared" si="246"/>
        <v>5.2054346046816136</v>
      </c>
    </row>
    <row r="1687" spans="1:12" x14ac:dyDescent="0.2">
      <c r="A1687" s="4">
        <f t="shared" si="239"/>
        <v>45929</v>
      </c>
      <c r="B1687">
        <v>1686</v>
      </c>
      <c r="C1687" s="2">
        <f>VLOOKUP(A1687, Daily!$A:$B, 2, 0)</f>
        <v>64.27</v>
      </c>
      <c r="D1687">
        <v>64.27</v>
      </c>
      <c r="E1687" s="2">
        <f t="shared" si="240"/>
        <v>64.27</v>
      </c>
      <c r="F1687">
        <f t="shared" si="241"/>
        <v>0</v>
      </c>
      <c r="G1687">
        <f t="shared" si="242"/>
        <v>3.1799999999999926</v>
      </c>
      <c r="H1687">
        <f t="shared" si="247"/>
        <v>2.230000000000004</v>
      </c>
      <c r="I1687">
        <f t="shared" si="243"/>
        <v>100</v>
      </c>
      <c r="J1687">
        <f t="shared" si="244"/>
        <v>105.20543460468161</v>
      </c>
      <c r="K1687">
        <f t="shared" si="245"/>
        <v>0</v>
      </c>
      <c r="L1687">
        <f t="shared" si="246"/>
        <v>5.2054346046816136</v>
      </c>
    </row>
    <row r="1688" spans="1:12" x14ac:dyDescent="0.2">
      <c r="A1688" s="4">
        <f t="shared" si="239"/>
        <v>45930</v>
      </c>
      <c r="B1688">
        <v>1687</v>
      </c>
      <c r="C1688" s="2">
        <f>VLOOKUP(A1688, Daily!$A:$B, 2, 0)</f>
        <v>63.17</v>
      </c>
      <c r="D1688">
        <v>63.17</v>
      </c>
      <c r="E1688" s="2">
        <f t="shared" si="240"/>
        <v>63.17</v>
      </c>
      <c r="F1688">
        <f t="shared" si="241"/>
        <v>-1.0999999999999943</v>
      </c>
      <c r="G1688">
        <f t="shared" si="242"/>
        <v>2.0799999999999983</v>
      </c>
      <c r="H1688">
        <f t="shared" si="247"/>
        <v>-1.0999999999999943</v>
      </c>
      <c r="I1688">
        <f t="shared" si="243"/>
        <v>98.288470515014794</v>
      </c>
      <c r="J1688">
        <f t="shared" si="244"/>
        <v>103.40481257161565</v>
      </c>
      <c r="K1688">
        <f t="shared" si="245"/>
        <v>-1.7115294849852081</v>
      </c>
      <c r="L1688">
        <f t="shared" si="246"/>
        <v>3.4048125716156452</v>
      </c>
    </row>
    <row r="1689" spans="1:12" x14ac:dyDescent="0.2">
      <c r="A1689" s="4">
        <f t="shared" si="239"/>
        <v>45931</v>
      </c>
      <c r="B1689">
        <v>1688</v>
      </c>
      <c r="C1689" s="2">
        <f>VLOOKUP(A1689, Daily!$A:$B, 2, 0)</f>
        <v>62.59</v>
      </c>
      <c r="D1689">
        <v>62.59</v>
      </c>
      <c r="E1689" s="2">
        <f t="shared" si="240"/>
        <v>62.59</v>
      </c>
      <c r="F1689">
        <f t="shared" si="241"/>
        <v>-0.57999999999999829</v>
      </c>
      <c r="G1689">
        <f t="shared" si="242"/>
        <v>1.5</v>
      </c>
      <c r="H1689">
        <f t="shared" si="247"/>
        <v>0.51999999999999602</v>
      </c>
      <c r="I1689">
        <f t="shared" si="243"/>
        <v>99.081842646826018</v>
      </c>
      <c r="J1689">
        <f t="shared" si="244"/>
        <v>102.4553936814536</v>
      </c>
      <c r="K1689">
        <f t="shared" si="245"/>
        <v>-0.91815735317397618</v>
      </c>
      <c r="L1689">
        <f t="shared" si="246"/>
        <v>2.4553936814535993</v>
      </c>
    </row>
    <row r="1690" spans="1:12" x14ac:dyDescent="0.2">
      <c r="A1690" s="4">
        <f t="shared" si="239"/>
        <v>45932</v>
      </c>
      <c r="B1690">
        <v>1689</v>
      </c>
      <c r="C1690" s="2">
        <f>VLOOKUP(A1690, Daily!$A:$B, 2, 0)</f>
        <v>61.28</v>
      </c>
      <c r="D1690">
        <v>61.28</v>
      </c>
      <c r="E1690" s="2">
        <f t="shared" si="240"/>
        <v>61.28</v>
      </c>
      <c r="F1690">
        <f t="shared" si="241"/>
        <v>-1.3100000000000023</v>
      </c>
      <c r="G1690">
        <f t="shared" si="242"/>
        <v>0.18999999999999773</v>
      </c>
      <c r="H1690">
        <f t="shared" si="247"/>
        <v>-0.73000000000000398</v>
      </c>
      <c r="I1690">
        <f t="shared" si="243"/>
        <v>97.907013899984022</v>
      </c>
      <c r="J1690">
        <f t="shared" si="244"/>
        <v>100.31101653298411</v>
      </c>
      <c r="K1690">
        <f t="shared" si="245"/>
        <v>-2.0929861000159811</v>
      </c>
      <c r="L1690">
        <f t="shared" si="246"/>
        <v>0.31101653298410969</v>
      </c>
    </row>
    <row r="1691" spans="1:12" x14ac:dyDescent="0.2">
      <c r="A1691" s="4">
        <f t="shared" si="239"/>
        <v>45933</v>
      </c>
      <c r="B1691">
        <v>1690</v>
      </c>
      <c r="C1691" s="2">
        <f>VLOOKUP(A1691, Daily!$A:$B, 2, 0)</f>
        <v>61.65</v>
      </c>
      <c r="D1691">
        <v>61.65</v>
      </c>
      <c r="E1691" s="2">
        <f t="shared" si="240"/>
        <v>61.65</v>
      </c>
      <c r="F1691">
        <f t="shared" si="241"/>
        <v>0.36999999999999744</v>
      </c>
      <c r="G1691">
        <f t="shared" si="242"/>
        <v>0.55999999999999517</v>
      </c>
      <c r="H1691">
        <f t="shared" si="247"/>
        <v>1.6799999999999997</v>
      </c>
      <c r="I1691">
        <f t="shared" si="243"/>
        <v>100.60378590078329</v>
      </c>
      <c r="J1691">
        <f t="shared" si="244"/>
        <v>100.91668030774265</v>
      </c>
      <c r="K1691">
        <f t="shared" si="245"/>
        <v>0.60378590078329353</v>
      </c>
      <c r="L1691">
        <f t="shared" si="246"/>
        <v>0.91668030774265663</v>
      </c>
    </row>
    <row r="1692" spans="1:12" x14ac:dyDescent="0.2">
      <c r="A1692" s="4">
        <f t="shared" si="239"/>
        <v>45934</v>
      </c>
      <c r="B1692">
        <v>1691</v>
      </c>
      <c r="C1692" s="2" t="e">
        <f>VLOOKUP(A1692, Daily!$A:$B, 2, 0)</f>
        <v>#N/A</v>
      </c>
      <c r="D1692">
        <v>61.65</v>
      </c>
      <c r="E1692" s="2">
        <f t="shared" si="240"/>
        <v>61.65</v>
      </c>
      <c r="F1692">
        <f t="shared" si="241"/>
        <v>0</v>
      </c>
      <c r="G1692">
        <f t="shared" si="242"/>
        <v>0.55999999999999517</v>
      </c>
      <c r="H1692">
        <f t="shared" si="247"/>
        <v>-0.36999999999999744</v>
      </c>
      <c r="I1692">
        <f t="shared" si="243"/>
        <v>100</v>
      </c>
      <c r="J1692">
        <f t="shared" si="244"/>
        <v>100.91668030774265</v>
      </c>
      <c r="K1692">
        <f t="shared" si="245"/>
        <v>0</v>
      </c>
      <c r="L1692">
        <f t="shared" si="246"/>
        <v>0.91668030774265663</v>
      </c>
    </row>
    <row r="1693" spans="1:12" x14ac:dyDescent="0.2">
      <c r="A1693" s="4">
        <f t="shared" si="239"/>
        <v>45935</v>
      </c>
      <c r="B1693">
        <v>1692</v>
      </c>
      <c r="C1693" s="2" t="e">
        <f>VLOOKUP(A1693, Daily!$A:$B, 2, 0)</f>
        <v>#N/A</v>
      </c>
      <c r="D1693">
        <v>62.49</v>
      </c>
      <c r="E1693" s="2">
        <f t="shared" si="240"/>
        <v>62.49</v>
      </c>
      <c r="F1693">
        <f t="shared" si="241"/>
        <v>0.84000000000000341</v>
      </c>
      <c r="G1693">
        <f t="shared" si="242"/>
        <v>1.3999999999999986</v>
      </c>
      <c r="H1693">
        <f t="shared" si="247"/>
        <v>0.84000000000000341</v>
      </c>
      <c r="I1693">
        <f t="shared" si="243"/>
        <v>101.36253041362531</v>
      </c>
      <c r="J1693">
        <f t="shared" si="244"/>
        <v>102.29170076935668</v>
      </c>
      <c r="K1693">
        <f t="shared" si="245"/>
        <v>1.3625304136253069</v>
      </c>
      <c r="L1693">
        <f t="shared" si="246"/>
        <v>2.2917007693566749</v>
      </c>
    </row>
    <row r="1694" spans="1:12" x14ac:dyDescent="0.2">
      <c r="A1694" s="4">
        <f t="shared" si="239"/>
        <v>45936</v>
      </c>
      <c r="B1694">
        <v>1693</v>
      </c>
      <c r="C1694" s="2">
        <f>VLOOKUP(A1694, Daily!$A:$B, 2, 0)</f>
        <v>62.49</v>
      </c>
      <c r="D1694">
        <v>62.49</v>
      </c>
      <c r="E1694" s="2">
        <f t="shared" si="240"/>
        <v>62.49</v>
      </c>
      <c r="F1694">
        <f t="shared" si="241"/>
        <v>0</v>
      </c>
      <c r="G1694">
        <f t="shared" si="242"/>
        <v>1.3999999999999986</v>
      </c>
      <c r="H1694">
        <f t="shared" si="247"/>
        <v>-0.84000000000000341</v>
      </c>
      <c r="I1694">
        <f t="shared" si="243"/>
        <v>100</v>
      </c>
      <c r="J1694">
        <f t="shared" si="244"/>
        <v>102.29170076935668</v>
      </c>
      <c r="K1694">
        <f t="shared" si="245"/>
        <v>0</v>
      </c>
      <c r="L1694">
        <f t="shared" si="246"/>
        <v>2.2917007693566749</v>
      </c>
    </row>
    <row r="1695" spans="1:12" x14ac:dyDescent="0.2">
      <c r="A1695" s="4">
        <f t="shared" si="239"/>
        <v>45937</v>
      </c>
      <c r="B1695">
        <v>1694</v>
      </c>
      <c r="C1695" s="2">
        <f>VLOOKUP(A1695, Daily!$A:$B, 2, 0)</f>
        <v>62.52</v>
      </c>
      <c r="D1695">
        <v>62.52</v>
      </c>
      <c r="E1695" s="2">
        <f t="shared" si="240"/>
        <v>62.52</v>
      </c>
      <c r="F1695">
        <f t="shared" si="241"/>
        <v>3.0000000000001137E-2</v>
      </c>
      <c r="G1695">
        <f t="shared" si="242"/>
        <v>1.4299999999999997</v>
      </c>
      <c r="H1695">
        <f t="shared" si="247"/>
        <v>3.0000000000001137E-2</v>
      </c>
      <c r="I1695">
        <f t="shared" si="243"/>
        <v>100.048007681229</v>
      </c>
      <c r="J1695">
        <f t="shared" si="244"/>
        <v>102.34080864298576</v>
      </c>
      <c r="K1695">
        <f t="shared" si="245"/>
        <v>4.8007681228989796E-2</v>
      </c>
      <c r="L1695">
        <f t="shared" si="246"/>
        <v>2.3408086429857589</v>
      </c>
    </row>
    <row r="1696" spans="1:12" x14ac:dyDescent="0.2">
      <c r="A1696" s="4">
        <f t="shared" si="239"/>
        <v>45938</v>
      </c>
      <c r="B1696">
        <v>1695</v>
      </c>
      <c r="C1696" s="2">
        <f>VLOOKUP(A1696, Daily!$A:$B, 2, 0)</f>
        <v>63.37</v>
      </c>
      <c r="D1696">
        <v>63.37</v>
      </c>
      <c r="E1696" s="2">
        <f t="shared" si="240"/>
        <v>63.37</v>
      </c>
      <c r="F1696">
        <f t="shared" si="241"/>
        <v>0.84999999999999432</v>
      </c>
      <c r="G1696">
        <f t="shared" si="242"/>
        <v>2.279999999999994</v>
      </c>
      <c r="H1696">
        <f t="shared" si="247"/>
        <v>0.81999999999999318</v>
      </c>
      <c r="I1696">
        <f t="shared" si="243"/>
        <v>101.35956493921945</v>
      </c>
      <c r="J1696">
        <f t="shared" si="244"/>
        <v>103.73219839580945</v>
      </c>
      <c r="K1696">
        <f t="shared" si="245"/>
        <v>1.3595649392194487</v>
      </c>
      <c r="L1696">
        <f t="shared" si="246"/>
        <v>3.7321983958094496</v>
      </c>
    </row>
    <row r="1697" spans="1:12" x14ac:dyDescent="0.2">
      <c r="A1697" s="4">
        <f t="shared" si="239"/>
        <v>45939</v>
      </c>
      <c r="B1697">
        <v>1696</v>
      </c>
      <c r="C1697" s="2">
        <f>VLOOKUP(A1697, Daily!$A:$B, 2, 0)</f>
        <v>62.36</v>
      </c>
      <c r="D1697">
        <v>62.36</v>
      </c>
      <c r="E1697" s="2">
        <f t="shared" si="240"/>
        <v>62.36</v>
      </c>
      <c r="F1697">
        <f t="shared" si="241"/>
        <v>-1.009999999999998</v>
      </c>
      <c r="G1697">
        <f t="shared" si="242"/>
        <v>1.269999999999996</v>
      </c>
      <c r="H1697">
        <f t="shared" si="247"/>
        <v>-1.8599999999999923</v>
      </c>
      <c r="I1697">
        <f t="shared" si="243"/>
        <v>98.40618589237809</v>
      </c>
      <c r="J1697">
        <f t="shared" si="244"/>
        <v>102.07889998363071</v>
      </c>
      <c r="K1697">
        <f t="shared" si="245"/>
        <v>-1.5938141076219048</v>
      </c>
      <c r="L1697">
        <f t="shared" si="246"/>
        <v>2.0788999836307109</v>
      </c>
    </row>
    <row r="1698" spans="1:12" x14ac:dyDescent="0.2">
      <c r="A1698" s="4">
        <f t="shared" si="239"/>
        <v>45940</v>
      </c>
      <c r="B1698">
        <v>1697</v>
      </c>
      <c r="C1698" s="2">
        <f>VLOOKUP(A1698, Daily!$A:$B, 2, 0)</f>
        <v>59.75</v>
      </c>
      <c r="D1698">
        <v>59.75</v>
      </c>
      <c r="E1698" s="2">
        <f t="shared" si="240"/>
        <v>59.75</v>
      </c>
      <c r="F1698">
        <f t="shared" si="241"/>
        <v>-2.6099999999999994</v>
      </c>
      <c r="G1698">
        <f t="shared" si="242"/>
        <v>-1.3400000000000034</v>
      </c>
      <c r="H1698">
        <f t="shared" si="247"/>
        <v>-1.6000000000000014</v>
      </c>
      <c r="I1698">
        <f t="shared" si="243"/>
        <v>95.814624759461196</v>
      </c>
      <c r="J1698">
        <f t="shared" si="244"/>
        <v>97.806514977901443</v>
      </c>
      <c r="K1698">
        <f t="shared" si="245"/>
        <v>-4.1853752405388018</v>
      </c>
      <c r="L1698">
        <f t="shared" si="246"/>
        <v>-2.1934850220985513</v>
      </c>
    </row>
    <row r="1699" spans="1:12" x14ac:dyDescent="0.2">
      <c r="A1699" s="4">
        <f t="shared" si="239"/>
        <v>45941</v>
      </c>
      <c r="B1699">
        <v>1698</v>
      </c>
      <c r="C1699" s="2" t="e">
        <f>VLOOKUP(A1699, Daily!$A:$B, 2, 0)</f>
        <v>#N/A</v>
      </c>
      <c r="D1699">
        <v>59.75</v>
      </c>
      <c r="E1699" s="2">
        <f t="shared" si="240"/>
        <v>59.75</v>
      </c>
      <c r="F1699">
        <f t="shared" si="241"/>
        <v>0</v>
      </c>
      <c r="G1699">
        <f t="shared" si="242"/>
        <v>-1.3400000000000034</v>
      </c>
      <c r="H1699">
        <f t="shared" si="247"/>
        <v>2.6099999999999994</v>
      </c>
      <c r="I1699">
        <f t="shared" si="243"/>
        <v>100</v>
      </c>
      <c r="J1699">
        <f t="shared" si="244"/>
        <v>97.806514977901443</v>
      </c>
      <c r="K1699">
        <f t="shared" si="245"/>
        <v>0</v>
      </c>
      <c r="L1699">
        <f t="shared" si="246"/>
        <v>-2.1934850220985513</v>
      </c>
    </row>
    <row r="1700" spans="1:12" x14ac:dyDescent="0.2">
      <c r="A1700" s="4">
        <f t="shared" si="239"/>
        <v>45942</v>
      </c>
      <c r="B1700">
        <v>1699</v>
      </c>
      <c r="C1700" s="2" t="e">
        <f>VLOOKUP(A1700, Daily!$A:$B, 2, 0)</f>
        <v>#N/A</v>
      </c>
      <c r="D1700">
        <v>59.52</v>
      </c>
      <c r="E1700" s="2">
        <f t="shared" si="240"/>
        <v>59.52</v>
      </c>
      <c r="F1700">
        <f t="shared" si="241"/>
        <v>-0.22999999999999687</v>
      </c>
      <c r="G1700">
        <f t="shared" si="242"/>
        <v>-1.5700000000000003</v>
      </c>
      <c r="H1700">
        <f t="shared" si="247"/>
        <v>-0.22999999999999687</v>
      </c>
      <c r="I1700">
        <f t="shared" si="243"/>
        <v>99.61506276150628</v>
      </c>
      <c r="J1700">
        <f t="shared" si="244"/>
        <v>97.430021280078577</v>
      </c>
      <c r="K1700">
        <f t="shared" si="245"/>
        <v>-0.38493723849372108</v>
      </c>
      <c r="L1700">
        <f t="shared" si="246"/>
        <v>-2.5699787199214286</v>
      </c>
    </row>
    <row r="1701" spans="1:12" x14ac:dyDescent="0.2">
      <c r="A1701" s="4">
        <f t="shared" si="239"/>
        <v>45943</v>
      </c>
      <c r="B1701">
        <v>1700</v>
      </c>
      <c r="C1701" s="2">
        <f>VLOOKUP(A1701, Daily!$A:$B, 2, 0)</f>
        <v>0</v>
      </c>
      <c r="D1701">
        <v>59.52</v>
      </c>
      <c r="E1701" s="2">
        <f t="shared" si="240"/>
        <v>59.52</v>
      </c>
      <c r="F1701">
        <f t="shared" si="241"/>
        <v>0</v>
      </c>
      <c r="G1701">
        <f t="shared" si="242"/>
        <v>-1.5700000000000003</v>
      </c>
      <c r="H1701">
        <f t="shared" si="247"/>
        <v>0.22999999999999687</v>
      </c>
      <c r="I1701">
        <f t="shared" si="243"/>
        <v>100</v>
      </c>
      <c r="J1701">
        <f t="shared" si="244"/>
        <v>97.430021280078577</v>
      </c>
      <c r="K1701">
        <f t="shared" si="245"/>
        <v>0</v>
      </c>
      <c r="L1701">
        <f t="shared" si="246"/>
        <v>-2.5699787199214286</v>
      </c>
    </row>
    <row r="1702" spans="1:12" x14ac:dyDescent="0.2">
      <c r="A1702" s="4">
        <f t="shared" si="239"/>
        <v>45944</v>
      </c>
      <c r="B1702">
        <v>1701</v>
      </c>
      <c r="C1702" s="2">
        <f>VLOOKUP(A1702, Daily!$A:$B, 2, 0)</f>
        <v>59.52</v>
      </c>
      <c r="D1702">
        <v>59.52</v>
      </c>
      <c r="E1702" s="2">
        <f t="shared" si="240"/>
        <v>59.52</v>
      </c>
      <c r="F1702">
        <f t="shared" si="241"/>
        <v>0</v>
      </c>
      <c r="G1702">
        <f t="shared" si="242"/>
        <v>-1.5700000000000003</v>
      </c>
      <c r="H1702">
        <f t="shared" si="247"/>
        <v>0</v>
      </c>
      <c r="I1702">
        <f t="shared" si="243"/>
        <v>100</v>
      </c>
      <c r="J1702">
        <f t="shared" si="244"/>
        <v>97.430021280078577</v>
      </c>
      <c r="K1702">
        <f t="shared" si="245"/>
        <v>0</v>
      </c>
      <c r="L1702">
        <f t="shared" si="246"/>
        <v>-2.5699787199214286</v>
      </c>
    </row>
    <row r="1703" spans="1:12" x14ac:dyDescent="0.2">
      <c r="A1703" s="4">
        <f t="shared" si="239"/>
        <v>45945</v>
      </c>
      <c r="B1703">
        <v>1702</v>
      </c>
      <c r="C1703" s="2">
        <f>VLOOKUP(A1703, Daily!$A:$B, 2, 0)</f>
        <v>59.08</v>
      </c>
      <c r="D1703">
        <v>59.08</v>
      </c>
      <c r="E1703" s="2">
        <f t="shared" si="240"/>
        <v>59.08</v>
      </c>
      <c r="F1703">
        <f t="shared" si="241"/>
        <v>-0.44000000000000483</v>
      </c>
      <c r="G1703">
        <f t="shared" si="242"/>
        <v>-2.0100000000000051</v>
      </c>
      <c r="H1703">
        <f t="shared" si="247"/>
        <v>-0.44000000000000483</v>
      </c>
      <c r="I1703">
        <f t="shared" si="243"/>
        <v>99.260752688172033</v>
      </c>
      <c r="J1703">
        <f t="shared" si="244"/>
        <v>96.709772466852172</v>
      </c>
      <c r="K1703">
        <f t="shared" si="245"/>
        <v>-0.73924731182796188</v>
      </c>
      <c r="L1703">
        <f t="shared" si="246"/>
        <v>-3.290227533147827</v>
      </c>
    </row>
    <row r="1704" spans="1:12" x14ac:dyDescent="0.2">
      <c r="A1704" s="4">
        <f t="shared" si="239"/>
        <v>45946</v>
      </c>
      <c r="B1704">
        <v>1703</v>
      </c>
      <c r="C1704" s="2">
        <f>VLOOKUP(A1704, Daily!$A:$B, 2, 0)</f>
        <v>58.29</v>
      </c>
      <c r="D1704">
        <v>58.29</v>
      </c>
      <c r="E1704" s="2">
        <f t="shared" si="240"/>
        <v>58.29</v>
      </c>
      <c r="F1704">
        <f t="shared" si="241"/>
        <v>-0.78999999999999915</v>
      </c>
      <c r="G1704">
        <f t="shared" si="242"/>
        <v>-2.8000000000000043</v>
      </c>
      <c r="H1704">
        <f t="shared" si="247"/>
        <v>-0.34999999999999432</v>
      </c>
      <c r="I1704">
        <f t="shared" si="243"/>
        <v>98.662830060934326</v>
      </c>
      <c r="J1704">
        <f t="shared" si="244"/>
        <v>95.416598461286611</v>
      </c>
      <c r="K1704">
        <f t="shared" si="245"/>
        <v>-1.3371699390656744</v>
      </c>
      <c r="L1704">
        <f t="shared" si="246"/>
        <v>-4.5834015387133835</v>
      </c>
    </row>
    <row r="1705" spans="1:12" x14ac:dyDescent="0.2">
      <c r="A1705" s="4">
        <f t="shared" si="239"/>
        <v>45947</v>
      </c>
      <c r="B1705">
        <v>1704</v>
      </c>
      <c r="C1705" s="2">
        <f>VLOOKUP(A1705, Daily!$A:$B, 2, 0)</f>
        <v>58.3</v>
      </c>
      <c r="D1705">
        <v>58.3</v>
      </c>
      <c r="E1705" s="2">
        <f t="shared" si="240"/>
        <v>58.3</v>
      </c>
      <c r="F1705">
        <f t="shared" si="241"/>
        <v>9.9999999999980105E-3</v>
      </c>
      <c r="G1705">
        <f t="shared" si="242"/>
        <v>-2.7900000000000063</v>
      </c>
      <c r="H1705">
        <f t="shared" si="247"/>
        <v>0.79999999999999716</v>
      </c>
      <c r="I1705">
        <f t="shared" si="243"/>
        <v>100.01715560130381</v>
      </c>
      <c r="J1705">
        <f t="shared" si="244"/>
        <v>95.43296775249631</v>
      </c>
      <c r="K1705">
        <f t="shared" si="245"/>
        <v>1.7155601303819878E-2</v>
      </c>
      <c r="L1705">
        <f t="shared" si="246"/>
        <v>-4.567032247503688</v>
      </c>
    </row>
    <row r="1706" spans="1:12" x14ac:dyDescent="0.2">
      <c r="A1706" s="4">
        <f t="shared" si="239"/>
        <v>45948</v>
      </c>
      <c r="B1706">
        <v>1705</v>
      </c>
      <c r="C1706" s="2" t="e">
        <f>VLOOKUP(A1706, Daily!$A:$B, 2, 0)</f>
        <v>#N/A</v>
      </c>
      <c r="D1706">
        <v>58.3</v>
      </c>
      <c r="E1706" s="2">
        <f t="shared" si="240"/>
        <v>58.3</v>
      </c>
      <c r="F1706">
        <f t="shared" si="241"/>
        <v>0</v>
      </c>
      <c r="G1706">
        <f t="shared" si="242"/>
        <v>-2.7900000000000063</v>
      </c>
      <c r="H1706">
        <f t="shared" si="247"/>
        <v>-9.9999999999980105E-3</v>
      </c>
      <c r="I1706">
        <f t="shared" si="243"/>
        <v>100</v>
      </c>
      <c r="J1706">
        <f t="shared" si="244"/>
        <v>95.43296775249631</v>
      </c>
      <c r="K1706">
        <f t="shared" si="245"/>
        <v>0</v>
      </c>
      <c r="L1706">
        <f t="shared" si="246"/>
        <v>-4.567032247503688</v>
      </c>
    </row>
    <row r="1707" spans="1:12" x14ac:dyDescent="0.2">
      <c r="A1707" s="4">
        <f t="shared" si="239"/>
        <v>45949</v>
      </c>
      <c r="B1707">
        <v>1706</v>
      </c>
      <c r="C1707" s="2" t="e">
        <f>VLOOKUP(A1707, Daily!$A:$B, 2, 0)</f>
        <v>#N/A</v>
      </c>
      <c r="D1707">
        <v>58.34</v>
      </c>
      <c r="E1707" s="2">
        <f t="shared" si="240"/>
        <v>58.34</v>
      </c>
      <c r="F1707">
        <f t="shared" si="241"/>
        <v>4.0000000000006253E-2</v>
      </c>
      <c r="G1707">
        <f t="shared" si="242"/>
        <v>-2.75</v>
      </c>
      <c r="H1707">
        <f t="shared" si="247"/>
        <v>4.0000000000006253E-2</v>
      </c>
      <c r="I1707">
        <f t="shared" si="243"/>
        <v>100.06861063464838</v>
      </c>
      <c r="J1707">
        <f t="shared" si="244"/>
        <v>95.498444917335078</v>
      </c>
      <c r="K1707">
        <f t="shared" si="245"/>
        <v>6.8610634648380575E-2</v>
      </c>
      <c r="L1707">
        <f t="shared" si="246"/>
        <v>-4.5015550826649209</v>
      </c>
    </row>
    <row r="1708" spans="1:12" x14ac:dyDescent="0.2">
      <c r="A1708" s="4">
        <f t="shared" si="239"/>
        <v>45950</v>
      </c>
      <c r="B1708">
        <v>1707</v>
      </c>
      <c r="C1708" s="2">
        <f>VLOOKUP(A1708, Daily!$A:$B, 2, 0)</f>
        <v>58.34</v>
      </c>
      <c r="D1708">
        <v>58.34</v>
      </c>
      <c r="E1708" s="2">
        <f t="shared" si="240"/>
        <v>58.34</v>
      </c>
      <c r="F1708">
        <f t="shared" si="241"/>
        <v>0</v>
      </c>
      <c r="G1708">
        <f t="shared" si="242"/>
        <v>-2.75</v>
      </c>
      <c r="H1708">
        <f t="shared" si="247"/>
        <v>-4.0000000000006253E-2</v>
      </c>
      <c r="I1708">
        <f t="shared" si="243"/>
        <v>100</v>
      </c>
      <c r="J1708">
        <f t="shared" si="244"/>
        <v>95.498444917335078</v>
      </c>
      <c r="K1708">
        <f t="shared" si="245"/>
        <v>0</v>
      </c>
      <c r="L1708">
        <f t="shared" si="246"/>
        <v>-4.5015550826649209</v>
      </c>
    </row>
    <row r="1709" spans="1:12" x14ac:dyDescent="0.2">
      <c r="A1709" s="4">
        <f t="shared" si="239"/>
        <v>45951</v>
      </c>
      <c r="B1709">
        <v>1708</v>
      </c>
      <c r="C1709" s="2">
        <f>VLOOKUP(A1709, Daily!$A:$B, 2, 0)</f>
        <v>58.66</v>
      </c>
      <c r="D1709">
        <v>58.66</v>
      </c>
      <c r="E1709" s="2">
        <f t="shared" si="240"/>
        <v>58.66</v>
      </c>
      <c r="F1709">
        <f t="shared" si="241"/>
        <v>0.31999999999999318</v>
      </c>
      <c r="G1709">
        <f t="shared" si="242"/>
        <v>-2.4300000000000068</v>
      </c>
      <c r="H1709">
        <f t="shared" si="247"/>
        <v>0.31999999999999318</v>
      </c>
      <c r="I1709">
        <f t="shared" si="243"/>
        <v>100.54850874185806</v>
      </c>
      <c r="J1709">
        <f t="shared" si="244"/>
        <v>96.022262236045165</v>
      </c>
      <c r="K1709">
        <f t="shared" si="245"/>
        <v>0.54850874185805587</v>
      </c>
      <c r="L1709">
        <f t="shared" si="246"/>
        <v>-3.9777377639548361</v>
      </c>
    </row>
    <row r="1710" spans="1:12" x14ac:dyDescent="0.2">
      <c r="A1710" s="4">
        <f t="shared" si="239"/>
        <v>45952</v>
      </c>
      <c r="B1710">
        <v>1709</v>
      </c>
      <c r="C1710" s="2">
        <f>VLOOKUP(A1710, Daily!$A:$B, 2, 0)</f>
        <v>59.3</v>
      </c>
      <c r="D1710">
        <v>59.3</v>
      </c>
      <c r="E1710" s="2">
        <f t="shared" si="240"/>
        <v>59.3</v>
      </c>
      <c r="F1710">
        <f t="shared" si="241"/>
        <v>0.64000000000000057</v>
      </c>
      <c r="G1710">
        <f t="shared" si="242"/>
        <v>-1.7900000000000063</v>
      </c>
      <c r="H1710">
        <f t="shared" si="247"/>
        <v>0.32000000000000739</v>
      </c>
      <c r="I1710">
        <f t="shared" si="243"/>
        <v>101.09103307193999</v>
      </c>
      <c r="J1710">
        <f t="shared" si="244"/>
        <v>97.069896873465368</v>
      </c>
      <c r="K1710">
        <f t="shared" si="245"/>
        <v>1.0910330719399841</v>
      </c>
      <c r="L1710">
        <f t="shared" si="246"/>
        <v>-2.9301031265346333</v>
      </c>
    </row>
    <row r="1711" spans="1:12" x14ac:dyDescent="0.2">
      <c r="A1711" s="4">
        <f t="shared" si="239"/>
        <v>45953</v>
      </c>
      <c r="B1711">
        <v>1710</v>
      </c>
      <c r="C1711" s="2">
        <f>VLOOKUP(A1711, Daily!$A:$B, 2, 0)</f>
        <v>62.44</v>
      </c>
      <c r="D1711">
        <v>62.44</v>
      </c>
      <c r="E1711" s="2">
        <f t="shared" si="240"/>
        <v>62.44</v>
      </c>
      <c r="F1711">
        <f t="shared" si="241"/>
        <v>3.1400000000000006</v>
      </c>
      <c r="G1711">
        <f t="shared" si="242"/>
        <v>1.3499999999999943</v>
      </c>
      <c r="H1711">
        <f t="shared" si="247"/>
        <v>2.5</v>
      </c>
      <c r="I1711">
        <f t="shared" si="243"/>
        <v>105.29510961214166</v>
      </c>
      <c r="J1711">
        <f t="shared" si="244"/>
        <v>102.20985431330823</v>
      </c>
      <c r="K1711">
        <f t="shared" si="245"/>
        <v>5.2951096121416574</v>
      </c>
      <c r="L1711">
        <f t="shared" si="246"/>
        <v>2.2098543133082238</v>
      </c>
    </row>
    <row r="1712" spans="1:12" x14ac:dyDescent="0.2">
      <c r="A1712" s="4">
        <f t="shared" si="239"/>
        <v>45954</v>
      </c>
      <c r="B1712">
        <v>1711</v>
      </c>
      <c r="C1712" s="2">
        <f>VLOOKUP(A1712, Daily!$A:$B, 2, 0)</f>
        <v>62.27</v>
      </c>
      <c r="D1712">
        <v>62.27</v>
      </c>
      <c r="E1712" s="2">
        <f t="shared" si="240"/>
        <v>62.27</v>
      </c>
      <c r="F1712">
        <f t="shared" si="241"/>
        <v>-0.1699999999999946</v>
      </c>
      <c r="G1712">
        <f t="shared" si="242"/>
        <v>1.1799999999999997</v>
      </c>
      <c r="H1712">
        <f t="shared" si="247"/>
        <v>-3.3099999999999952</v>
      </c>
      <c r="I1712">
        <f t="shared" si="243"/>
        <v>99.72773862908393</v>
      </c>
      <c r="J1712">
        <f t="shared" si="244"/>
        <v>101.9315763627435</v>
      </c>
      <c r="K1712">
        <f t="shared" si="245"/>
        <v>-0.2722613709160715</v>
      </c>
      <c r="L1712">
        <f t="shared" si="246"/>
        <v>1.9315763627435034</v>
      </c>
    </row>
    <row r="1713" spans="1:12" x14ac:dyDescent="0.2">
      <c r="A1713" s="4">
        <f t="shared" si="239"/>
        <v>45955</v>
      </c>
      <c r="B1713">
        <v>1712</v>
      </c>
      <c r="C1713" s="2" t="e">
        <f>VLOOKUP(A1713, Daily!$A:$B, 2, 0)</f>
        <v>#N/A</v>
      </c>
      <c r="D1713">
        <v>62.27</v>
      </c>
      <c r="E1713" s="2">
        <f t="shared" si="240"/>
        <v>62.27</v>
      </c>
      <c r="F1713">
        <f t="shared" si="241"/>
        <v>0</v>
      </c>
      <c r="G1713">
        <f t="shared" si="242"/>
        <v>1.1799999999999997</v>
      </c>
      <c r="H1713">
        <f t="shared" si="247"/>
        <v>0.1699999999999946</v>
      </c>
      <c r="I1713">
        <f t="shared" si="243"/>
        <v>100</v>
      </c>
      <c r="J1713">
        <f t="shared" si="244"/>
        <v>101.9315763627435</v>
      </c>
      <c r="K1713">
        <f t="shared" si="245"/>
        <v>0</v>
      </c>
      <c r="L1713">
        <f t="shared" si="246"/>
        <v>1.9315763627435034</v>
      </c>
    </row>
    <row r="1714" spans="1:12" x14ac:dyDescent="0.2">
      <c r="A1714" s="4">
        <f t="shared" si="239"/>
        <v>45956</v>
      </c>
      <c r="B1714">
        <v>1713</v>
      </c>
      <c r="C1714" s="2" t="e">
        <f>VLOOKUP(A1714, Daily!$A:$B, 2, 0)</f>
        <v>#N/A</v>
      </c>
      <c r="D1714">
        <v>62.13</v>
      </c>
      <c r="E1714" s="2">
        <f t="shared" si="240"/>
        <v>62.13</v>
      </c>
      <c r="F1714">
        <f t="shared" si="241"/>
        <v>-0.14000000000000057</v>
      </c>
      <c r="G1714">
        <f t="shared" si="242"/>
        <v>1.0399999999999991</v>
      </c>
      <c r="H1714">
        <f t="shared" si="247"/>
        <v>-0.14000000000000057</v>
      </c>
      <c r="I1714">
        <f t="shared" si="243"/>
        <v>99.775172635297892</v>
      </c>
      <c r="J1714">
        <f t="shared" si="244"/>
        <v>101.70240628580783</v>
      </c>
      <c r="K1714">
        <f t="shared" si="245"/>
        <v>-0.22482736470210707</v>
      </c>
      <c r="L1714">
        <f t="shared" si="246"/>
        <v>1.7024062858078226</v>
      </c>
    </row>
    <row r="1715" spans="1:12" x14ac:dyDescent="0.2">
      <c r="A1715" s="4">
        <f t="shared" si="239"/>
        <v>45957</v>
      </c>
      <c r="B1715">
        <v>1714</v>
      </c>
      <c r="C1715" s="2">
        <f>VLOOKUP(A1715, Daily!$A:$B, 2, 0)</f>
        <v>62.13</v>
      </c>
      <c r="D1715">
        <v>62.13</v>
      </c>
      <c r="E1715" s="2">
        <f t="shared" si="240"/>
        <v>62.13</v>
      </c>
      <c r="F1715">
        <f t="shared" si="241"/>
        <v>0</v>
      </c>
      <c r="G1715">
        <f t="shared" si="242"/>
        <v>1.0399999999999991</v>
      </c>
      <c r="H1715">
        <f t="shared" si="247"/>
        <v>0.14000000000000057</v>
      </c>
      <c r="I1715">
        <f t="shared" si="243"/>
        <v>100</v>
      </c>
      <c r="J1715">
        <f t="shared" si="244"/>
        <v>101.70240628580783</v>
      </c>
      <c r="K1715">
        <f t="shared" si="245"/>
        <v>0</v>
      </c>
      <c r="L1715">
        <f t="shared" si="246"/>
        <v>1.7024062858078226</v>
      </c>
    </row>
    <row r="1716" spans="1:12" x14ac:dyDescent="0.2">
      <c r="A1716" s="4">
        <f t="shared" si="239"/>
        <v>45958</v>
      </c>
      <c r="B1716">
        <v>1715</v>
      </c>
      <c r="C1716" s="2">
        <f>VLOOKUP(A1716, Daily!$A:$B, 2, 0)</f>
        <v>60.97</v>
      </c>
      <c r="D1716">
        <v>60.97</v>
      </c>
      <c r="E1716" s="2">
        <f t="shared" si="240"/>
        <v>60.97</v>
      </c>
      <c r="F1716">
        <f t="shared" si="241"/>
        <v>-1.1600000000000037</v>
      </c>
      <c r="G1716">
        <f t="shared" si="242"/>
        <v>-0.12000000000000455</v>
      </c>
      <c r="H1716">
        <f t="shared" si="247"/>
        <v>-1.1600000000000037</v>
      </c>
      <c r="I1716">
        <f t="shared" si="243"/>
        <v>98.132947046515369</v>
      </c>
      <c r="J1716">
        <f t="shared" si="244"/>
        <v>99.80356850548371</v>
      </c>
      <c r="K1716">
        <f t="shared" si="245"/>
        <v>-1.8670529534846381</v>
      </c>
      <c r="L1716">
        <f t="shared" si="246"/>
        <v>-0.19643149451629149</v>
      </c>
    </row>
    <row r="1717" spans="1:12" x14ac:dyDescent="0.2">
      <c r="A1717" s="4">
        <f t="shared" si="239"/>
        <v>45959</v>
      </c>
      <c r="B1717">
        <v>1716</v>
      </c>
      <c r="C1717" s="2">
        <f>VLOOKUP(A1717, Daily!$A:$B, 2, 0)</f>
        <v>61.26</v>
      </c>
      <c r="D1717">
        <v>61.26</v>
      </c>
      <c r="E1717" s="2">
        <f t="shared" si="240"/>
        <v>61.26</v>
      </c>
      <c r="F1717">
        <f t="shared" si="241"/>
        <v>0.28999999999999915</v>
      </c>
      <c r="G1717">
        <f t="shared" si="242"/>
        <v>0.1699999999999946</v>
      </c>
      <c r="H1717">
        <f t="shared" si="247"/>
        <v>1.4500000000000028</v>
      </c>
      <c r="I1717">
        <f t="shared" si="243"/>
        <v>100.47564375922585</v>
      </c>
      <c r="J1717">
        <f t="shared" si="244"/>
        <v>100.27827795056474</v>
      </c>
      <c r="K1717">
        <f t="shared" si="245"/>
        <v>0.47564375922584112</v>
      </c>
      <c r="L1717">
        <f t="shared" si="246"/>
        <v>0.27827795056474258</v>
      </c>
    </row>
    <row r="1718" spans="1:12" x14ac:dyDescent="0.2">
      <c r="A1718" s="4">
        <f t="shared" si="239"/>
        <v>45960</v>
      </c>
      <c r="B1718">
        <v>1717</v>
      </c>
      <c r="C1718" s="2">
        <f>VLOOKUP(A1718, Daily!$A:$B, 2, 0)</f>
        <v>61.36</v>
      </c>
      <c r="D1718">
        <v>61.36</v>
      </c>
      <c r="E1718" s="2">
        <f t="shared" si="240"/>
        <v>61.36</v>
      </c>
      <c r="F1718">
        <f t="shared" si="241"/>
        <v>0.10000000000000142</v>
      </c>
      <c r="G1718">
        <f t="shared" si="242"/>
        <v>0.26999999999999602</v>
      </c>
      <c r="H1718">
        <f t="shared" si="247"/>
        <v>-0.18999999999999773</v>
      </c>
      <c r="I1718">
        <f t="shared" si="243"/>
        <v>100.16323865491347</v>
      </c>
      <c r="J1718">
        <f t="shared" si="244"/>
        <v>100.44197086266165</v>
      </c>
      <c r="K1718">
        <f t="shared" si="245"/>
        <v>0.16323865491347789</v>
      </c>
      <c r="L1718">
        <f t="shared" si="246"/>
        <v>0.44197086266164476</v>
      </c>
    </row>
    <row r="1719" spans="1:12" x14ac:dyDescent="0.2">
      <c r="A1719" s="4">
        <f t="shared" si="239"/>
        <v>45961</v>
      </c>
      <c r="B1719">
        <v>1718</v>
      </c>
      <c r="C1719" s="2">
        <f>VLOOKUP(A1719, Daily!$A:$B, 2, 0)</f>
        <v>61.75</v>
      </c>
      <c r="D1719">
        <v>61.75</v>
      </c>
      <c r="E1719" s="2">
        <f t="shared" si="240"/>
        <v>61.75</v>
      </c>
      <c r="F1719">
        <f t="shared" si="241"/>
        <v>0.39000000000000057</v>
      </c>
      <c r="G1719">
        <f t="shared" si="242"/>
        <v>0.65999999999999659</v>
      </c>
      <c r="H1719">
        <f t="shared" si="247"/>
        <v>0.28999999999999915</v>
      </c>
      <c r="I1719">
        <f t="shared" si="243"/>
        <v>100.63559322033899</v>
      </c>
      <c r="J1719">
        <f t="shared" si="244"/>
        <v>101.08037321983959</v>
      </c>
      <c r="K1719">
        <f t="shared" si="245"/>
        <v>0.63559322033899246</v>
      </c>
      <c r="L1719">
        <f t="shared" si="246"/>
        <v>1.080373219839581</v>
      </c>
    </row>
    <row r="1720" spans="1:12" x14ac:dyDescent="0.2">
      <c r="A1720" s="4">
        <f t="shared" si="239"/>
        <v>45962</v>
      </c>
      <c r="B1720">
        <v>1719</v>
      </c>
      <c r="C1720" s="2" t="e">
        <f>VLOOKUP(A1720, Daily!$A:$B, 2, 0)</f>
        <v>#N/A</v>
      </c>
      <c r="D1720">
        <v>61.75</v>
      </c>
      <c r="E1720" s="2">
        <f t="shared" si="240"/>
        <v>61.75</v>
      </c>
      <c r="F1720">
        <f t="shared" si="241"/>
        <v>0</v>
      </c>
      <c r="G1720">
        <f t="shared" si="242"/>
        <v>0.65999999999999659</v>
      </c>
      <c r="H1720">
        <f t="shared" si="247"/>
        <v>-0.39000000000000057</v>
      </c>
      <c r="I1720">
        <f t="shared" si="243"/>
        <v>100</v>
      </c>
      <c r="J1720">
        <f t="shared" si="244"/>
        <v>101.08037321983959</v>
      </c>
      <c r="K1720">
        <f t="shared" si="245"/>
        <v>0</v>
      </c>
      <c r="L1720">
        <f t="shared" si="246"/>
        <v>1.080373219839581</v>
      </c>
    </row>
    <row r="1721" spans="1:12" x14ac:dyDescent="0.2">
      <c r="A1721" s="4">
        <f t="shared" si="239"/>
        <v>45963</v>
      </c>
      <c r="B1721">
        <v>1720</v>
      </c>
      <c r="C1721" s="2" t="e">
        <f>VLOOKUP(A1721, Daily!$A:$B, 2, 0)</f>
        <v>#N/A</v>
      </c>
      <c r="D1721">
        <v>61.79</v>
      </c>
      <c r="E1721" s="2">
        <f t="shared" si="240"/>
        <v>61.79</v>
      </c>
      <c r="F1721">
        <f t="shared" si="241"/>
        <v>3.9999999999999147E-2</v>
      </c>
      <c r="G1721">
        <f t="shared" si="242"/>
        <v>0.69999999999999574</v>
      </c>
      <c r="H1721">
        <f t="shared" si="247"/>
        <v>3.9999999999999147E-2</v>
      </c>
      <c r="I1721">
        <f t="shared" si="243"/>
        <v>100.06477732793522</v>
      </c>
      <c r="J1721">
        <f t="shared" si="244"/>
        <v>101.14585038467834</v>
      </c>
      <c r="K1721">
        <f t="shared" si="245"/>
        <v>6.4777327935217066E-2</v>
      </c>
      <c r="L1721">
        <f t="shared" si="246"/>
        <v>1.1458503846783374</v>
      </c>
    </row>
    <row r="1722" spans="1:12" x14ac:dyDescent="0.2">
      <c r="A1722" s="4">
        <f t="shared" si="239"/>
        <v>45964</v>
      </c>
      <c r="B1722">
        <v>1721</v>
      </c>
      <c r="C1722" s="2">
        <f>VLOOKUP(A1722, Daily!$A:$B, 2, 0)</f>
        <v>61.79</v>
      </c>
      <c r="D1722">
        <v>61.79</v>
      </c>
      <c r="E1722" s="2">
        <f t="shared" si="240"/>
        <v>61.79</v>
      </c>
      <c r="F1722">
        <f t="shared" si="241"/>
        <v>0</v>
      </c>
      <c r="G1722">
        <f t="shared" si="242"/>
        <v>0.69999999999999574</v>
      </c>
      <c r="H1722">
        <f t="shared" si="247"/>
        <v>-3.9999999999999147E-2</v>
      </c>
      <c r="I1722">
        <f t="shared" si="243"/>
        <v>100</v>
      </c>
      <c r="J1722">
        <f t="shared" si="244"/>
        <v>101.14585038467834</v>
      </c>
      <c r="K1722">
        <f t="shared" si="245"/>
        <v>0</v>
      </c>
      <c r="L1722">
        <f t="shared" si="246"/>
        <v>1.1458503846783374</v>
      </c>
    </row>
    <row r="1723" spans="1:12" x14ac:dyDescent="0.2">
      <c r="A1723" s="4">
        <f t="shared" si="239"/>
        <v>45965</v>
      </c>
      <c r="B1723">
        <v>1722</v>
      </c>
      <c r="C1723" s="2">
        <f>VLOOKUP(A1723, Daily!$A:$B, 2, 0)</f>
        <v>61.38</v>
      </c>
      <c r="D1723">
        <v>61.38</v>
      </c>
      <c r="E1723" s="2">
        <f t="shared" si="240"/>
        <v>61.38</v>
      </c>
      <c r="F1723">
        <f t="shared" si="241"/>
        <v>-0.40999999999999659</v>
      </c>
      <c r="G1723">
        <f t="shared" si="242"/>
        <v>0.28999999999999915</v>
      </c>
      <c r="H1723">
        <f t="shared" si="247"/>
        <v>-0.40999999999999659</v>
      </c>
      <c r="I1723">
        <f t="shared" si="243"/>
        <v>99.336462210713719</v>
      </c>
      <c r="J1723">
        <f t="shared" si="244"/>
        <v>100.47470944508103</v>
      </c>
      <c r="K1723">
        <f t="shared" si="245"/>
        <v>-0.66353778928628371</v>
      </c>
      <c r="L1723">
        <f t="shared" si="246"/>
        <v>0.47470944508103408</v>
      </c>
    </row>
    <row r="1724" spans="1:12" x14ac:dyDescent="0.2">
      <c r="A1724" s="4">
        <f t="shared" si="239"/>
        <v>45966</v>
      </c>
      <c r="B1724">
        <v>1723</v>
      </c>
      <c r="C1724" s="2">
        <f>VLOOKUP(A1724, Daily!$A:$B, 2, 0)</f>
        <v>60.4</v>
      </c>
      <c r="D1724">
        <v>60.4</v>
      </c>
      <c r="E1724" s="2">
        <f t="shared" si="240"/>
        <v>60.4</v>
      </c>
      <c r="F1724">
        <f t="shared" si="241"/>
        <v>-0.98000000000000398</v>
      </c>
      <c r="G1724">
        <f t="shared" si="242"/>
        <v>-0.69000000000000483</v>
      </c>
      <c r="H1724">
        <f t="shared" si="247"/>
        <v>-0.57000000000000739</v>
      </c>
      <c r="I1724">
        <f t="shared" si="243"/>
        <v>98.403388725969364</v>
      </c>
      <c r="J1724">
        <f t="shared" si="244"/>
        <v>98.870518906531331</v>
      </c>
      <c r="K1724">
        <f t="shared" si="245"/>
        <v>-1.5966112740306349</v>
      </c>
      <c r="L1724">
        <f t="shared" si="246"/>
        <v>-1.129481093468665</v>
      </c>
    </row>
    <row r="1725" spans="1:12" x14ac:dyDescent="0.2">
      <c r="A1725" s="4">
        <f t="shared" si="239"/>
        <v>45967</v>
      </c>
      <c r="B1725">
        <v>1724</v>
      </c>
      <c r="C1725" s="2">
        <f>VLOOKUP(A1725, Daily!$A:$B, 2, 0)</f>
        <v>60.24</v>
      </c>
      <c r="D1725">
        <v>60.24</v>
      </c>
      <c r="E1725" s="2">
        <f t="shared" si="240"/>
        <v>60.24</v>
      </c>
      <c r="F1725">
        <f t="shared" si="241"/>
        <v>-0.15999999999999659</v>
      </c>
      <c r="G1725">
        <f t="shared" si="242"/>
        <v>-0.85000000000000142</v>
      </c>
      <c r="H1725">
        <f t="shared" si="247"/>
        <v>0.82000000000000739</v>
      </c>
      <c r="I1725">
        <f t="shared" si="243"/>
        <v>99.735099337748352</v>
      </c>
      <c r="J1725">
        <f t="shared" si="244"/>
        <v>98.608610247176301</v>
      </c>
      <c r="K1725">
        <f t="shared" si="245"/>
        <v>-0.26490066225165476</v>
      </c>
      <c r="L1725">
        <f t="shared" si="246"/>
        <v>-1.3913897528237018</v>
      </c>
    </row>
    <row r="1726" spans="1:12" x14ac:dyDescent="0.2">
      <c r="A1726" s="4">
        <f t="shared" si="239"/>
        <v>45968</v>
      </c>
      <c r="B1726">
        <v>1725</v>
      </c>
      <c r="C1726" s="2">
        <f>VLOOKUP(A1726, Daily!$A:$B, 2, 0)</f>
        <v>60.54</v>
      </c>
      <c r="D1726">
        <v>60.54</v>
      </c>
      <c r="E1726" s="2">
        <f t="shared" si="240"/>
        <v>60.54</v>
      </c>
      <c r="F1726">
        <f t="shared" si="241"/>
        <v>0.29999999999999716</v>
      </c>
      <c r="G1726">
        <f t="shared" si="242"/>
        <v>-0.55000000000000426</v>
      </c>
      <c r="H1726">
        <f t="shared" si="247"/>
        <v>0.45999999999999375</v>
      </c>
      <c r="I1726">
        <f t="shared" si="243"/>
        <v>100.4980079681275</v>
      </c>
      <c r="J1726">
        <f t="shared" si="244"/>
        <v>99.099688983467004</v>
      </c>
      <c r="K1726">
        <f t="shared" si="245"/>
        <v>0.4980079681274896</v>
      </c>
      <c r="L1726">
        <f t="shared" si="246"/>
        <v>-0.90031101653299528</v>
      </c>
    </row>
    <row r="1727" spans="1:12" x14ac:dyDescent="0.2">
      <c r="A1727" s="4">
        <f t="shared" si="239"/>
        <v>45969</v>
      </c>
      <c r="B1727">
        <v>1726</v>
      </c>
      <c r="C1727" s="2" t="e">
        <f>VLOOKUP(A1727, Daily!$A:$B, 2, 0)</f>
        <v>#N/A</v>
      </c>
      <c r="D1727">
        <v>60.54</v>
      </c>
      <c r="E1727" s="2">
        <f t="shared" si="240"/>
        <v>60.54</v>
      </c>
      <c r="F1727">
        <f t="shared" si="241"/>
        <v>0</v>
      </c>
      <c r="G1727">
        <f t="shared" si="242"/>
        <v>-0.55000000000000426</v>
      </c>
      <c r="H1727">
        <f t="shared" si="247"/>
        <v>-0.29999999999999716</v>
      </c>
      <c r="I1727">
        <f t="shared" si="243"/>
        <v>100</v>
      </c>
      <c r="J1727">
        <f t="shared" si="244"/>
        <v>99.099688983467004</v>
      </c>
      <c r="K1727">
        <f t="shared" si="245"/>
        <v>0</v>
      </c>
      <c r="L1727">
        <f t="shared" si="246"/>
        <v>-0.90031101653299528</v>
      </c>
    </row>
    <row r="1728" spans="1:12" x14ac:dyDescent="0.2">
      <c r="A1728" s="4">
        <f t="shared" si="239"/>
        <v>45970</v>
      </c>
      <c r="B1728">
        <v>1727</v>
      </c>
      <c r="C1728" s="2" t="e">
        <f>VLOOKUP(A1728, Daily!$A:$B, 2, 0)</f>
        <v>#N/A</v>
      </c>
      <c r="D1728">
        <v>60.94</v>
      </c>
      <c r="E1728" s="2">
        <f t="shared" si="240"/>
        <v>60.94</v>
      </c>
      <c r="F1728">
        <f t="shared" si="241"/>
        <v>0.39999999999999858</v>
      </c>
      <c r="G1728">
        <f t="shared" si="242"/>
        <v>-0.15000000000000568</v>
      </c>
      <c r="H1728">
        <f t="shared" si="247"/>
        <v>0.39999999999999858</v>
      </c>
      <c r="I1728">
        <f t="shared" si="243"/>
        <v>100.66072018500165</v>
      </c>
      <c r="J1728">
        <f t="shared" si="244"/>
        <v>99.754460631854641</v>
      </c>
      <c r="K1728">
        <f t="shared" si="245"/>
        <v>0.66072018500165086</v>
      </c>
      <c r="L1728">
        <f t="shared" si="246"/>
        <v>-0.24553936814536437</v>
      </c>
    </row>
    <row r="1729" spans="1:12" x14ac:dyDescent="0.2">
      <c r="A1729" s="4">
        <f t="shared" si="239"/>
        <v>45971</v>
      </c>
      <c r="B1729">
        <v>1728</v>
      </c>
      <c r="C1729" s="2">
        <f>VLOOKUP(A1729, Daily!$A:$B, 2, 0)</f>
        <v>60.94</v>
      </c>
      <c r="D1729">
        <v>60.94</v>
      </c>
      <c r="E1729" s="2">
        <f t="shared" si="240"/>
        <v>60.94</v>
      </c>
      <c r="F1729">
        <f t="shared" si="241"/>
        <v>0</v>
      </c>
      <c r="G1729">
        <f t="shared" si="242"/>
        <v>-0.15000000000000568</v>
      </c>
      <c r="H1729">
        <f t="shared" si="247"/>
        <v>-0.39999999999999858</v>
      </c>
      <c r="I1729">
        <f t="shared" si="243"/>
        <v>100</v>
      </c>
      <c r="J1729">
        <f t="shared" si="244"/>
        <v>99.754460631854641</v>
      </c>
      <c r="K1729">
        <f t="shared" si="245"/>
        <v>0</v>
      </c>
      <c r="L1729">
        <f t="shared" si="246"/>
        <v>-0.24553936814536437</v>
      </c>
    </row>
    <row r="1730" spans="1:12" x14ac:dyDescent="0.2">
      <c r="A1730" s="4">
        <f t="shared" si="239"/>
        <v>45972</v>
      </c>
      <c r="B1730">
        <v>1729</v>
      </c>
      <c r="C1730" s="2">
        <f>VLOOKUP(A1730, Daily!$A:$B, 2, 0)</f>
        <v>0</v>
      </c>
      <c r="D1730">
        <v>60.94</v>
      </c>
      <c r="E1730" s="2">
        <f t="shared" si="240"/>
        <v>60.94</v>
      </c>
      <c r="F1730">
        <f t="shared" si="241"/>
        <v>0</v>
      </c>
      <c r="G1730">
        <f t="shared" si="242"/>
        <v>-0.15000000000000568</v>
      </c>
      <c r="H1730">
        <f t="shared" si="247"/>
        <v>0</v>
      </c>
      <c r="I1730">
        <f t="shared" si="243"/>
        <v>100</v>
      </c>
      <c r="J1730">
        <f t="shared" si="244"/>
        <v>99.754460631854641</v>
      </c>
      <c r="K1730">
        <f t="shared" si="245"/>
        <v>0</v>
      </c>
      <c r="L1730">
        <f t="shared" si="246"/>
        <v>-0.24553936814536437</v>
      </c>
    </row>
    <row r="1731" spans="1:12" x14ac:dyDescent="0.2">
      <c r="A1731" s="4">
        <f t="shared" si="239"/>
        <v>45973</v>
      </c>
      <c r="B1731">
        <v>1730</v>
      </c>
      <c r="C1731" s="2">
        <f>VLOOKUP(A1731, Daily!$A:$B, 2, 0)</f>
        <v>59.3</v>
      </c>
      <c r="D1731">
        <v>59.3</v>
      </c>
      <c r="E1731" s="2">
        <f t="shared" si="240"/>
        <v>59.3</v>
      </c>
      <c r="F1731">
        <f t="shared" si="241"/>
        <v>-1.6400000000000006</v>
      </c>
      <c r="G1731">
        <f t="shared" si="242"/>
        <v>-1.7900000000000063</v>
      </c>
      <c r="H1731">
        <f t="shared" si="247"/>
        <v>-1.6400000000000006</v>
      </c>
      <c r="I1731">
        <f t="shared" si="243"/>
        <v>97.308828355759758</v>
      </c>
      <c r="J1731">
        <f t="shared" si="244"/>
        <v>97.069896873465368</v>
      </c>
      <c r="K1731">
        <f t="shared" si="245"/>
        <v>-2.6911716442402422</v>
      </c>
      <c r="L1731">
        <f t="shared" si="246"/>
        <v>-2.9301031265346333</v>
      </c>
    </row>
    <row r="1732" spans="1:12" x14ac:dyDescent="0.2">
      <c r="A1732" s="4">
        <f t="shared" ref="A1732:A1795" si="248">A1731+1</f>
        <v>45974</v>
      </c>
      <c r="B1732">
        <v>1731</v>
      </c>
      <c r="C1732" s="2">
        <f>VLOOKUP(A1732, Daily!$A:$B, 2, 0)</f>
        <v>59.54</v>
      </c>
      <c r="D1732">
        <v>59.54</v>
      </c>
      <c r="E1732" s="2">
        <f t="shared" si="240"/>
        <v>59.54</v>
      </c>
      <c r="F1732">
        <f t="shared" si="241"/>
        <v>0.24000000000000199</v>
      </c>
      <c r="G1732">
        <f t="shared" si="242"/>
        <v>-1.5500000000000043</v>
      </c>
      <c r="H1732">
        <f t="shared" si="247"/>
        <v>1.8800000000000026</v>
      </c>
      <c r="I1732">
        <f t="shared" si="243"/>
        <v>100.40472175379426</v>
      </c>
      <c r="J1732">
        <f t="shared" si="244"/>
        <v>97.462759862497947</v>
      </c>
      <c r="K1732">
        <f t="shared" si="245"/>
        <v>0.40472175379426822</v>
      </c>
      <c r="L1732">
        <f t="shared" si="246"/>
        <v>-2.5372401375020504</v>
      </c>
    </row>
    <row r="1733" spans="1:12" x14ac:dyDescent="0.2">
      <c r="A1733" s="4">
        <f t="shared" si="248"/>
        <v>45975</v>
      </c>
      <c r="B1733">
        <v>1732</v>
      </c>
      <c r="C1733" s="2">
        <f>VLOOKUP(A1733, Daily!$A:$B, 2, 0)</f>
        <v>60.87</v>
      </c>
      <c r="D1733">
        <v>60.87</v>
      </c>
      <c r="E1733" s="2">
        <f t="shared" ref="E1733:E1796" si="249">D1733</f>
        <v>60.87</v>
      </c>
      <c r="F1733">
        <f t="shared" ref="F1733:F1796" si="250">D1733-D1732</f>
        <v>1.3299999999999983</v>
      </c>
      <c r="G1733">
        <f t="shared" ref="G1733:G1796" si="251">D1733-$D$2</f>
        <v>-0.22000000000000597</v>
      </c>
      <c r="H1733">
        <f t="shared" si="247"/>
        <v>1.0899999999999963</v>
      </c>
      <c r="I1733">
        <f t="shared" ref="I1733:I1796" si="252">(D1733/D1732)*100</f>
        <v>102.23379240846488</v>
      </c>
      <c r="J1733">
        <f t="shared" ref="J1733:J1796" si="253">(D1733/$D$2)*100</f>
        <v>99.63987559338679</v>
      </c>
      <c r="K1733">
        <f t="shared" ref="K1733:K1796" si="254">((D1733/D1732)-1)*100</f>
        <v>2.2337924084648852</v>
      </c>
      <c r="L1733">
        <f t="shared" ref="L1733:L1796" si="255">((D1733/$D$2)-1)*100</f>
        <v>-0.36012440661320477</v>
      </c>
    </row>
    <row r="1734" spans="1:12" x14ac:dyDescent="0.2">
      <c r="A1734" s="4">
        <f t="shared" si="248"/>
        <v>45976</v>
      </c>
      <c r="B1734">
        <v>1733</v>
      </c>
      <c r="C1734" s="2" t="e">
        <f>VLOOKUP(A1734, Daily!$A:$B, 2, 0)</f>
        <v>#N/A</v>
      </c>
      <c r="D1734">
        <v>60.87</v>
      </c>
      <c r="E1734" s="2">
        <f t="shared" si="249"/>
        <v>60.87</v>
      </c>
      <c r="F1734">
        <f t="shared" si="250"/>
        <v>0</v>
      </c>
      <c r="G1734">
        <f t="shared" si="251"/>
        <v>-0.22000000000000597</v>
      </c>
      <c r="H1734">
        <f t="shared" ref="H1734:H1797" si="256">F1734-F1733</f>
        <v>-1.3299999999999983</v>
      </c>
      <c r="I1734">
        <f t="shared" si="252"/>
        <v>100</v>
      </c>
      <c r="J1734">
        <f t="shared" si="253"/>
        <v>99.63987559338679</v>
      </c>
      <c r="K1734">
        <f t="shared" si="254"/>
        <v>0</v>
      </c>
      <c r="L1734">
        <f t="shared" si="255"/>
        <v>-0.36012440661320477</v>
      </c>
    </row>
    <row r="1735" spans="1:12" x14ac:dyDescent="0.2">
      <c r="A1735" s="4">
        <f t="shared" si="248"/>
        <v>45977</v>
      </c>
      <c r="B1735">
        <v>1734</v>
      </c>
      <c r="C1735" s="2" t="e">
        <f>VLOOKUP(A1735, Daily!$A:$B, 2, 0)</f>
        <v>#N/A</v>
      </c>
      <c r="D1735">
        <v>60.66</v>
      </c>
      <c r="E1735" s="2">
        <f t="shared" si="249"/>
        <v>60.66</v>
      </c>
      <c r="F1735">
        <f t="shared" si="250"/>
        <v>-0.21000000000000085</v>
      </c>
      <c r="G1735">
        <f t="shared" si="251"/>
        <v>-0.43000000000000682</v>
      </c>
      <c r="H1735">
        <f t="shared" si="256"/>
        <v>-0.21000000000000085</v>
      </c>
      <c r="I1735">
        <f t="shared" si="252"/>
        <v>99.655002464268122</v>
      </c>
      <c r="J1735">
        <f t="shared" si="253"/>
        <v>99.296120477983294</v>
      </c>
      <c r="K1735">
        <f t="shared" si="254"/>
        <v>-0.34499753573188352</v>
      </c>
      <c r="L1735">
        <f t="shared" si="255"/>
        <v>-0.70387952201670378</v>
      </c>
    </row>
    <row r="1736" spans="1:12" x14ac:dyDescent="0.2">
      <c r="A1736" s="4">
        <f t="shared" si="248"/>
        <v>45978</v>
      </c>
      <c r="B1736">
        <v>1735</v>
      </c>
      <c r="C1736" s="2">
        <f>VLOOKUP(A1736, Daily!$A:$B, 2, 0)</f>
        <v>60.66</v>
      </c>
      <c r="D1736">
        <v>60.66</v>
      </c>
      <c r="E1736" s="2">
        <f t="shared" si="249"/>
        <v>60.66</v>
      </c>
      <c r="F1736">
        <f t="shared" si="250"/>
        <v>0</v>
      </c>
      <c r="G1736">
        <f t="shared" si="251"/>
        <v>-0.43000000000000682</v>
      </c>
      <c r="H1736">
        <f t="shared" si="256"/>
        <v>0.21000000000000085</v>
      </c>
      <c r="I1736">
        <f t="shared" si="252"/>
        <v>100</v>
      </c>
      <c r="J1736">
        <f t="shared" si="253"/>
        <v>99.296120477983294</v>
      </c>
      <c r="K1736">
        <f t="shared" si="254"/>
        <v>0</v>
      </c>
      <c r="L1736">
        <f t="shared" si="255"/>
        <v>-0.70387952201670378</v>
      </c>
    </row>
    <row r="1737" spans="1:12" x14ac:dyDescent="0.2">
      <c r="A1737" s="4">
        <f t="shared" si="248"/>
        <v>45979</v>
      </c>
      <c r="B1737">
        <v>1736</v>
      </c>
      <c r="C1737" s="2">
        <f>VLOOKUP(A1737, Daily!$A:$B, 2, 0)</f>
        <v>61.51</v>
      </c>
      <c r="D1737">
        <v>61.51</v>
      </c>
      <c r="E1737" s="2">
        <f t="shared" si="249"/>
        <v>61.51</v>
      </c>
      <c r="F1737">
        <f t="shared" si="250"/>
        <v>0.85000000000000142</v>
      </c>
      <c r="G1737">
        <f t="shared" si="251"/>
        <v>0.4199999999999946</v>
      </c>
      <c r="H1737">
        <f t="shared" si="256"/>
        <v>0.85000000000000142</v>
      </c>
      <c r="I1737">
        <f t="shared" si="252"/>
        <v>101.4012528849324</v>
      </c>
      <c r="J1737">
        <f t="shared" si="253"/>
        <v>100.68751023080699</v>
      </c>
      <c r="K1737">
        <f t="shared" si="254"/>
        <v>1.4012528849324024</v>
      </c>
      <c r="L1737">
        <f t="shared" si="255"/>
        <v>0.68751023080699802</v>
      </c>
    </row>
    <row r="1738" spans="1:12" x14ac:dyDescent="0.2">
      <c r="A1738" s="4">
        <f t="shared" si="248"/>
        <v>45980</v>
      </c>
      <c r="B1738">
        <v>1737</v>
      </c>
      <c r="C1738" s="2">
        <f>VLOOKUP(A1738, Daily!$A:$B, 2, 0)</f>
        <v>60.27</v>
      </c>
      <c r="D1738">
        <v>60.27</v>
      </c>
      <c r="E1738" s="2">
        <f t="shared" si="249"/>
        <v>60.27</v>
      </c>
      <c r="F1738">
        <f t="shared" si="250"/>
        <v>-1.2399999999999949</v>
      </c>
      <c r="G1738">
        <f t="shared" si="251"/>
        <v>-0.82000000000000028</v>
      </c>
      <c r="H1738">
        <f t="shared" si="256"/>
        <v>-2.0899999999999963</v>
      </c>
      <c r="I1738">
        <f t="shared" si="252"/>
        <v>97.984067631279473</v>
      </c>
      <c r="J1738">
        <f t="shared" si="253"/>
        <v>98.65771812080537</v>
      </c>
      <c r="K1738">
        <f t="shared" si="254"/>
        <v>-2.0159323687205299</v>
      </c>
      <c r="L1738">
        <f t="shared" si="255"/>
        <v>-1.3422818791946289</v>
      </c>
    </row>
    <row r="1739" spans="1:12" x14ac:dyDescent="0.2">
      <c r="A1739" s="4">
        <f t="shared" si="248"/>
        <v>45981</v>
      </c>
      <c r="B1739">
        <v>1738</v>
      </c>
      <c r="C1739" s="2">
        <f>VLOOKUP(A1739, Daily!$A:$B, 2, 0)</f>
        <v>60.07</v>
      </c>
      <c r="D1739">
        <v>60.07</v>
      </c>
      <c r="E1739" s="2">
        <f t="shared" si="249"/>
        <v>60.07</v>
      </c>
      <c r="F1739">
        <f t="shared" si="250"/>
        <v>-0.20000000000000284</v>
      </c>
      <c r="G1739">
        <f t="shared" si="251"/>
        <v>-1.0200000000000031</v>
      </c>
      <c r="H1739">
        <f t="shared" si="256"/>
        <v>1.039999999999992</v>
      </c>
      <c r="I1739">
        <f t="shared" si="252"/>
        <v>99.66815994690559</v>
      </c>
      <c r="J1739">
        <f t="shared" si="253"/>
        <v>98.330332296611559</v>
      </c>
      <c r="K1739">
        <f t="shared" si="254"/>
        <v>-0.33184005309441211</v>
      </c>
      <c r="L1739">
        <f t="shared" si="255"/>
        <v>-1.6696677033884444</v>
      </c>
    </row>
    <row r="1740" spans="1:12" x14ac:dyDescent="0.2">
      <c r="A1740" s="4">
        <f t="shared" si="248"/>
        <v>45982</v>
      </c>
      <c r="B1740">
        <v>1739</v>
      </c>
      <c r="C1740" s="2">
        <f>VLOOKUP(A1740, Daily!$A:$B, 2, 0)</f>
        <v>58.86</v>
      </c>
      <c r="D1740">
        <v>58.86</v>
      </c>
      <c r="E1740" s="2">
        <f t="shared" si="249"/>
        <v>58.86</v>
      </c>
      <c r="F1740">
        <f t="shared" si="250"/>
        <v>-1.2100000000000009</v>
      </c>
      <c r="G1740">
        <f t="shared" si="251"/>
        <v>-2.230000000000004</v>
      </c>
      <c r="H1740">
        <f t="shared" si="256"/>
        <v>-1.009999999999998</v>
      </c>
      <c r="I1740">
        <f t="shared" si="252"/>
        <v>97.985683369402366</v>
      </c>
      <c r="J1740">
        <f t="shared" si="253"/>
        <v>96.349648060238991</v>
      </c>
      <c r="K1740">
        <f t="shared" si="254"/>
        <v>-2.0143166305976345</v>
      </c>
      <c r="L1740">
        <f t="shared" si="255"/>
        <v>-3.6503519397610096</v>
      </c>
    </row>
    <row r="1741" spans="1:12" x14ac:dyDescent="0.2">
      <c r="A1741" s="4">
        <f t="shared" si="248"/>
        <v>45983</v>
      </c>
      <c r="B1741">
        <v>1740</v>
      </c>
      <c r="C1741" s="2" t="e">
        <f>VLOOKUP(A1741, Daily!$A:$B, 2, 0)</f>
        <v>#N/A</v>
      </c>
      <c r="D1741">
        <v>58.86</v>
      </c>
      <c r="E1741" s="2">
        <f t="shared" si="249"/>
        <v>58.86</v>
      </c>
      <c r="F1741">
        <f t="shared" si="250"/>
        <v>0</v>
      </c>
      <c r="G1741">
        <f t="shared" si="251"/>
        <v>-2.230000000000004</v>
      </c>
      <c r="H1741">
        <f t="shared" si="256"/>
        <v>1.2100000000000009</v>
      </c>
      <c r="I1741">
        <f t="shared" si="252"/>
        <v>100</v>
      </c>
      <c r="J1741">
        <f t="shared" si="253"/>
        <v>96.349648060238991</v>
      </c>
      <c r="K1741">
        <f t="shared" si="254"/>
        <v>0</v>
      </c>
      <c r="L1741">
        <f t="shared" si="255"/>
        <v>-3.6503519397610096</v>
      </c>
    </row>
    <row r="1742" spans="1:12" x14ac:dyDescent="0.2">
      <c r="A1742" s="4">
        <f t="shared" si="248"/>
        <v>45984</v>
      </c>
      <c r="B1742">
        <v>1741</v>
      </c>
      <c r="C1742" s="2" t="e">
        <f>VLOOKUP(A1742, Daily!$A:$B, 2, 0)</f>
        <v>#N/A</v>
      </c>
      <c r="D1742">
        <v>59.11</v>
      </c>
      <c r="E1742" s="2">
        <f t="shared" si="249"/>
        <v>59.11</v>
      </c>
      <c r="F1742">
        <f t="shared" si="250"/>
        <v>0.25</v>
      </c>
      <c r="G1742">
        <f t="shared" si="251"/>
        <v>-1.980000000000004</v>
      </c>
      <c r="H1742">
        <f t="shared" si="256"/>
        <v>0.25</v>
      </c>
      <c r="I1742">
        <f t="shared" si="252"/>
        <v>100.42473666326876</v>
      </c>
      <c r="J1742">
        <f t="shared" si="253"/>
        <v>96.758880340481241</v>
      </c>
      <c r="K1742">
        <f t="shared" si="254"/>
        <v>0.42473666326876547</v>
      </c>
      <c r="L1742">
        <f t="shared" si="255"/>
        <v>-3.2411196595187541</v>
      </c>
    </row>
    <row r="1743" spans="1:12" x14ac:dyDescent="0.2">
      <c r="A1743" s="4">
        <f t="shared" si="248"/>
        <v>45985</v>
      </c>
      <c r="B1743">
        <v>1742</v>
      </c>
      <c r="C1743" s="2">
        <f>VLOOKUP(A1743, Daily!$A:$B, 2, 0)</f>
        <v>59.11</v>
      </c>
      <c r="D1743">
        <v>59.11</v>
      </c>
      <c r="E1743" s="2">
        <f t="shared" si="249"/>
        <v>59.11</v>
      </c>
      <c r="F1743">
        <f t="shared" si="250"/>
        <v>0</v>
      </c>
      <c r="G1743">
        <f t="shared" si="251"/>
        <v>-1.980000000000004</v>
      </c>
      <c r="H1743">
        <f t="shared" si="256"/>
        <v>-0.25</v>
      </c>
      <c r="I1743">
        <f t="shared" si="252"/>
        <v>100</v>
      </c>
      <c r="J1743">
        <f t="shared" si="253"/>
        <v>96.758880340481241</v>
      </c>
      <c r="K1743">
        <f t="shared" si="254"/>
        <v>0</v>
      </c>
      <c r="L1743">
        <f t="shared" si="255"/>
        <v>-3.2411196595187541</v>
      </c>
    </row>
    <row r="1744" spans="1:12" x14ac:dyDescent="0.2">
      <c r="A1744" s="4">
        <f t="shared" si="248"/>
        <v>45986</v>
      </c>
      <c r="B1744">
        <v>1743</v>
      </c>
      <c r="C1744" s="2">
        <f>VLOOKUP(A1744, Daily!$A:$B, 2, 0)</f>
        <v>58.25</v>
      </c>
      <c r="D1744">
        <v>58.25</v>
      </c>
      <c r="E1744" s="2">
        <f t="shared" si="249"/>
        <v>58.25</v>
      </c>
      <c r="F1744">
        <f t="shared" si="250"/>
        <v>-0.85999999999999943</v>
      </c>
      <c r="G1744">
        <f t="shared" si="251"/>
        <v>-2.8400000000000034</v>
      </c>
      <c r="H1744">
        <f t="shared" si="256"/>
        <v>-0.85999999999999943</v>
      </c>
      <c r="I1744">
        <f t="shared" si="252"/>
        <v>98.545085433936734</v>
      </c>
      <c r="J1744">
        <f t="shared" si="253"/>
        <v>95.351121296447857</v>
      </c>
      <c r="K1744">
        <f t="shared" si="254"/>
        <v>-1.4549145660632701</v>
      </c>
      <c r="L1744">
        <f t="shared" si="255"/>
        <v>-4.6488787035521391</v>
      </c>
    </row>
    <row r="1745" spans="1:12" x14ac:dyDescent="0.2">
      <c r="A1745" s="4">
        <f t="shared" si="248"/>
        <v>45987</v>
      </c>
      <c r="B1745">
        <v>1744</v>
      </c>
      <c r="C1745" s="2">
        <f>VLOOKUP(A1745, Daily!$A:$B, 2, 0)</f>
        <v>58.81</v>
      </c>
      <c r="D1745">
        <v>58.81</v>
      </c>
      <c r="E1745" s="2">
        <f t="shared" si="249"/>
        <v>58.81</v>
      </c>
      <c r="F1745">
        <f t="shared" si="250"/>
        <v>0.56000000000000227</v>
      </c>
      <c r="G1745">
        <f t="shared" si="251"/>
        <v>-2.2800000000000011</v>
      </c>
      <c r="H1745">
        <f t="shared" si="256"/>
        <v>1.4200000000000017</v>
      </c>
      <c r="I1745">
        <f t="shared" si="252"/>
        <v>100.96137339055795</v>
      </c>
      <c r="J1745">
        <f t="shared" si="253"/>
        <v>96.267801604190538</v>
      </c>
      <c r="K1745">
        <f t="shared" si="254"/>
        <v>0.96137339055795135</v>
      </c>
      <c r="L1745">
        <f t="shared" si="255"/>
        <v>-3.7321983958094607</v>
      </c>
    </row>
    <row r="1746" spans="1:12" x14ac:dyDescent="0.2">
      <c r="A1746" s="4">
        <f t="shared" si="248"/>
        <v>45988</v>
      </c>
      <c r="B1746">
        <v>1745</v>
      </c>
      <c r="C1746" s="2">
        <f>VLOOKUP(A1746, Daily!$A:$B, 2, 0)</f>
        <v>0</v>
      </c>
      <c r="D1746">
        <v>58.81</v>
      </c>
      <c r="E1746" s="2">
        <f t="shared" si="249"/>
        <v>58.81</v>
      </c>
      <c r="F1746">
        <f t="shared" si="250"/>
        <v>0</v>
      </c>
      <c r="G1746">
        <f t="shared" si="251"/>
        <v>-2.2800000000000011</v>
      </c>
      <c r="H1746">
        <f t="shared" si="256"/>
        <v>-0.56000000000000227</v>
      </c>
      <c r="I1746">
        <f t="shared" si="252"/>
        <v>100</v>
      </c>
      <c r="J1746">
        <f t="shared" si="253"/>
        <v>96.267801604190538</v>
      </c>
      <c r="K1746">
        <f t="shared" si="254"/>
        <v>0</v>
      </c>
      <c r="L1746">
        <f t="shared" si="255"/>
        <v>-3.7321983958094607</v>
      </c>
    </row>
    <row r="1747" spans="1:12" x14ac:dyDescent="0.2">
      <c r="A1747" s="4">
        <f t="shared" si="248"/>
        <v>45989</v>
      </c>
      <c r="B1747">
        <v>1746</v>
      </c>
      <c r="C1747" s="2">
        <f>VLOOKUP(A1747, Daily!$A:$B, 2, 0)</f>
        <v>58.58</v>
      </c>
      <c r="D1747">
        <v>58.58</v>
      </c>
      <c r="E1747" s="2">
        <f t="shared" si="249"/>
        <v>58.58</v>
      </c>
      <c r="F1747">
        <f t="shared" si="250"/>
        <v>-0.23000000000000398</v>
      </c>
      <c r="G1747">
        <f t="shared" si="251"/>
        <v>-2.5100000000000051</v>
      </c>
      <c r="H1747">
        <f t="shared" si="256"/>
        <v>-0.23000000000000398</v>
      </c>
      <c r="I1747">
        <f t="shared" si="252"/>
        <v>99.608910049311334</v>
      </c>
      <c r="J1747">
        <f t="shared" si="253"/>
        <v>95.891307906367658</v>
      </c>
      <c r="K1747">
        <f t="shared" si="254"/>
        <v>-0.39108995068866115</v>
      </c>
      <c r="L1747">
        <f t="shared" si="255"/>
        <v>-4.1086920936323494</v>
      </c>
    </row>
    <row r="1748" spans="1:12" x14ac:dyDescent="0.2">
      <c r="A1748" s="4">
        <f t="shared" si="248"/>
        <v>45990</v>
      </c>
      <c r="B1748">
        <v>1747</v>
      </c>
      <c r="C1748" s="2" t="e">
        <f>VLOOKUP(A1748, Daily!$A:$B, 2, 0)</f>
        <v>#N/A</v>
      </c>
      <c r="D1748">
        <v>58.58</v>
      </c>
      <c r="E1748" s="2">
        <f t="shared" si="249"/>
        <v>58.58</v>
      </c>
      <c r="F1748">
        <f t="shared" si="250"/>
        <v>0</v>
      </c>
      <c r="G1748">
        <f t="shared" si="251"/>
        <v>-2.5100000000000051</v>
      </c>
      <c r="H1748">
        <f t="shared" si="256"/>
        <v>0.23000000000000398</v>
      </c>
      <c r="I1748">
        <f t="shared" si="252"/>
        <v>100</v>
      </c>
      <c r="J1748">
        <f t="shared" si="253"/>
        <v>95.891307906367658</v>
      </c>
      <c r="K1748">
        <f t="shared" si="254"/>
        <v>0</v>
      </c>
      <c r="L1748">
        <f t="shared" si="255"/>
        <v>-4.1086920936323494</v>
      </c>
    </row>
    <row r="1749" spans="1:12" x14ac:dyDescent="0.2">
      <c r="A1749" s="4">
        <f t="shared" si="248"/>
        <v>45991</v>
      </c>
      <c r="B1749">
        <v>1748</v>
      </c>
      <c r="C1749" s="2" t="e">
        <f>VLOOKUP(A1749, Daily!$A:$B, 2, 0)</f>
        <v>#N/A</v>
      </c>
      <c r="D1749">
        <v>59.47</v>
      </c>
      <c r="E1749" s="2">
        <f t="shared" si="249"/>
        <v>59.47</v>
      </c>
      <c r="F1749">
        <f t="shared" si="250"/>
        <v>0.89000000000000057</v>
      </c>
      <c r="G1749">
        <f t="shared" si="251"/>
        <v>-1.6200000000000045</v>
      </c>
      <c r="H1749">
        <f t="shared" si="256"/>
        <v>0.89000000000000057</v>
      </c>
      <c r="I1749">
        <f t="shared" si="252"/>
        <v>101.51928986002048</v>
      </c>
      <c r="J1749">
        <f t="shared" si="253"/>
        <v>97.34817482403011</v>
      </c>
      <c r="K1749">
        <f t="shared" si="254"/>
        <v>1.5192898600204785</v>
      </c>
      <c r="L1749">
        <f t="shared" si="255"/>
        <v>-2.6518251759698908</v>
      </c>
    </row>
    <row r="1750" spans="1:12" x14ac:dyDescent="0.2">
      <c r="A1750" s="4">
        <f t="shared" si="248"/>
        <v>45992</v>
      </c>
      <c r="B1750">
        <v>1749</v>
      </c>
      <c r="C1750" s="2">
        <f>VLOOKUP(A1750, Daily!$A:$B, 2, 0)</f>
        <v>59.47</v>
      </c>
      <c r="D1750">
        <v>59.47</v>
      </c>
      <c r="E1750" s="2">
        <f t="shared" si="249"/>
        <v>59.47</v>
      </c>
      <c r="F1750">
        <f t="shared" si="250"/>
        <v>0</v>
      </c>
      <c r="G1750">
        <f t="shared" si="251"/>
        <v>-1.6200000000000045</v>
      </c>
      <c r="H1750">
        <f t="shared" si="256"/>
        <v>-0.89000000000000057</v>
      </c>
      <c r="I1750">
        <f t="shared" si="252"/>
        <v>100</v>
      </c>
      <c r="J1750">
        <f t="shared" si="253"/>
        <v>97.34817482403011</v>
      </c>
      <c r="K1750">
        <f t="shared" si="254"/>
        <v>0</v>
      </c>
      <c r="L1750">
        <f t="shared" si="255"/>
        <v>-2.6518251759698908</v>
      </c>
    </row>
    <row r="1751" spans="1:12" x14ac:dyDescent="0.2">
      <c r="A1751" s="4">
        <f t="shared" si="248"/>
        <v>45993</v>
      </c>
      <c r="B1751">
        <v>1750</v>
      </c>
      <c r="C1751" s="2">
        <f>VLOOKUP(A1751, Daily!$A:$B, 2, 0)</f>
        <v>58.81</v>
      </c>
      <c r="D1751">
        <v>58.81</v>
      </c>
      <c r="E1751" s="2">
        <f t="shared" si="249"/>
        <v>58.81</v>
      </c>
      <c r="F1751">
        <f t="shared" si="250"/>
        <v>-0.65999999999999659</v>
      </c>
      <c r="G1751">
        <f t="shared" si="251"/>
        <v>-2.2800000000000011</v>
      </c>
      <c r="H1751">
        <f t="shared" si="256"/>
        <v>-0.65999999999999659</v>
      </c>
      <c r="I1751">
        <f t="shared" si="252"/>
        <v>98.890196737851028</v>
      </c>
      <c r="J1751">
        <f t="shared" si="253"/>
        <v>96.267801604190538</v>
      </c>
      <c r="K1751">
        <f t="shared" si="254"/>
        <v>-1.1098032621489784</v>
      </c>
      <c r="L1751">
        <f t="shared" si="255"/>
        <v>-3.7321983958094607</v>
      </c>
    </row>
    <row r="1752" spans="1:12" x14ac:dyDescent="0.2">
      <c r="A1752" s="4">
        <f t="shared" si="248"/>
        <v>45994</v>
      </c>
      <c r="B1752">
        <v>1751</v>
      </c>
      <c r="C1752" s="2">
        <f>VLOOKUP(A1752, Daily!$A:$B, 2, 0)</f>
        <v>59.09</v>
      </c>
      <c r="D1752">
        <v>59.09</v>
      </c>
      <c r="E1752" s="2">
        <f t="shared" si="249"/>
        <v>59.09</v>
      </c>
      <c r="F1752">
        <f t="shared" si="250"/>
        <v>0.28000000000000114</v>
      </c>
      <c r="G1752">
        <f t="shared" si="251"/>
        <v>-2</v>
      </c>
      <c r="H1752">
        <f t="shared" si="256"/>
        <v>0.93999999999999773</v>
      </c>
      <c r="I1752">
        <f t="shared" si="252"/>
        <v>100.4761095051862</v>
      </c>
      <c r="J1752">
        <f t="shared" si="253"/>
        <v>96.726141758061885</v>
      </c>
      <c r="K1752">
        <f t="shared" si="254"/>
        <v>0.47610950518619521</v>
      </c>
      <c r="L1752">
        <f t="shared" si="255"/>
        <v>-3.2738582419381212</v>
      </c>
    </row>
    <row r="1753" spans="1:12" x14ac:dyDescent="0.2">
      <c r="A1753" s="4">
        <f t="shared" si="248"/>
        <v>45995</v>
      </c>
      <c r="B1753">
        <v>1752</v>
      </c>
      <c r="C1753" s="2">
        <f>VLOOKUP(A1753, Daily!$A:$B, 2, 0)</f>
        <v>59.82</v>
      </c>
      <c r="D1753">
        <v>59.82</v>
      </c>
      <c r="E1753" s="2">
        <f t="shared" si="249"/>
        <v>59.82</v>
      </c>
      <c r="F1753">
        <f t="shared" si="250"/>
        <v>0.72999999999999687</v>
      </c>
      <c r="G1753">
        <f t="shared" si="251"/>
        <v>-1.2700000000000031</v>
      </c>
      <c r="H1753">
        <f t="shared" si="256"/>
        <v>0.44999999999999574</v>
      </c>
      <c r="I1753">
        <f t="shared" si="252"/>
        <v>101.23540362159417</v>
      </c>
      <c r="J1753">
        <f t="shared" si="253"/>
        <v>97.921100016369294</v>
      </c>
      <c r="K1753">
        <f t="shared" si="254"/>
        <v>1.2354036215941777</v>
      </c>
      <c r="L1753">
        <f t="shared" si="255"/>
        <v>-2.0788999836307109</v>
      </c>
    </row>
    <row r="1754" spans="1:12" x14ac:dyDescent="0.2">
      <c r="A1754" s="4">
        <f t="shared" si="248"/>
        <v>45996</v>
      </c>
      <c r="B1754">
        <v>1753</v>
      </c>
      <c r="C1754" s="2">
        <f>VLOOKUP(A1754, Daily!$A:$B, 2, 0)</f>
        <v>60.23</v>
      </c>
      <c r="D1754">
        <v>60.23</v>
      </c>
      <c r="E1754" s="2">
        <f t="shared" si="249"/>
        <v>60.23</v>
      </c>
      <c r="F1754">
        <f t="shared" si="250"/>
        <v>0.40999999999999659</v>
      </c>
      <c r="G1754">
        <f t="shared" si="251"/>
        <v>-0.86000000000000654</v>
      </c>
      <c r="H1754">
        <f t="shared" si="256"/>
        <v>-0.32000000000000028</v>
      </c>
      <c r="I1754">
        <f t="shared" si="252"/>
        <v>100.68538950183886</v>
      </c>
      <c r="J1754">
        <f t="shared" si="253"/>
        <v>98.592240955966588</v>
      </c>
      <c r="K1754">
        <f t="shared" si="254"/>
        <v>0.68538950183885117</v>
      </c>
      <c r="L1754">
        <f t="shared" si="255"/>
        <v>-1.4077590440334076</v>
      </c>
    </row>
    <row r="1755" spans="1:12" x14ac:dyDescent="0.2">
      <c r="A1755" s="4">
        <f t="shared" si="248"/>
        <v>45997</v>
      </c>
      <c r="B1755">
        <v>1754</v>
      </c>
      <c r="C1755" s="2" t="e">
        <f>VLOOKUP(A1755, Daily!$A:$B, 2, 0)</f>
        <v>#N/A</v>
      </c>
      <c r="D1755">
        <v>60.23</v>
      </c>
      <c r="E1755" s="2">
        <f t="shared" si="249"/>
        <v>60.23</v>
      </c>
      <c r="F1755">
        <f t="shared" si="250"/>
        <v>0</v>
      </c>
      <c r="G1755">
        <f t="shared" si="251"/>
        <v>-0.86000000000000654</v>
      </c>
      <c r="H1755">
        <f t="shared" si="256"/>
        <v>-0.40999999999999659</v>
      </c>
      <c r="I1755">
        <f t="shared" si="252"/>
        <v>100</v>
      </c>
      <c r="J1755">
        <f t="shared" si="253"/>
        <v>98.592240955966588</v>
      </c>
      <c r="K1755">
        <f t="shared" si="254"/>
        <v>0</v>
      </c>
      <c r="L1755">
        <f t="shared" si="255"/>
        <v>-1.4077590440334076</v>
      </c>
    </row>
    <row r="1756" spans="1:12" x14ac:dyDescent="0.2">
      <c r="A1756" s="4">
        <f t="shared" si="248"/>
        <v>45998</v>
      </c>
      <c r="B1756">
        <v>1755</v>
      </c>
      <c r="C1756" s="2" t="e">
        <f>VLOOKUP(A1756, Daily!$A:$B, 2, 0)</f>
        <v>#N/A</v>
      </c>
      <c r="D1756">
        <v>59.04</v>
      </c>
      <c r="E1756" s="2">
        <f t="shared" si="249"/>
        <v>59.04</v>
      </c>
      <c r="F1756">
        <f t="shared" si="250"/>
        <v>-1.1899999999999977</v>
      </c>
      <c r="G1756">
        <f t="shared" si="251"/>
        <v>-2.0500000000000043</v>
      </c>
      <c r="H1756">
        <f t="shared" si="256"/>
        <v>-1.1899999999999977</v>
      </c>
      <c r="I1756">
        <f t="shared" si="252"/>
        <v>98.024240411754946</v>
      </c>
      <c r="J1756">
        <f t="shared" si="253"/>
        <v>96.644295302013418</v>
      </c>
      <c r="K1756">
        <f t="shared" si="254"/>
        <v>-1.9757595882450518</v>
      </c>
      <c r="L1756">
        <f t="shared" si="255"/>
        <v>-3.3557046979865834</v>
      </c>
    </row>
    <row r="1757" spans="1:12" x14ac:dyDescent="0.2">
      <c r="A1757" s="4">
        <f t="shared" si="248"/>
        <v>45999</v>
      </c>
      <c r="B1757">
        <v>1756</v>
      </c>
      <c r="C1757" s="2">
        <f>VLOOKUP(A1757, Daily!$A:$B, 2, 0)</f>
        <v>59.04</v>
      </c>
      <c r="D1757">
        <v>59.04</v>
      </c>
      <c r="E1757" s="2">
        <f t="shared" si="249"/>
        <v>59.04</v>
      </c>
      <c r="F1757">
        <f t="shared" si="250"/>
        <v>0</v>
      </c>
      <c r="G1757">
        <f t="shared" si="251"/>
        <v>-2.0500000000000043</v>
      </c>
      <c r="H1757">
        <f t="shared" si="256"/>
        <v>1.1899999999999977</v>
      </c>
      <c r="I1757">
        <f t="shared" si="252"/>
        <v>100</v>
      </c>
      <c r="J1757">
        <f t="shared" si="253"/>
        <v>96.644295302013418</v>
      </c>
      <c r="K1757">
        <f t="shared" si="254"/>
        <v>0</v>
      </c>
      <c r="L1757">
        <f t="shared" si="255"/>
        <v>-3.3557046979865834</v>
      </c>
    </row>
    <row r="1758" spans="1:12" x14ac:dyDescent="0.2">
      <c r="A1758" s="4">
        <f t="shared" si="248"/>
        <v>46000</v>
      </c>
      <c r="B1758">
        <v>1757</v>
      </c>
      <c r="C1758" s="2">
        <f>VLOOKUP(A1758, Daily!$A:$B, 2, 0)</f>
        <v>58.4</v>
      </c>
      <c r="D1758">
        <v>58.4</v>
      </c>
      <c r="E1758" s="2">
        <f t="shared" si="249"/>
        <v>58.4</v>
      </c>
      <c r="F1758">
        <f t="shared" si="250"/>
        <v>-0.64000000000000057</v>
      </c>
      <c r="G1758">
        <f t="shared" si="251"/>
        <v>-2.6900000000000048</v>
      </c>
      <c r="H1758">
        <f t="shared" si="256"/>
        <v>-0.64000000000000057</v>
      </c>
      <c r="I1758">
        <f t="shared" si="252"/>
        <v>98.915989159891595</v>
      </c>
      <c r="J1758">
        <f t="shared" si="253"/>
        <v>95.596660664593216</v>
      </c>
      <c r="K1758">
        <f t="shared" si="254"/>
        <v>-1.084010840108407</v>
      </c>
      <c r="L1758">
        <f t="shared" si="255"/>
        <v>-4.4033393354067858</v>
      </c>
    </row>
    <row r="1759" spans="1:12" x14ac:dyDescent="0.2">
      <c r="A1759" s="4">
        <f t="shared" si="248"/>
        <v>46001</v>
      </c>
      <c r="B1759">
        <v>1758</v>
      </c>
      <c r="C1759" s="2">
        <f>VLOOKUP(A1759, Daily!$A:$B, 2, 0)</f>
        <v>58.67</v>
      </c>
      <c r="D1759">
        <v>58.67</v>
      </c>
      <c r="E1759" s="2">
        <f t="shared" si="249"/>
        <v>58.67</v>
      </c>
      <c r="F1759">
        <f t="shared" si="250"/>
        <v>0.27000000000000313</v>
      </c>
      <c r="G1759">
        <f t="shared" si="251"/>
        <v>-2.4200000000000017</v>
      </c>
      <c r="H1759">
        <f t="shared" si="256"/>
        <v>0.91000000000000369</v>
      </c>
      <c r="I1759">
        <f t="shared" si="252"/>
        <v>100.46232876712328</v>
      </c>
      <c r="J1759">
        <f t="shared" si="253"/>
        <v>96.038631527254864</v>
      </c>
      <c r="K1759">
        <f t="shared" si="254"/>
        <v>0.46232876712328785</v>
      </c>
      <c r="L1759">
        <f t="shared" si="255"/>
        <v>-3.9613684727451304</v>
      </c>
    </row>
    <row r="1760" spans="1:12" x14ac:dyDescent="0.2">
      <c r="A1760" s="4">
        <f t="shared" si="248"/>
        <v>46002</v>
      </c>
      <c r="B1760">
        <v>1759</v>
      </c>
      <c r="C1760" s="2">
        <f>VLOOKUP(A1760, Daily!$A:$B, 2, 0)</f>
        <v>57.76</v>
      </c>
      <c r="D1760">
        <v>57.76</v>
      </c>
      <c r="E1760" s="2">
        <f t="shared" si="249"/>
        <v>57.76</v>
      </c>
      <c r="F1760">
        <f t="shared" si="250"/>
        <v>-0.91000000000000369</v>
      </c>
      <c r="G1760">
        <f t="shared" si="251"/>
        <v>-3.3300000000000054</v>
      </c>
      <c r="H1760">
        <f t="shared" si="256"/>
        <v>-1.1800000000000068</v>
      </c>
      <c r="I1760">
        <f t="shared" si="252"/>
        <v>98.448951764104308</v>
      </c>
      <c r="J1760">
        <f t="shared" si="253"/>
        <v>94.549026027173014</v>
      </c>
      <c r="K1760">
        <f t="shared" si="254"/>
        <v>-1.5510482358956912</v>
      </c>
      <c r="L1760">
        <f t="shared" si="255"/>
        <v>-5.450973972826989</v>
      </c>
    </row>
    <row r="1761" spans="1:14" x14ac:dyDescent="0.2">
      <c r="A1761" s="4">
        <f t="shared" si="248"/>
        <v>46003</v>
      </c>
      <c r="B1761">
        <v>1760</v>
      </c>
      <c r="C1761" s="2">
        <f>VLOOKUP(A1761, Daily!$A:$B, 2, 0)</f>
        <v>57.61</v>
      </c>
      <c r="D1761">
        <v>57.61</v>
      </c>
      <c r="E1761" s="2">
        <f t="shared" si="249"/>
        <v>57.61</v>
      </c>
      <c r="F1761">
        <f t="shared" si="250"/>
        <v>-0.14999999999999858</v>
      </c>
      <c r="G1761">
        <f t="shared" si="251"/>
        <v>-3.480000000000004</v>
      </c>
      <c r="H1761">
        <f t="shared" si="256"/>
        <v>0.76000000000000512</v>
      </c>
      <c r="I1761">
        <f t="shared" si="252"/>
        <v>99.740304709141284</v>
      </c>
      <c r="J1761">
        <f t="shared" si="253"/>
        <v>94.303486659027655</v>
      </c>
      <c r="K1761">
        <f t="shared" si="254"/>
        <v>-0.25969529085871912</v>
      </c>
      <c r="L1761">
        <f t="shared" si="255"/>
        <v>-5.6965133409723423</v>
      </c>
    </row>
    <row r="1762" spans="1:14" x14ac:dyDescent="0.2">
      <c r="A1762" s="4">
        <f t="shared" si="248"/>
        <v>46004</v>
      </c>
      <c r="B1762">
        <v>1761</v>
      </c>
      <c r="C1762" s="2" t="e">
        <f>VLOOKUP(A1762, Daily!$A:$B, 2, 0)</f>
        <v>#N/A</v>
      </c>
      <c r="D1762">
        <v>57.61</v>
      </c>
      <c r="E1762" s="2">
        <f t="shared" si="249"/>
        <v>57.61</v>
      </c>
      <c r="F1762">
        <f t="shared" si="250"/>
        <v>0</v>
      </c>
      <c r="G1762">
        <f t="shared" si="251"/>
        <v>-3.480000000000004</v>
      </c>
      <c r="H1762">
        <f t="shared" si="256"/>
        <v>0.14999999999999858</v>
      </c>
      <c r="I1762">
        <f t="shared" si="252"/>
        <v>100</v>
      </c>
      <c r="J1762">
        <f t="shared" si="253"/>
        <v>94.303486659027655</v>
      </c>
      <c r="K1762">
        <f t="shared" si="254"/>
        <v>0</v>
      </c>
      <c r="L1762">
        <f t="shared" si="255"/>
        <v>-5.6965133409723423</v>
      </c>
    </row>
    <row r="1763" spans="1:14" x14ac:dyDescent="0.2">
      <c r="A1763" s="4">
        <f t="shared" si="248"/>
        <v>46005</v>
      </c>
      <c r="B1763">
        <v>1762</v>
      </c>
      <c r="C1763" s="2" t="e">
        <f>VLOOKUP(A1763, Daily!$A:$B, 2, 0)</f>
        <v>#N/A</v>
      </c>
      <c r="D1763">
        <v>56.97</v>
      </c>
      <c r="E1763" s="2">
        <f t="shared" si="249"/>
        <v>56.97</v>
      </c>
      <c r="F1763">
        <f t="shared" si="250"/>
        <v>-0.64000000000000057</v>
      </c>
      <c r="G1763">
        <f t="shared" si="251"/>
        <v>-4.1200000000000045</v>
      </c>
      <c r="H1763">
        <f t="shared" si="256"/>
        <v>-0.64000000000000057</v>
      </c>
      <c r="I1763">
        <f t="shared" si="252"/>
        <v>98.88908175663947</v>
      </c>
      <c r="J1763">
        <f t="shared" si="253"/>
        <v>93.255852021607453</v>
      </c>
      <c r="K1763">
        <f t="shared" si="254"/>
        <v>-1.1109182433605258</v>
      </c>
      <c r="L1763">
        <f t="shared" si="255"/>
        <v>-6.7441479783925455</v>
      </c>
    </row>
    <row r="1764" spans="1:14" x14ac:dyDescent="0.2">
      <c r="A1764" s="4">
        <f t="shared" si="248"/>
        <v>46006</v>
      </c>
      <c r="B1764">
        <v>1763</v>
      </c>
      <c r="C1764" s="2">
        <f>VLOOKUP(A1764, Daily!$A:$B, 2, 0)</f>
        <v>56.97</v>
      </c>
      <c r="D1764">
        <v>56.97</v>
      </c>
      <c r="E1764" s="2">
        <f t="shared" si="249"/>
        <v>56.97</v>
      </c>
      <c r="F1764">
        <f t="shared" si="250"/>
        <v>0</v>
      </c>
      <c r="G1764">
        <f t="shared" si="251"/>
        <v>-4.1200000000000045</v>
      </c>
      <c r="H1764">
        <f t="shared" si="256"/>
        <v>0.64000000000000057</v>
      </c>
      <c r="I1764">
        <f t="shared" si="252"/>
        <v>100</v>
      </c>
      <c r="J1764">
        <f t="shared" si="253"/>
        <v>93.255852021607453</v>
      </c>
      <c r="K1764">
        <f t="shared" si="254"/>
        <v>0</v>
      </c>
      <c r="L1764">
        <f t="shared" si="255"/>
        <v>-6.7441479783925455</v>
      </c>
    </row>
    <row r="1765" spans="1:14" x14ac:dyDescent="0.2">
      <c r="A1765" s="4">
        <f t="shared" si="248"/>
        <v>46007</v>
      </c>
      <c r="B1765">
        <v>1764</v>
      </c>
      <c r="C1765" s="2">
        <f>VLOOKUP(A1765, Daily!$A:$B, 2, 0)</f>
        <v>55.44</v>
      </c>
      <c r="D1765">
        <v>55.44</v>
      </c>
      <c r="E1765" s="2">
        <f t="shared" si="249"/>
        <v>55.44</v>
      </c>
      <c r="F1765">
        <f t="shared" si="250"/>
        <v>-1.5300000000000011</v>
      </c>
      <c r="G1765">
        <f t="shared" si="251"/>
        <v>-5.6500000000000057</v>
      </c>
      <c r="H1765">
        <f t="shared" si="256"/>
        <v>-1.5300000000000011</v>
      </c>
      <c r="I1765">
        <f t="shared" si="252"/>
        <v>97.314375987361771</v>
      </c>
      <c r="J1765">
        <f t="shared" si="253"/>
        <v>90.751350466524798</v>
      </c>
      <c r="K1765">
        <f t="shared" si="254"/>
        <v>-2.6856240126382325</v>
      </c>
      <c r="L1765">
        <f t="shared" si="255"/>
        <v>-9.2486495334752057</v>
      </c>
    </row>
    <row r="1766" spans="1:14" x14ac:dyDescent="0.2">
      <c r="A1766" s="4">
        <f t="shared" si="248"/>
        <v>46008</v>
      </c>
      <c r="B1766">
        <v>1765</v>
      </c>
      <c r="C1766" s="2">
        <f>VLOOKUP(A1766, Daily!$A:$B, 2, 0)</f>
        <v>56.07</v>
      </c>
      <c r="D1766">
        <v>56.07</v>
      </c>
      <c r="E1766" s="2">
        <f t="shared" si="249"/>
        <v>56.07</v>
      </c>
      <c r="F1766">
        <f t="shared" si="250"/>
        <v>0.63000000000000256</v>
      </c>
      <c r="G1766">
        <f t="shared" si="251"/>
        <v>-5.0200000000000031</v>
      </c>
      <c r="H1766">
        <f t="shared" si="256"/>
        <v>2.1600000000000037</v>
      </c>
      <c r="I1766">
        <f t="shared" si="252"/>
        <v>101.13636363636364</v>
      </c>
      <c r="J1766">
        <f t="shared" si="253"/>
        <v>91.782615812735301</v>
      </c>
      <c r="K1766">
        <f t="shared" si="254"/>
        <v>1.1363636363636465</v>
      </c>
      <c r="L1766">
        <f t="shared" si="255"/>
        <v>-8.2173841872646989</v>
      </c>
    </row>
    <row r="1767" spans="1:14" x14ac:dyDescent="0.2">
      <c r="A1767" s="4">
        <f t="shared" si="248"/>
        <v>46009</v>
      </c>
      <c r="B1767">
        <v>1766</v>
      </c>
      <c r="C1767" s="2">
        <f>VLOOKUP(A1767, Daily!$A:$B, 2, 0)</f>
        <v>56.22</v>
      </c>
      <c r="D1767">
        <v>56.22</v>
      </c>
      <c r="E1767" s="2">
        <f t="shared" si="249"/>
        <v>56.22</v>
      </c>
      <c r="F1767">
        <f t="shared" si="250"/>
        <v>0.14999999999999858</v>
      </c>
      <c r="G1767">
        <f t="shared" si="251"/>
        <v>-4.8700000000000045</v>
      </c>
      <c r="H1767">
        <f t="shared" si="256"/>
        <v>-0.48000000000000398</v>
      </c>
      <c r="I1767">
        <f t="shared" si="252"/>
        <v>100.26752273943285</v>
      </c>
      <c r="J1767">
        <f t="shared" si="253"/>
        <v>92.02815518088066</v>
      </c>
      <c r="K1767">
        <f t="shared" si="254"/>
        <v>0.2675227394328461</v>
      </c>
      <c r="L1767">
        <f t="shared" si="255"/>
        <v>-7.9718448191193332</v>
      </c>
    </row>
    <row r="1768" spans="1:14" x14ac:dyDescent="0.2">
      <c r="A1768" s="4">
        <f t="shared" si="248"/>
        <v>46010</v>
      </c>
      <c r="B1768">
        <v>1767</v>
      </c>
      <c r="C1768" s="2">
        <f>VLOOKUP(A1768, Daily!$A:$B, 2, 0)</f>
        <v>56.8</v>
      </c>
      <c r="D1768">
        <v>56.8</v>
      </c>
      <c r="E1768" s="2">
        <f t="shared" si="249"/>
        <v>56.8</v>
      </c>
      <c r="F1768">
        <f t="shared" si="250"/>
        <v>0.57999999999999829</v>
      </c>
      <c r="G1768">
        <f t="shared" si="251"/>
        <v>-4.2900000000000063</v>
      </c>
      <c r="H1768">
        <f t="shared" si="256"/>
        <v>0.42999999999999972</v>
      </c>
      <c r="I1768">
        <f t="shared" si="252"/>
        <v>101.03166133048738</v>
      </c>
      <c r="J1768">
        <f t="shared" si="253"/>
        <v>92.97757407104271</v>
      </c>
      <c r="K1768">
        <f t="shared" si="254"/>
        <v>1.0316613304873767</v>
      </c>
      <c r="L1768">
        <f t="shared" si="255"/>
        <v>-7.0224259289572881</v>
      </c>
    </row>
    <row r="1769" spans="1:14" x14ac:dyDescent="0.2">
      <c r="A1769" s="4">
        <f t="shared" si="248"/>
        <v>46011</v>
      </c>
      <c r="B1769">
        <v>1768</v>
      </c>
      <c r="C1769" s="2" t="e">
        <f>VLOOKUP(A1769, Daily!$A:$B, 2, 0)</f>
        <v>#N/A</v>
      </c>
      <c r="D1769">
        <v>56.8</v>
      </c>
      <c r="E1769" s="2">
        <f t="shared" si="249"/>
        <v>56.8</v>
      </c>
      <c r="F1769">
        <f t="shared" si="250"/>
        <v>0</v>
      </c>
      <c r="G1769">
        <f t="shared" si="251"/>
        <v>-4.2900000000000063</v>
      </c>
      <c r="H1769">
        <f t="shared" si="256"/>
        <v>-0.57999999999999829</v>
      </c>
      <c r="I1769">
        <f t="shared" si="252"/>
        <v>100</v>
      </c>
      <c r="J1769">
        <f t="shared" si="253"/>
        <v>92.97757407104271</v>
      </c>
      <c r="K1769">
        <f t="shared" si="254"/>
        <v>0</v>
      </c>
      <c r="L1769">
        <f t="shared" si="255"/>
        <v>-7.0224259289572881</v>
      </c>
    </row>
    <row r="1770" spans="1:14" x14ac:dyDescent="0.2">
      <c r="A1770" s="4">
        <f t="shared" si="248"/>
        <v>46012</v>
      </c>
      <c r="B1770">
        <v>1769</v>
      </c>
      <c r="C1770" s="2" t="e">
        <f>VLOOKUP(A1770, Daily!$A:$B, 2, 0)</f>
        <v>#N/A</v>
      </c>
      <c r="D1770">
        <v>58.18</v>
      </c>
      <c r="E1770" s="2">
        <f t="shared" si="249"/>
        <v>58.18</v>
      </c>
      <c r="F1770">
        <f t="shared" si="250"/>
        <v>1.3800000000000026</v>
      </c>
      <c r="G1770">
        <f t="shared" si="251"/>
        <v>-2.9100000000000037</v>
      </c>
      <c r="H1770">
        <f t="shared" si="256"/>
        <v>1.3800000000000026</v>
      </c>
      <c r="I1770">
        <f t="shared" si="252"/>
        <v>102.42957746478874</v>
      </c>
      <c r="J1770">
        <f t="shared" si="253"/>
        <v>95.236536257980021</v>
      </c>
      <c r="K1770">
        <f t="shared" si="254"/>
        <v>2.4295774647887347</v>
      </c>
      <c r="L1770">
        <f t="shared" si="255"/>
        <v>-4.7634637420199795</v>
      </c>
    </row>
    <row r="1771" spans="1:14" x14ac:dyDescent="0.2">
      <c r="A1771" s="4">
        <f t="shared" si="248"/>
        <v>46013</v>
      </c>
      <c r="B1771">
        <v>1770</v>
      </c>
      <c r="C1771" s="2">
        <f>VLOOKUP(A1771, Daily!$A:$B, 2, 0)</f>
        <v>58.18</v>
      </c>
      <c r="D1771">
        <v>58.18</v>
      </c>
      <c r="E1771" s="2">
        <f t="shared" si="249"/>
        <v>58.18</v>
      </c>
      <c r="F1771">
        <f t="shared" si="250"/>
        <v>0</v>
      </c>
      <c r="G1771">
        <f t="shared" si="251"/>
        <v>-2.9100000000000037</v>
      </c>
      <c r="H1771">
        <f t="shared" si="256"/>
        <v>-1.3800000000000026</v>
      </c>
      <c r="I1771">
        <f t="shared" si="252"/>
        <v>100</v>
      </c>
      <c r="J1771">
        <f t="shared" si="253"/>
        <v>95.236536257980021</v>
      </c>
      <c r="K1771">
        <f t="shared" si="254"/>
        <v>0</v>
      </c>
      <c r="L1771">
        <f t="shared" si="255"/>
        <v>-4.7634637420199795</v>
      </c>
    </row>
    <row r="1772" spans="1:14" x14ac:dyDescent="0.2">
      <c r="A1772" s="4">
        <f t="shared" si="248"/>
        <v>46014</v>
      </c>
      <c r="B1772">
        <v>1771</v>
      </c>
      <c r="C1772" s="2">
        <f>VLOOKUP(A1772, Daily!$A:$B, 2, 0)</f>
        <v>58.55</v>
      </c>
      <c r="D1772">
        <v>58.55</v>
      </c>
      <c r="E1772" s="2">
        <f t="shared" si="249"/>
        <v>58.55</v>
      </c>
      <c r="F1772">
        <f t="shared" si="250"/>
        <v>0.36999999999999744</v>
      </c>
      <c r="G1772">
        <f t="shared" si="251"/>
        <v>-2.5400000000000063</v>
      </c>
      <c r="H1772">
        <f t="shared" si="256"/>
        <v>0.36999999999999744</v>
      </c>
      <c r="I1772">
        <f t="shared" si="252"/>
        <v>100.63595737366794</v>
      </c>
      <c r="J1772">
        <f t="shared" si="253"/>
        <v>95.84220003273856</v>
      </c>
      <c r="K1772">
        <f t="shared" si="254"/>
        <v>0.63595737366792804</v>
      </c>
      <c r="L1772">
        <f t="shared" si="255"/>
        <v>-4.1577999672614325</v>
      </c>
    </row>
    <row r="1773" spans="1:14" x14ac:dyDescent="0.2">
      <c r="A1773" s="4">
        <f t="shared" si="248"/>
        <v>46015</v>
      </c>
      <c r="B1773">
        <v>1772</v>
      </c>
      <c r="C1773" s="2">
        <f>VLOOKUP(A1773, Daily!$A:$B, 2, 0)</f>
        <v>58.72</v>
      </c>
      <c r="D1773">
        <v>58.72</v>
      </c>
      <c r="E1773" s="2">
        <f t="shared" si="249"/>
        <v>58.72</v>
      </c>
      <c r="F1773">
        <f t="shared" si="250"/>
        <v>0.17000000000000171</v>
      </c>
      <c r="G1773">
        <f t="shared" si="251"/>
        <v>-2.3700000000000045</v>
      </c>
      <c r="H1773">
        <f t="shared" si="256"/>
        <v>-0.19999999999999574</v>
      </c>
      <c r="I1773">
        <f t="shared" si="252"/>
        <v>100.29035012809564</v>
      </c>
      <c r="J1773">
        <f t="shared" si="253"/>
        <v>96.120477983303317</v>
      </c>
      <c r="K1773">
        <f t="shared" si="254"/>
        <v>0.29035012809563998</v>
      </c>
      <c r="L1773">
        <f t="shared" si="255"/>
        <v>-3.8795220166966793</v>
      </c>
    </row>
    <row r="1774" spans="1:14" x14ac:dyDescent="0.2">
      <c r="A1774" s="4">
        <f t="shared" si="248"/>
        <v>46016</v>
      </c>
      <c r="B1774">
        <v>1773</v>
      </c>
      <c r="C1774" s="2">
        <f>VLOOKUP(A1774, Daily!$A:$B, 2, 0)</f>
        <v>0</v>
      </c>
      <c r="D1774">
        <v>58.72</v>
      </c>
      <c r="E1774" s="2">
        <f t="shared" si="249"/>
        <v>58.72</v>
      </c>
      <c r="F1774">
        <f t="shared" si="250"/>
        <v>0</v>
      </c>
      <c r="G1774">
        <f t="shared" si="251"/>
        <v>-2.3700000000000045</v>
      </c>
      <c r="H1774">
        <f t="shared" si="256"/>
        <v>-0.17000000000000171</v>
      </c>
      <c r="I1774">
        <f t="shared" si="252"/>
        <v>100</v>
      </c>
      <c r="J1774">
        <f t="shared" si="253"/>
        <v>96.120477983303317</v>
      </c>
      <c r="K1774">
        <f t="shared" si="254"/>
        <v>0</v>
      </c>
      <c r="L1774">
        <f t="shared" si="255"/>
        <v>-3.8795220166966793</v>
      </c>
    </row>
    <row r="1775" spans="1:14" x14ac:dyDescent="0.2">
      <c r="A1775" s="4">
        <f t="shared" si="248"/>
        <v>46017</v>
      </c>
      <c r="B1775">
        <v>1774</v>
      </c>
      <c r="C1775" s="2">
        <f>VLOOKUP(A1775, Daily!$A:$B, 2, 0)</f>
        <v>56.6</v>
      </c>
      <c r="D1775">
        <v>56.6</v>
      </c>
      <c r="E1775" s="2">
        <f t="shared" si="249"/>
        <v>56.6</v>
      </c>
      <c r="F1775">
        <f t="shared" si="250"/>
        <v>-2.1199999999999974</v>
      </c>
      <c r="G1775">
        <f t="shared" si="251"/>
        <v>-4.490000000000002</v>
      </c>
      <c r="H1775">
        <f t="shared" si="256"/>
        <v>-2.1199999999999974</v>
      </c>
      <c r="I1775">
        <f t="shared" si="252"/>
        <v>96.389645776566752</v>
      </c>
      <c r="J1775">
        <f t="shared" si="253"/>
        <v>92.650188246848913</v>
      </c>
      <c r="K1775">
        <f t="shared" si="254"/>
        <v>-3.6103542234332431</v>
      </c>
      <c r="L1775">
        <f t="shared" si="255"/>
        <v>-7.3498117531510925</v>
      </c>
      <c r="N1775" t="s">
        <v>194</v>
      </c>
    </row>
    <row r="1776" spans="1:14" x14ac:dyDescent="0.2">
      <c r="A1776" s="4">
        <f t="shared" si="248"/>
        <v>46018</v>
      </c>
      <c r="B1776">
        <v>1775</v>
      </c>
      <c r="C1776" s="2" t="e">
        <f>VLOOKUP(A1776, Daily!$A:$B, 2, 0)</f>
        <v>#N/A</v>
      </c>
      <c r="D1776">
        <v>56.6</v>
      </c>
      <c r="E1776" s="2">
        <f t="shared" si="249"/>
        <v>56.6</v>
      </c>
      <c r="F1776">
        <f t="shared" si="250"/>
        <v>0</v>
      </c>
      <c r="G1776">
        <f t="shared" si="251"/>
        <v>-4.490000000000002</v>
      </c>
      <c r="H1776">
        <f t="shared" si="256"/>
        <v>2.1199999999999974</v>
      </c>
      <c r="I1776">
        <f t="shared" si="252"/>
        <v>100</v>
      </c>
      <c r="J1776">
        <f t="shared" si="253"/>
        <v>92.650188246848913</v>
      </c>
      <c r="K1776">
        <f t="shared" si="254"/>
        <v>0</v>
      </c>
      <c r="L1776">
        <f t="shared" si="255"/>
        <v>-7.3498117531510925</v>
      </c>
    </row>
    <row r="1777" spans="1:12" x14ac:dyDescent="0.2">
      <c r="A1777" s="4">
        <f t="shared" si="248"/>
        <v>46019</v>
      </c>
      <c r="B1777">
        <v>1776</v>
      </c>
      <c r="C1777" s="2" t="e">
        <f>VLOOKUP(A1777, Daily!$A:$B, 2, 0)</f>
        <v>#N/A</v>
      </c>
      <c r="D1777">
        <v>57.89</v>
      </c>
      <c r="E1777" s="2">
        <f t="shared" si="249"/>
        <v>57.89</v>
      </c>
      <c r="F1777">
        <f t="shared" si="250"/>
        <v>1.2899999999999991</v>
      </c>
      <c r="G1777">
        <f t="shared" si="251"/>
        <v>-3.2000000000000028</v>
      </c>
      <c r="H1777">
        <f t="shared" si="256"/>
        <v>1.2899999999999991</v>
      </c>
      <c r="I1777">
        <f t="shared" si="252"/>
        <v>102.27915194346289</v>
      </c>
      <c r="J1777">
        <f t="shared" si="253"/>
        <v>94.761826812899002</v>
      </c>
      <c r="K1777">
        <f t="shared" si="254"/>
        <v>2.2791519434628871</v>
      </c>
      <c r="L1777">
        <f t="shared" si="255"/>
        <v>-5.2381731871010029</v>
      </c>
    </row>
    <row r="1778" spans="1:12" x14ac:dyDescent="0.2">
      <c r="A1778" s="4">
        <f t="shared" si="248"/>
        <v>46020</v>
      </c>
      <c r="B1778">
        <v>1777</v>
      </c>
      <c r="C1778" s="2">
        <f>VLOOKUP(A1778, Daily!$A:$B, 2, 0)</f>
        <v>57.89</v>
      </c>
      <c r="D1778">
        <v>57.89</v>
      </c>
      <c r="E1778" s="2">
        <f t="shared" si="249"/>
        <v>57.89</v>
      </c>
      <c r="F1778">
        <f t="shared" si="250"/>
        <v>0</v>
      </c>
      <c r="G1778">
        <f t="shared" si="251"/>
        <v>-3.2000000000000028</v>
      </c>
      <c r="H1778">
        <f t="shared" si="256"/>
        <v>-1.2899999999999991</v>
      </c>
      <c r="I1778">
        <f t="shared" si="252"/>
        <v>100</v>
      </c>
      <c r="J1778">
        <f t="shared" si="253"/>
        <v>94.761826812899002</v>
      </c>
      <c r="K1778">
        <f t="shared" si="254"/>
        <v>0</v>
      </c>
      <c r="L1778">
        <f t="shared" si="255"/>
        <v>-5.2381731871010029</v>
      </c>
    </row>
    <row r="1779" spans="1:12" x14ac:dyDescent="0.2">
      <c r="A1779" s="4">
        <f t="shared" si="248"/>
        <v>46021</v>
      </c>
      <c r="B1779">
        <v>1778</v>
      </c>
      <c r="C1779" s="2">
        <f>VLOOKUP(A1779, Daily!$A:$B, 2, 0)</f>
        <v>57.79</v>
      </c>
      <c r="D1779">
        <v>57.79</v>
      </c>
      <c r="E1779" s="2">
        <f t="shared" si="249"/>
        <v>57.79</v>
      </c>
      <c r="F1779">
        <f t="shared" si="250"/>
        <v>-0.10000000000000142</v>
      </c>
      <c r="G1779">
        <f t="shared" si="251"/>
        <v>-3.3000000000000043</v>
      </c>
      <c r="H1779">
        <f t="shared" si="256"/>
        <v>-0.10000000000000142</v>
      </c>
      <c r="I1779">
        <f t="shared" si="252"/>
        <v>99.827258593884949</v>
      </c>
      <c r="J1779">
        <f t="shared" si="253"/>
        <v>94.598133900802083</v>
      </c>
      <c r="K1779">
        <f t="shared" si="254"/>
        <v>-0.17274140611505118</v>
      </c>
      <c r="L1779">
        <f t="shared" si="255"/>
        <v>-5.4018660991979157</v>
      </c>
    </row>
    <row r="1780" spans="1:12" x14ac:dyDescent="0.2">
      <c r="A1780" s="4">
        <f t="shared" si="248"/>
        <v>46022</v>
      </c>
      <c r="B1780">
        <v>1779</v>
      </c>
      <c r="C1780" s="2">
        <f>VLOOKUP(A1780, Daily!$A:$B, 2, 0)</f>
        <v>57.26</v>
      </c>
      <c r="D1780">
        <v>57.26</v>
      </c>
      <c r="E1780" s="2">
        <f t="shared" si="249"/>
        <v>57.26</v>
      </c>
      <c r="F1780">
        <f t="shared" si="250"/>
        <v>-0.53000000000000114</v>
      </c>
      <c r="G1780">
        <f t="shared" si="251"/>
        <v>-3.8300000000000054</v>
      </c>
      <c r="H1780">
        <f t="shared" si="256"/>
        <v>-0.42999999999999972</v>
      </c>
      <c r="I1780">
        <f t="shared" si="252"/>
        <v>99.082886312510809</v>
      </c>
      <c r="J1780">
        <f t="shared" si="253"/>
        <v>93.730561466688485</v>
      </c>
      <c r="K1780">
        <f t="shared" si="254"/>
        <v>-0.91711368748919053</v>
      </c>
      <c r="L1780">
        <f t="shared" si="255"/>
        <v>-6.2694385333115115</v>
      </c>
    </row>
    <row r="1781" spans="1:12" x14ac:dyDescent="0.2">
      <c r="A1781" s="4">
        <f t="shared" si="248"/>
        <v>46023</v>
      </c>
      <c r="B1781">
        <v>1780</v>
      </c>
      <c r="C1781" s="2">
        <f>VLOOKUP(A1781, Daily!$A:$B, 2, 0)</f>
        <v>0</v>
      </c>
      <c r="D1781">
        <v>57.26</v>
      </c>
      <c r="E1781" s="2">
        <f t="shared" si="249"/>
        <v>57.26</v>
      </c>
      <c r="F1781">
        <f t="shared" si="250"/>
        <v>0</v>
      </c>
      <c r="G1781">
        <f t="shared" si="251"/>
        <v>-3.8300000000000054</v>
      </c>
      <c r="H1781">
        <f t="shared" si="256"/>
        <v>0.53000000000000114</v>
      </c>
      <c r="I1781">
        <f t="shared" si="252"/>
        <v>100</v>
      </c>
      <c r="J1781">
        <f t="shared" si="253"/>
        <v>93.730561466688485</v>
      </c>
      <c r="K1781">
        <f t="shared" si="254"/>
        <v>0</v>
      </c>
      <c r="L1781">
        <f t="shared" si="255"/>
        <v>-6.2694385333115115</v>
      </c>
    </row>
    <row r="1782" spans="1:12" x14ac:dyDescent="0.2">
      <c r="A1782" s="4">
        <f t="shared" si="248"/>
        <v>46024</v>
      </c>
      <c r="B1782">
        <v>1781</v>
      </c>
      <c r="C1782" s="2">
        <f>VLOOKUP(A1782, Daily!$A:$B, 2, 0)</f>
        <v>57.21</v>
      </c>
      <c r="D1782">
        <v>57.21</v>
      </c>
      <c r="E1782" s="2">
        <f t="shared" si="249"/>
        <v>57.21</v>
      </c>
      <c r="F1782">
        <f t="shared" si="250"/>
        <v>-4.9999999999997158E-2</v>
      </c>
      <c r="G1782">
        <f t="shared" si="251"/>
        <v>-3.8800000000000026</v>
      </c>
      <c r="H1782">
        <f t="shared" si="256"/>
        <v>-4.9999999999997158E-2</v>
      </c>
      <c r="I1782">
        <f t="shared" si="252"/>
        <v>99.912679008033535</v>
      </c>
      <c r="J1782">
        <f t="shared" si="253"/>
        <v>93.648715010640032</v>
      </c>
      <c r="K1782">
        <f t="shared" si="254"/>
        <v>-8.7320991966466366E-2</v>
      </c>
      <c r="L1782">
        <f t="shared" si="255"/>
        <v>-6.3512849893599626</v>
      </c>
    </row>
    <row r="1783" spans="1:12" x14ac:dyDescent="0.2">
      <c r="A1783" s="4">
        <f t="shared" si="248"/>
        <v>46025</v>
      </c>
      <c r="B1783">
        <v>1782</v>
      </c>
      <c r="C1783" s="2" t="e">
        <f>VLOOKUP(A1783, Daily!$A:$B, 2, 0)</f>
        <v>#N/A</v>
      </c>
      <c r="D1783">
        <v>57.21</v>
      </c>
      <c r="E1783" s="2">
        <f t="shared" si="249"/>
        <v>57.21</v>
      </c>
      <c r="F1783">
        <f t="shared" si="250"/>
        <v>0</v>
      </c>
      <c r="G1783">
        <f t="shared" si="251"/>
        <v>-3.8800000000000026</v>
      </c>
      <c r="H1783">
        <f t="shared" si="256"/>
        <v>4.9999999999997158E-2</v>
      </c>
      <c r="I1783">
        <f t="shared" si="252"/>
        <v>100</v>
      </c>
      <c r="J1783">
        <f t="shared" si="253"/>
        <v>93.648715010640032</v>
      </c>
      <c r="K1783">
        <f t="shared" si="254"/>
        <v>0</v>
      </c>
      <c r="L1783">
        <f t="shared" si="255"/>
        <v>-6.3512849893599626</v>
      </c>
    </row>
    <row r="1784" spans="1:12" x14ac:dyDescent="0.2">
      <c r="A1784" s="4">
        <f t="shared" si="248"/>
        <v>46026</v>
      </c>
      <c r="B1784">
        <v>1783</v>
      </c>
      <c r="C1784" s="2" t="e">
        <f>VLOOKUP(A1784, Daily!$A:$B, 2, 0)</f>
        <v>#N/A</v>
      </c>
      <c r="D1784">
        <v>58.1</v>
      </c>
      <c r="E1784" s="2">
        <f t="shared" si="249"/>
        <v>58.1</v>
      </c>
      <c r="F1784">
        <f t="shared" si="250"/>
        <v>0.89000000000000057</v>
      </c>
      <c r="G1784">
        <f t="shared" si="251"/>
        <v>-2.990000000000002</v>
      </c>
      <c r="H1784">
        <f t="shared" si="256"/>
        <v>0.89000000000000057</v>
      </c>
      <c r="I1784">
        <f t="shared" si="252"/>
        <v>101.55567208529976</v>
      </c>
      <c r="J1784">
        <f t="shared" si="253"/>
        <v>95.105581928302499</v>
      </c>
      <c r="K1784">
        <f t="shared" si="254"/>
        <v>1.5556720852997641</v>
      </c>
      <c r="L1784">
        <f t="shared" si="255"/>
        <v>-4.8944180716975039</v>
      </c>
    </row>
    <row r="1785" spans="1:12" x14ac:dyDescent="0.2">
      <c r="A1785" s="4">
        <f t="shared" si="248"/>
        <v>46027</v>
      </c>
      <c r="B1785">
        <v>1784</v>
      </c>
      <c r="C1785" s="2">
        <f>VLOOKUP(A1785, Daily!$A:$B, 2, 0)</f>
        <v>58.1</v>
      </c>
      <c r="D1785">
        <v>58.1</v>
      </c>
      <c r="E1785" s="2">
        <f t="shared" si="249"/>
        <v>58.1</v>
      </c>
      <c r="F1785">
        <f t="shared" si="250"/>
        <v>0</v>
      </c>
      <c r="G1785">
        <f t="shared" si="251"/>
        <v>-2.990000000000002</v>
      </c>
      <c r="H1785">
        <f t="shared" si="256"/>
        <v>-0.89000000000000057</v>
      </c>
      <c r="I1785">
        <f t="shared" si="252"/>
        <v>100</v>
      </c>
      <c r="J1785">
        <f t="shared" si="253"/>
        <v>95.105581928302499</v>
      </c>
      <c r="K1785">
        <f t="shared" si="254"/>
        <v>0</v>
      </c>
      <c r="L1785">
        <f t="shared" si="255"/>
        <v>-4.8944180716975039</v>
      </c>
    </row>
    <row r="1786" spans="1:12" x14ac:dyDescent="0.2">
      <c r="A1786" s="4">
        <f t="shared" si="248"/>
        <v>46028</v>
      </c>
      <c r="B1786">
        <v>1785</v>
      </c>
      <c r="C1786" s="2">
        <f>VLOOKUP(A1786, Daily!$A:$B, 2, 0)</f>
        <v>56.97</v>
      </c>
      <c r="D1786">
        <v>56.97</v>
      </c>
      <c r="E1786" s="2">
        <f t="shared" si="249"/>
        <v>56.97</v>
      </c>
      <c r="F1786">
        <f t="shared" si="250"/>
        <v>-1.1300000000000026</v>
      </c>
      <c r="G1786">
        <f t="shared" si="251"/>
        <v>-4.1200000000000045</v>
      </c>
      <c r="H1786">
        <f t="shared" si="256"/>
        <v>-1.1300000000000026</v>
      </c>
      <c r="I1786">
        <f t="shared" si="252"/>
        <v>98.055077452667803</v>
      </c>
      <c r="J1786">
        <f t="shared" si="253"/>
        <v>93.255852021607453</v>
      </c>
      <c r="K1786">
        <f t="shared" si="254"/>
        <v>-1.9449225473321952</v>
      </c>
      <c r="L1786">
        <f t="shared" si="255"/>
        <v>-6.7441479783925455</v>
      </c>
    </row>
    <row r="1787" spans="1:12" x14ac:dyDescent="0.2">
      <c r="A1787" s="4">
        <f t="shared" si="248"/>
        <v>46029</v>
      </c>
      <c r="B1787">
        <v>1786</v>
      </c>
      <c r="C1787" s="2">
        <f>VLOOKUP(A1787, Daily!$A:$B, 2, 0)</f>
        <v>56.01</v>
      </c>
      <c r="D1787">
        <v>56.01</v>
      </c>
      <c r="E1787" s="2">
        <f t="shared" si="249"/>
        <v>56.01</v>
      </c>
      <c r="F1787">
        <f t="shared" si="250"/>
        <v>-0.96000000000000085</v>
      </c>
      <c r="G1787">
        <f t="shared" si="251"/>
        <v>-5.0800000000000054</v>
      </c>
      <c r="H1787">
        <f t="shared" si="256"/>
        <v>0.17000000000000171</v>
      </c>
      <c r="I1787">
        <f t="shared" si="252"/>
        <v>98.314902580305414</v>
      </c>
      <c r="J1787">
        <f t="shared" si="253"/>
        <v>91.684400065477149</v>
      </c>
      <c r="K1787">
        <f t="shared" si="254"/>
        <v>-1.6850974196945812</v>
      </c>
      <c r="L1787">
        <f t="shared" si="255"/>
        <v>-8.3155999345228437</v>
      </c>
    </row>
    <row r="1788" spans="1:12" x14ac:dyDescent="0.2">
      <c r="A1788" s="4">
        <f t="shared" si="248"/>
        <v>46030</v>
      </c>
      <c r="B1788">
        <v>1787</v>
      </c>
      <c r="C1788" s="2">
        <f>VLOOKUP(A1788, Daily!$A:$B, 2, 0)</f>
        <v>57.74</v>
      </c>
      <c r="D1788">
        <v>57.74</v>
      </c>
      <c r="E1788" s="2">
        <f t="shared" si="249"/>
        <v>57.74</v>
      </c>
      <c r="F1788">
        <f t="shared" si="250"/>
        <v>1.730000000000004</v>
      </c>
      <c r="G1788">
        <f t="shared" si="251"/>
        <v>-3.3500000000000014</v>
      </c>
      <c r="H1788">
        <f t="shared" si="256"/>
        <v>2.6900000000000048</v>
      </c>
      <c r="I1788">
        <f t="shared" si="252"/>
        <v>103.08873415461525</v>
      </c>
      <c r="J1788">
        <f t="shared" si="253"/>
        <v>94.516287444753644</v>
      </c>
      <c r="K1788">
        <f t="shared" si="254"/>
        <v>3.088734154615258</v>
      </c>
      <c r="L1788">
        <f t="shared" si="255"/>
        <v>-5.4837125552463561</v>
      </c>
    </row>
    <row r="1789" spans="1:12" x14ac:dyDescent="0.2">
      <c r="A1789" s="4">
        <f t="shared" si="248"/>
        <v>46031</v>
      </c>
      <c r="B1789">
        <v>1788</v>
      </c>
      <c r="C1789" s="2">
        <f>VLOOKUP(A1789, Daily!$A:$B, 2, 0)</f>
        <v>58.96</v>
      </c>
      <c r="D1789">
        <v>58.96</v>
      </c>
      <c r="E1789" s="2">
        <f t="shared" si="249"/>
        <v>58.96</v>
      </c>
      <c r="F1789">
        <f t="shared" si="250"/>
        <v>1.2199999999999989</v>
      </c>
      <c r="G1789">
        <f t="shared" si="251"/>
        <v>-2.1300000000000026</v>
      </c>
      <c r="H1789">
        <f t="shared" si="256"/>
        <v>-0.51000000000000512</v>
      </c>
      <c r="I1789">
        <f t="shared" si="252"/>
        <v>102.11291998614477</v>
      </c>
      <c r="J1789">
        <f t="shared" si="253"/>
        <v>96.513340972335897</v>
      </c>
      <c r="K1789">
        <f t="shared" si="254"/>
        <v>2.1129199861447789</v>
      </c>
      <c r="L1789">
        <f t="shared" si="255"/>
        <v>-3.4866590276641074</v>
      </c>
    </row>
    <row r="1790" spans="1:12" x14ac:dyDescent="0.2">
      <c r="A1790" s="4">
        <f t="shared" si="248"/>
        <v>46032</v>
      </c>
      <c r="B1790">
        <v>1789</v>
      </c>
      <c r="C1790" s="2" t="e">
        <f>VLOOKUP(A1790, Daily!$A:$B, 2, 0)</f>
        <v>#N/A</v>
      </c>
      <c r="D1790">
        <v>58.96</v>
      </c>
      <c r="E1790" s="2">
        <f t="shared" si="249"/>
        <v>58.96</v>
      </c>
      <c r="F1790">
        <f t="shared" si="250"/>
        <v>0</v>
      </c>
      <c r="G1790">
        <f t="shared" si="251"/>
        <v>-2.1300000000000026</v>
      </c>
      <c r="H1790">
        <f t="shared" si="256"/>
        <v>-1.2199999999999989</v>
      </c>
      <c r="I1790">
        <f t="shared" si="252"/>
        <v>100</v>
      </c>
      <c r="J1790">
        <f t="shared" si="253"/>
        <v>96.513340972335897</v>
      </c>
      <c r="K1790">
        <f t="shared" si="254"/>
        <v>0</v>
      </c>
      <c r="L1790">
        <f t="shared" si="255"/>
        <v>-3.4866590276641074</v>
      </c>
    </row>
    <row r="1791" spans="1:12" x14ac:dyDescent="0.2">
      <c r="A1791" s="4">
        <f t="shared" si="248"/>
        <v>46033</v>
      </c>
      <c r="B1791">
        <v>1790</v>
      </c>
      <c r="C1791" s="2" t="e">
        <f>VLOOKUP(A1791, Daily!$A:$B, 2, 0)</f>
        <v>#N/A</v>
      </c>
      <c r="D1791">
        <v>59.39</v>
      </c>
      <c r="E1791" s="2">
        <f t="shared" si="249"/>
        <v>59.39</v>
      </c>
      <c r="F1791">
        <f t="shared" si="250"/>
        <v>0.42999999999999972</v>
      </c>
      <c r="G1791">
        <f t="shared" si="251"/>
        <v>-1.7000000000000028</v>
      </c>
      <c r="H1791">
        <f t="shared" si="256"/>
        <v>0.42999999999999972</v>
      </c>
      <c r="I1791">
        <f t="shared" si="252"/>
        <v>100.72930800542741</v>
      </c>
      <c r="J1791">
        <f t="shared" si="253"/>
        <v>97.217220494352588</v>
      </c>
      <c r="K1791">
        <f t="shared" si="254"/>
        <v>0.72930800542740926</v>
      </c>
      <c r="L1791">
        <f t="shared" si="255"/>
        <v>-2.7827795056474147</v>
      </c>
    </row>
    <row r="1792" spans="1:12" x14ac:dyDescent="0.2">
      <c r="A1792" s="4">
        <f t="shared" si="248"/>
        <v>46034</v>
      </c>
      <c r="B1792">
        <v>1791</v>
      </c>
      <c r="C1792" s="2">
        <f>VLOOKUP(A1792, Daily!$A:$B, 2, 0)</f>
        <v>59.39</v>
      </c>
      <c r="D1792">
        <v>59.39</v>
      </c>
      <c r="E1792" s="2">
        <f t="shared" si="249"/>
        <v>59.39</v>
      </c>
      <c r="F1792">
        <f t="shared" si="250"/>
        <v>0</v>
      </c>
      <c r="G1792">
        <f t="shared" si="251"/>
        <v>-1.7000000000000028</v>
      </c>
      <c r="H1792">
        <f t="shared" si="256"/>
        <v>-0.42999999999999972</v>
      </c>
      <c r="I1792">
        <f t="shared" si="252"/>
        <v>100</v>
      </c>
      <c r="J1792">
        <f t="shared" si="253"/>
        <v>97.217220494352588</v>
      </c>
      <c r="K1792">
        <f t="shared" si="254"/>
        <v>0</v>
      </c>
      <c r="L1792">
        <f t="shared" si="255"/>
        <v>-2.7827795056474147</v>
      </c>
    </row>
    <row r="1793" spans="1:12" x14ac:dyDescent="0.2">
      <c r="A1793" s="4">
        <f t="shared" si="248"/>
        <v>46035</v>
      </c>
      <c r="B1793">
        <v>1792</v>
      </c>
      <c r="C1793" s="2">
        <f>VLOOKUP(A1793, Daily!$A:$B, 2, 0)</f>
        <v>60.85</v>
      </c>
      <c r="D1793">
        <v>60.85</v>
      </c>
      <c r="E1793" s="2">
        <f t="shared" si="249"/>
        <v>60.85</v>
      </c>
      <c r="F1793">
        <f t="shared" si="250"/>
        <v>1.4600000000000009</v>
      </c>
      <c r="G1793">
        <f t="shared" si="251"/>
        <v>-0.24000000000000199</v>
      </c>
      <c r="H1793">
        <f t="shared" si="256"/>
        <v>1.4600000000000009</v>
      </c>
      <c r="I1793">
        <f t="shared" si="252"/>
        <v>102.45832631756188</v>
      </c>
      <c r="J1793">
        <f t="shared" si="253"/>
        <v>99.607137010967421</v>
      </c>
      <c r="K1793">
        <f t="shared" si="254"/>
        <v>2.4583263175618875</v>
      </c>
      <c r="L1793">
        <f t="shared" si="255"/>
        <v>-0.39286298903258299</v>
      </c>
    </row>
    <row r="1794" spans="1:12" x14ac:dyDescent="0.2">
      <c r="A1794" s="4">
        <f t="shared" si="248"/>
        <v>46036</v>
      </c>
      <c r="B1794">
        <v>1793</v>
      </c>
      <c r="C1794" s="2">
        <f>VLOOKUP(A1794, Daily!$A:$B, 2, 0)</f>
        <v>61.84</v>
      </c>
      <c r="D1794">
        <v>61.84</v>
      </c>
      <c r="E1794" s="2">
        <f t="shared" si="249"/>
        <v>61.84</v>
      </c>
      <c r="F1794">
        <f t="shared" si="250"/>
        <v>0.99000000000000199</v>
      </c>
      <c r="G1794">
        <f t="shared" si="251"/>
        <v>0.75</v>
      </c>
      <c r="H1794">
        <f t="shared" si="256"/>
        <v>-0.46999999999999886</v>
      </c>
      <c r="I1794">
        <f t="shared" si="252"/>
        <v>101.62695152013148</v>
      </c>
      <c r="J1794">
        <f t="shared" si="253"/>
        <v>101.22769684072679</v>
      </c>
      <c r="K1794">
        <f t="shared" si="254"/>
        <v>1.626951520131481</v>
      </c>
      <c r="L1794">
        <f t="shared" si="255"/>
        <v>1.2276968407267885</v>
      </c>
    </row>
    <row r="1795" spans="1:12" x14ac:dyDescent="0.2">
      <c r="A1795" s="4">
        <f t="shared" si="248"/>
        <v>46037</v>
      </c>
      <c r="B1795">
        <v>1794</v>
      </c>
      <c r="C1795" s="2">
        <f>VLOOKUP(A1795, Daily!$A:$B, 2, 0)</f>
        <v>59.13</v>
      </c>
      <c r="D1795">
        <v>59.13</v>
      </c>
      <c r="E1795" s="2">
        <f t="shared" si="249"/>
        <v>59.13</v>
      </c>
      <c r="F1795">
        <f t="shared" si="250"/>
        <v>-2.7100000000000009</v>
      </c>
      <c r="G1795">
        <f t="shared" si="251"/>
        <v>-1.9600000000000009</v>
      </c>
      <c r="H1795">
        <f t="shared" si="256"/>
        <v>-3.7000000000000028</v>
      </c>
      <c r="I1795">
        <f t="shared" si="252"/>
        <v>95.617723156532989</v>
      </c>
      <c r="J1795">
        <f t="shared" si="253"/>
        <v>96.791618922900639</v>
      </c>
      <c r="K1795">
        <f t="shared" si="254"/>
        <v>-4.3822768434670145</v>
      </c>
      <c r="L1795">
        <f t="shared" si="255"/>
        <v>-3.2083810770993648</v>
      </c>
    </row>
    <row r="1796" spans="1:12" x14ac:dyDescent="0.2">
      <c r="A1796" s="4">
        <f t="shared" ref="A1796:A1828" si="257">A1795+1</f>
        <v>46038</v>
      </c>
      <c r="B1796">
        <v>1795</v>
      </c>
      <c r="C1796" s="2">
        <f>VLOOKUP(A1796, Daily!$A:$B, 2, 0)</f>
        <v>59.4</v>
      </c>
      <c r="D1796">
        <v>59.4</v>
      </c>
      <c r="E1796" s="2">
        <f t="shared" si="249"/>
        <v>59.4</v>
      </c>
      <c r="F1796">
        <f t="shared" si="250"/>
        <v>0.26999999999999602</v>
      </c>
      <c r="G1796">
        <f t="shared" si="251"/>
        <v>-1.6900000000000048</v>
      </c>
      <c r="H1796">
        <f t="shared" si="256"/>
        <v>2.9799999999999969</v>
      </c>
      <c r="I1796">
        <f t="shared" si="252"/>
        <v>100.4566210045662</v>
      </c>
      <c r="J1796">
        <f t="shared" si="253"/>
        <v>97.233589785562273</v>
      </c>
      <c r="K1796">
        <f t="shared" si="254"/>
        <v>0.45662100456620447</v>
      </c>
      <c r="L1796">
        <f t="shared" si="255"/>
        <v>-2.7664102144377201</v>
      </c>
    </row>
    <row r="1797" spans="1:12" x14ac:dyDescent="0.2">
      <c r="A1797" s="4">
        <f t="shared" si="257"/>
        <v>46039</v>
      </c>
      <c r="B1797">
        <v>1796</v>
      </c>
      <c r="C1797" s="2" t="e">
        <f>VLOOKUP(A1797, Daily!$A:$B, 2, 0)</f>
        <v>#N/A</v>
      </c>
      <c r="D1797">
        <v>59.4</v>
      </c>
      <c r="E1797" s="2">
        <f t="shared" ref="E1797:E1828" si="258">D1797</f>
        <v>59.4</v>
      </c>
      <c r="F1797">
        <f t="shared" ref="F1797:F1826" si="259">D1797-D1796</f>
        <v>0</v>
      </c>
      <c r="G1797">
        <f t="shared" ref="G1797:G1828" si="260">D1797-$D$2</f>
        <v>-1.6900000000000048</v>
      </c>
      <c r="H1797">
        <f t="shared" si="256"/>
        <v>-0.26999999999999602</v>
      </c>
      <c r="I1797">
        <f t="shared" ref="I1797:I1828" si="261">(D1797/D1796)*100</f>
        <v>100</v>
      </c>
      <c r="J1797">
        <f t="shared" ref="J1797:J1828" si="262">(D1797/$D$2)*100</f>
        <v>97.233589785562273</v>
      </c>
      <c r="K1797">
        <f t="shared" ref="K1797:K1828" si="263">((D1797/D1796)-1)*100</f>
        <v>0</v>
      </c>
      <c r="L1797">
        <f t="shared" ref="L1797:L1828" si="264">((D1797/$D$2)-1)*100</f>
        <v>-2.7664102144377201</v>
      </c>
    </row>
    <row r="1798" spans="1:12" x14ac:dyDescent="0.2">
      <c r="A1798" s="4">
        <f t="shared" si="257"/>
        <v>46040</v>
      </c>
      <c r="B1798">
        <v>1797</v>
      </c>
      <c r="C1798" s="2" t="e">
        <f>VLOOKUP(A1798, Daily!$A:$B, 2, 0)</f>
        <v>#N/A</v>
      </c>
      <c r="D1798">
        <v>60.3</v>
      </c>
      <c r="E1798" s="2">
        <f t="shared" si="258"/>
        <v>60.3</v>
      </c>
      <c r="F1798">
        <f t="shared" si="259"/>
        <v>0.89999999999999858</v>
      </c>
      <c r="G1798">
        <f t="shared" si="260"/>
        <v>-0.79000000000000625</v>
      </c>
      <c r="H1798">
        <f t="shared" ref="H1798:H1828" si="265">F1798-F1797</f>
        <v>0.89999999999999858</v>
      </c>
      <c r="I1798">
        <f t="shared" si="261"/>
        <v>101.51515151515152</v>
      </c>
      <c r="J1798">
        <f t="shared" si="262"/>
        <v>98.706825994434439</v>
      </c>
      <c r="K1798">
        <f t="shared" si="263"/>
        <v>1.5151515151515138</v>
      </c>
      <c r="L1798">
        <f t="shared" si="264"/>
        <v>-1.2931740055655672</v>
      </c>
    </row>
    <row r="1799" spans="1:12" x14ac:dyDescent="0.2">
      <c r="A1799" s="4">
        <f t="shared" si="257"/>
        <v>46041</v>
      </c>
      <c r="B1799">
        <v>1798</v>
      </c>
      <c r="C1799" s="2">
        <f>VLOOKUP(A1799, Daily!$A:$B, 2, 0)</f>
        <v>0</v>
      </c>
      <c r="D1799">
        <v>60.3</v>
      </c>
      <c r="E1799" s="2">
        <f t="shared" si="258"/>
        <v>60.3</v>
      </c>
      <c r="F1799">
        <f t="shared" si="259"/>
        <v>0</v>
      </c>
      <c r="G1799">
        <f t="shared" si="260"/>
        <v>-0.79000000000000625</v>
      </c>
      <c r="H1799">
        <f t="shared" si="265"/>
        <v>-0.89999999999999858</v>
      </c>
      <c r="I1799">
        <f t="shared" si="261"/>
        <v>100</v>
      </c>
      <c r="J1799">
        <f t="shared" si="262"/>
        <v>98.706825994434439</v>
      </c>
      <c r="K1799">
        <f t="shared" si="263"/>
        <v>0</v>
      </c>
      <c r="L1799">
        <f t="shared" si="264"/>
        <v>-1.2931740055655672</v>
      </c>
    </row>
    <row r="1800" spans="1:12" x14ac:dyDescent="0.2">
      <c r="A1800" s="4">
        <f t="shared" si="257"/>
        <v>46042</v>
      </c>
      <c r="B1800">
        <v>1799</v>
      </c>
      <c r="C1800" s="2">
        <f>VLOOKUP(A1800, Daily!$A:$B, 2, 0)</f>
        <v>60.3</v>
      </c>
      <c r="D1800">
        <v>60.3</v>
      </c>
      <c r="E1800" s="2">
        <f t="shared" si="258"/>
        <v>60.3</v>
      </c>
      <c r="F1800">
        <f t="shared" si="259"/>
        <v>0</v>
      </c>
      <c r="G1800">
        <f t="shared" si="260"/>
        <v>-0.79000000000000625</v>
      </c>
      <c r="H1800">
        <f t="shared" si="265"/>
        <v>0</v>
      </c>
      <c r="I1800">
        <f t="shared" si="261"/>
        <v>100</v>
      </c>
      <c r="J1800">
        <f t="shared" si="262"/>
        <v>98.706825994434439</v>
      </c>
      <c r="K1800">
        <f t="shared" si="263"/>
        <v>0</v>
      </c>
      <c r="L1800">
        <f t="shared" si="264"/>
        <v>-1.2931740055655672</v>
      </c>
    </row>
    <row r="1801" spans="1:12" x14ac:dyDescent="0.2">
      <c r="A1801" s="4">
        <f t="shared" si="257"/>
        <v>46043</v>
      </c>
      <c r="B1801">
        <v>1800</v>
      </c>
      <c r="C1801" s="2">
        <f>VLOOKUP(A1801, Daily!$A:$B, 2, 0)</f>
        <v>60.38</v>
      </c>
      <c r="D1801">
        <v>60.38</v>
      </c>
      <c r="E1801" s="2">
        <f t="shared" si="258"/>
        <v>60.38</v>
      </c>
      <c r="F1801">
        <f t="shared" si="259"/>
        <v>8.00000000000054E-2</v>
      </c>
      <c r="G1801">
        <f t="shared" si="260"/>
        <v>-0.71000000000000085</v>
      </c>
      <c r="H1801">
        <f t="shared" si="265"/>
        <v>8.00000000000054E-2</v>
      </c>
      <c r="I1801">
        <f t="shared" si="261"/>
        <v>100.13266998341625</v>
      </c>
      <c r="J1801">
        <f t="shared" si="262"/>
        <v>98.837780324111975</v>
      </c>
      <c r="K1801">
        <f t="shared" si="263"/>
        <v>0.13266998341625591</v>
      </c>
      <c r="L1801">
        <f t="shared" si="264"/>
        <v>-1.1622196758880321</v>
      </c>
    </row>
    <row r="1802" spans="1:12" x14ac:dyDescent="0.2">
      <c r="A1802" s="4">
        <f t="shared" si="257"/>
        <v>46044</v>
      </c>
      <c r="B1802">
        <v>1801</v>
      </c>
      <c r="C1802" s="2">
        <f>VLOOKUP(A1802, Daily!$A:$B, 2, 0)</f>
        <v>59.24</v>
      </c>
      <c r="D1802">
        <v>59.24</v>
      </c>
      <c r="E1802" s="2">
        <f t="shared" si="258"/>
        <v>59.24</v>
      </c>
      <c r="F1802">
        <f t="shared" si="259"/>
        <v>-1.1400000000000006</v>
      </c>
      <c r="G1802">
        <f t="shared" si="260"/>
        <v>-1.8500000000000014</v>
      </c>
      <c r="H1802">
        <f t="shared" si="265"/>
        <v>-1.220000000000006</v>
      </c>
      <c r="I1802">
        <f t="shared" si="261"/>
        <v>98.111957601854911</v>
      </c>
      <c r="J1802">
        <f t="shared" si="262"/>
        <v>96.97168112620723</v>
      </c>
      <c r="K1802">
        <f t="shared" si="263"/>
        <v>-1.8880423981450845</v>
      </c>
      <c r="L1802">
        <f t="shared" si="264"/>
        <v>-3.028318873792768</v>
      </c>
    </row>
    <row r="1803" spans="1:12" x14ac:dyDescent="0.2">
      <c r="A1803" s="4">
        <f t="shared" si="257"/>
        <v>46045</v>
      </c>
      <c r="B1803">
        <v>1802</v>
      </c>
      <c r="C1803" s="2">
        <f>VLOOKUP(A1803, Daily!$A:$B, 2, 0)</f>
        <v>60.7</v>
      </c>
      <c r="D1803">
        <v>60.7</v>
      </c>
      <c r="E1803" s="2">
        <f t="shared" si="258"/>
        <v>60.7</v>
      </c>
      <c r="F1803">
        <f t="shared" si="259"/>
        <v>1.4600000000000009</v>
      </c>
      <c r="G1803">
        <f t="shared" si="260"/>
        <v>-0.39000000000000057</v>
      </c>
      <c r="H1803">
        <f t="shared" si="265"/>
        <v>2.6000000000000014</v>
      </c>
      <c r="I1803">
        <f t="shared" si="261"/>
        <v>102.46455097906819</v>
      </c>
      <c r="J1803">
        <f t="shared" si="262"/>
        <v>99.361597642822062</v>
      </c>
      <c r="K1803">
        <f t="shared" si="263"/>
        <v>2.4645509790681919</v>
      </c>
      <c r="L1803">
        <f t="shared" si="264"/>
        <v>-0.63840235717793625</v>
      </c>
    </row>
    <row r="1804" spans="1:12" x14ac:dyDescent="0.2">
      <c r="A1804" s="4">
        <f t="shared" si="257"/>
        <v>46046</v>
      </c>
      <c r="B1804">
        <v>1803</v>
      </c>
      <c r="C1804" s="2" t="e">
        <f>VLOOKUP(A1804, Daily!$A:$B, 2, 0)</f>
        <v>#N/A</v>
      </c>
      <c r="D1804">
        <v>60.7</v>
      </c>
      <c r="E1804" s="2">
        <f t="shared" si="258"/>
        <v>60.7</v>
      </c>
      <c r="F1804">
        <f t="shared" si="259"/>
        <v>0</v>
      </c>
      <c r="G1804">
        <f t="shared" si="260"/>
        <v>-0.39000000000000057</v>
      </c>
      <c r="H1804">
        <f t="shared" si="265"/>
        <v>-1.4600000000000009</v>
      </c>
      <c r="I1804">
        <f t="shared" si="261"/>
        <v>100</v>
      </c>
      <c r="J1804">
        <f t="shared" si="262"/>
        <v>99.361597642822062</v>
      </c>
      <c r="K1804">
        <f t="shared" si="263"/>
        <v>0</v>
      </c>
      <c r="L1804">
        <f t="shared" si="264"/>
        <v>-0.63840235717793625</v>
      </c>
    </row>
    <row r="1805" spans="1:12" x14ac:dyDescent="0.2">
      <c r="A1805" s="4">
        <f t="shared" si="257"/>
        <v>46047</v>
      </c>
      <c r="B1805">
        <v>1804</v>
      </c>
      <c r="C1805" s="2" t="e">
        <f>VLOOKUP(A1805, Daily!$A:$B, 2, 0)</f>
        <v>#N/A</v>
      </c>
      <c r="D1805">
        <v>60.46</v>
      </c>
      <c r="E1805" s="2">
        <f t="shared" si="258"/>
        <v>60.46</v>
      </c>
      <c r="F1805">
        <f t="shared" si="259"/>
        <v>-0.24000000000000199</v>
      </c>
      <c r="G1805">
        <f t="shared" si="260"/>
        <v>-0.63000000000000256</v>
      </c>
      <c r="H1805">
        <f t="shared" si="265"/>
        <v>-0.24000000000000199</v>
      </c>
      <c r="I1805">
        <f t="shared" si="261"/>
        <v>99.604612850082361</v>
      </c>
      <c r="J1805">
        <f t="shared" si="262"/>
        <v>98.968734653789497</v>
      </c>
      <c r="K1805">
        <f t="shared" si="263"/>
        <v>-0.39538714991763646</v>
      </c>
      <c r="L1805">
        <f t="shared" si="264"/>
        <v>-1.0312653462105081</v>
      </c>
    </row>
    <row r="1806" spans="1:12" x14ac:dyDescent="0.2">
      <c r="A1806" s="4">
        <f t="shared" si="257"/>
        <v>46048</v>
      </c>
      <c r="B1806">
        <v>1805</v>
      </c>
      <c r="C1806" s="2">
        <f>VLOOKUP(A1806, Daily!$A:$B, 2, 0)</f>
        <v>60.46</v>
      </c>
      <c r="D1806">
        <v>60.46</v>
      </c>
      <c r="E1806" s="2">
        <f t="shared" si="258"/>
        <v>60.46</v>
      </c>
      <c r="F1806">
        <f t="shared" si="259"/>
        <v>0</v>
      </c>
      <c r="G1806">
        <f t="shared" si="260"/>
        <v>-0.63000000000000256</v>
      </c>
      <c r="H1806">
        <f t="shared" si="265"/>
        <v>0.24000000000000199</v>
      </c>
      <c r="I1806">
        <f t="shared" si="261"/>
        <v>100</v>
      </c>
      <c r="J1806">
        <f t="shared" si="262"/>
        <v>98.968734653789497</v>
      </c>
      <c r="K1806">
        <f t="shared" si="263"/>
        <v>0</v>
      </c>
      <c r="L1806">
        <f t="shared" si="264"/>
        <v>-1.0312653462105081</v>
      </c>
    </row>
    <row r="1807" spans="1:12" x14ac:dyDescent="0.2">
      <c r="A1807" s="4">
        <f t="shared" si="257"/>
        <v>46049</v>
      </c>
      <c r="B1807">
        <v>1806</v>
      </c>
      <c r="C1807" s="2">
        <f>VLOOKUP(A1807, Daily!$A:$B, 2, 0)</f>
        <v>62.04</v>
      </c>
      <c r="D1807">
        <v>62.04</v>
      </c>
      <c r="E1807" s="2">
        <f t="shared" si="258"/>
        <v>62.04</v>
      </c>
      <c r="F1807">
        <f t="shared" si="259"/>
        <v>1.5799999999999983</v>
      </c>
      <c r="G1807">
        <f t="shared" si="260"/>
        <v>0.94999999999999574</v>
      </c>
      <c r="H1807">
        <f t="shared" si="265"/>
        <v>1.5799999999999983</v>
      </c>
      <c r="I1807">
        <f t="shared" si="261"/>
        <v>102.6132980482964</v>
      </c>
      <c r="J1807">
        <f t="shared" si="262"/>
        <v>101.55508266492059</v>
      </c>
      <c r="K1807">
        <f t="shared" si="263"/>
        <v>2.6132980482963974</v>
      </c>
      <c r="L1807">
        <f t="shared" si="264"/>
        <v>1.5550826649205929</v>
      </c>
    </row>
    <row r="1808" spans="1:12" x14ac:dyDescent="0.2">
      <c r="A1808" s="4">
        <f t="shared" si="257"/>
        <v>46050</v>
      </c>
      <c r="B1808">
        <v>1807</v>
      </c>
      <c r="C1808" s="2">
        <f>VLOOKUP(A1808, Daily!$A:$B, 2, 0)</f>
        <v>62.75</v>
      </c>
      <c r="D1808">
        <v>62.75</v>
      </c>
      <c r="E1808" s="2">
        <f t="shared" si="258"/>
        <v>62.75</v>
      </c>
      <c r="F1808">
        <f t="shared" si="259"/>
        <v>0.71000000000000085</v>
      </c>
      <c r="G1808">
        <f t="shared" si="260"/>
        <v>1.6599999999999966</v>
      </c>
      <c r="H1808">
        <f t="shared" si="265"/>
        <v>-0.86999999999999744</v>
      </c>
      <c r="I1808">
        <f t="shared" si="261"/>
        <v>101.1444229529336</v>
      </c>
      <c r="J1808">
        <f t="shared" si="262"/>
        <v>102.71730234080864</v>
      </c>
      <c r="K1808">
        <f t="shared" si="263"/>
        <v>1.1444229529335992</v>
      </c>
      <c r="L1808">
        <f t="shared" si="264"/>
        <v>2.7173023408086472</v>
      </c>
    </row>
    <row r="1809" spans="1:12" x14ac:dyDescent="0.2">
      <c r="A1809" s="4">
        <f t="shared" si="257"/>
        <v>46051</v>
      </c>
      <c r="B1809">
        <v>1808</v>
      </c>
      <c r="C1809" s="2">
        <f>VLOOKUP(A1809, Daily!$A:$B, 2, 0)</f>
        <v>64.77</v>
      </c>
      <c r="D1809">
        <v>64.77</v>
      </c>
      <c r="E1809" s="2">
        <f t="shared" si="258"/>
        <v>64.77</v>
      </c>
      <c r="F1809">
        <f t="shared" si="259"/>
        <v>2.019999999999996</v>
      </c>
      <c r="G1809">
        <f t="shared" si="260"/>
        <v>3.6799999999999926</v>
      </c>
      <c r="H1809">
        <f t="shared" si="265"/>
        <v>1.3099999999999952</v>
      </c>
      <c r="I1809">
        <f t="shared" si="261"/>
        <v>103.21912350597609</v>
      </c>
      <c r="J1809">
        <f t="shared" si="262"/>
        <v>106.02389916516614</v>
      </c>
      <c r="K1809">
        <f t="shared" si="263"/>
        <v>3.2191235059760848</v>
      </c>
      <c r="L1809">
        <f t="shared" si="264"/>
        <v>6.0238991651661467</v>
      </c>
    </row>
    <row r="1810" spans="1:12" x14ac:dyDescent="0.2">
      <c r="A1810" s="4">
        <f t="shared" si="257"/>
        <v>46052</v>
      </c>
      <c r="B1810">
        <v>1809</v>
      </c>
      <c r="C1810" s="2">
        <f>VLOOKUP(A1810, Daily!$A:$B, 2, 0)</f>
        <v>64.5</v>
      </c>
      <c r="D1810">
        <v>64.5</v>
      </c>
      <c r="E1810" s="2">
        <f t="shared" si="258"/>
        <v>64.5</v>
      </c>
      <c r="F1810">
        <f t="shared" si="259"/>
        <v>-0.26999999999999602</v>
      </c>
      <c r="G1810">
        <f t="shared" si="260"/>
        <v>3.4099999999999966</v>
      </c>
      <c r="H1810">
        <f t="shared" si="265"/>
        <v>-2.289999999999992</v>
      </c>
      <c r="I1810">
        <f t="shared" si="261"/>
        <v>99.583140342751278</v>
      </c>
      <c r="J1810">
        <f t="shared" si="262"/>
        <v>105.58192830250451</v>
      </c>
      <c r="K1810">
        <f t="shared" si="263"/>
        <v>-0.41685965724872487</v>
      </c>
      <c r="L1810">
        <f t="shared" si="264"/>
        <v>5.5819283025045019</v>
      </c>
    </row>
    <row r="1811" spans="1:12" x14ac:dyDescent="0.2">
      <c r="A1811" s="4">
        <f t="shared" si="257"/>
        <v>46053</v>
      </c>
      <c r="B1811">
        <v>1810</v>
      </c>
      <c r="C1811" s="2" t="e">
        <f>VLOOKUP(A1811, Daily!$A:$B, 2, 0)</f>
        <v>#N/A</v>
      </c>
      <c r="D1811">
        <v>64.5</v>
      </c>
      <c r="E1811" s="2">
        <f t="shared" si="258"/>
        <v>64.5</v>
      </c>
      <c r="F1811">
        <f t="shared" si="259"/>
        <v>0</v>
      </c>
      <c r="G1811">
        <f t="shared" si="260"/>
        <v>3.4099999999999966</v>
      </c>
      <c r="H1811">
        <f t="shared" si="265"/>
        <v>0.26999999999999602</v>
      </c>
      <c r="I1811">
        <f t="shared" si="261"/>
        <v>100</v>
      </c>
      <c r="J1811">
        <f t="shared" si="262"/>
        <v>105.58192830250451</v>
      </c>
      <c r="K1811">
        <f t="shared" si="263"/>
        <v>0</v>
      </c>
      <c r="L1811">
        <f t="shared" si="264"/>
        <v>5.5819283025045019</v>
      </c>
    </row>
    <row r="1812" spans="1:12" x14ac:dyDescent="0.2">
      <c r="A1812" s="4">
        <f t="shared" si="257"/>
        <v>46054</v>
      </c>
      <c r="B1812">
        <v>1811</v>
      </c>
      <c r="C1812" s="2" t="e">
        <f>VLOOKUP(A1812, Daily!$A:$B, 2, 0)</f>
        <v>#N/A</v>
      </c>
      <c r="D1812">
        <v>61.6</v>
      </c>
      <c r="E1812" s="2">
        <f t="shared" si="258"/>
        <v>61.6</v>
      </c>
      <c r="F1812">
        <f t="shared" si="259"/>
        <v>-2.8999999999999986</v>
      </c>
      <c r="G1812">
        <f t="shared" si="260"/>
        <v>0.50999999999999801</v>
      </c>
      <c r="H1812">
        <f t="shared" si="265"/>
        <v>-2.8999999999999986</v>
      </c>
      <c r="I1812">
        <f t="shared" si="261"/>
        <v>95.503875968992247</v>
      </c>
      <c r="J1812">
        <f t="shared" si="262"/>
        <v>100.83483385169423</v>
      </c>
      <c r="K1812">
        <f t="shared" si="263"/>
        <v>-4.4961240310077528</v>
      </c>
      <c r="L1812">
        <f t="shared" si="264"/>
        <v>0.83483385169422775</v>
      </c>
    </row>
    <row r="1813" spans="1:12" x14ac:dyDescent="0.2">
      <c r="A1813" s="4">
        <f t="shared" si="257"/>
        <v>46055</v>
      </c>
      <c r="B1813">
        <v>1812</v>
      </c>
      <c r="C1813" s="2">
        <f>VLOOKUP(A1813, Daily!$A:$B, 2, 0)</f>
        <v>61.6</v>
      </c>
      <c r="D1813">
        <v>61.6</v>
      </c>
      <c r="E1813" s="2">
        <f t="shared" si="258"/>
        <v>61.6</v>
      </c>
      <c r="F1813">
        <f t="shared" si="259"/>
        <v>0</v>
      </c>
      <c r="G1813">
        <f t="shared" si="260"/>
        <v>0.50999999999999801</v>
      </c>
      <c r="H1813">
        <f t="shared" si="265"/>
        <v>2.8999999999999986</v>
      </c>
      <c r="I1813">
        <f t="shared" si="261"/>
        <v>100</v>
      </c>
      <c r="J1813">
        <f t="shared" si="262"/>
        <v>100.83483385169423</v>
      </c>
      <c r="K1813">
        <f t="shared" si="263"/>
        <v>0</v>
      </c>
      <c r="L1813">
        <f t="shared" si="264"/>
        <v>0.83483385169422775</v>
      </c>
    </row>
    <row r="1814" spans="1:12" x14ac:dyDescent="0.2">
      <c r="A1814" s="4">
        <f t="shared" si="257"/>
        <v>46056</v>
      </c>
      <c r="B1814">
        <v>1813</v>
      </c>
      <c r="C1814" s="2">
        <f>VLOOKUP(A1814, Daily!$A:$B, 2, 0)</f>
        <v>62.62</v>
      </c>
      <c r="D1814">
        <v>62.62</v>
      </c>
      <c r="E1814" s="2">
        <f t="shared" si="258"/>
        <v>62.62</v>
      </c>
      <c r="F1814">
        <f t="shared" si="259"/>
        <v>1.019999999999996</v>
      </c>
      <c r="G1814">
        <f t="shared" si="260"/>
        <v>1.529999999999994</v>
      </c>
      <c r="H1814">
        <f t="shared" si="265"/>
        <v>1.019999999999996</v>
      </c>
      <c r="I1814">
        <f t="shared" si="261"/>
        <v>101.65584415584415</v>
      </c>
      <c r="J1814">
        <f t="shared" si="262"/>
        <v>102.50450155508265</v>
      </c>
      <c r="K1814">
        <f t="shared" si="263"/>
        <v>1.6558441558441439</v>
      </c>
      <c r="L1814">
        <f t="shared" si="264"/>
        <v>2.504501555082661</v>
      </c>
    </row>
    <row r="1815" spans="1:12" x14ac:dyDescent="0.2">
      <c r="A1815" s="4">
        <f t="shared" si="257"/>
        <v>46057</v>
      </c>
      <c r="B1815">
        <v>1814</v>
      </c>
      <c r="C1815" s="2">
        <f>VLOOKUP(A1815, Daily!$A:$B, 2, 0)</f>
        <v>64.56</v>
      </c>
      <c r="D1815">
        <v>64.56</v>
      </c>
      <c r="E1815" s="2">
        <f t="shared" si="258"/>
        <v>64.56</v>
      </c>
      <c r="F1815">
        <f t="shared" si="259"/>
        <v>1.9400000000000048</v>
      </c>
      <c r="G1815">
        <f t="shared" si="260"/>
        <v>3.4699999999999989</v>
      </c>
      <c r="H1815">
        <f t="shared" si="265"/>
        <v>0.92000000000000881</v>
      </c>
      <c r="I1815">
        <f t="shared" si="261"/>
        <v>103.09805174065794</v>
      </c>
      <c r="J1815">
        <f t="shared" si="262"/>
        <v>105.68014404976265</v>
      </c>
      <c r="K1815">
        <f t="shared" si="263"/>
        <v>3.0980517406579366</v>
      </c>
      <c r="L1815">
        <f t="shared" si="264"/>
        <v>5.6801440497626476</v>
      </c>
    </row>
    <row r="1816" spans="1:12" x14ac:dyDescent="0.2">
      <c r="A1816" s="4">
        <f t="shared" si="257"/>
        <v>46058</v>
      </c>
      <c r="B1816">
        <v>1815</v>
      </c>
      <c r="C1816" s="2">
        <f>VLOOKUP(A1816, Daily!$A:$B, 2, 0)</f>
        <v>62.9</v>
      </c>
      <c r="D1816">
        <v>62.9</v>
      </c>
      <c r="E1816" s="2">
        <f t="shared" si="258"/>
        <v>62.9</v>
      </c>
      <c r="F1816">
        <f t="shared" si="259"/>
        <v>-1.6600000000000037</v>
      </c>
      <c r="G1816">
        <f t="shared" si="260"/>
        <v>1.8099999999999952</v>
      </c>
      <c r="H1816">
        <f t="shared" si="265"/>
        <v>-3.6000000000000085</v>
      </c>
      <c r="I1816">
        <f t="shared" si="261"/>
        <v>97.428748451053281</v>
      </c>
      <c r="J1816">
        <f t="shared" si="262"/>
        <v>102.962841708954</v>
      </c>
      <c r="K1816">
        <f t="shared" si="263"/>
        <v>-2.571251548946718</v>
      </c>
      <c r="L1816">
        <f t="shared" si="264"/>
        <v>2.9628417089540005</v>
      </c>
    </row>
    <row r="1817" spans="1:12" x14ac:dyDescent="0.2">
      <c r="A1817" s="4">
        <f t="shared" si="257"/>
        <v>46059</v>
      </c>
      <c r="B1817">
        <v>1816</v>
      </c>
      <c r="C1817" s="2">
        <f>VLOOKUP(A1817, Daily!$A:$B, 2, 0)</f>
        <v>63.77</v>
      </c>
      <c r="D1817">
        <v>63.77</v>
      </c>
      <c r="E1817" s="2">
        <f t="shared" si="258"/>
        <v>63.77</v>
      </c>
      <c r="F1817">
        <f t="shared" si="259"/>
        <v>0.87000000000000455</v>
      </c>
      <c r="G1817">
        <f t="shared" si="260"/>
        <v>2.6799999999999997</v>
      </c>
      <c r="H1817">
        <f t="shared" si="265"/>
        <v>2.5300000000000082</v>
      </c>
      <c r="I1817">
        <f t="shared" si="261"/>
        <v>101.38314785373611</v>
      </c>
      <c r="J1817">
        <f t="shared" si="262"/>
        <v>104.38697004419708</v>
      </c>
      <c r="K1817">
        <f t="shared" si="263"/>
        <v>1.3831478537360997</v>
      </c>
      <c r="L1817">
        <f t="shared" si="264"/>
        <v>4.3869700441970805</v>
      </c>
    </row>
    <row r="1818" spans="1:12" x14ac:dyDescent="0.2">
      <c r="A1818" s="4">
        <f t="shared" si="257"/>
        <v>46060</v>
      </c>
      <c r="B1818">
        <v>1817</v>
      </c>
      <c r="C1818" s="2" t="e">
        <f>VLOOKUP(A1818, Daily!$A:$B, 2, 0)</f>
        <v>#N/A</v>
      </c>
      <c r="D1818">
        <v>63.77</v>
      </c>
      <c r="E1818" s="2">
        <f t="shared" si="258"/>
        <v>63.77</v>
      </c>
      <c r="F1818">
        <f t="shared" si="259"/>
        <v>0</v>
      </c>
      <c r="G1818">
        <f t="shared" si="260"/>
        <v>2.6799999999999997</v>
      </c>
      <c r="H1818">
        <f t="shared" si="265"/>
        <v>-0.87000000000000455</v>
      </c>
      <c r="I1818">
        <f t="shared" si="261"/>
        <v>100</v>
      </c>
      <c r="J1818">
        <f t="shared" si="262"/>
        <v>104.38697004419708</v>
      </c>
      <c r="K1818">
        <f t="shared" si="263"/>
        <v>0</v>
      </c>
      <c r="L1818">
        <f t="shared" si="264"/>
        <v>4.3869700441970805</v>
      </c>
    </row>
    <row r="1819" spans="1:12" x14ac:dyDescent="0.2">
      <c r="A1819" s="4">
        <f t="shared" si="257"/>
        <v>46061</v>
      </c>
      <c r="B1819">
        <v>1818</v>
      </c>
      <c r="C1819" s="2" t="e">
        <f>VLOOKUP(A1819, Daily!$A:$B, 2, 0)</f>
        <v>#N/A</v>
      </c>
      <c r="D1819">
        <v>64.53</v>
      </c>
      <c r="E1819" s="2">
        <f t="shared" si="258"/>
        <v>64.53</v>
      </c>
      <c r="F1819">
        <f t="shared" si="259"/>
        <v>0.75999999999999801</v>
      </c>
      <c r="G1819">
        <f t="shared" si="260"/>
        <v>3.4399999999999977</v>
      </c>
      <c r="H1819">
        <f t="shared" si="265"/>
        <v>0.75999999999999801</v>
      </c>
      <c r="I1819">
        <f t="shared" si="261"/>
        <v>101.19178297004861</v>
      </c>
      <c r="J1819">
        <f t="shared" si="262"/>
        <v>105.63103617613356</v>
      </c>
      <c r="K1819">
        <f t="shared" si="263"/>
        <v>1.1917829700486049</v>
      </c>
      <c r="L1819">
        <f t="shared" si="264"/>
        <v>5.6310361761335637</v>
      </c>
    </row>
    <row r="1820" spans="1:12" x14ac:dyDescent="0.2">
      <c r="A1820" s="4">
        <f t="shared" si="257"/>
        <v>46062</v>
      </c>
      <c r="B1820">
        <v>1819</v>
      </c>
      <c r="C1820" s="2">
        <f>VLOOKUP(A1820, Daily!$A:$B, 2, 0)</f>
        <v>64.53</v>
      </c>
      <c r="D1820">
        <v>64.53</v>
      </c>
      <c r="E1820" s="2">
        <f t="shared" si="258"/>
        <v>64.53</v>
      </c>
      <c r="F1820">
        <f t="shared" si="259"/>
        <v>0</v>
      </c>
      <c r="G1820">
        <f t="shared" si="260"/>
        <v>3.4399999999999977</v>
      </c>
      <c r="H1820">
        <f t="shared" si="265"/>
        <v>-0.75999999999999801</v>
      </c>
      <c r="I1820">
        <f t="shared" si="261"/>
        <v>100</v>
      </c>
      <c r="J1820">
        <f t="shared" si="262"/>
        <v>105.63103617613356</v>
      </c>
      <c r="K1820">
        <f t="shared" si="263"/>
        <v>0</v>
      </c>
      <c r="L1820">
        <f t="shared" si="264"/>
        <v>5.6310361761335637</v>
      </c>
    </row>
    <row r="1821" spans="1:12" x14ac:dyDescent="0.2">
      <c r="A1821" s="4">
        <f t="shared" si="257"/>
        <v>46063</v>
      </c>
      <c r="B1821">
        <v>1820</v>
      </c>
      <c r="C1821" s="2">
        <f>VLOOKUP(A1821, Daily!$A:$B, 2, 0)</f>
        <v>64.2</v>
      </c>
      <c r="D1821">
        <v>64.2</v>
      </c>
      <c r="E1821" s="2">
        <f t="shared" si="258"/>
        <v>64.2</v>
      </c>
      <c r="F1821">
        <f t="shared" si="259"/>
        <v>-0.32999999999999829</v>
      </c>
      <c r="G1821">
        <f t="shared" si="260"/>
        <v>3.1099999999999994</v>
      </c>
      <c r="H1821">
        <f t="shared" si="265"/>
        <v>-0.32999999999999829</v>
      </c>
      <c r="I1821">
        <f t="shared" si="261"/>
        <v>99.488609948860997</v>
      </c>
      <c r="J1821">
        <f t="shared" si="262"/>
        <v>105.09084956621378</v>
      </c>
      <c r="K1821">
        <f t="shared" si="263"/>
        <v>-0.5113900511390046</v>
      </c>
      <c r="L1821">
        <f t="shared" si="264"/>
        <v>5.0908495662137732</v>
      </c>
    </row>
    <row r="1822" spans="1:12" x14ac:dyDescent="0.2">
      <c r="A1822" s="4">
        <f t="shared" si="257"/>
        <v>46064</v>
      </c>
      <c r="B1822">
        <v>1821</v>
      </c>
      <c r="C1822" s="2">
        <f>VLOOKUP(A1822, Daily!$A:$B, 2, 0)</f>
        <v>64.8</v>
      </c>
      <c r="D1822">
        <v>64.8</v>
      </c>
      <c r="E1822" s="2">
        <f t="shared" si="258"/>
        <v>64.8</v>
      </c>
      <c r="F1822">
        <f t="shared" si="259"/>
        <v>0.59999999999999432</v>
      </c>
      <c r="G1822">
        <f t="shared" si="260"/>
        <v>3.7099999999999937</v>
      </c>
      <c r="H1822">
        <f t="shared" si="265"/>
        <v>0.92999999999999261</v>
      </c>
      <c r="I1822">
        <f t="shared" si="261"/>
        <v>100.93457943925233</v>
      </c>
      <c r="J1822">
        <f t="shared" si="262"/>
        <v>106.07300703879521</v>
      </c>
      <c r="K1822">
        <f t="shared" si="263"/>
        <v>0.93457943925232545</v>
      </c>
      <c r="L1822">
        <f t="shared" si="264"/>
        <v>6.0730070387952084</v>
      </c>
    </row>
    <row r="1823" spans="1:12" x14ac:dyDescent="0.2">
      <c r="A1823" s="4">
        <f t="shared" si="257"/>
        <v>46065</v>
      </c>
      <c r="B1823">
        <v>1822</v>
      </c>
      <c r="C1823" s="2">
        <f>VLOOKUP(A1823, Daily!$A:$B, 2, 0)</f>
        <v>63.08</v>
      </c>
      <c r="D1823">
        <v>63.08</v>
      </c>
      <c r="E1823" s="2">
        <f t="shared" si="258"/>
        <v>63.08</v>
      </c>
      <c r="F1823">
        <f t="shared" si="259"/>
        <v>-1.7199999999999989</v>
      </c>
      <c r="G1823">
        <f t="shared" si="260"/>
        <v>1.9899999999999949</v>
      </c>
      <c r="H1823">
        <f t="shared" si="265"/>
        <v>-2.3199999999999932</v>
      </c>
      <c r="I1823">
        <f t="shared" si="261"/>
        <v>97.34567901234567</v>
      </c>
      <c r="J1823">
        <f t="shared" si="262"/>
        <v>103.25748895072842</v>
      </c>
      <c r="K1823">
        <f t="shared" si="263"/>
        <v>-2.6543209876543239</v>
      </c>
      <c r="L1823">
        <f t="shared" si="264"/>
        <v>3.2574889507284155</v>
      </c>
    </row>
    <row r="1824" spans="1:12" x14ac:dyDescent="0.2">
      <c r="A1824" s="4">
        <f t="shared" si="257"/>
        <v>46066</v>
      </c>
      <c r="B1824">
        <v>1823</v>
      </c>
      <c r="C1824" s="2">
        <f>VLOOKUP(A1824, Daily!$A:$B, 2, 0)</f>
        <v>63.05</v>
      </c>
      <c r="D1824">
        <v>63.05</v>
      </c>
      <c r="E1824" s="2">
        <f t="shared" si="258"/>
        <v>63.05</v>
      </c>
      <c r="F1824">
        <f t="shared" si="259"/>
        <v>-3.0000000000001137E-2</v>
      </c>
      <c r="G1824">
        <f t="shared" si="260"/>
        <v>1.9599999999999937</v>
      </c>
      <c r="H1824">
        <f t="shared" si="265"/>
        <v>1.6899999999999977</v>
      </c>
      <c r="I1824">
        <f t="shared" si="261"/>
        <v>99.952441344324654</v>
      </c>
      <c r="J1824">
        <f t="shared" si="262"/>
        <v>103.20838107709935</v>
      </c>
      <c r="K1824">
        <f t="shared" si="263"/>
        <v>-4.7558655675339345E-2</v>
      </c>
      <c r="L1824">
        <f t="shared" si="264"/>
        <v>3.2083810770993537</v>
      </c>
    </row>
    <row r="1825" spans="1:12" x14ac:dyDescent="0.2">
      <c r="A1825" s="4">
        <f t="shared" si="257"/>
        <v>46067</v>
      </c>
      <c r="B1825">
        <v>1824</v>
      </c>
      <c r="C1825" s="2" t="e">
        <f>VLOOKUP(A1825, Daily!$A:$B, 2, 0)</f>
        <v>#N/A</v>
      </c>
      <c r="D1825">
        <v>63.05</v>
      </c>
      <c r="E1825" s="2">
        <f t="shared" si="258"/>
        <v>63.05</v>
      </c>
      <c r="F1825">
        <f t="shared" si="259"/>
        <v>0</v>
      </c>
      <c r="G1825">
        <f t="shared" si="260"/>
        <v>1.9599999999999937</v>
      </c>
      <c r="H1825">
        <f t="shared" si="265"/>
        <v>3.0000000000001137E-2</v>
      </c>
      <c r="I1825">
        <f t="shared" si="261"/>
        <v>100</v>
      </c>
      <c r="J1825">
        <f t="shared" si="262"/>
        <v>103.20838107709935</v>
      </c>
      <c r="K1825">
        <f t="shared" si="263"/>
        <v>0</v>
      </c>
      <c r="L1825">
        <f t="shared" si="264"/>
        <v>3.2083810770993537</v>
      </c>
    </row>
    <row r="1826" spans="1:12" x14ac:dyDescent="0.2">
      <c r="A1826" s="4">
        <f t="shared" si="257"/>
        <v>46068</v>
      </c>
      <c r="B1826">
        <v>1825</v>
      </c>
      <c r="C1826" s="2" t="e">
        <f>VLOOKUP(A1826, Daily!$A:$B, 2, 0)</f>
        <v>#N/A</v>
      </c>
      <c r="D1826">
        <v>62.53</v>
      </c>
      <c r="E1826" s="2">
        <f t="shared" si="258"/>
        <v>62.53</v>
      </c>
      <c r="F1826">
        <f t="shared" si="259"/>
        <v>-0.51999999999999602</v>
      </c>
      <c r="G1826">
        <f t="shared" si="260"/>
        <v>1.4399999999999977</v>
      </c>
      <c r="H1826">
        <f t="shared" si="265"/>
        <v>-0.51999999999999602</v>
      </c>
      <c r="I1826">
        <f t="shared" si="261"/>
        <v>99.175257731958766</v>
      </c>
      <c r="J1826">
        <f t="shared" si="262"/>
        <v>102.35717793419545</v>
      </c>
      <c r="K1826">
        <f t="shared" si="263"/>
        <v>-0.82474226804123418</v>
      </c>
      <c r="L1826">
        <f t="shared" si="264"/>
        <v>2.3571779341954535</v>
      </c>
    </row>
    <row r="1827" spans="1:12" x14ac:dyDescent="0.2">
      <c r="A1827" s="4">
        <f t="shared" si="257"/>
        <v>46069</v>
      </c>
      <c r="B1827">
        <v>1826</v>
      </c>
      <c r="C1827" s="2">
        <f>VLOOKUP(A1827, Daily!$A:$B, 2, 0)</f>
        <v>0</v>
      </c>
      <c r="D1827">
        <v>62.53</v>
      </c>
      <c r="E1827" s="2">
        <f t="shared" si="258"/>
        <v>62.53</v>
      </c>
      <c r="F1827">
        <f>D1827-D1826</f>
        <v>0</v>
      </c>
      <c r="G1827">
        <f t="shared" si="260"/>
        <v>1.4399999999999977</v>
      </c>
      <c r="H1827">
        <f t="shared" si="265"/>
        <v>0.51999999999999602</v>
      </c>
      <c r="I1827">
        <f t="shared" si="261"/>
        <v>100</v>
      </c>
      <c r="J1827">
        <f t="shared" si="262"/>
        <v>102.35717793419545</v>
      </c>
      <c r="K1827">
        <f t="shared" si="263"/>
        <v>0</v>
      </c>
      <c r="L1827">
        <f t="shared" si="264"/>
        <v>2.3571779341954535</v>
      </c>
    </row>
    <row r="1828" spans="1:12" x14ac:dyDescent="0.2">
      <c r="A1828" s="4">
        <f t="shared" si="257"/>
        <v>46070</v>
      </c>
      <c r="B1828">
        <v>1827</v>
      </c>
      <c r="C1828" s="2">
        <f>VLOOKUP(A1828, Daily!$A:$B, 2, 0)</f>
        <v>62.53</v>
      </c>
      <c r="D1828">
        <v>62.53</v>
      </c>
      <c r="E1828" s="2">
        <f t="shared" si="258"/>
        <v>62.53</v>
      </c>
      <c r="F1828">
        <f>D1828-D1827</f>
        <v>0</v>
      </c>
      <c r="G1828">
        <f t="shared" si="260"/>
        <v>1.4399999999999977</v>
      </c>
      <c r="H1828">
        <f t="shared" si="265"/>
        <v>0</v>
      </c>
      <c r="I1828">
        <f t="shared" si="261"/>
        <v>100</v>
      </c>
      <c r="J1828">
        <f t="shared" si="262"/>
        <v>102.35717793419545</v>
      </c>
      <c r="K1828">
        <f t="shared" si="263"/>
        <v>0</v>
      </c>
      <c r="L1828">
        <f t="shared" si="264"/>
        <v>2.3571779341954535</v>
      </c>
    </row>
    <row r="1829" spans="1:12" x14ac:dyDescent="0.2">
      <c r="A1829" s="4"/>
    </row>
    <row r="1830" spans="1:12" x14ac:dyDescent="0.2">
      <c r="A1830" s="4" t="s">
        <v>17</v>
      </c>
      <c r="B1830">
        <f>AVERAGE(D2:D1828)</f>
        <v>76.69328954570328</v>
      </c>
    </row>
    <row r="1831" spans="1:12" x14ac:dyDescent="0.2">
      <c r="A1831" s="4" t="s">
        <v>18</v>
      </c>
      <c r="B1831">
        <f>(D1828-D2)/1827</f>
        <v>7.8817733990147658E-4</v>
      </c>
    </row>
    <row r="1832" spans="1:12" x14ac:dyDescent="0.2">
      <c r="A1832" s="4" t="s">
        <v>19</v>
      </c>
      <c r="B1832">
        <f>(D1828/D2)^(1/1827)*100</f>
        <v>100.00127522733825</v>
      </c>
    </row>
    <row r="1833" spans="1:12" x14ac:dyDescent="0.2">
      <c r="A1833" s="4"/>
    </row>
    <row r="1834" spans="1:12" x14ac:dyDescent="0.2">
      <c r="A1834" s="4"/>
    </row>
    <row r="1835" spans="1:12" x14ac:dyDescent="0.2">
      <c r="A1835" s="4"/>
    </row>
    <row r="1836" spans="1:12" x14ac:dyDescent="0.2">
      <c r="A1836" s="4"/>
    </row>
    <row r="1837" spans="1:12" x14ac:dyDescent="0.2">
      <c r="A1837" s="4"/>
    </row>
    <row r="1838" spans="1:12" x14ac:dyDescent="0.2">
      <c r="A1838" s="4"/>
    </row>
    <row r="1839" spans="1:12" x14ac:dyDescent="0.2">
      <c r="A1839" s="4"/>
    </row>
    <row r="1840" spans="1:12" x14ac:dyDescent="0.2">
      <c r="A1840" s="4"/>
    </row>
    <row r="1841" spans="1:1" x14ac:dyDescent="0.2">
      <c r="A1841" s="4"/>
    </row>
    <row r="1842" spans="1:1" x14ac:dyDescent="0.2">
      <c r="A1842" s="4"/>
    </row>
    <row r="1843" spans="1:1" x14ac:dyDescent="0.2">
      <c r="A1843" s="4"/>
    </row>
    <row r="1844" spans="1:1" x14ac:dyDescent="0.2">
      <c r="A1844" s="4"/>
    </row>
    <row r="1845" spans="1:1" x14ac:dyDescent="0.2">
      <c r="A1845" s="4"/>
    </row>
    <row r="1846" spans="1:1" x14ac:dyDescent="0.2">
      <c r="A1846" s="4"/>
    </row>
    <row r="1847" spans="1:1" x14ac:dyDescent="0.2">
      <c r="A1847" s="4"/>
    </row>
    <row r="1848" spans="1:1" x14ac:dyDescent="0.2">
      <c r="A1848" s="4"/>
    </row>
    <row r="1849" spans="1:1" x14ac:dyDescent="0.2">
      <c r="A1849" s="4"/>
    </row>
    <row r="1850" spans="1:1" x14ac:dyDescent="0.2">
      <c r="A1850" s="4"/>
    </row>
    <row r="1851" spans="1:1" x14ac:dyDescent="0.2">
      <c r="A1851" s="4"/>
    </row>
    <row r="1852" spans="1:1" x14ac:dyDescent="0.2">
      <c r="A1852" s="4"/>
    </row>
    <row r="1853" spans="1:1" x14ac:dyDescent="0.2">
      <c r="A1853" s="4"/>
    </row>
    <row r="1854" spans="1:1" x14ac:dyDescent="0.2">
      <c r="A1854" s="4"/>
    </row>
    <row r="1855" spans="1:1" x14ac:dyDescent="0.2">
      <c r="A1855" s="4"/>
    </row>
    <row r="1856" spans="1:1" x14ac:dyDescent="0.2">
      <c r="A1856" s="4"/>
    </row>
    <row r="1857" spans="1:1" x14ac:dyDescent="0.2">
      <c r="A1857" s="4"/>
    </row>
    <row r="1858" spans="1:1" x14ac:dyDescent="0.2">
      <c r="A1858" s="4"/>
    </row>
    <row r="1859" spans="1:1" x14ac:dyDescent="0.2">
      <c r="A1859" s="4"/>
    </row>
    <row r="1860" spans="1:1" x14ac:dyDescent="0.2">
      <c r="A1860" s="4"/>
    </row>
    <row r="1861" spans="1:1" x14ac:dyDescent="0.2">
      <c r="A1861" s="4"/>
    </row>
    <row r="1862" spans="1:1" x14ac:dyDescent="0.2">
      <c r="A1862" s="4"/>
    </row>
    <row r="1863" spans="1:1" x14ac:dyDescent="0.2">
      <c r="A1863" s="4"/>
    </row>
    <row r="1864" spans="1:1" x14ac:dyDescent="0.2">
      <c r="A1864" s="4"/>
    </row>
    <row r="1865" spans="1:1" x14ac:dyDescent="0.2">
      <c r="A1865" s="4"/>
    </row>
    <row r="1866" spans="1:1" x14ac:dyDescent="0.2">
      <c r="A1866" s="4"/>
    </row>
    <row r="1867" spans="1:1" x14ac:dyDescent="0.2">
      <c r="A1867" s="4"/>
    </row>
    <row r="1868" spans="1:1" x14ac:dyDescent="0.2">
      <c r="A1868" s="4"/>
    </row>
    <row r="1869" spans="1:1" x14ac:dyDescent="0.2">
      <c r="A1869" s="4"/>
    </row>
    <row r="1870" spans="1:1" x14ac:dyDescent="0.2">
      <c r="A1870" s="4"/>
    </row>
    <row r="1871" spans="1:1" x14ac:dyDescent="0.2">
      <c r="A1871" s="4"/>
    </row>
    <row r="1872" spans="1:1" x14ac:dyDescent="0.2">
      <c r="A1872" s="4"/>
    </row>
    <row r="1873" spans="1:1" x14ac:dyDescent="0.2">
      <c r="A1873" s="4"/>
    </row>
    <row r="1874" spans="1:1" x14ac:dyDescent="0.2">
      <c r="A1874" s="4"/>
    </row>
    <row r="1875" spans="1:1" x14ac:dyDescent="0.2">
      <c r="A1875" s="4"/>
    </row>
    <row r="1876" spans="1:1" x14ac:dyDescent="0.2">
      <c r="A1876" s="4"/>
    </row>
    <row r="1877" spans="1:1" x14ac:dyDescent="0.2">
      <c r="A1877" s="4"/>
    </row>
    <row r="1878" spans="1:1" x14ac:dyDescent="0.2">
      <c r="A1878" s="4"/>
    </row>
    <row r="1879" spans="1:1" x14ac:dyDescent="0.2">
      <c r="A1879" s="4"/>
    </row>
    <row r="1880" spans="1:1" x14ac:dyDescent="0.2">
      <c r="A1880" s="4"/>
    </row>
    <row r="1881" spans="1:1" x14ac:dyDescent="0.2">
      <c r="A1881" s="4"/>
    </row>
    <row r="1882" spans="1:1" x14ac:dyDescent="0.2">
      <c r="A1882" s="4"/>
    </row>
    <row r="1883" spans="1:1" x14ac:dyDescent="0.2">
      <c r="A1883" s="4"/>
    </row>
    <row r="1884" spans="1:1" x14ac:dyDescent="0.2">
      <c r="A1884" s="4"/>
    </row>
    <row r="1885" spans="1:1" x14ac:dyDescent="0.2">
      <c r="A1885" s="4"/>
    </row>
    <row r="1886" spans="1:1" x14ac:dyDescent="0.2">
      <c r="A1886" s="4"/>
    </row>
    <row r="1887" spans="1:1" x14ac:dyDescent="0.2">
      <c r="A1887" s="4"/>
    </row>
    <row r="1888" spans="1:1" x14ac:dyDescent="0.2">
      <c r="A1888" s="4"/>
    </row>
    <row r="1889" spans="1:1" x14ac:dyDescent="0.2">
      <c r="A1889" s="4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0E83-BB47-0249-868D-E13C4313CD42}">
  <dimension ref="A1:D17"/>
  <sheetViews>
    <sheetView workbookViewId="0">
      <selection activeCell="I9" sqref="I9"/>
    </sheetView>
  </sheetViews>
  <sheetFormatPr baseColWidth="10" defaultColWidth="11.5" defaultRowHeight="15" x14ac:dyDescent="0.2"/>
  <cols>
    <col min="1" max="1" width="12" bestFit="1" customWidth="1"/>
    <col min="2" max="2" width="14.5" bestFit="1" customWidth="1"/>
    <col min="3" max="3" width="18.33203125" bestFit="1" customWidth="1"/>
    <col min="4" max="4" width="17.83203125" bestFit="1" customWidth="1"/>
  </cols>
  <sheetData>
    <row r="1" spans="1:4" x14ac:dyDescent="0.2">
      <c r="A1" t="s">
        <v>34</v>
      </c>
      <c r="B1" t="s">
        <v>35</v>
      </c>
      <c r="C1" t="s">
        <v>36</v>
      </c>
      <c r="D1" t="s">
        <v>37</v>
      </c>
    </row>
    <row r="2" spans="1:4" x14ac:dyDescent="0.2">
      <c r="A2" t="s">
        <v>38</v>
      </c>
      <c r="B2">
        <f>COUNTIFS('Кейс1-Исмаилова Нубар'!$D$2:$D$1828,"&gt;=58",'Кейс1-Исмаилова Нубар'!$D$2:$D$1828,"&lt;60")</f>
        <v>69</v>
      </c>
      <c r="C2" s="8">
        <f>B2/1827</f>
        <v>3.7766830870279149E-2</v>
      </c>
      <c r="D2">
        <f>C2</f>
        <v>3.7766830870279149E-2</v>
      </c>
    </row>
    <row r="3" spans="1:4" x14ac:dyDescent="0.2">
      <c r="A3" t="s">
        <v>39</v>
      </c>
      <c r="B3">
        <f>COUNTIFS('Кейс1-Исмаилова Нубар'!$D$2:$D$1828,"&gt;=60",'Кейс1-Исмаилова Нубар'!$D$2:$D$1828,"&lt;62")</f>
        <v>85</v>
      </c>
      <c r="C3" s="8">
        <f t="shared" ref="C3:C6" si="0">B3/1827</f>
        <v>4.6524356869184456E-2</v>
      </c>
      <c r="D3">
        <f>D2+C3</f>
        <v>8.4291187739463605E-2</v>
      </c>
    </row>
    <row r="4" spans="1:4" x14ac:dyDescent="0.2">
      <c r="A4" t="s">
        <v>40</v>
      </c>
      <c r="B4">
        <f>COUNTIFS('Кейс1-Исмаилова Нубар'!$D$2:$D$1828,"&gt;=62",'Кейс1-Исмаилова Нубар'!$D$2:$D$1828,"&lt;64")</f>
        <v>101</v>
      </c>
      <c r="C4" s="8">
        <f t="shared" si="0"/>
        <v>5.5281882868089764E-2</v>
      </c>
      <c r="D4">
        <f t="shared" ref="D4:D6" si="1">D3+C4</f>
        <v>0.13957307060755336</v>
      </c>
    </row>
    <row r="5" spans="1:4" x14ac:dyDescent="0.2">
      <c r="A5" t="s">
        <v>41</v>
      </c>
      <c r="B5">
        <f>COUNTIFS('Кейс1-Исмаилова Нубар'!$D$2:$D$1828,"&gt;=64",'Кейс1-Исмаилова Нубар'!$D$2:$D$1828,"&lt;66")</f>
        <v>83</v>
      </c>
      <c r="C5" s="8">
        <f t="shared" si="0"/>
        <v>4.5429666119321289E-2</v>
      </c>
      <c r="D5">
        <f t="shared" si="1"/>
        <v>0.18500273672687464</v>
      </c>
    </row>
    <row r="6" spans="1:4" x14ac:dyDescent="0.2">
      <c r="A6" t="s">
        <v>42</v>
      </c>
      <c r="B6">
        <f>COUNTIFS('Кейс1-Исмаилова Нубар'!$D$2:$D$1828,"&gt;=66",'Кейс1-Исмаилова Нубар'!$D$2:$D$1828,"&lt;68")</f>
        <v>80</v>
      </c>
      <c r="C6" s="8">
        <f t="shared" si="0"/>
        <v>4.3787629994526546E-2</v>
      </c>
      <c r="D6">
        <f t="shared" si="1"/>
        <v>0.22879036672140118</v>
      </c>
    </row>
    <row r="8" spans="1:4" x14ac:dyDescent="0.2">
      <c r="A8" t="s">
        <v>43</v>
      </c>
    </row>
    <row r="9" spans="1:4" x14ac:dyDescent="0.2">
      <c r="A9" t="s">
        <v>44</v>
      </c>
      <c r="D9" t="s">
        <v>46</v>
      </c>
    </row>
    <row r="10" spans="1:4" x14ac:dyDescent="0.2">
      <c r="A10" t="s">
        <v>45</v>
      </c>
      <c r="D10" t="s">
        <v>47</v>
      </c>
    </row>
    <row r="11" spans="1:4" x14ac:dyDescent="0.2">
      <c r="A11" t="s">
        <v>50</v>
      </c>
      <c r="D11" t="s">
        <v>48</v>
      </c>
    </row>
    <row r="12" spans="1:4" x14ac:dyDescent="0.2">
      <c r="A12" t="s">
        <v>51</v>
      </c>
      <c r="D12" t="s">
        <v>49</v>
      </c>
    </row>
    <row r="13" spans="1:4" x14ac:dyDescent="0.2">
      <c r="A13" t="s">
        <v>52</v>
      </c>
      <c r="D13" t="s">
        <v>54</v>
      </c>
    </row>
    <row r="14" spans="1:4" x14ac:dyDescent="0.2">
      <c r="A14" t="s">
        <v>53</v>
      </c>
      <c r="D14" t="s">
        <v>55</v>
      </c>
    </row>
    <row r="15" spans="1:4" x14ac:dyDescent="0.2">
      <c r="A15" t="s">
        <v>57</v>
      </c>
      <c r="D15" t="s">
        <v>56</v>
      </c>
    </row>
    <row r="16" spans="1:4" x14ac:dyDescent="0.2">
      <c r="A16" t="s">
        <v>58</v>
      </c>
    </row>
    <row r="17" spans="1:1" x14ac:dyDescent="0.2">
      <c r="A17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E1A3-594C-A646-9E60-861E2FFD5824}">
  <dimension ref="A35:AJ172"/>
  <sheetViews>
    <sheetView topLeftCell="Q34" zoomScale="75" zoomScaleNormal="72" workbookViewId="0">
      <selection activeCell="AO73" sqref="AO73"/>
    </sheetView>
  </sheetViews>
  <sheetFormatPr baseColWidth="10" defaultColWidth="11.5" defaultRowHeight="15" x14ac:dyDescent="0.2"/>
  <sheetData>
    <row r="35" spans="1:36" x14ac:dyDescent="0.2">
      <c r="A35" t="s">
        <v>60</v>
      </c>
    </row>
    <row r="37" spans="1:36" x14ac:dyDescent="0.2">
      <c r="A37" t="s">
        <v>62</v>
      </c>
      <c r="E37" t="s">
        <v>66</v>
      </c>
      <c r="H37" t="s">
        <v>69</v>
      </c>
    </row>
    <row r="38" spans="1:36" x14ac:dyDescent="0.2">
      <c r="A38" t="s">
        <v>63</v>
      </c>
      <c r="K38" t="s">
        <v>72</v>
      </c>
    </row>
    <row r="39" spans="1:36" x14ac:dyDescent="0.2">
      <c r="A39" t="s">
        <v>61</v>
      </c>
      <c r="E39" t="s">
        <v>67</v>
      </c>
      <c r="H39" t="s">
        <v>70</v>
      </c>
    </row>
    <row r="40" spans="1:36" x14ac:dyDescent="0.2">
      <c r="A40" t="s">
        <v>188</v>
      </c>
      <c r="E40" t="s">
        <v>68</v>
      </c>
      <c r="H40" t="s">
        <v>71</v>
      </c>
      <c r="K40" t="s">
        <v>73</v>
      </c>
    </row>
    <row r="41" spans="1:36" x14ac:dyDescent="0.2">
      <c r="A41" t="s">
        <v>65</v>
      </c>
      <c r="E41" t="s">
        <v>61</v>
      </c>
    </row>
    <row r="42" spans="1:36" x14ac:dyDescent="0.2">
      <c r="A42" t="s">
        <v>64</v>
      </c>
    </row>
    <row r="44" spans="1:36" x14ac:dyDescent="0.2">
      <c r="AC44" s="6">
        <v>0.85219983219488959</v>
      </c>
      <c r="AD44" s="6">
        <v>1</v>
      </c>
      <c r="AE44" s="6">
        <f>100-2-AD44</f>
        <v>97</v>
      </c>
      <c r="AF44" s="6">
        <f>AC44/SQRT(1-AC44*AC44)*SQRT(AE44)</f>
        <v>16.041535165118258</v>
      </c>
      <c r="AG44" s="6">
        <f>_xlfn.T.INV.2T(0.05,AE44)</f>
        <v>1.9847231860139838</v>
      </c>
      <c r="AH44" s="6">
        <f>AG44*AG44</f>
        <v>3.9391261251014984</v>
      </c>
      <c r="AI44" s="6">
        <f>SQRT(AH44/(AE44+AH44))</f>
        <v>0.19754687910946106</v>
      </c>
      <c r="AJ44" s="6">
        <f>-AI44</f>
        <v>-0.19754687910946106</v>
      </c>
    </row>
    <row r="45" spans="1:36" x14ac:dyDescent="0.2">
      <c r="C45">
        <v>1</v>
      </c>
      <c r="D45">
        <v>2</v>
      </c>
      <c r="E45">
        <v>3</v>
      </c>
      <c r="F45">
        <v>4</v>
      </c>
      <c r="G45">
        <v>5</v>
      </c>
      <c r="H45">
        <v>6</v>
      </c>
      <c r="I45">
        <v>7</v>
      </c>
      <c r="J45">
        <v>8</v>
      </c>
      <c r="K45">
        <v>9</v>
      </c>
      <c r="L45">
        <v>10</v>
      </c>
      <c r="M45">
        <v>11</v>
      </c>
      <c r="N45">
        <v>12</v>
      </c>
      <c r="O45">
        <v>13</v>
      </c>
      <c r="P45">
        <v>14</v>
      </c>
      <c r="Q45">
        <v>15</v>
      </c>
      <c r="R45">
        <v>16</v>
      </c>
      <c r="S45">
        <v>17</v>
      </c>
      <c r="T45">
        <v>18</v>
      </c>
      <c r="U45">
        <v>19</v>
      </c>
      <c r="V45">
        <v>20</v>
      </c>
      <c r="W45">
        <v>21</v>
      </c>
      <c r="X45">
        <v>22</v>
      </c>
      <c r="Y45">
        <v>23</v>
      </c>
      <c r="Z45">
        <v>24</v>
      </c>
      <c r="AA45">
        <v>25</v>
      </c>
      <c r="AC45" s="6">
        <v>0.74863222471069901</v>
      </c>
      <c r="AD45" s="6">
        <v>2</v>
      </c>
      <c r="AE45" s="6">
        <f t="shared" ref="AE45:AE68" si="0">100-2-AD45</f>
        <v>96</v>
      </c>
      <c r="AF45" s="6">
        <f t="shared" ref="AF45:AF68" si="1">AC45/SQRT(1-AC45*AC45)*SQRT(AE45)</f>
        <v>11.063692440278068</v>
      </c>
      <c r="AG45" s="6">
        <f>_xlfn.T.INV.2T(0.05,AE45)</f>
        <v>1.9849843115224561</v>
      </c>
      <c r="AH45" s="6">
        <f t="shared" ref="AH45:AH68" si="2">AG45*AG45</f>
        <v>3.9401627169902791</v>
      </c>
      <c r="AI45" s="6">
        <f t="shared" ref="AI45:AI68" si="3">SQRT(AH45/(AE45+AH45))</f>
        <v>0.1985578458516912</v>
      </c>
      <c r="AJ45" s="6">
        <f t="shared" ref="AJ45:AJ68" si="4">-AI45</f>
        <v>-0.1985578458516912</v>
      </c>
    </row>
    <row r="46" spans="1:36" x14ac:dyDescent="0.2">
      <c r="C46">
        <f>CORREL($B$49:$B$147,C49:C147)</f>
        <v>0.85219983219488959</v>
      </c>
      <c r="D46">
        <f>CORREL($B$50:$B$147,D50:D147)</f>
        <v>0.74863222471069901</v>
      </c>
      <c r="E46">
        <f>CORREL($B$51:$B$147,E51:E147)</f>
        <v>0.62028420161878528</v>
      </c>
      <c r="F46">
        <f>CORREL($B$52:$B$147,F52:F147)</f>
        <v>0.55003045237932446</v>
      </c>
      <c r="G46">
        <f>CORREL($B$53:$B$147,G53:G147)</f>
        <v>0.5056114485847315</v>
      </c>
      <c r="H46">
        <f>CORREL($B$54:$B$147,H54:H147)</f>
        <v>0.45035135773024582</v>
      </c>
      <c r="I46">
        <f>CORREL($B$55:$B$147,I55:I147)</f>
        <v>0.4246505319270234</v>
      </c>
      <c r="J46">
        <f>CORREL($B$56:$B$147,J56:J147)</f>
        <v>0.40661124284205258</v>
      </c>
      <c r="K46">
        <f>CORREL($B$57:$B$147,K57:K147)</f>
        <v>0.38079013220842034</v>
      </c>
      <c r="L46">
        <f>CORREL($B$58:$B$147,L58:L147)</f>
        <v>0.3329657781369732</v>
      </c>
      <c r="M46">
        <f>CORREL($B$59:$B$147,M59:M147)</f>
        <v>0.28606359114198127</v>
      </c>
      <c r="N46">
        <f>CORREL($B$60:$B$147,N60:N147)</f>
        <v>0.2352853675384764</v>
      </c>
      <c r="O46">
        <f>CORREL($B$61:$B$147,O61:O147)</f>
        <v>0.17128757411099976</v>
      </c>
      <c r="P46">
        <f>CORREL($B$62:$B$147,P62:P147)</f>
        <v>8.74497820430504E-2</v>
      </c>
      <c r="Q46">
        <f>CORREL($B$63:$B$147,Q63:Q147)</f>
        <v>8.4387067888581649E-2</v>
      </c>
      <c r="R46">
        <f>CORREL($B$64:$B$147,R64:R147)</f>
        <v>8.8243822419878465E-2</v>
      </c>
      <c r="S46">
        <f>CORREL($B$65:$B$147,S65:S147)</f>
        <v>9.5667402415023847E-2</v>
      </c>
      <c r="T46">
        <f>CORREL($B$66:$B$147,T66:T147)</f>
        <v>7.169739826120658E-2</v>
      </c>
      <c r="U46">
        <f>CORREL($B$67:$B$147,U67:U147)</f>
        <v>1.3156482490247907E-2</v>
      </c>
      <c r="V46">
        <f>CORREL($B$68:$B$147,V68:V147)</f>
        <v>-4.8152946428158157E-2</v>
      </c>
      <c r="W46">
        <f>CORREL($B$69:$B$147,W69:W147)</f>
        <v>-8.7174548576912272E-2</v>
      </c>
      <c r="X46">
        <f>CORREL($B$70:$B$147,X70:X147)</f>
        <v>-0.15583065645551389</v>
      </c>
      <c r="Y46">
        <f>CORREL($B$71:$B$147,Y71:Y147)</f>
        <v>-0.20739961384511515</v>
      </c>
      <c r="Z46">
        <f>CORREL($B$72:$B$147,Z72:Z147)</f>
        <v>-0.27835223048869612</v>
      </c>
      <c r="AA46">
        <f>CORREL($B$73:$B$147,AA73:AA147)</f>
        <v>-0.31211562325857345</v>
      </c>
      <c r="AC46" s="6">
        <v>0.62028420161878528</v>
      </c>
      <c r="AD46" s="6">
        <v>3</v>
      </c>
      <c r="AE46" s="6">
        <f t="shared" si="0"/>
        <v>95</v>
      </c>
      <c r="AF46" s="6">
        <f t="shared" si="1"/>
        <v>7.7077494789927261</v>
      </c>
      <c r="AG46" s="6">
        <f t="shared" ref="AG46:AG67" si="5">_xlfn.T.INV.2T(0.05,AE46)</f>
        <v>1.9852510035054973</v>
      </c>
      <c r="AH46" s="6">
        <f t="shared" si="2"/>
        <v>3.9412215469195844</v>
      </c>
      <c r="AI46" s="6">
        <f t="shared" si="3"/>
        <v>0.19958449075376386</v>
      </c>
      <c r="AJ46" s="6">
        <f t="shared" si="4"/>
        <v>-0.19958449075376386</v>
      </c>
    </row>
    <row r="47" spans="1:36" x14ac:dyDescent="0.2">
      <c r="A47" t="s">
        <v>86</v>
      </c>
      <c r="B47" t="s">
        <v>87</v>
      </c>
      <c r="AC47" s="6">
        <v>0.55003045237932446</v>
      </c>
      <c r="AD47" s="6">
        <v>4</v>
      </c>
      <c r="AE47" s="6">
        <f t="shared" si="0"/>
        <v>94</v>
      </c>
      <c r="AF47" s="6">
        <f t="shared" si="1"/>
        <v>6.3854128919558812</v>
      </c>
      <c r="AG47" s="6">
        <f t="shared" si="5"/>
        <v>1.9855234418666059</v>
      </c>
      <c r="AH47" s="6">
        <f t="shared" si="2"/>
        <v>3.9423033382018131</v>
      </c>
      <c r="AI47" s="6">
        <f t="shared" si="3"/>
        <v>0.20062722318294351</v>
      </c>
      <c r="AJ47" s="6">
        <f t="shared" si="4"/>
        <v>-0.20062722318294351</v>
      </c>
    </row>
    <row r="48" spans="1:36" x14ac:dyDescent="0.2">
      <c r="A48" s="4">
        <v>44244</v>
      </c>
      <c r="B48">
        <v>61.09</v>
      </c>
      <c r="AC48" s="6">
        <v>0.5056114485847315</v>
      </c>
      <c r="AD48" s="6">
        <v>5</v>
      </c>
      <c r="AE48" s="6">
        <f t="shared" si="0"/>
        <v>93</v>
      </c>
      <c r="AF48" s="6">
        <f t="shared" si="1"/>
        <v>5.6515518526799413</v>
      </c>
      <c r="AG48" s="6">
        <f t="shared" si="5"/>
        <v>1.9858018143458216</v>
      </c>
      <c r="AH48" s="6">
        <f t="shared" si="2"/>
        <v>3.9434088458591567</v>
      </c>
      <c r="AI48" s="6">
        <f t="shared" si="3"/>
        <v>0.20168646762509429</v>
      </c>
      <c r="AJ48" s="6">
        <f t="shared" si="4"/>
        <v>-0.20168646762509429</v>
      </c>
    </row>
    <row r="49" spans="1:36" x14ac:dyDescent="0.2">
      <c r="A49" s="4">
        <f>A48+1</f>
        <v>44245</v>
      </c>
      <c r="B49">
        <v>60.4</v>
      </c>
      <c r="C49">
        <v>61.09</v>
      </c>
      <c r="AC49" s="6">
        <v>0.45035135773024582</v>
      </c>
      <c r="AD49" s="6">
        <v>6</v>
      </c>
      <c r="AE49" s="6">
        <f t="shared" si="0"/>
        <v>92</v>
      </c>
      <c r="AF49" s="6">
        <f t="shared" si="1"/>
        <v>4.8380037136606111</v>
      </c>
      <c r="AG49" s="6">
        <f t="shared" si="5"/>
        <v>1.9860863169511298</v>
      </c>
      <c r="AH49" s="6">
        <f t="shared" si="2"/>
        <v>3.9445388583805037</v>
      </c>
      <c r="AI49" s="6">
        <f t="shared" si="3"/>
        <v>0.20276266441003454</v>
      </c>
      <c r="AJ49" s="6">
        <f t="shared" si="4"/>
        <v>-0.20276266441003454</v>
      </c>
    </row>
    <row r="50" spans="1:36" x14ac:dyDescent="0.2">
      <c r="A50" s="4">
        <f t="shared" ref="A50:A113" si="6">A49+1</f>
        <v>44246</v>
      </c>
      <c r="B50">
        <v>59.12</v>
      </c>
      <c r="C50">
        <v>60.4</v>
      </c>
      <c r="D50" s="12">
        <v>61.09</v>
      </c>
      <c r="AC50" s="6">
        <v>0.4246505319270234</v>
      </c>
      <c r="AD50" s="6">
        <v>7</v>
      </c>
      <c r="AE50" s="6">
        <f t="shared" si="0"/>
        <v>91</v>
      </c>
      <c r="AF50" s="6">
        <f t="shared" si="1"/>
        <v>4.4743745732904134</v>
      </c>
      <c r="AG50" s="6">
        <f t="shared" si="5"/>
        <v>1.9863771544186202</v>
      </c>
      <c r="AH50" s="6">
        <f t="shared" si="2"/>
        <v>3.9456941995962147</v>
      </c>
      <c r="AI50" s="6">
        <f t="shared" si="3"/>
        <v>0.20385627047986662</v>
      </c>
      <c r="AJ50" s="6">
        <f t="shared" si="4"/>
        <v>-0.20385627047986662</v>
      </c>
    </row>
    <row r="51" spans="1:36" x14ac:dyDescent="0.2">
      <c r="A51" s="4">
        <f t="shared" si="6"/>
        <v>44247</v>
      </c>
      <c r="B51">
        <v>59.12</v>
      </c>
      <c r="C51">
        <v>59.12</v>
      </c>
      <c r="D51" s="12">
        <v>60.4</v>
      </c>
      <c r="E51" s="12">
        <v>61.09</v>
      </c>
      <c r="AC51" s="6">
        <v>0.40661124284205258</v>
      </c>
      <c r="AD51" s="6">
        <v>8</v>
      </c>
      <c r="AE51" s="6">
        <f t="shared" si="0"/>
        <v>90</v>
      </c>
      <c r="AF51" s="6">
        <f t="shared" si="1"/>
        <v>4.2222499432017075</v>
      </c>
      <c r="AG51" s="6">
        <f t="shared" si="5"/>
        <v>1.986674540703772</v>
      </c>
      <c r="AH51" s="6">
        <f t="shared" si="2"/>
        <v>3.9468757306805435</v>
      </c>
      <c r="AI51" s="6">
        <f t="shared" si="3"/>
        <v>0.20496776020333357</v>
      </c>
      <c r="AJ51" s="6">
        <f t="shared" si="4"/>
        <v>-0.20496776020333357</v>
      </c>
    </row>
    <row r="52" spans="1:36" x14ac:dyDescent="0.2">
      <c r="A52" s="4">
        <f t="shared" si="6"/>
        <v>44248</v>
      </c>
      <c r="B52">
        <v>61.67</v>
      </c>
      <c r="C52">
        <v>59.12</v>
      </c>
      <c r="D52" s="12">
        <v>59.12</v>
      </c>
      <c r="E52" s="12">
        <v>60.4</v>
      </c>
      <c r="F52" s="12">
        <v>61.09</v>
      </c>
      <c r="AC52" s="6">
        <v>0.38079013220842034</v>
      </c>
      <c r="AD52" s="6">
        <v>9</v>
      </c>
      <c r="AE52" s="6">
        <f t="shared" si="0"/>
        <v>89</v>
      </c>
      <c r="AF52" s="6">
        <f t="shared" si="1"/>
        <v>3.8850616714496828</v>
      </c>
      <c r="AG52" s="6">
        <f t="shared" si="5"/>
        <v>1.986978699506285</v>
      </c>
      <c r="AH52" s="6">
        <f t="shared" si="2"/>
        <v>3.9480843522916875</v>
      </c>
      <c r="AI52" s="6">
        <f t="shared" si="3"/>
        <v>0.20609762623948977</v>
      </c>
      <c r="AJ52" s="6">
        <f t="shared" si="4"/>
        <v>-0.20609762623948977</v>
      </c>
    </row>
    <row r="53" spans="1:36" x14ac:dyDescent="0.2">
      <c r="A53" s="4">
        <f t="shared" si="6"/>
        <v>44249</v>
      </c>
      <c r="B53">
        <v>61.67</v>
      </c>
      <c r="C53">
        <v>61.67</v>
      </c>
      <c r="D53" s="12">
        <v>59.12</v>
      </c>
      <c r="E53" s="12">
        <v>59.12</v>
      </c>
      <c r="F53" s="12">
        <v>60.4</v>
      </c>
      <c r="G53" s="12">
        <v>61.09</v>
      </c>
      <c r="AC53" s="6">
        <v>0.3329657781369732</v>
      </c>
      <c r="AD53" s="6">
        <v>10</v>
      </c>
      <c r="AE53" s="6">
        <f t="shared" si="0"/>
        <v>88</v>
      </c>
      <c r="AF53" s="6">
        <f t="shared" si="1"/>
        <v>3.3125113714400984</v>
      </c>
      <c r="AG53" s="6">
        <f t="shared" si="5"/>
        <v>1.9872898648311721</v>
      </c>
      <c r="AH53" s="6">
        <f t="shared" si="2"/>
        <v>3.9493210068606981</v>
      </c>
      <c r="AI53" s="6">
        <f t="shared" si="3"/>
        <v>0.20724638045425428</v>
      </c>
      <c r="AJ53" s="6">
        <f t="shared" si="4"/>
        <v>-0.20724638045425428</v>
      </c>
    </row>
    <row r="54" spans="1:36" x14ac:dyDescent="0.2">
      <c r="A54" s="4">
        <f t="shared" si="6"/>
        <v>44250</v>
      </c>
      <c r="B54">
        <v>61.66</v>
      </c>
      <c r="C54">
        <v>61.67</v>
      </c>
      <c r="D54" s="12">
        <v>61.67</v>
      </c>
      <c r="E54" s="12">
        <v>59.12</v>
      </c>
      <c r="F54" s="12">
        <v>59.12</v>
      </c>
      <c r="G54" s="12">
        <v>60.4</v>
      </c>
      <c r="H54">
        <v>61.09</v>
      </c>
      <c r="AC54" s="6">
        <v>0.28606359114198127</v>
      </c>
      <c r="AD54" s="6">
        <v>11</v>
      </c>
      <c r="AE54" s="6">
        <f t="shared" si="0"/>
        <v>87</v>
      </c>
      <c r="AF54" s="6">
        <f t="shared" si="1"/>
        <v>2.7845897856400819</v>
      </c>
      <c r="AG54" s="6">
        <f t="shared" si="5"/>
        <v>1.9876082815890745</v>
      </c>
      <c r="AH54" s="6">
        <f t="shared" si="2"/>
        <v>3.9505866810414738</v>
      </c>
      <c r="AI54" s="6">
        <f t="shared" si="3"/>
        <v>0.20841455489371605</v>
      </c>
      <c r="AJ54" s="6">
        <f t="shared" si="4"/>
        <v>-0.20841455489371605</v>
      </c>
    </row>
    <row r="55" spans="1:36" x14ac:dyDescent="0.2">
      <c r="A55" s="4">
        <f t="shared" si="6"/>
        <v>44251</v>
      </c>
      <c r="B55">
        <v>63.21</v>
      </c>
      <c r="C55">
        <v>61.66</v>
      </c>
      <c r="D55" s="12">
        <v>61.67</v>
      </c>
      <c r="E55" s="12">
        <v>61.67</v>
      </c>
      <c r="F55" s="12">
        <v>59.12</v>
      </c>
      <c r="G55" s="12">
        <v>59.12</v>
      </c>
      <c r="H55">
        <v>60.4</v>
      </c>
      <c r="I55">
        <v>61.09</v>
      </c>
      <c r="AC55" s="6">
        <v>0.2352853675384764</v>
      </c>
      <c r="AD55" s="6">
        <v>12</v>
      </c>
      <c r="AE55" s="6">
        <f t="shared" si="0"/>
        <v>86</v>
      </c>
      <c r="AF55" s="6">
        <f t="shared" si="1"/>
        <v>2.2449713143321515</v>
      </c>
      <c r="AG55" s="6">
        <f t="shared" si="5"/>
        <v>1.987934206239018</v>
      </c>
      <c r="AH55" s="6">
        <f t="shared" si="2"/>
        <v>3.9518824083351545</v>
      </c>
      <c r="AI55" s="6">
        <f t="shared" si="3"/>
        <v>0.2096027028183878</v>
      </c>
      <c r="AJ55" s="6">
        <f t="shared" si="4"/>
        <v>-0.2096027028183878</v>
      </c>
    </row>
    <row r="56" spans="1:36" x14ac:dyDescent="0.2">
      <c r="A56" s="4">
        <f t="shared" si="6"/>
        <v>44252</v>
      </c>
      <c r="B56">
        <v>63.43</v>
      </c>
      <c r="C56">
        <v>63.21</v>
      </c>
      <c r="D56" s="12">
        <v>61.66</v>
      </c>
      <c r="E56" s="12">
        <v>61.67</v>
      </c>
      <c r="F56" s="12">
        <v>61.67</v>
      </c>
      <c r="G56" s="12">
        <v>59.12</v>
      </c>
      <c r="H56">
        <v>59.12</v>
      </c>
      <c r="I56">
        <v>60.4</v>
      </c>
      <c r="J56">
        <v>61.09</v>
      </c>
      <c r="AC56" s="6">
        <v>0.17128757411099976</v>
      </c>
      <c r="AD56" s="6">
        <v>13</v>
      </c>
      <c r="AE56" s="6">
        <f t="shared" si="0"/>
        <v>85</v>
      </c>
      <c r="AF56" s="6">
        <f t="shared" si="1"/>
        <v>1.6028822812473287</v>
      </c>
      <c r="AG56" s="6">
        <f t="shared" si="5"/>
        <v>1.9882679074772251</v>
      </c>
      <c r="AH56" s="6">
        <f t="shared" si="2"/>
        <v>3.9532092719038636</v>
      </c>
      <c r="AI56" s="6">
        <f t="shared" si="3"/>
        <v>0.21081139980297722</v>
      </c>
      <c r="AJ56" s="6">
        <f t="shared" si="4"/>
        <v>-0.21081139980297722</v>
      </c>
    </row>
    <row r="57" spans="1:36" x14ac:dyDescent="0.2">
      <c r="A57" s="4">
        <f t="shared" si="6"/>
        <v>44253</v>
      </c>
      <c r="B57">
        <v>61.55</v>
      </c>
      <c r="C57">
        <v>63.43</v>
      </c>
      <c r="D57" s="12">
        <v>63.21</v>
      </c>
      <c r="E57" s="12">
        <v>61.66</v>
      </c>
      <c r="F57" s="12">
        <v>61.67</v>
      </c>
      <c r="G57" s="12">
        <v>61.67</v>
      </c>
      <c r="H57">
        <v>59.12</v>
      </c>
      <c r="I57">
        <v>59.12</v>
      </c>
      <c r="J57">
        <v>60.4</v>
      </c>
      <c r="K57">
        <v>61.09</v>
      </c>
      <c r="AC57" s="6">
        <v>8.74497820430504E-2</v>
      </c>
      <c r="AD57" s="6">
        <v>14</v>
      </c>
      <c r="AE57" s="6">
        <f t="shared" si="0"/>
        <v>84</v>
      </c>
      <c r="AF57" s="6">
        <f t="shared" si="1"/>
        <v>0.80457286700930009</v>
      </c>
      <c r="AG57" s="6">
        <f t="shared" si="5"/>
        <v>1.9886096669757098</v>
      </c>
      <c r="AH57" s="6">
        <f t="shared" si="2"/>
        <v>3.9545684075892438</v>
      </c>
      <c r="AI57" s="6">
        <f t="shared" si="3"/>
        <v>0.21204124490661855</v>
      </c>
      <c r="AJ57" s="6">
        <f t="shared" si="4"/>
        <v>-0.21204124490661855</v>
      </c>
    </row>
    <row r="58" spans="1:36" x14ac:dyDescent="0.2">
      <c r="A58" s="4">
        <f t="shared" si="6"/>
        <v>44254</v>
      </c>
      <c r="B58">
        <v>61.55</v>
      </c>
      <c r="C58">
        <v>61.55</v>
      </c>
      <c r="D58" s="12">
        <v>63.43</v>
      </c>
      <c r="E58" s="12">
        <v>63.21</v>
      </c>
      <c r="F58" s="12">
        <v>61.66</v>
      </c>
      <c r="G58" s="12">
        <v>61.67</v>
      </c>
      <c r="H58">
        <v>61.67</v>
      </c>
      <c r="I58">
        <v>59.12</v>
      </c>
      <c r="J58">
        <v>59.12</v>
      </c>
      <c r="K58">
        <v>60.4</v>
      </c>
      <c r="L58">
        <v>61.09</v>
      </c>
      <c r="AC58" s="6">
        <v>8.4387067888581649E-2</v>
      </c>
      <c r="AD58" s="6">
        <v>15</v>
      </c>
      <c r="AE58" s="6">
        <f t="shared" si="0"/>
        <v>83</v>
      </c>
      <c r="AF58" s="6">
        <f t="shared" si="1"/>
        <v>0.77155487473714957</v>
      </c>
      <c r="AG58" s="6">
        <f t="shared" si="5"/>
        <v>1.9889597801751635</v>
      </c>
      <c r="AH58" s="6">
        <f t="shared" si="2"/>
        <v>3.9559610071544347</v>
      </c>
      <c r="AI58" s="6">
        <f t="shared" si="3"/>
        <v>0.21329286191898705</v>
      </c>
      <c r="AJ58" s="6">
        <f t="shared" si="4"/>
        <v>-0.21329286191898705</v>
      </c>
    </row>
    <row r="59" spans="1:36" x14ac:dyDescent="0.2">
      <c r="A59" s="4">
        <f t="shared" si="6"/>
        <v>44255</v>
      </c>
      <c r="B59">
        <v>60.54</v>
      </c>
      <c r="C59">
        <v>61.55</v>
      </c>
      <c r="D59" s="12">
        <v>61.55</v>
      </c>
      <c r="E59" s="12">
        <v>63.43</v>
      </c>
      <c r="F59" s="12">
        <v>63.21</v>
      </c>
      <c r="G59" s="12">
        <v>61.66</v>
      </c>
      <c r="H59">
        <v>61.67</v>
      </c>
      <c r="I59">
        <v>61.67</v>
      </c>
      <c r="J59">
        <v>59.12</v>
      </c>
      <c r="K59">
        <v>59.12</v>
      </c>
      <c r="L59">
        <v>60.4</v>
      </c>
      <c r="M59">
        <v>61.09</v>
      </c>
      <c r="AC59" s="6">
        <v>8.8243822419878465E-2</v>
      </c>
      <c r="AD59" s="6">
        <v>16</v>
      </c>
      <c r="AE59" s="6">
        <f t="shared" si="0"/>
        <v>82</v>
      </c>
      <c r="AF59" s="6">
        <f t="shared" si="1"/>
        <v>0.80221130086511516</v>
      </c>
      <c r="AG59" s="6">
        <f t="shared" si="5"/>
        <v>1.9893185571365706</v>
      </c>
      <c r="AH59" s="6">
        <f t="shared" si="2"/>
        <v>3.9573883217679269</v>
      </c>
      <c r="AI59" s="6">
        <f t="shared" si="3"/>
        <v>0.21456690068815118</v>
      </c>
      <c r="AJ59" s="6">
        <f t="shared" si="4"/>
        <v>-0.21456690068815118</v>
      </c>
    </row>
    <row r="60" spans="1:36" x14ac:dyDescent="0.2">
      <c r="A60" s="4">
        <f t="shared" si="6"/>
        <v>44256</v>
      </c>
      <c r="B60">
        <v>60.54</v>
      </c>
      <c r="C60">
        <v>60.54</v>
      </c>
      <c r="D60" s="12">
        <v>61.55</v>
      </c>
      <c r="E60" s="12">
        <v>61.55</v>
      </c>
      <c r="F60" s="12">
        <v>63.43</v>
      </c>
      <c r="G60" s="12">
        <v>63.21</v>
      </c>
      <c r="H60">
        <v>61.66</v>
      </c>
      <c r="I60">
        <v>61.67</v>
      </c>
      <c r="J60">
        <v>61.67</v>
      </c>
      <c r="K60">
        <v>59.12</v>
      </c>
      <c r="L60">
        <v>59.12</v>
      </c>
      <c r="M60">
        <v>60.4</v>
      </c>
      <c r="N60">
        <v>61.09</v>
      </c>
      <c r="AC60" s="6">
        <v>9.5667402415023847E-2</v>
      </c>
      <c r="AD60" s="6">
        <v>17</v>
      </c>
      <c r="AE60" s="6">
        <f t="shared" si="0"/>
        <v>81</v>
      </c>
      <c r="AF60" s="6">
        <f t="shared" si="1"/>
        <v>0.86497394982852305</v>
      </c>
      <c r="AG60" s="6">
        <f t="shared" si="5"/>
        <v>1.9896863234569038</v>
      </c>
      <c r="AH60" s="6">
        <f t="shared" si="2"/>
        <v>3.9588516657514505</v>
      </c>
      <c r="AI60" s="6">
        <f t="shared" si="3"/>
        <v>0.21586403853659408</v>
      </c>
      <c r="AJ60" s="6">
        <f t="shared" si="4"/>
        <v>-0.21586403853659408</v>
      </c>
    </row>
    <row r="61" spans="1:36" x14ac:dyDescent="0.2">
      <c r="A61" s="4">
        <f t="shared" si="6"/>
        <v>44257</v>
      </c>
      <c r="B61">
        <v>59.7</v>
      </c>
      <c r="C61">
        <v>60.54</v>
      </c>
      <c r="D61" s="12">
        <v>60.54</v>
      </c>
      <c r="E61" s="12">
        <v>61.55</v>
      </c>
      <c r="F61" s="12">
        <v>61.55</v>
      </c>
      <c r="G61" s="12">
        <v>63.43</v>
      </c>
      <c r="H61">
        <v>63.21</v>
      </c>
      <c r="I61">
        <v>61.66</v>
      </c>
      <c r="J61">
        <v>61.67</v>
      </c>
      <c r="K61">
        <v>61.67</v>
      </c>
      <c r="L61">
        <v>59.12</v>
      </c>
      <c r="M61">
        <v>59.12</v>
      </c>
      <c r="N61">
        <v>60.4</v>
      </c>
      <c r="O61">
        <v>61.09</v>
      </c>
      <c r="AC61" s="6">
        <v>7.169739826120658E-2</v>
      </c>
      <c r="AD61" s="6">
        <v>18</v>
      </c>
      <c r="AE61" s="6">
        <f t="shared" si="0"/>
        <v>80</v>
      </c>
      <c r="AF61" s="6">
        <f t="shared" si="1"/>
        <v>0.64293566528584634</v>
      </c>
      <c r="AG61" s="6">
        <f t="shared" si="5"/>
        <v>1.9900634212544475</v>
      </c>
      <c r="AH61" s="6">
        <f t="shared" si="2"/>
        <v>3.9603524206149565</v>
      </c>
      <c r="AI61" s="6">
        <f t="shared" si="3"/>
        <v>0.21718498177239087</v>
      </c>
      <c r="AJ61" s="6">
        <f t="shared" si="4"/>
        <v>-0.21718498177239087</v>
      </c>
    </row>
    <row r="62" spans="1:36" x14ac:dyDescent="0.2">
      <c r="A62" s="4">
        <f t="shared" si="6"/>
        <v>44258</v>
      </c>
      <c r="B62">
        <v>61.33</v>
      </c>
      <c r="C62">
        <v>59.7</v>
      </c>
      <c r="D62" s="12">
        <v>60.54</v>
      </c>
      <c r="E62" s="12">
        <v>60.54</v>
      </c>
      <c r="F62" s="12">
        <v>61.55</v>
      </c>
      <c r="G62" s="12">
        <v>61.55</v>
      </c>
      <c r="H62">
        <v>63.43</v>
      </c>
      <c r="I62">
        <v>63.21</v>
      </c>
      <c r="J62">
        <v>61.66</v>
      </c>
      <c r="K62">
        <v>61.67</v>
      </c>
      <c r="L62">
        <v>61.67</v>
      </c>
      <c r="M62">
        <v>59.12</v>
      </c>
      <c r="N62">
        <v>59.12</v>
      </c>
      <c r="O62">
        <v>60.4</v>
      </c>
      <c r="P62">
        <v>61.09</v>
      </c>
      <c r="AC62" s="6">
        <v>1.3156482490247907E-2</v>
      </c>
      <c r="AD62" s="6">
        <v>19</v>
      </c>
      <c r="AE62" s="6">
        <f t="shared" si="0"/>
        <v>79</v>
      </c>
      <c r="AF62" s="6">
        <f t="shared" si="1"/>
        <v>0.11694749605766595</v>
      </c>
      <c r="AG62" s="6">
        <f t="shared" si="5"/>
        <v>1.9904502102301287</v>
      </c>
      <c r="AH62" s="6">
        <f t="shared" si="2"/>
        <v>3.9618920394051633</v>
      </c>
      <c r="AI62" s="6">
        <f t="shared" si="3"/>
        <v>0.21853046730320089</v>
      </c>
      <c r="AJ62" s="6">
        <f t="shared" si="4"/>
        <v>-0.21853046730320089</v>
      </c>
    </row>
    <row r="63" spans="1:36" x14ac:dyDescent="0.2">
      <c r="A63" s="4">
        <f t="shared" si="6"/>
        <v>44259</v>
      </c>
      <c r="B63">
        <v>63.81</v>
      </c>
      <c r="C63">
        <v>61.33</v>
      </c>
      <c r="D63" s="12">
        <v>59.7</v>
      </c>
      <c r="E63" s="12">
        <v>60.54</v>
      </c>
      <c r="F63" s="12">
        <v>60.54</v>
      </c>
      <c r="G63" s="12">
        <v>61.55</v>
      </c>
      <c r="H63">
        <v>61.55</v>
      </c>
      <c r="I63">
        <v>63.43</v>
      </c>
      <c r="J63">
        <v>63.21</v>
      </c>
      <c r="K63">
        <v>61.66</v>
      </c>
      <c r="L63">
        <v>61.67</v>
      </c>
      <c r="M63">
        <v>61.67</v>
      </c>
      <c r="N63">
        <v>59.12</v>
      </c>
      <c r="O63">
        <v>59.12</v>
      </c>
      <c r="P63">
        <v>60.4</v>
      </c>
      <c r="Q63">
        <v>61.09</v>
      </c>
      <c r="AC63" s="6">
        <v>-4.8152946428158157E-2</v>
      </c>
      <c r="AD63" s="6">
        <v>20</v>
      </c>
      <c r="AE63" s="6">
        <f t="shared" si="0"/>
        <v>78</v>
      </c>
      <c r="AF63" s="6">
        <f t="shared" si="1"/>
        <v>-0.42576921119840355</v>
      </c>
      <c r="AG63" s="6">
        <f t="shared" si="5"/>
        <v>1.9908470688116919</v>
      </c>
      <c r="AH63" s="6">
        <f t="shared" si="2"/>
        <v>3.9634720513961055</v>
      </c>
      <c r="AI63" s="6">
        <f t="shared" si="3"/>
        <v>0.21990126436143378</v>
      </c>
      <c r="AJ63" s="6">
        <f t="shared" si="4"/>
        <v>-0.21990126436143378</v>
      </c>
    </row>
    <row r="64" spans="1:36" x14ac:dyDescent="0.2">
      <c r="A64" s="4">
        <f t="shared" si="6"/>
        <v>44260</v>
      </c>
      <c r="B64">
        <v>66.08</v>
      </c>
      <c r="C64">
        <v>63.81</v>
      </c>
      <c r="D64" s="12">
        <v>61.33</v>
      </c>
      <c r="E64" s="12">
        <v>59.7</v>
      </c>
      <c r="F64" s="12">
        <v>60.54</v>
      </c>
      <c r="G64" s="12">
        <v>60.54</v>
      </c>
      <c r="H64">
        <v>61.55</v>
      </c>
      <c r="I64">
        <v>61.55</v>
      </c>
      <c r="J64">
        <v>63.43</v>
      </c>
      <c r="K64">
        <v>63.21</v>
      </c>
      <c r="L64">
        <v>61.66</v>
      </c>
      <c r="M64">
        <v>61.67</v>
      </c>
      <c r="N64">
        <v>61.67</v>
      </c>
      <c r="O64">
        <v>59.12</v>
      </c>
      <c r="P64">
        <v>59.12</v>
      </c>
      <c r="Q64">
        <v>60.4</v>
      </c>
      <c r="R64">
        <v>61.09</v>
      </c>
      <c r="AC64" s="6">
        <v>-8.7174548576912272E-2</v>
      </c>
      <c r="AD64" s="6">
        <v>21</v>
      </c>
      <c r="AE64" s="6">
        <f t="shared" si="0"/>
        <v>77</v>
      </c>
      <c r="AF64" s="6">
        <f t="shared" si="1"/>
        <v>-0.7678768259230615</v>
      </c>
      <c r="AG64" s="6">
        <f t="shared" si="5"/>
        <v>1.9912543953883848</v>
      </c>
      <c r="AH64" s="6">
        <f t="shared" si="2"/>
        <v>3.9650940671535619</v>
      </c>
      <c r="AI64" s="6">
        <f t="shared" si="3"/>
        <v>0.22129817634975255</v>
      </c>
      <c r="AJ64" s="6">
        <f t="shared" si="4"/>
        <v>-0.22129817634975255</v>
      </c>
    </row>
    <row r="65" spans="1:36" x14ac:dyDescent="0.2">
      <c r="A65" s="4">
        <f t="shared" si="6"/>
        <v>44261</v>
      </c>
      <c r="B65">
        <v>66.08</v>
      </c>
      <c r="C65">
        <v>66.08</v>
      </c>
      <c r="D65" s="12">
        <v>63.81</v>
      </c>
      <c r="E65" s="12">
        <v>61.33</v>
      </c>
      <c r="F65" s="12">
        <v>59.7</v>
      </c>
      <c r="G65" s="12">
        <v>60.54</v>
      </c>
      <c r="H65">
        <v>60.54</v>
      </c>
      <c r="I65">
        <v>61.55</v>
      </c>
      <c r="J65">
        <v>61.55</v>
      </c>
      <c r="K65">
        <v>63.43</v>
      </c>
      <c r="L65">
        <v>63.21</v>
      </c>
      <c r="M65">
        <v>61.66</v>
      </c>
      <c r="N65">
        <v>61.67</v>
      </c>
      <c r="O65">
        <v>61.67</v>
      </c>
      <c r="P65">
        <v>59.12</v>
      </c>
      <c r="Q65">
        <v>59.12</v>
      </c>
      <c r="R65">
        <v>60.4</v>
      </c>
      <c r="S65">
        <v>61.09</v>
      </c>
      <c r="AC65" s="6">
        <v>-0.15583065645551389</v>
      </c>
      <c r="AD65" s="6">
        <v>22</v>
      </c>
      <c r="AE65" s="6">
        <f t="shared" si="0"/>
        <v>76</v>
      </c>
      <c r="AF65" s="6">
        <f t="shared" si="1"/>
        <v>-1.3753011416085172</v>
      </c>
      <c r="AG65" s="6">
        <f t="shared" si="5"/>
        <v>1.991672609644662</v>
      </c>
      <c r="AH65" s="6">
        <f t="shared" si="2"/>
        <v>3.966759784008778</v>
      </c>
      <c r="AI65" s="6">
        <f t="shared" si="3"/>
        <v>0.22272204281696104</v>
      </c>
      <c r="AJ65" s="6">
        <f t="shared" si="4"/>
        <v>-0.22272204281696104</v>
      </c>
    </row>
    <row r="66" spans="1:36" x14ac:dyDescent="0.2">
      <c r="A66" s="4">
        <f t="shared" si="6"/>
        <v>44262</v>
      </c>
      <c r="B66">
        <v>65.03</v>
      </c>
      <c r="C66">
        <v>66.08</v>
      </c>
      <c r="D66" s="12">
        <v>66.08</v>
      </c>
      <c r="E66" s="12">
        <v>63.81</v>
      </c>
      <c r="F66" s="12">
        <v>61.33</v>
      </c>
      <c r="G66" s="12">
        <v>59.7</v>
      </c>
      <c r="H66">
        <v>60.54</v>
      </c>
      <c r="I66">
        <v>60.54</v>
      </c>
      <c r="J66">
        <v>61.55</v>
      </c>
      <c r="K66">
        <v>61.55</v>
      </c>
      <c r="L66">
        <v>63.43</v>
      </c>
      <c r="M66">
        <v>63.21</v>
      </c>
      <c r="N66">
        <v>61.66</v>
      </c>
      <c r="O66">
        <v>61.67</v>
      </c>
      <c r="P66">
        <v>61.67</v>
      </c>
      <c r="Q66">
        <v>59.12</v>
      </c>
      <c r="R66">
        <v>59.12</v>
      </c>
      <c r="S66">
        <v>60.4</v>
      </c>
      <c r="T66">
        <v>61.09</v>
      </c>
      <c r="AC66" s="6">
        <v>-0.20739961384511515</v>
      </c>
      <c r="AD66" s="6">
        <v>23</v>
      </c>
      <c r="AE66" s="6">
        <f t="shared" si="0"/>
        <v>75</v>
      </c>
      <c r="AF66" s="6">
        <f t="shared" si="1"/>
        <v>-1.8360559827540741</v>
      </c>
      <c r="AG66" s="6">
        <f t="shared" si="5"/>
        <v>1.9921021540022406</v>
      </c>
      <c r="AH66" s="6">
        <f t="shared" si="2"/>
        <v>3.9684709919803667</v>
      </c>
      <c r="AI66" s="6">
        <f t="shared" si="3"/>
        <v>0.22417374157529441</v>
      </c>
      <c r="AJ66" s="6">
        <f t="shared" si="4"/>
        <v>-0.22417374157529441</v>
      </c>
    </row>
    <row r="67" spans="1:36" x14ac:dyDescent="0.2">
      <c r="A67" s="4">
        <f t="shared" si="6"/>
        <v>44263</v>
      </c>
      <c r="B67">
        <v>65.03</v>
      </c>
      <c r="C67">
        <v>65.03</v>
      </c>
      <c r="D67" s="12">
        <v>66.08</v>
      </c>
      <c r="E67" s="12">
        <v>66.08</v>
      </c>
      <c r="F67" s="12">
        <v>63.81</v>
      </c>
      <c r="G67" s="12">
        <v>61.33</v>
      </c>
      <c r="H67">
        <v>59.7</v>
      </c>
      <c r="I67">
        <v>60.54</v>
      </c>
      <c r="J67">
        <v>60.54</v>
      </c>
      <c r="K67">
        <v>61.55</v>
      </c>
      <c r="L67">
        <v>61.55</v>
      </c>
      <c r="M67">
        <v>63.43</v>
      </c>
      <c r="N67">
        <v>63.21</v>
      </c>
      <c r="O67">
        <v>61.66</v>
      </c>
      <c r="P67">
        <v>61.67</v>
      </c>
      <c r="Q67">
        <v>61.67</v>
      </c>
      <c r="R67">
        <v>59.12</v>
      </c>
      <c r="S67">
        <v>59.12</v>
      </c>
      <c r="T67">
        <v>60.4</v>
      </c>
      <c r="U67">
        <v>61.09</v>
      </c>
      <c r="AC67" s="6">
        <v>-0.27835223048869612</v>
      </c>
      <c r="AD67" s="6">
        <v>24</v>
      </c>
      <c r="AE67" s="6">
        <f t="shared" si="0"/>
        <v>74</v>
      </c>
      <c r="AF67" s="6">
        <f t="shared" si="1"/>
        <v>-2.4930022015123758</v>
      </c>
      <c r="AG67" s="6">
        <f t="shared" si="5"/>
        <v>1.992543495180934</v>
      </c>
      <c r="AH67" s="6">
        <f t="shared" si="2"/>
        <v>3.9702295801878527</v>
      </c>
      <c r="AI67" s="6">
        <f t="shared" si="3"/>
        <v>0.22565419097122522</v>
      </c>
      <c r="AJ67" s="6">
        <f t="shared" si="4"/>
        <v>-0.22565419097122522</v>
      </c>
    </row>
    <row r="68" spans="1:36" x14ac:dyDescent="0.2">
      <c r="A68" s="4">
        <f t="shared" si="6"/>
        <v>44264</v>
      </c>
      <c r="B68">
        <v>64.02</v>
      </c>
      <c r="C68">
        <v>65.03</v>
      </c>
      <c r="D68" s="12">
        <v>65.03</v>
      </c>
      <c r="E68" s="12">
        <v>66.08</v>
      </c>
      <c r="F68" s="12">
        <v>66.08</v>
      </c>
      <c r="G68" s="12">
        <v>63.81</v>
      </c>
      <c r="H68">
        <v>61.33</v>
      </c>
      <c r="I68">
        <v>59.7</v>
      </c>
      <c r="J68">
        <v>60.54</v>
      </c>
      <c r="K68">
        <v>60.54</v>
      </c>
      <c r="L68">
        <v>61.55</v>
      </c>
      <c r="M68">
        <v>61.55</v>
      </c>
      <c r="N68">
        <v>63.43</v>
      </c>
      <c r="O68">
        <v>63.21</v>
      </c>
      <c r="P68">
        <v>61.66</v>
      </c>
      <c r="Q68">
        <v>61.67</v>
      </c>
      <c r="R68">
        <v>61.67</v>
      </c>
      <c r="S68">
        <v>59.12</v>
      </c>
      <c r="T68">
        <v>59.12</v>
      </c>
      <c r="U68">
        <v>60.4</v>
      </c>
      <c r="V68">
        <v>61.09</v>
      </c>
      <c r="AC68" s="6">
        <v>-0.31211562325857345</v>
      </c>
      <c r="AD68" s="6">
        <v>25</v>
      </c>
      <c r="AE68" s="6">
        <f t="shared" si="0"/>
        <v>73</v>
      </c>
      <c r="AF68" s="6">
        <f t="shared" si="1"/>
        <v>-2.8069402109588504</v>
      </c>
      <c r="AG68" s="6">
        <f>_xlfn.T.INV.2T(0.05,AE68)</f>
        <v>1.9929971258898567</v>
      </c>
      <c r="AH68" s="6">
        <f t="shared" si="2"/>
        <v>3.9720375438052291</v>
      </c>
      <c r="AI68" s="6">
        <f t="shared" si="3"/>
        <v>0.22716435232311163</v>
      </c>
      <c r="AJ68" s="6">
        <f t="shared" si="4"/>
        <v>-0.22716435232311163</v>
      </c>
    </row>
    <row r="69" spans="1:36" x14ac:dyDescent="0.2">
      <c r="A69" s="4">
        <f t="shared" si="6"/>
        <v>44265</v>
      </c>
      <c r="B69">
        <v>64.45</v>
      </c>
      <c r="C69">
        <v>64.02</v>
      </c>
      <c r="D69" s="12">
        <v>65.03</v>
      </c>
      <c r="E69" s="12">
        <v>65.03</v>
      </c>
      <c r="F69" s="12">
        <v>66.08</v>
      </c>
      <c r="G69" s="12">
        <v>66.08</v>
      </c>
      <c r="H69">
        <v>63.81</v>
      </c>
      <c r="I69">
        <v>61.33</v>
      </c>
      <c r="J69">
        <v>59.7</v>
      </c>
      <c r="K69">
        <v>60.54</v>
      </c>
      <c r="L69">
        <v>60.54</v>
      </c>
      <c r="M69">
        <v>61.55</v>
      </c>
      <c r="N69">
        <v>61.55</v>
      </c>
      <c r="O69">
        <v>63.43</v>
      </c>
      <c r="P69">
        <v>63.21</v>
      </c>
      <c r="Q69">
        <v>61.66</v>
      </c>
      <c r="R69">
        <v>61.67</v>
      </c>
      <c r="S69">
        <v>61.67</v>
      </c>
      <c r="T69">
        <v>59.12</v>
      </c>
      <c r="U69">
        <v>59.12</v>
      </c>
      <c r="V69">
        <v>60.4</v>
      </c>
      <c r="W69">
        <v>61.09</v>
      </c>
    </row>
    <row r="70" spans="1:36" x14ac:dyDescent="0.2">
      <c r="A70" s="4">
        <f t="shared" si="6"/>
        <v>44266</v>
      </c>
      <c r="B70">
        <v>66.02</v>
      </c>
      <c r="C70">
        <v>64.45</v>
      </c>
      <c r="D70" s="12">
        <v>64.02</v>
      </c>
      <c r="E70" s="12">
        <v>65.03</v>
      </c>
      <c r="F70" s="12">
        <v>65.03</v>
      </c>
      <c r="G70" s="12">
        <v>66.08</v>
      </c>
      <c r="H70">
        <v>66.08</v>
      </c>
      <c r="I70">
        <v>63.81</v>
      </c>
      <c r="J70">
        <v>61.33</v>
      </c>
      <c r="K70">
        <v>59.7</v>
      </c>
      <c r="L70">
        <v>60.54</v>
      </c>
      <c r="M70">
        <v>60.54</v>
      </c>
      <c r="N70">
        <v>61.55</v>
      </c>
      <c r="O70">
        <v>61.55</v>
      </c>
      <c r="P70">
        <v>63.43</v>
      </c>
      <c r="Q70">
        <v>63.21</v>
      </c>
      <c r="R70">
        <v>61.66</v>
      </c>
      <c r="S70">
        <v>61.67</v>
      </c>
      <c r="T70">
        <v>61.67</v>
      </c>
      <c r="U70">
        <v>59.12</v>
      </c>
      <c r="V70">
        <v>59.12</v>
      </c>
      <c r="W70">
        <v>60.4</v>
      </c>
      <c r="X70">
        <v>61.09</v>
      </c>
    </row>
    <row r="71" spans="1:36" x14ac:dyDescent="0.2">
      <c r="A71" s="4">
        <f t="shared" si="6"/>
        <v>44267</v>
      </c>
      <c r="B71">
        <v>65.59</v>
      </c>
      <c r="C71">
        <v>66.02</v>
      </c>
      <c r="D71" s="12">
        <v>64.45</v>
      </c>
      <c r="E71" s="12">
        <v>64.02</v>
      </c>
      <c r="F71" s="12">
        <v>65.03</v>
      </c>
      <c r="G71" s="12">
        <v>65.03</v>
      </c>
      <c r="H71">
        <v>66.08</v>
      </c>
      <c r="I71">
        <v>66.08</v>
      </c>
      <c r="J71">
        <v>63.81</v>
      </c>
      <c r="K71">
        <v>61.33</v>
      </c>
      <c r="L71">
        <v>59.7</v>
      </c>
      <c r="M71">
        <v>60.54</v>
      </c>
      <c r="N71">
        <v>60.54</v>
      </c>
      <c r="O71">
        <v>61.55</v>
      </c>
      <c r="P71">
        <v>61.55</v>
      </c>
      <c r="Q71">
        <v>63.43</v>
      </c>
      <c r="R71">
        <v>63.21</v>
      </c>
      <c r="S71">
        <v>61.66</v>
      </c>
      <c r="T71">
        <v>61.67</v>
      </c>
      <c r="U71">
        <v>61.67</v>
      </c>
      <c r="V71">
        <v>59.12</v>
      </c>
      <c r="W71">
        <v>59.12</v>
      </c>
      <c r="X71">
        <v>60.4</v>
      </c>
      <c r="Y71">
        <v>61.09</v>
      </c>
    </row>
    <row r="72" spans="1:36" x14ac:dyDescent="0.2">
      <c r="A72" s="4">
        <f t="shared" si="6"/>
        <v>44268</v>
      </c>
      <c r="B72">
        <v>65.59</v>
      </c>
      <c r="C72">
        <v>65.59</v>
      </c>
      <c r="D72" s="12">
        <v>66.02</v>
      </c>
      <c r="E72" s="12">
        <v>64.45</v>
      </c>
      <c r="F72" s="12">
        <v>64.02</v>
      </c>
      <c r="G72" s="12">
        <v>65.03</v>
      </c>
      <c r="H72">
        <v>65.03</v>
      </c>
      <c r="I72">
        <v>66.08</v>
      </c>
      <c r="J72">
        <v>66.08</v>
      </c>
      <c r="K72">
        <v>63.81</v>
      </c>
      <c r="L72">
        <v>61.33</v>
      </c>
      <c r="M72">
        <v>59.7</v>
      </c>
      <c r="N72">
        <v>60.54</v>
      </c>
      <c r="O72">
        <v>60.54</v>
      </c>
      <c r="P72">
        <v>61.55</v>
      </c>
      <c r="Q72">
        <v>61.55</v>
      </c>
      <c r="R72">
        <v>63.43</v>
      </c>
      <c r="S72">
        <v>63.21</v>
      </c>
      <c r="T72">
        <v>61.66</v>
      </c>
      <c r="U72">
        <v>61.67</v>
      </c>
      <c r="V72">
        <v>61.67</v>
      </c>
      <c r="W72">
        <v>59.12</v>
      </c>
      <c r="X72">
        <v>59.12</v>
      </c>
      <c r="Y72">
        <v>60.4</v>
      </c>
      <c r="Z72">
        <v>61.09</v>
      </c>
    </row>
    <row r="73" spans="1:36" x14ac:dyDescent="0.2">
      <c r="A73" s="4">
        <f t="shared" si="6"/>
        <v>44269</v>
      </c>
      <c r="B73">
        <v>65.36</v>
      </c>
      <c r="C73">
        <v>65.59</v>
      </c>
      <c r="D73" s="12">
        <v>65.59</v>
      </c>
      <c r="E73" s="12">
        <v>66.02</v>
      </c>
      <c r="F73" s="12">
        <v>64.45</v>
      </c>
      <c r="G73" s="12">
        <v>64.02</v>
      </c>
      <c r="H73">
        <v>65.03</v>
      </c>
      <c r="I73">
        <v>65.03</v>
      </c>
      <c r="J73">
        <v>66.08</v>
      </c>
      <c r="K73">
        <v>66.08</v>
      </c>
      <c r="L73">
        <v>63.81</v>
      </c>
      <c r="M73">
        <v>61.33</v>
      </c>
      <c r="N73">
        <v>59.7</v>
      </c>
      <c r="O73">
        <v>60.54</v>
      </c>
      <c r="P73">
        <v>60.54</v>
      </c>
      <c r="Q73">
        <v>61.55</v>
      </c>
      <c r="R73">
        <v>61.55</v>
      </c>
      <c r="S73">
        <v>63.43</v>
      </c>
      <c r="T73">
        <v>63.21</v>
      </c>
      <c r="U73">
        <v>61.66</v>
      </c>
      <c r="V73">
        <v>61.67</v>
      </c>
      <c r="W73">
        <v>61.67</v>
      </c>
      <c r="X73">
        <v>59.12</v>
      </c>
      <c r="Y73">
        <v>59.12</v>
      </c>
      <c r="Z73">
        <v>60.4</v>
      </c>
      <c r="AA73">
        <v>61.09</v>
      </c>
    </row>
    <row r="74" spans="1:36" x14ac:dyDescent="0.2">
      <c r="A74" s="4">
        <f t="shared" si="6"/>
        <v>44270</v>
      </c>
      <c r="B74">
        <v>65.36</v>
      </c>
      <c r="C74">
        <v>65.36</v>
      </c>
      <c r="D74" s="12">
        <v>65.59</v>
      </c>
      <c r="E74" s="12">
        <v>65.59</v>
      </c>
      <c r="F74" s="12">
        <v>66.02</v>
      </c>
      <c r="G74" s="12">
        <v>64.45</v>
      </c>
      <c r="H74">
        <v>64.02</v>
      </c>
      <c r="I74">
        <v>65.03</v>
      </c>
      <c r="J74">
        <v>65.03</v>
      </c>
      <c r="K74">
        <v>66.08</v>
      </c>
      <c r="L74">
        <v>66.08</v>
      </c>
      <c r="M74">
        <v>63.81</v>
      </c>
      <c r="N74">
        <v>61.33</v>
      </c>
      <c r="O74">
        <v>59.7</v>
      </c>
      <c r="P74">
        <v>60.54</v>
      </c>
      <c r="Q74">
        <v>60.54</v>
      </c>
      <c r="R74">
        <v>61.55</v>
      </c>
      <c r="S74">
        <v>61.55</v>
      </c>
      <c r="T74">
        <v>63.43</v>
      </c>
      <c r="U74">
        <v>63.21</v>
      </c>
      <c r="V74">
        <v>61.66</v>
      </c>
      <c r="W74">
        <v>61.67</v>
      </c>
      <c r="X74">
        <v>61.67</v>
      </c>
      <c r="Y74">
        <v>59.12</v>
      </c>
      <c r="Z74">
        <v>59.12</v>
      </c>
      <c r="AA74">
        <v>60.4</v>
      </c>
    </row>
    <row r="75" spans="1:36" x14ac:dyDescent="0.2">
      <c r="A75" s="4">
        <f t="shared" si="6"/>
        <v>44271</v>
      </c>
      <c r="B75">
        <v>64.819999999999993</v>
      </c>
      <c r="C75">
        <v>65.36</v>
      </c>
      <c r="D75" s="12">
        <v>65.36</v>
      </c>
      <c r="E75" s="12">
        <v>65.59</v>
      </c>
      <c r="F75" s="12">
        <v>65.59</v>
      </c>
      <c r="G75" s="12">
        <v>66.02</v>
      </c>
      <c r="H75">
        <v>64.45</v>
      </c>
      <c r="I75">
        <v>64.02</v>
      </c>
      <c r="J75">
        <v>65.03</v>
      </c>
      <c r="K75">
        <v>65.03</v>
      </c>
      <c r="L75">
        <v>66.08</v>
      </c>
      <c r="M75">
        <v>66.08</v>
      </c>
      <c r="N75">
        <v>63.81</v>
      </c>
      <c r="O75">
        <v>61.33</v>
      </c>
      <c r="P75">
        <v>59.7</v>
      </c>
      <c r="Q75">
        <v>60.54</v>
      </c>
      <c r="R75">
        <v>60.54</v>
      </c>
      <c r="S75">
        <v>61.55</v>
      </c>
      <c r="T75">
        <v>61.55</v>
      </c>
      <c r="U75">
        <v>63.43</v>
      </c>
      <c r="V75">
        <v>63.21</v>
      </c>
      <c r="W75">
        <v>61.66</v>
      </c>
      <c r="X75">
        <v>61.67</v>
      </c>
      <c r="Y75">
        <v>61.67</v>
      </c>
      <c r="Z75">
        <v>59.12</v>
      </c>
      <c r="AA75">
        <v>59.12</v>
      </c>
    </row>
    <row r="76" spans="1:36" x14ac:dyDescent="0.2">
      <c r="A76" s="4">
        <f t="shared" si="6"/>
        <v>44272</v>
      </c>
      <c r="B76">
        <v>64.55</v>
      </c>
      <c r="C76">
        <v>64.819999999999993</v>
      </c>
      <c r="D76" s="12">
        <v>65.36</v>
      </c>
      <c r="E76" s="12">
        <v>65.36</v>
      </c>
      <c r="F76" s="12">
        <v>65.59</v>
      </c>
      <c r="G76" s="12">
        <v>65.59</v>
      </c>
      <c r="H76">
        <v>66.02</v>
      </c>
      <c r="I76">
        <v>64.45</v>
      </c>
      <c r="J76">
        <v>64.02</v>
      </c>
      <c r="K76">
        <v>65.03</v>
      </c>
      <c r="L76">
        <v>65.03</v>
      </c>
      <c r="M76">
        <v>66.08</v>
      </c>
      <c r="N76">
        <v>66.08</v>
      </c>
      <c r="O76">
        <v>63.81</v>
      </c>
      <c r="P76">
        <v>61.33</v>
      </c>
      <c r="Q76">
        <v>59.7</v>
      </c>
      <c r="R76">
        <v>60.54</v>
      </c>
      <c r="S76">
        <v>60.54</v>
      </c>
      <c r="T76">
        <v>61.55</v>
      </c>
      <c r="U76">
        <v>61.55</v>
      </c>
      <c r="V76">
        <v>63.43</v>
      </c>
      <c r="W76">
        <v>63.21</v>
      </c>
      <c r="X76">
        <v>61.66</v>
      </c>
      <c r="Y76">
        <v>61.67</v>
      </c>
      <c r="Z76">
        <v>61.67</v>
      </c>
      <c r="AA76">
        <v>59.12</v>
      </c>
    </row>
    <row r="77" spans="1:36" x14ac:dyDescent="0.2">
      <c r="A77" s="4">
        <f t="shared" si="6"/>
        <v>44273</v>
      </c>
      <c r="B77">
        <v>59.95</v>
      </c>
      <c r="C77">
        <v>64.55</v>
      </c>
      <c r="D77" s="12">
        <v>64.819999999999993</v>
      </c>
      <c r="E77" s="12">
        <v>65.36</v>
      </c>
      <c r="F77" s="12">
        <v>65.36</v>
      </c>
      <c r="G77" s="12">
        <v>65.59</v>
      </c>
      <c r="H77">
        <v>65.59</v>
      </c>
      <c r="I77">
        <v>66.02</v>
      </c>
      <c r="J77">
        <v>64.45</v>
      </c>
      <c r="K77">
        <v>64.02</v>
      </c>
      <c r="L77">
        <v>65.03</v>
      </c>
      <c r="M77">
        <v>65.03</v>
      </c>
      <c r="N77">
        <v>66.08</v>
      </c>
      <c r="O77">
        <v>66.08</v>
      </c>
      <c r="P77">
        <v>63.81</v>
      </c>
      <c r="Q77">
        <v>61.33</v>
      </c>
      <c r="R77">
        <v>59.7</v>
      </c>
      <c r="S77">
        <v>60.54</v>
      </c>
      <c r="T77">
        <v>60.54</v>
      </c>
      <c r="U77">
        <v>61.55</v>
      </c>
      <c r="V77">
        <v>61.55</v>
      </c>
      <c r="W77">
        <v>63.43</v>
      </c>
      <c r="X77">
        <v>63.21</v>
      </c>
      <c r="Y77">
        <v>61.66</v>
      </c>
      <c r="Z77">
        <v>61.67</v>
      </c>
      <c r="AA77">
        <v>61.67</v>
      </c>
    </row>
    <row r="78" spans="1:36" x14ac:dyDescent="0.2">
      <c r="A78" s="4">
        <f t="shared" si="6"/>
        <v>44274</v>
      </c>
      <c r="B78">
        <v>61.43</v>
      </c>
      <c r="C78">
        <v>59.95</v>
      </c>
      <c r="D78" s="12">
        <v>64.55</v>
      </c>
      <c r="E78" s="12">
        <v>64.819999999999993</v>
      </c>
      <c r="F78" s="12">
        <v>65.36</v>
      </c>
      <c r="G78" s="12">
        <v>65.36</v>
      </c>
      <c r="H78">
        <v>65.59</v>
      </c>
      <c r="I78">
        <v>65.59</v>
      </c>
      <c r="J78">
        <v>66.02</v>
      </c>
      <c r="K78">
        <v>64.45</v>
      </c>
      <c r="L78">
        <v>64.02</v>
      </c>
      <c r="M78">
        <v>65.03</v>
      </c>
      <c r="N78">
        <v>65.03</v>
      </c>
      <c r="O78">
        <v>66.08</v>
      </c>
      <c r="P78">
        <v>66.08</v>
      </c>
      <c r="Q78">
        <v>63.81</v>
      </c>
      <c r="R78">
        <v>61.33</v>
      </c>
      <c r="S78">
        <v>59.7</v>
      </c>
      <c r="T78">
        <v>60.54</v>
      </c>
      <c r="U78">
        <v>60.54</v>
      </c>
      <c r="V78">
        <v>61.55</v>
      </c>
      <c r="W78">
        <v>61.55</v>
      </c>
      <c r="X78">
        <v>63.43</v>
      </c>
      <c r="Y78">
        <v>63.21</v>
      </c>
      <c r="Z78">
        <v>61.66</v>
      </c>
      <c r="AA78">
        <v>61.67</v>
      </c>
    </row>
    <row r="79" spans="1:36" x14ac:dyDescent="0.2">
      <c r="A79" s="4">
        <f t="shared" si="6"/>
        <v>44275</v>
      </c>
      <c r="B79">
        <v>61.43</v>
      </c>
      <c r="C79">
        <v>61.43</v>
      </c>
      <c r="D79" s="12">
        <v>59.95</v>
      </c>
      <c r="E79" s="12">
        <v>64.55</v>
      </c>
      <c r="F79" s="12">
        <v>64.819999999999993</v>
      </c>
      <c r="G79" s="12">
        <v>65.36</v>
      </c>
      <c r="H79">
        <v>65.36</v>
      </c>
      <c r="I79">
        <v>65.59</v>
      </c>
      <c r="J79">
        <v>65.59</v>
      </c>
      <c r="K79">
        <v>66.02</v>
      </c>
      <c r="L79">
        <v>64.45</v>
      </c>
      <c r="M79">
        <v>64.02</v>
      </c>
      <c r="N79">
        <v>65.03</v>
      </c>
      <c r="O79">
        <v>65.03</v>
      </c>
      <c r="P79">
        <v>66.08</v>
      </c>
      <c r="Q79">
        <v>66.08</v>
      </c>
      <c r="R79">
        <v>63.81</v>
      </c>
      <c r="S79">
        <v>61.33</v>
      </c>
      <c r="T79">
        <v>59.7</v>
      </c>
      <c r="U79">
        <v>60.54</v>
      </c>
      <c r="V79">
        <v>60.54</v>
      </c>
      <c r="W79">
        <v>61.55</v>
      </c>
      <c r="X79">
        <v>61.55</v>
      </c>
      <c r="Y79">
        <v>63.43</v>
      </c>
      <c r="Z79">
        <v>63.21</v>
      </c>
      <c r="AA79">
        <v>61.66</v>
      </c>
    </row>
    <row r="80" spans="1:36" x14ac:dyDescent="0.2">
      <c r="A80" s="4">
        <f t="shared" si="6"/>
        <v>44276</v>
      </c>
      <c r="B80">
        <v>61.48</v>
      </c>
      <c r="C80">
        <v>61.43</v>
      </c>
      <c r="D80" s="12">
        <v>61.43</v>
      </c>
      <c r="E80" s="12">
        <v>59.95</v>
      </c>
      <c r="F80" s="12">
        <v>64.55</v>
      </c>
      <c r="G80" s="12">
        <v>64.819999999999993</v>
      </c>
      <c r="H80">
        <v>65.36</v>
      </c>
      <c r="I80">
        <v>65.36</v>
      </c>
      <c r="J80">
        <v>65.59</v>
      </c>
      <c r="K80">
        <v>65.59</v>
      </c>
      <c r="L80">
        <v>66.02</v>
      </c>
      <c r="M80">
        <v>64.45</v>
      </c>
      <c r="N80">
        <v>64.02</v>
      </c>
      <c r="O80">
        <v>65.03</v>
      </c>
      <c r="P80">
        <v>65.03</v>
      </c>
      <c r="Q80">
        <v>66.08</v>
      </c>
      <c r="R80">
        <v>66.08</v>
      </c>
      <c r="S80">
        <v>63.81</v>
      </c>
      <c r="T80">
        <v>61.33</v>
      </c>
      <c r="U80">
        <v>59.7</v>
      </c>
      <c r="V80">
        <v>60.54</v>
      </c>
      <c r="W80">
        <v>60.54</v>
      </c>
      <c r="X80">
        <v>61.55</v>
      </c>
      <c r="Y80">
        <v>61.55</v>
      </c>
      <c r="Z80">
        <v>63.43</v>
      </c>
      <c r="AA80">
        <v>63.21</v>
      </c>
    </row>
    <row r="81" spans="1:27" x14ac:dyDescent="0.2">
      <c r="A81" s="4">
        <f t="shared" si="6"/>
        <v>44277</v>
      </c>
      <c r="B81">
        <v>61.48</v>
      </c>
      <c r="C81">
        <v>61.48</v>
      </c>
      <c r="D81" s="12">
        <v>61.43</v>
      </c>
      <c r="E81" s="12">
        <v>61.43</v>
      </c>
      <c r="F81" s="12">
        <v>59.95</v>
      </c>
      <c r="G81" s="12">
        <v>64.55</v>
      </c>
      <c r="H81">
        <v>64.819999999999993</v>
      </c>
      <c r="I81">
        <v>65.36</v>
      </c>
      <c r="J81">
        <v>65.36</v>
      </c>
      <c r="K81">
        <v>65.59</v>
      </c>
      <c r="L81">
        <v>65.59</v>
      </c>
      <c r="M81">
        <v>66.02</v>
      </c>
      <c r="N81">
        <v>64.45</v>
      </c>
      <c r="O81">
        <v>64.02</v>
      </c>
      <c r="P81">
        <v>65.03</v>
      </c>
      <c r="Q81">
        <v>65.03</v>
      </c>
      <c r="R81">
        <v>66.08</v>
      </c>
      <c r="S81">
        <v>66.08</v>
      </c>
      <c r="T81">
        <v>63.81</v>
      </c>
      <c r="U81">
        <v>61.33</v>
      </c>
      <c r="V81">
        <v>59.7</v>
      </c>
      <c r="W81">
        <v>60.54</v>
      </c>
      <c r="X81">
        <v>60.54</v>
      </c>
      <c r="Y81">
        <v>61.55</v>
      </c>
      <c r="Z81">
        <v>61.55</v>
      </c>
      <c r="AA81">
        <v>63.43</v>
      </c>
    </row>
    <row r="82" spans="1:27" x14ac:dyDescent="0.2">
      <c r="A82" s="4">
        <f t="shared" si="6"/>
        <v>44278</v>
      </c>
      <c r="B82">
        <v>57.75</v>
      </c>
      <c r="C82">
        <v>61.48</v>
      </c>
      <c r="D82" s="12">
        <v>61.48</v>
      </c>
      <c r="E82" s="12">
        <v>61.43</v>
      </c>
      <c r="F82" s="12">
        <v>61.43</v>
      </c>
      <c r="G82" s="12">
        <v>59.95</v>
      </c>
      <c r="H82">
        <v>64.55</v>
      </c>
      <c r="I82">
        <v>64.819999999999993</v>
      </c>
      <c r="J82">
        <v>65.36</v>
      </c>
      <c r="K82">
        <v>65.36</v>
      </c>
      <c r="L82">
        <v>65.59</v>
      </c>
      <c r="M82">
        <v>65.59</v>
      </c>
      <c r="N82">
        <v>66.02</v>
      </c>
      <c r="O82">
        <v>64.45</v>
      </c>
      <c r="P82">
        <v>64.02</v>
      </c>
      <c r="Q82">
        <v>65.03</v>
      </c>
      <c r="R82">
        <v>65.03</v>
      </c>
      <c r="S82">
        <v>66.08</v>
      </c>
      <c r="T82">
        <v>66.08</v>
      </c>
      <c r="U82">
        <v>63.81</v>
      </c>
      <c r="V82">
        <v>61.33</v>
      </c>
      <c r="W82">
        <v>59.7</v>
      </c>
      <c r="X82">
        <v>60.54</v>
      </c>
      <c r="Y82">
        <v>60.54</v>
      </c>
      <c r="Z82">
        <v>61.55</v>
      </c>
      <c r="AA82">
        <v>61.55</v>
      </c>
    </row>
    <row r="83" spans="1:27" x14ac:dyDescent="0.2">
      <c r="A83" s="4">
        <f t="shared" si="6"/>
        <v>44279</v>
      </c>
      <c r="B83">
        <v>61.12</v>
      </c>
      <c r="C83">
        <v>57.75</v>
      </c>
      <c r="D83" s="12">
        <v>61.48</v>
      </c>
      <c r="E83" s="12">
        <v>61.48</v>
      </c>
      <c r="F83" s="12">
        <v>61.43</v>
      </c>
      <c r="G83" s="12">
        <v>61.43</v>
      </c>
      <c r="H83">
        <v>59.95</v>
      </c>
      <c r="I83">
        <v>64.55</v>
      </c>
      <c r="J83">
        <v>64.819999999999993</v>
      </c>
      <c r="K83">
        <v>65.36</v>
      </c>
      <c r="L83">
        <v>65.36</v>
      </c>
      <c r="M83">
        <v>65.59</v>
      </c>
      <c r="N83">
        <v>65.59</v>
      </c>
      <c r="O83">
        <v>66.02</v>
      </c>
      <c r="P83">
        <v>64.45</v>
      </c>
      <c r="Q83">
        <v>64.02</v>
      </c>
      <c r="R83">
        <v>65.03</v>
      </c>
      <c r="S83">
        <v>65.03</v>
      </c>
      <c r="T83">
        <v>66.08</v>
      </c>
      <c r="U83">
        <v>66.08</v>
      </c>
      <c r="V83">
        <v>63.81</v>
      </c>
      <c r="W83">
        <v>61.33</v>
      </c>
      <c r="X83">
        <v>59.7</v>
      </c>
      <c r="Y83">
        <v>60.54</v>
      </c>
      <c r="Z83">
        <v>60.54</v>
      </c>
      <c r="AA83">
        <v>61.55</v>
      </c>
    </row>
    <row r="84" spans="1:27" x14ac:dyDescent="0.2">
      <c r="A84" s="4">
        <f t="shared" si="6"/>
        <v>44280</v>
      </c>
      <c r="B84">
        <v>58.47</v>
      </c>
      <c r="C84">
        <v>61.12</v>
      </c>
      <c r="D84" s="12">
        <v>57.75</v>
      </c>
      <c r="E84" s="12">
        <v>61.48</v>
      </c>
      <c r="F84" s="12">
        <v>61.48</v>
      </c>
      <c r="G84" s="12">
        <v>61.43</v>
      </c>
      <c r="H84">
        <v>61.43</v>
      </c>
      <c r="I84">
        <v>59.95</v>
      </c>
      <c r="J84">
        <v>64.55</v>
      </c>
      <c r="K84">
        <v>64.819999999999993</v>
      </c>
      <c r="L84">
        <v>65.36</v>
      </c>
      <c r="M84">
        <v>65.36</v>
      </c>
      <c r="N84">
        <v>65.59</v>
      </c>
      <c r="O84">
        <v>65.59</v>
      </c>
      <c r="P84">
        <v>66.02</v>
      </c>
      <c r="Q84">
        <v>64.45</v>
      </c>
      <c r="R84">
        <v>64.02</v>
      </c>
      <c r="S84">
        <v>65.03</v>
      </c>
      <c r="T84">
        <v>65.03</v>
      </c>
      <c r="U84">
        <v>66.08</v>
      </c>
      <c r="V84">
        <v>66.08</v>
      </c>
      <c r="W84">
        <v>63.81</v>
      </c>
      <c r="X84">
        <v>61.33</v>
      </c>
      <c r="Y84">
        <v>59.7</v>
      </c>
      <c r="Z84">
        <v>60.54</v>
      </c>
      <c r="AA84">
        <v>60.54</v>
      </c>
    </row>
    <row r="85" spans="1:27" x14ac:dyDescent="0.2">
      <c r="A85" s="4">
        <f t="shared" si="6"/>
        <v>44281</v>
      </c>
      <c r="B85">
        <v>60.93</v>
      </c>
      <c r="C85">
        <v>58.47</v>
      </c>
      <c r="D85" s="12">
        <v>61.12</v>
      </c>
      <c r="E85" s="12">
        <v>57.75</v>
      </c>
      <c r="F85" s="12">
        <v>61.48</v>
      </c>
      <c r="G85" s="12">
        <v>61.48</v>
      </c>
      <c r="H85">
        <v>61.43</v>
      </c>
      <c r="I85">
        <v>61.43</v>
      </c>
      <c r="J85">
        <v>59.95</v>
      </c>
      <c r="K85">
        <v>64.55</v>
      </c>
      <c r="L85">
        <v>64.819999999999993</v>
      </c>
      <c r="M85">
        <v>65.36</v>
      </c>
      <c r="N85">
        <v>65.36</v>
      </c>
      <c r="O85">
        <v>65.59</v>
      </c>
      <c r="P85">
        <v>65.59</v>
      </c>
      <c r="Q85">
        <v>66.02</v>
      </c>
      <c r="R85">
        <v>64.45</v>
      </c>
      <c r="S85">
        <v>64.02</v>
      </c>
      <c r="T85">
        <v>65.03</v>
      </c>
      <c r="U85">
        <v>65.03</v>
      </c>
      <c r="V85">
        <v>66.08</v>
      </c>
      <c r="W85">
        <v>66.08</v>
      </c>
      <c r="X85">
        <v>63.81</v>
      </c>
      <c r="Y85">
        <v>61.33</v>
      </c>
      <c r="Z85">
        <v>59.7</v>
      </c>
      <c r="AA85">
        <v>60.54</v>
      </c>
    </row>
    <row r="86" spans="1:27" x14ac:dyDescent="0.2">
      <c r="A86" s="4">
        <f t="shared" si="6"/>
        <v>44282</v>
      </c>
      <c r="B86">
        <v>60.93</v>
      </c>
      <c r="C86">
        <v>60.93</v>
      </c>
      <c r="D86" s="12">
        <v>58.47</v>
      </c>
      <c r="E86" s="12">
        <v>61.12</v>
      </c>
      <c r="F86" s="12">
        <v>57.75</v>
      </c>
      <c r="G86" s="12">
        <v>61.48</v>
      </c>
      <c r="H86">
        <v>61.48</v>
      </c>
      <c r="I86">
        <v>61.43</v>
      </c>
      <c r="J86">
        <v>61.43</v>
      </c>
      <c r="K86">
        <v>59.95</v>
      </c>
      <c r="L86">
        <v>64.55</v>
      </c>
      <c r="M86">
        <v>64.819999999999993</v>
      </c>
      <c r="N86">
        <v>65.36</v>
      </c>
      <c r="O86">
        <v>65.36</v>
      </c>
      <c r="P86">
        <v>65.59</v>
      </c>
      <c r="Q86">
        <v>65.59</v>
      </c>
      <c r="R86">
        <v>66.02</v>
      </c>
      <c r="S86">
        <v>64.45</v>
      </c>
      <c r="T86">
        <v>64.02</v>
      </c>
      <c r="U86">
        <v>65.03</v>
      </c>
      <c r="V86">
        <v>65.03</v>
      </c>
      <c r="W86">
        <v>66.08</v>
      </c>
      <c r="X86">
        <v>66.08</v>
      </c>
      <c r="Y86">
        <v>63.81</v>
      </c>
      <c r="Z86">
        <v>61.33</v>
      </c>
      <c r="AA86">
        <v>59.7</v>
      </c>
    </row>
    <row r="87" spans="1:27" x14ac:dyDescent="0.2">
      <c r="A87" s="4">
        <f t="shared" si="6"/>
        <v>44283</v>
      </c>
      <c r="B87">
        <v>61.49</v>
      </c>
      <c r="C87">
        <v>60.93</v>
      </c>
      <c r="D87" s="12">
        <v>60.93</v>
      </c>
      <c r="E87" s="12">
        <v>58.47</v>
      </c>
      <c r="F87" s="12">
        <v>61.12</v>
      </c>
      <c r="G87" s="12">
        <v>57.75</v>
      </c>
      <c r="H87">
        <v>61.48</v>
      </c>
      <c r="I87">
        <v>61.48</v>
      </c>
      <c r="J87">
        <v>61.43</v>
      </c>
      <c r="K87">
        <v>61.43</v>
      </c>
      <c r="L87">
        <v>59.95</v>
      </c>
      <c r="M87">
        <v>64.55</v>
      </c>
      <c r="N87">
        <v>64.819999999999993</v>
      </c>
      <c r="O87">
        <v>65.36</v>
      </c>
      <c r="P87">
        <v>65.36</v>
      </c>
      <c r="Q87">
        <v>65.59</v>
      </c>
      <c r="R87">
        <v>65.59</v>
      </c>
      <c r="S87">
        <v>66.02</v>
      </c>
      <c r="T87">
        <v>64.45</v>
      </c>
      <c r="U87">
        <v>64.02</v>
      </c>
      <c r="V87">
        <v>65.03</v>
      </c>
      <c r="W87">
        <v>65.03</v>
      </c>
      <c r="X87">
        <v>66.08</v>
      </c>
      <c r="Y87">
        <v>66.08</v>
      </c>
      <c r="Z87">
        <v>63.81</v>
      </c>
      <c r="AA87">
        <v>61.33</v>
      </c>
    </row>
    <row r="88" spans="1:27" x14ac:dyDescent="0.2">
      <c r="A88" s="4">
        <f t="shared" si="6"/>
        <v>44284</v>
      </c>
      <c r="B88">
        <v>61.49</v>
      </c>
      <c r="C88">
        <v>61.49</v>
      </c>
      <c r="D88" s="12">
        <v>60.93</v>
      </c>
      <c r="E88" s="12">
        <v>60.93</v>
      </c>
      <c r="F88" s="12">
        <v>58.47</v>
      </c>
      <c r="G88" s="12">
        <v>61.12</v>
      </c>
      <c r="H88">
        <v>57.75</v>
      </c>
      <c r="I88">
        <v>61.48</v>
      </c>
      <c r="J88">
        <v>61.48</v>
      </c>
      <c r="K88">
        <v>61.43</v>
      </c>
      <c r="L88">
        <v>61.43</v>
      </c>
      <c r="M88">
        <v>59.95</v>
      </c>
      <c r="N88">
        <v>64.55</v>
      </c>
      <c r="O88">
        <v>64.819999999999993</v>
      </c>
      <c r="P88">
        <v>65.36</v>
      </c>
      <c r="Q88">
        <v>65.36</v>
      </c>
      <c r="R88">
        <v>65.59</v>
      </c>
      <c r="S88">
        <v>65.59</v>
      </c>
      <c r="T88">
        <v>66.02</v>
      </c>
      <c r="U88">
        <v>64.45</v>
      </c>
      <c r="V88">
        <v>64.02</v>
      </c>
      <c r="W88">
        <v>65.03</v>
      </c>
      <c r="X88">
        <v>65.03</v>
      </c>
      <c r="Y88">
        <v>66.08</v>
      </c>
      <c r="Z88">
        <v>66.08</v>
      </c>
      <c r="AA88">
        <v>63.81</v>
      </c>
    </row>
    <row r="89" spans="1:27" x14ac:dyDescent="0.2">
      <c r="A89" s="4">
        <f t="shared" si="6"/>
        <v>44285</v>
      </c>
      <c r="B89">
        <v>60.55</v>
      </c>
      <c r="C89">
        <v>61.49</v>
      </c>
      <c r="D89" s="12">
        <v>61.49</v>
      </c>
      <c r="E89" s="12">
        <v>60.93</v>
      </c>
      <c r="F89" s="12">
        <v>60.93</v>
      </c>
      <c r="G89" s="12">
        <v>58.47</v>
      </c>
      <c r="H89">
        <v>61.12</v>
      </c>
      <c r="I89">
        <v>57.75</v>
      </c>
      <c r="J89">
        <v>61.48</v>
      </c>
      <c r="K89">
        <v>61.48</v>
      </c>
      <c r="L89">
        <v>61.43</v>
      </c>
      <c r="M89">
        <v>61.43</v>
      </c>
      <c r="N89">
        <v>59.95</v>
      </c>
      <c r="O89">
        <v>64.55</v>
      </c>
      <c r="P89">
        <v>64.819999999999993</v>
      </c>
      <c r="Q89">
        <v>65.36</v>
      </c>
      <c r="R89">
        <v>65.36</v>
      </c>
      <c r="S89">
        <v>65.59</v>
      </c>
      <c r="T89">
        <v>65.59</v>
      </c>
      <c r="U89">
        <v>66.02</v>
      </c>
      <c r="V89">
        <v>64.45</v>
      </c>
      <c r="W89">
        <v>64.02</v>
      </c>
      <c r="X89">
        <v>65.03</v>
      </c>
      <c r="Y89">
        <v>65.03</v>
      </c>
      <c r="Z89">
        <v>66.08</v>
      </c>
      <c r="AA89">
        <v>66.08</v>
      </c>
    </row>
    <row r="90" spans="1:27" x14ac:dyDescent="0.2">
      <c r="A90" s="4">
        <f t="shared" si="6"/>
        <v>44286</v>
      </c>
      <c r="B90">
        <v>59.19</v>
      </c>
      <c r="C90">
        <v>60.55</v>
      </c>
      <c r="D90" s="12">
        <v>61.49</v>
      </c>
      <c r="E90" s="12">
        <v>61.49</v>
      </c>
      <c r="F90" s="12">
        <v>60.93</v>
      </c>
      <c r="G90" s="12">
        <v>60.93</v>
      </c>
      <c r="H90">
        <v>58.47</v>
      </c>
      <c r="I90">
        <v>61.12</v>
      </c>
      <c r="J90">
        <v>57.75</v>
      </c>
      <c r="K90">
        <v>61.48</v>
      </c>
      <c r="L90">
        <v>61.48</v>
      </c>
      <c r="M90">
        <v>61.43</v>
      </c>
      <c r="N90">
        <v>61.43</v>
      </c>
      <c r="O90">
        <v>59.95</v>
      </c>
      <c r="P90">
        <v>64.55</v>
      </c>
      <c r="Q90">
        <v>64.819999999999993</v>
      </c>
      <c r="R90">
        <v>65.36</v>
      </c>
      <c r="S90">
        <v>65.36</v>
      </c>
      <c r="T90">
        <v>65.59</v>
      </c>
      <c r="U90">
        <v>65.59</v>
      </c>
      <c r="V90">
        <v>66.02</v>
      </c>
      <c r="W90">
        <v>64.45</v>
      </c>
      <c r="X90">
        <v>64.02</v>
      </c>
      <c r="Y90">
        <v>65.03</v>
      </c>
      <c r="Z90">
        <v>65.03</v>
      </c>
      <c r="AA90">
        <v>66.08</v>
      </c>
    </row>
    <row r="91" spans="1:27" x14ac:dyDescent="0.2">
      <c r="A91" s="4">
        <f t="shared" si="6"/>
        <v>44287</v>
      </c>
      <c r="B91">
        <v>61.41</v>
      </c>
      <c r="C91">
        <v>59.19</v>
      </c>
      <c r="D91" s="12">
        <v>60.55</v>
      </c>
      <c r="E91" s="12">
        <v>61.49</v>
      </c>
      <c r="F91" s="12">
        <v>61.49</v>
      </c>
      <c r="G91" s="12">
        <v>60.93</v>
      </c>
      <c r="H91">
        <v>60.93</v>
      </c>
      <c r="I91">
        <v>58.47</v>
      </c>
      <c r="J91">
        <v>61.12</v>
      </c>
      <c r="K91">
        <v>57.75</v>
      </c>
      <c r="L91">
        <v>61.48</v>
      </c>
      <c r="M91">
        <v>61.48</v>
      </c>
      <c r="N91">
        <v>61.43</v>
      </c>
      <c r="O91">
        <v>61.43</v>
      </c>
      <c r="P91">
        <v>59.95</v>
      </c>
      <c r="Q91">
        <v>64.55</v>
      </c>
      <c r="R91">
        <v>64.819999999999993</v>
      </c>
      <c r="S91">
        <v>65.36</v>
      </c>
      <c r="T91">
        <v>65.36</v>
      </c>
      <c r="U91">
        <v>65.59</v>
      </c>
      <c r="V91">
        <v>65.59</v>
      </c>
      <c r="W91">
        <v>66.02</v>
      </c>
      <c r="X91">
        <v>64.45</v>
      </c>
      <c r="Y91">
        <v>64.02</v>
      </c>
      <c r="Z91">
        <v>65.03</v>
      </c>
      <c r="AA91">
        <v>65.03</v>
      </c>
    </row>
    <row r="92" spans="1:27" x14ac:dyDescent="0.2">
      <c r="A92" s="4">
        <f t="shared" si="6"/>
        <v>44288</v>
      </c>
      <c r="B92">
        <v>61.41</v>
      </c>
      <c r="C92">
        <v>61.41</v>
      </c>
      <c r="D92" s="12">
        <v>59.19</v>
      </c>
      <c r="E92" s="12">
        <v>60.55</v>
      </c>
      <c r="F92" s="12">
        <v>61.49</v>
      </c>
      <c r="G92" s="12">
        <v>61.49</v>
      </c>
      <c r="H92">
        <v>60.93</v>
      </c>
      <c r="I92">
        <v>60.93</v>
      </c>
      <c r="J92">
        <v>58.47</v>
      </c>
      <c r="K92">
        <v>61.12</v>
      </c>
      <c r="L92">
        <v>57.75</v>
      </c>
      <c r="M92">
        <v>61.48</v>
      </c>
      <c r="N92">
        <v>61.48</v>
      </c>
      <c r="O92">
        <v>61.43</v>
      </c>
      <c r="P92">
        <v>61.43</v>
      </c>
      <c r="Q92">
        <v>59.95</v>
      </c>
      <c r="R92">
        <v>64.55</v>
      </c>
      <c r="S92">
        <v>64.819999999999993</v>
      </c>
      <c r="T92">
        <v>65.36</v>
      </c>
      <c r="U92">
        <v>65.36</v>
      </c>
      <c r="V92">
        <v>65.59</v>
      </c>
      <c r="W92">
        <v>65.59</v>
      </c>
      <c r="X92">
        <v>66.02</v>
      </c>
      <c r="Y92">
        <v>64.45</v>
      </c>
      <c r="Z92">
        <v>64.02</v>
      </c>
      <c r="AA92">
        <v>65.03</v>
      </c>
    </row>
    <row r="93" spans="1:27" x14ac:dyDescent="0.2">
      <c r="A93" s="4">
        <f t="shared" si="6"/>
        <v>44289</v>
      </c>
      <c r="B93">
        <v>61.41</v>
      </c>
      <c r="C93">
        <v>61.41</v>
      </c>
      <c r="D93" s="12">
        <v>61.41</v>
      </c>
      <c r="E93" s="12">
        <v>59.19</v>
      </c>
      <c r="F93" s="12">
        <v>60.55</v>
      </c>
      <c r="G93" s="12">
        <v>61.49</v>
      </c>
      <c r="H93">
        <v>61.49</v>
      </c>
      <c r="I93">
        <v>60.93</v>
      </c>
      <c r="J93">
        <v>60.93</v>
      </c>
      <c r="K93">
        <v>58.47</v>
      </c>
      <c r="L93">
        <v>61.12</v>
      </c>
      <c r="M93">
        <v>57.75</v>
      </c>
      <c r="N93">
        <v>61.48</v>
      </c>
      <c r="O93">
        <v>61.48</v>
      </c>
      <c r="P93">
        <v>61.43</v>
      </c>
      <c r="Q93">
        <v>61.43</v>
      </c>
      <c r="R93">
        <v>59.95</v>
      </c>
      <c r="S93">
        <v>64.55</v>
      </c>
      <c r="T93">
        <v>64.819999999999993</v>
      </c>
      <c r="U93">
        <v>65.36</v>
      </c>
      <c r="V93">
        <v>65.36</v>
      </c>
      <c r="W93">
        <v>65.59</v>
      </c>
      <c r="X93">
        <v>65.59</v>
      </c>
      <c r="Y93">
        <v>66.02</v>
      </c>
      <c r="Z93">
        <v>64.45</v>
      </c>
      <c r="AA93">
        <v>64.02</v>
      </c>
    </row>
    <row r="94" spans="1:27" x14ac:dyDescent="0.2">
      <c r="A94" s="4">
        <f t="shared" si="6"/>
        <v>44290</v>
      </c>
      <c r="B94">
        <v>58.73</v>
      </c>
      <c r="C94">
        <v>61.41</v>
      </c>
      <c r="D94" s="12">
        <v>61.41</v>
      </c>
      <c r="E94" s="12">
        <v>61.41</v>
      </c>
      <c r="F94" s="12">
        <v>59.19</v>
      </c>
      <c r="G94" s="12">
        <v>60.55</v>
      </c>
      <c r="H94">
        <v>61.49</v>
      </c>
      <c r="I94">
        <v>61.49</v>
      </c>
      <c r="J94">
        <v>60.93</v>
      </c>
      <c r="K94">
        <v>60.93</v>
      </c>
      <c r="L94">
        <v>58.47</v>
      </c>
      <c r="M94">
        <v>61.12</v>
      </c>
      <c r="N94">
        <v>57.75</v>
      </c>
      <c r="O94">
        <v>61.48</v>
      </c>
      <c r="P94">
        <v>61.48</v>
      </c>
      <c r="Q94">
        <v>61.43</v>
      </c>
      <c r="R94">
        <v>61.43</v>
      </c>
      <c r="S94">
        <v>59.95</v>
      </c>
      <c r="T94">
        <v>64.55</v>
      </c>
      <c r="U94">
        <v>64.819999999999993</v>
      </c>
      <c r="V94">
        <v>65.36</v>
      </c>
      <c r="W94">
        <v>65.36</v>
      </c>
      <c r="X94">
        <v>65.59</v>
      </c>
      <c r="Y94">
        <v>65.59</v>
      </c>
      <c r="Z94">
        <v>66.02</v>
      </c>
      <c r="AA94">
        <v>64.45</v>
      </c>
    </row>
    <row r="95" spans="1:27" x14ac:dyDescent="0.2">
      <c r="A95" s="4">
        <f t="shared" si="6"/>
        <v>44291</v>
      </c>
      <c r="B95">
        <v>58.73</v>
      </c>
      <c r="C95">
        <v>58.73</v>
      </c>
      <c r="D95" s="12">
        <v>61.41</v>
      </c>
      <c r="E95" s="12">
        <v>61.41</v>
      </c>
      <c r="F95" s="12">
        <v>61.41</v>
      </c>
      <c r="G95" s="12">
        <v>59.19</v>
      </c>
      <c r="H95">
        <v>60.55</v>
      </c>
      <c r="I95">
        <v>61.49</v>
      </c>
      <c r="J95">
        <v>61.49</v>
      </c>
      <c r="K95">
        <v>60.93</v>
      </c>
      <c r="L95">
        <v>60.93</v>
      </c>
      <c r="M95">
        <v>58.47</v>
      </c>
      <c r="N95">
        <v>61.12</v>
      </c>
      <c r="O95">
        <v>57.75</v>
      </c>
      <c r="P95">
        <v>61.48</v>
      </c>
      <c r="Q95">
        <v>61.48</v>
      </c>
      <c r="R95">
        <v>61.43</v>
      </c>
      <c r="S95">
        <v>61.43</v>
      </c>
      <c r="T95">
        <v>59.95</v>
      </c>
      <c r="U95">
        <v>64.55</v>
      </c>
      <c r="V95">
        <v>64.819999999999993</v>
      </c>
      <c r="W95">
        <v>65.36</v>
      </c>
      <c r="X95">
        <v>65.36</v>
      </c>
      <c r="Y95">
        <v>65.59</v>
      </c>
      <c r="Z95">
        <v>65.59</v>
      </c>
      <c r="AA95">
        <v>66.02</v>
      </c>
    </row>
    <row r="96" spans="1:27" x14ac:dyDescent="0.2">
      <c r="A96" s="4">
        <f t="shared" si="6"/>
        <v>44292</v>
      </c>
      <c r="B96">
        <v>59.34</v>
      </c>
      <c r="C96">
        <v>58.73</v>
      </c>
      <c r="D96" s="12">
        <v>58.73</v>
      </c>
      <c r="E96" s="12">
        <v>61.41</v>
      </c>
      <c r="F96" s="12">
        <v>61.41</v>
      </c>
      <c r="G96" s="12">
        <v>61.41</v>
      </c>
      <c r="H96">
        <v>59.19</v>
      </c>
      <c r="I96">
        <v>60.55</v>
      </c>
      <c r="J96">
        <v>61.49</v>
      </c>
      <c r="K96">
        <v>61.49</v>
      </c>
      <c r="L96">
        <v>60.93</v>
      </c>
      <c r="M96">
        <v>60.93</v>
      </c>
      <c r="N96">
        <v>58.47</v>
      </c>
      <c r="O96">
        <v>61.12</v>
      </c>
      <c r="P96">
        <v>57.75</v>
      </c>
      <c r="Q96">
        <v>61.48</v>
      </c>
      <c r="R96">
        <v>61.48</v>
      </c>
      <c r="S96">
        <v>61.43</v>
      </c>
      <c r="T96">
        <v>61.43</v>
      </c>
      <c r="U96">
        <v>59.95</v>
      </c>
      <c r="V96">
        <v>64.55</v>
      </c>
      <c r="W96">
        <v>64.819999999999993</v>
      </c>
      <c r="X96">
        <v>65.36</v>
      </c>
      <c r="Y96">
        <v>65.36</v>
      </c>
      <c r="Z96">
        <v>65.59</v>
      </c>
      <c r="AA96">
        <v>65.59</v>
      </c>
    </row>
    <row r="97" spans="1:27" x14ac:dyDescent="0.2">
      <c r="A97" s="4">
        <f t="shared" si="6"/>
        <v>44293</v>
      </c>
      <c r="B97">
        <v>59.77</v>
      </c>
      <c r="C97">
        <v>59.34</v>
      </c>
      <c r="D97" s="12">
        <v>58.73</v>
      </c>
      <c r="E97" s="12">
        <v>58.73</v>
      </c>
      <c r="F97" s="12">
        <v>61.41</v>
      </c>
      <c r="G97" s="12">
        <v>61.41</v>
      </c>
      <c r="H97">
        <v>61.41</v>
      </c>
      <c r="I97">
        <v>59.19</v>
      </c>
      <c r="J97">
        <v>60.55</v>
      </c>
      <c r="K97">
        <v>61.49</v>
      </c>
      <c r="L97">
        <v>61.49</v>
      </c>
      <c r="M97">
        <v>60.93</v>
      </c>
      <c r="N97">
        <v>60.93</v>
      </c>
      <c r="O97">
        <v>58.47</v>
      </c>
      <c r="P97">
        <v>61.12</v>
      </c>
      <c r="Q97">
        <v>57.75</v>
      </c>
      <c r="R97">
        <v>61.48</v>
      </c>
      <c r="S97">
        <v>61.48</v>
      </c>
      <c r="T97">
        <v>61.43</v>
      </c>
      <c r="U97">
        <v>61.43</v>
      </c>
      <c r="V97">
        <v>59.95</v>
      </c>
      <c r="W97">
        <v>64.55</v>
      </c>
      <c r="X97">
        <v>64.819999999999993</v>
      </c>
      <c r="Y97">
        <v>65.36</v>
      </c>
      <c r="Z97">
        <v>65.36</v>
      </c>
      <c r="AA97">
        <v>65.59</v>
      </c>
    </row>
    <row r="98" spans="1:27" x14ac:dyDescent="0.2">
      <c r="A98" s="4">
        <f t="shared" si="6"/>
        <v>44294</v>
      </c>
      <c r="B98">
        <v>59.61</v>
      </c>
      <c r="C98">
        <v>59.77</v>
      </c>
      <c r="D98" s="12">
        <v>59.34</v>
      </c>
      <c r="E98" s="12">
        <v>58.73</v>
      </c>
      <c r="F98" s="12">
        <v>58.73</v>
      </c>
      <c r="G98" s="12">
        <v>61.41</v>
      </c>
      <c r="H98">
        <v>61.41</v>
      </c>
      <c r="I98">
        <v>61.41</v>
      </c>
      <c r="J98">
        <v>59.19</v>
      </c>
      <c r="K98">
        <v>60.55</v>
      </c>
      <c r="L98">
        <v>61.49</v>
      </c>
      <c r="M98">
        <v>61.49</v>
      </c>
      <c r="N98">
        <v>60.93</v>
      </c>
      <c r="O98">
        <v>60.93</v>
      </c>
      <c r="P98">
        <v>58.47</v>
      </c>
      <c r="Q98">
        <v>61.12</v>
      </c>
      <c r="R98">
        <v>57.75</v>
      </c>
      <c r="S98">
        <v>61.48</v>
      </c>
      <c r="T98">
        <v>61.48</v>
      </c>
      <c r="U98">
        <v>61.43</v>
      </c>
      <c r="V98">
        <v>61.43</v>
      </c>
      <c r="W98">
        <v>59.95</v>
      </c>
      <c r="X98">
        <v>64.55</v>
      </c>
      <c r="Y98">
        <v>64.819999999999993</v>
      </c>
      <c r="Z98">
        <v>65.36</v>
      </c>
      <c r="AA98">
        <v>65.36</v>
      </c>
    </row>
    <row r="99" spans="1:27" x14ac:dyDescent="0.2">
      <c r="A99" s="4">
        <f t="shared" si="6"/>
        <v>44295</v>
      </c>
      <c r="B99">
        <v>59.29</v>
      </c>
      <c r="C99">
        <v>59.61</v>
      </c>
      <c r="D99" s="12">
        <v>59.77</v>
      </c>
      <c r="E99" s="12">
        <v>59.34</v>
      </c>
      <c r="F99" s="12">
        <v>58.73</v>
      </c>
      <c r="G99" s="12">
        <v>58.73</v>
      </c>
      <c r="H99">
        <v>61.41</v>
      </c>
      <c r="I99">
        <v>61.41</v>
      </c>
      <c r="J99">
        <v>61.41</v>
      </c>
      <c r="K99">
        <v>59.19</v>
      </c>
      <c r="L99">
        <v>60.55</v>
      </c>
      <c r="M99">
        <v>61.49</v>
      </c>
      <c r="N99">
        <v>61.49</v>
      </c>
      <c r="O99">
        <v>60.93</v>
      </c>
      <c r="P99">
        <v>60.93</v>
      </c>
      <c r="Q99">
        <v>58.47</v>
      </c>
      <c r="R99">
        <v>61.12</v>
      </c>
      <c r="S99">
        <v>57.75</v>
      </c>
      <c r="T99">
        <v>61.48</v>
      </c>
      <c r="U99">
        <v>61.48</v>
      </c>
      <c r="V99">
        <v>61.43</v>
      </c>
      <c r="W99">
        <v>61.43</v>
      </c>
      <c r="X99">
        <v>59.95</v>
      </c>
      <c r="Y99">
        <v>64.55</v>
      </c>
      <c r="Z99">
        <v>64.819999999999993</v>
      </c>
      <c r="AA99">
        <v>65.36</v>
      </c>
    </row>
    <row r="100" spans="1:27" x14ac:dyDescent="0.2">
      <c r="A100" s="4">
        <f t="shared" si="6"/>
        <v>44296</v>
      </c>
      <c r="B100">
        <v>59.29</v>
      </c>
      <c r="C100">
        <v>59.29</v>
      </c>
      <c r="D100" s="12">
        <v>59.61</v>
      </c>
      <c r="E100" s="12">
        <v>59.77</v>
      </c>
      <c r="F100" s="12">
        <v>59.34</v>
      </c>
      <c r="G100" s="12">
        <v>58.73</v>
      </c>
      <c r="H100">
        <v>58.73</v>
      </c>
      <c r="I100">
        <v>61.41</v>
      </c>
      <c r="J100">
        <v>61.41</v>
      </c>
      <c r="K100">
        <v>61.41</v>
      </c>
      <c r="L100">
        <v>59.19</v>
      </c>
      <c r="M100">
        <v>60.55</v>
      </c>
      <c r="N100">
        <v>61.49</v>
      </c>
      <c r="O100">
        <v>61.49</v>
      </c>
      <c r="P100">
        <v>60.93</v>
      </c>
      <c r="Q100">
        <v>60.93</v>
      </c>
      <c r="R100">
        <v>58.47</v>
      </c>
      <c r="S100">
        <v>61.12</v>
      </c>
      <c r="T100">
        <v>57.75</v>
      </c>
      <c r="U100">
        <v>61.48</v>
      </c>
      <c r="V100">
        <v>61.48</v>
      </c>
      <c r="W100">
        <v>61.43</v>
      </c>
      <c r="X100">
        <v>61.43</v>
      </c>
      <c r="Y100">
        <v>59.95</v>
      </c>
      <c r="Z100">
        <v>64.55</v>
      </c>
      <c r="AA100">
        <v>64.819999999999993</v>
      </c>
    </row>
    <row r="101" spans="1:27" x14ac:dyDescent="0.2">
      <c r="A101" s="4">
        <f t="shared" si="6"/>
        <v>44297</v>
      </c>
      <c r="B101">
        <v>59.7</v>
      </c>
      <c r="C101">
        <v>59.29</v>
      </c>
      <c r="D101" s="12">
        <v>59.29</v>
      </c>
      <c r="E101" s="12">
        <v>59.61</v>
      </c>
      <c r="F101" s="12">
        <v>59.77</v>
      </c>
      <c r="G101" s="12">
        <v>59.34</v>
      </c>
      <c r="H101">
        <v>58.73</v>
      </c>
      <c r="I101">
        <v>58.73</v>
      </c>
      <c r="J101">
        <v>61.41</v>
      </c>
      <c r="K101">
        <v>61.41</v>
      </c>
      <c r="L101">
        <v>61.41</v>
      </c>
      <c r="M101">
        <v>59.19</v>
      </c>
      <c r="N101">
        <v>60.55</v>
      </c>
      <c r="O101">
        <v>61.49</v>
      </c>
      <c r="P101">
        <v>61.49</v>
      </c>
      <c r="Q101">
        <v>60.93</v>
      </c>
      <c r="R101">
        <v>60.93</v>
      </c>
      <c r="S101">
        <v>58.47</v>
      </c>
      <c r="T101">
        <v>61.12</v>
      </c>
      <c r="U101">
        <v>57.75</v>
      </c>
      <c r="V101">
        <v>61.48</v>
      </c>
      <c r="W101">
        <v>61.48</v>
      </c>
      <c r="X101">
        <v>61.43</v>
      </c>
      <c r="Y101">
        <v>61.43</v>
      </c>
      <c r="Z101">
        <v>59.95</v>
      </c>
      <c r="AA101">
        <v>64.55</v>
      </c>
    </row>
    <row r="102" spans="1:27" x14ac:dyDescent="0.2">
      <c r="A102" s="4">
        <f t="shared" si="6"/>
        <v>44298</v>
      </c>
      <c r="B102">
        <v>59.7</v>
      </c>
      <c r="C102">
        <v>59.7</v>
      </c>
      <c r="D102" s="12">
        <v>59.29</v>
      </c>
      <c r="E102" s="12">
        <v>59.29</v>
      </c>
      <c r="F102" s="12">
        <v>59.61</v>
      </c>
      <c r="G102" s="12">
        <v>59.77</v>
      </c>
      <c r="H102">
        <v>59.34</v>
      </c>
      <c r="I102">
        <v>58.73</v>
      </c>
      <c r="J102">
        <v>58.73</v>
      </c>
      <c r="K102">
        <v>61.41</v>
      </c>
      <c r="L102">
        <v>61.41</v>
      </c>
      <c r="M102">
        <v>61.41</v>
      </c>
      <c r="N102">
        <v>59.19</v>
      </c>
      <c r="O102">
        <v>60.55</v>
      </c>
      <c r="P102">
        <v>61.49</v>
      </c>
      <c r="Q102">
        <v>61.49</v>
      </c>
      <c r="R102">
        <v>60.93</v>
      </c>
      <c r="S102">
        <v>60.93</v>
      </c>
      <c r="T102">
        <v>58.47</v>
      </c>
      <c r="U102">
        <v>61.12</v>
      </c>
      <c r="V102">
        <v>57.75</v>
      </c>
      <c r="W102">
        <v>61.48</v>
      </c>
      <c r="X102">
        <v>61.48</v>
      </c>
      <c r="Y102">
        <v>61.43</v>
      </c>
      <c r="Z102">
        <v>61.43</v>
      </c>
      <c r="AA102">
        <v>59.95</v>
      </c>
    </row>
    <row r="103" spans="1:27" x14ac:dyDescent="0.2">
      <c r="A103" s="4">
        <f t="shared" si="6"/>
        <v>44299</v>
      </c>
      <c r="B103">
        <v>60.2</v>
      </c>
      <c r="C103">
        <v>59.7</v>
      </c>
      <c r="D103" s="12">
        <v>59.7</v>
      </c>
      <c r="E103" s="12">
        <v>59.29</v>
      </c>
      <c r="F103" s="12">
        <v>59.29</v>
      </c>
      <c r="G103" s="12">
        <v>59.61</v>
      </c>
      <c r="H103">
        <v>59.77</v>
      </c>
      <c r="I103">
        <v>59.34</v>
      </c>
      <c r="J103">
        <v>58.73</v>
      </c>
      <c r="K103">
        <v>58.73</v>
      </c>
      <c r="L103">
        <v>61.41</v>
      </c>
      <c r="M103">
        <v>61.41</v>
      </c>
      <c r="N103">
        <v>61.41</v>
      </c>
      <c r="O103">
        <v>59.19</v>
      </c>
      <c r="P103">
        <v>60.55</v>
      </c>
      <c r="Q103">
        <v>61.49</v>
      </c>
      <c r="R103">
        <v>61.49</v>
      </c>
      <c r="S103">
        <v>60.93</v>
      </c>
      <c r="T103">
        <v>60.93</v>
      </c>
      <c r="U103">
        <v>58.47</v>
      </c>
      <c r="V103">
        <v>61.12</v>
      </c>
      <c r="W103">
        <v>57.75</v>
      </c>
      <c r="X103">
        <v>61.48</v>
      </c>
      <c r="Y103">
        <v>61.48</v>
      </c>
      <c r="Z103">
        <v>61.43</v>
      </c>
      <c r="AA103">
        <v>61.43</v>
      </c>
    </row>
    <row r="104" spans="1:27" x14ac:dyDescent="0.2">
      <c r="A104" s="4">
        <f t="shared" si="6"/>
        <v>44300</v>
      </c>
      <c r="B104">
        <v>63.15</v>
      </c>
      <c r="C104">
        <v>60.2</v>
      </c>
      <c r="D104" s="12">
        <v>59.7</v>
      </c>
      <c r="E104" s="12">
        <v>59.7</v>
      </c>
      <c r="F104" s="12">
        <v>59.29</v>
      </c>
      <c r="G104" s="12">
        <v>59.29</v>
      </c>
      <c r="H104">
        <v>59.61</v>
      </c>
      <c r="I104">
        <v>59.77</v>
      </c>
      <c r="J104">
        <v>59.34</v>
      </c>
      <c r="K104">
        <v>58.73</v>
      </c>
      <c r="L104">
        <v>58.73</v>
      </c>
      <c r="M104">
        <v>61.41</v>
      </c>
      <c r="N104">
        <v>61.41</v>
      </c>
      <c r="O104">
        <v>61.41</v>
      </c>
      <c r="P104">
        <v>59.19</v>
      </c>
      <c r="Q104">
        <v>60.55</v>
      </c>
      <c r="R104">
        <v>61.49</v>
      </c>
      <c r="S104">
        <v>61.49</v>
      </c>
      <c r="T104">
        <v>60.93</v>
      </c>
      <c r="U104">
        <v>60.93</v>
      </c>
      <c r="V104">
        <v>58.47</v>
      </c>
      <c r="W104">
        <v>61.12</v>
      </c>
      <c r="X104">
        <v>57.75</v>
      </c>
      <c r="Y104">
        <v>61.48</v>
      </c>
      <c r="Z104">
        <v>61.48</v>
      </c>
      <c r="AA104">
        <v>61.43</v>
      </c>
    </row>
    <row r="105" spans="1:27" x14ac:dyDescent="0.2">
      <c r="A105" s="4">
        <f t="shared" si="6"/>
        <v>44301</v>
      </c>
      <c r="B105">
        <v>63.42</v>
      </c>
      <c r="C105">
        <v>63.15</v>
      </c>
      <c r="D105" s="12">
        <v>60.2</v>
      </c>
      <c r="E105" s="12">
        <v>59.7</v>
      </c>
      <c r="F105" s="12">
        <v>59.7</v>
      </c>
      <c r="G105" s="12">
        <v>59.29</v>
      </c>
      <c r="H105">
        <v>59.29</v>
      </c>
      <c r="I105">
        <v>59.61</v>
      </c>
      <c r="J105">
        <v>59.77</v>
      </c>
      <c r="K105">
        <v>59.34</v>
      </c>
      <c r="L105">
        <v>58.73</v>
      </c>
      <c r="M105">
        <v>58.73</v>
      </c>
      <c r="N105">
        <v>61.41</v>
      </c>
      <c r="O105">
        <v>61.41</v>
      </c>
      <c r="P105">
        <v>61.41</v>
      </c>
      <c r="Q105">
        <v>59.19</v>
      </c>
      <c r="R105">
        <v>60.55</v>
      </c>
      <c r="S105">
        <v>61.49</v>
      </c>
      <c r="T105">
        <v>61.49</v>
      </c>
      <c r="U105">
        <v>60.93</v>
      </c>
      <c r="V105">
        <v>60.93</v>
      </c>
      <c r="W105">
        <v>58.47</v>
      </c>
      <c r="X105">
        <v>61.12</v>
      </c>
      <c r="Y105">
        <v>57.75</v>
      </c>
      <c r="Z105">
        <v>61.48</v>
      </c>
      <c r="AA105">
        <v>61.48</v>
      </c>
    </row>
    <row r="106" spans="1:27" x14ac:dyDescent="0.2">
      <c r="A106" s="4">
        <f t="shared" si="6"/>
        <v>44302</v>
      </c>
      <c r="B106">
        <v>63.16</v>
      </c>
      <c r="C106">
        <v>63.42</v>
      </c>
      <c r="D106" s="12">
        <v>63.15</v>
      </c>
      <c r="E106" s="12">
        <v>60.2</v>
      </c>
      <c r="F106" s="12">
        <v>59.7</v>
      </c>
      <c r="G106" s="12">
        <v>59.7</v>
      </c>
      <c r="H106">
        <v>59.29</v>
      </c>
      <c r="I106">
        <v>59.29</v>
      </c>
      <c r="J106">
        <v>59.61</v>
      </c>
      <c r="K106">
        <v>59.77</v>
      </c>
      <c r="L106">
        <v>59.34</v>
      </c>
      <c r="M106">
        <v>58.73</v>
      </c>
      <c r="N106">
        <v>58.73</v>
      </c>
      <c r="O106">
        <v>61.41</v>
      </c>
      <c r="P106">
        <v>61.41</v>
      </c>
      <c r="Q106">
        <v>61.41</v>
      </c>
      <c r="R106">
        <v>59.19</v>
      </c>
      <c r="S106">
        <v>60.55</v>
      </c>
      <c r="T106">
        <v>61.49</v>
      </c>
      <c r="U106">
        <v>61.49</v>
      </c>
      <c r="V106">
        <v>60.93</v>
      </c>
      <c r="W106">
        <v>60.93</v>
      </c>
      <c r="X106">
        <v>58.47</v>
      </c>
      <c r="Y106">
        <v>61.12</v>
      </c>
      <c r="Z106">
        <v>57.75</v>
      </c>
      <c r="AA106">
        <v>61.48</v>
      </c>
    </row>
    <row r="107" spans="1:27" x14ac:dyDescent="0.2">
      <c r="A107" s="4">
        <f t="shared" si="6"/>
        <v>44303</v>
      </c>
      <c r="B107">
        <v>63.16</v>
      </c>
      <c r="C107">
        <v>63.16</v>
      </c>
      <c r="D107" s="12">
        <v>63.42</v>
      </c>
      <c r="E107" s="12">
        <v>63.15</v>
      </c>
      <c r="F107" s="12">
        <v>60.2</v>
      </c>
      <c r="G107" s="12">
        <v>59.7</v>
      </c>
      <c r="H107">
        <v>59.7</v>
      </c>
      <c r="I107">
        <v>59.29</v>
      </c>
      <c r="J107">
        <v>59.29</v>
      </c>
      <c r="K107">
        <v>59.61</v>
      </c>
      <c r="L107">
        <v>59.77</v>
      </c>
      <c r="M107">
        <v>59.34</v>
      </c>
      <c r="N107">
        <v>58.73</v>
      </c>
      <c r="O107">
        <v>58.73</v>
      </c>
      <c r="P107">
        <v>61.41</v>
      </c>
      <c r="Q107">
        <v>61.41</v>
      </c>
      <c r="R107">
        <v>61.41</v>
      </c>
      <c r="S107">
        <v>59.19</v>
      </c>
      <c r="T107">
        <v>60.55</v>
      </c>
      <c r="U107">
        <v>61.49</v>
      </c>
      <c r="V107">
        <v>61.49</v>
      </c>
      <c r="W107">
        <v>60.93</v>
      </c>
      <c r="X107">
        <v>60.93</v>
      </c>
      <c r="Y107">
        <v>58.47</v>
      </c>
      <c r="Z107">
        <v>61.12</v>
      </c>
      <c r="AA107">
        <v>57.75</v>
      </c>
    </row>
    <row r="108" spans="1:27" x14ac:dyDescent="0.2">
      <c r="A108" s="4">
        <f t="shared" si="6"/>
        <v>44304</v>
      </c>
      <c r="B108">
        <v>63.33</v>
      </c>
      <c r="C108">
        <v>63.16</v>
      </c>
      <c r="D108" s="12">
        <v>63.16</v>
      </c>
      <c r="E108" s="12">
        <v>63.42</v>
      </c>
      <c r="F108" s="12">
        <v>63.15</v>
      </c>
      <c r="G108" s="12">
        <v>60.2</v>
      </c>
      <c r="H108">
        <v>59.7</v>
      </c>
      <c r="I108">
        <v>59.7</v>
      </c>
      <c r="J108">
        <v>59.29</v>
      </c>
      <c r="K108">
        <v>59.29</v>
      </c>
      <c r="L108">
        <v>59.61</v>
      </c>
      <c r="M108">
        <v>59.77</v>
      </c>
      <c r="N108">
        <v>59.34</v>
      </c>
      <c r="O108">
        <v>58.73</v>
      </c>
      <c r="P108">
        <v>58.73</v>
      </c>
      <c r="Q108">
        <v>61.41</v>
      </c>
      <c r="R108">
        <v>61.41</v>
      </c>
      <c r="S108">
        <v>61.41</v>
      </c>
      <c r="T108">
        <v>59.19</v>
      </c>
      <c r="U108">
        <v>60.55</v>
      </c>
      <c r="V108">
        <v>61.49</v>
      </c>
      <c r="W108">
        <v>61.49</v>
      </c>
      <c r="X108">
        <v>60.93</v>
      </c>
      <c r="Y108">
        <v>60.93</v>
      </c>
      <c r="Z108">
        <v>58.47</v>
      </c>
      <c r="AA108">
        <v>61.12</v>
      </c>
    </row>
    <row r="109" spans="1:27" x14ac:dyDescent="0.2">
      <c r="A109" s="4">
        <f t="shared" si="6"/>
        <v>44305</v>
      </c>
      <c r="B109">
        <v>63.33</v>
      </c>
      <c r="C109">
        <v>63.33</v>
      </c>
      <c r="D109" s="12">
        <v>63.16</v>
      </c>
      <c r="E109" s="12">
        <v>63.16</v>
      </c>
      <c r="F109" s="12">
        <v>63.42</v>
      </c>
      <c r="G109" s="12">
        <v>63.15</v>
      </c>
      <c r="H109">
        <v>60.2</v>
      </c>
      <c r="I109">
        <v>59.7</v>
      </c>
      <c r="J109">
        <v>59.7</v>
      </c>
      <c r="K109">
        <v>59.29</v>
      </c>
      <c r="L109">
        <v>59.29</v>
      </c>
      <c r="M109">
        <v>59.61</v>
      </c>
      <c r="N109">
        <v>59.77</v>
      </c>
      <c r="O109">
        <v>59.34</v>
      </c>
      <c r="P109">
        <v>58.73</v>
      </c>
      <c r="Q109">
        <v>58.73</v>
      </c>
      <c r="R109">
        <v>61.41</v>
      </c>
      <c r="S109">
        <v>61.41</v>
      </c>
      <c r="T109">
        <v>61.41</v>
      </c>
      <c r="U109">
        <v>59.19</v>
      </c>
      <c r="V109">
        <v>60.55</v>
      </c>
      <c r="W109">
        <v>61.49</v>
      </c>
      <c r="X109">
        <v>61.49</v>
      </c>
      <c r="Y109">
        <v>60.93</v>
      </c>
      <c r="Z109">
        <v>60.93</v>
      </c>
      <c r="AA109">
        <v>58.47</v>
      </c>
    </row>
    <row r="110" spans="1:27" x14ac:dyDescent="0.2">
      <c r="A110" s="4">
        <f t="shared" si="6"/>
        <v>44306</v>
      </c>
      <c r="B110">
        <v>62.61</v>
      </c>
      <c r="C110">
        <v>63.33</v>
      </c>
      <c r="D110" s="12">
        <v>63.33</v>
      </c>
      <c r="E110" s="12">
        <v>63.16</v>
      </c>
      <c r="F110" s="12">
        <v>63.16</v>
      </c>
      <c r="G110" s="12">
        <v>63.42</v>
      </c>
      <c r="H110">
        <v>63.15</v>
      </c>
      <c r="I110">
        <v>60.2</v>
      </c>
      <c r="J110">
        <v>59.7</v>
      </c>
      <c r="K110">
        <v>59.7</v>
      </c>
      <c r="L110">
        <v>59.29</v>
      </c>
      <c r="M110">
        <v>59.29</v>
      </c>
      <c r="N110">
        <v>59.61</v>
      </c>
      <c r="O110">
        <v>59.77</v>
      </c>
      <c r="P110">
        <v>59.34</v>
      </c>
      <c r="Q110">
        <v>58.73</v>
      </c>
      <c r="R110">
        <v>58.73</v>
      </c>
      <c r="S110">
        <v>61.41</v>
      </c>
      <c r="T110">
        <v>61.41</v>
      </c>
      <c r="U110">
        <v>61.41</v>
      </c>
      <c r="V110">
        <v>59.19</v>
      </c>
      <c r="W110">
        <v>60.55</v>
      </c>
      <c r="X110">
        <v>61.49</v>
      </c>
      <c r="Y110">
        <v>61.49</v>
      </c>
      <c r="Z110">
        <v>60.93</v>
      </c>
      <c r="AA110">
        <v>60.93</v>
      </c>
    </row>
    <row r="111" spans="1:27" x14ac:dyDescent="0.2">
      <c r="A111" s="4">
        <f t="shared" si="6"/>
        <v>44307</v>
      </c>
      <c r="B111">
        <v>61.34</v>
      </c>
      <c r="C111">
        <v>62.61</v>
      </c>
      <c r="D111" s="12">
        <v>63.33</v>
      </c>
      <c r="E111" s="12">
        <v>63.33</v>
      </c>
      <c r="F111" s="12">
        <v>63.16</v>
      </c>
      <c r="G111" s="12">
        <v>63.16</v>
      </c>
      <c r="H111">
        <v>63.42</v>
      </c>
      <c r="I111">
        <v>63.15</v>
      </c>
      <c r="J111">
        <v>60.2</v>
      </c>
      <c r="K111">
        <v>59.7</v>
      </c>
      <c r="L111">
        <v>59.7</v>
      </c>
      <c r="M111">
        <v>59.29</v>
      </c>
      <c r="N111">
        <v>59.29</v>
      </c>
      <c r="O111">
        <v>59.61</v>
      </c>
      <c r="P111">
        <v>59.77</v>
      </c>
      <c r="Q111">
        <v>59.34</v>
      </c>
      <c r="R111">
        <v>58.73</v>
      </c>
      <c r="S111">
        <v>58.73</v>
      </c>
      <c r="T111">
        <v>61.41</v>
      </c>
      <c r="U111">
        <v>61.41</v>
      </c>
      <c r="V111">
        <v>61.41</v>
      </c>
      <c r="W111">
        <v>59.19</v>
      </c>
      <c r="X111">
        <v>60.55</v>
      </c>
      <c r="Y111">
        <v>61.49</v>
      </c>
      <c r="Z111">
        <v>61.49</v>
      </c>
      <c r="AA111">
        <v>60.93</v>
      </c>
    </row>
    <row r="112" spans="1:27" x14ac:dyDescent="0.2">
      <c r="A112" s="4">
        <f t="shared" si="6"/>
        <v>44308</v>
      </c>
      <c r="B112">
        <v>61.45</v>
      </c>
      <c r="C112">
        <v>61.34</v>
      </c>
      <c r="D112" s="12">
        <v>62.61</v>
      </c>
      <c r="E112" s="12">
        <v>63.33</v>
      </c>
      <c r="F112" s="12">
        <v>63.33</v>
      </c>
      <c r="G112" s="12">
        <v>63.16</v>
      </c>
      <c r="H112">
        <v>63.16</v>
      </c>
      <c r="I112">
        <v>63.42</v>
      </c>
      <c r="J112">
        <v>63.15</v>
      </c>
      <c r="K112">
        <v>60.2</v>
      </c>
      <c r="L112">
        <v>59.7</v>
      </c>
      <c r="M112">
        <v>59.7</v>
      </c>
      <c r="N112">
        <v>59.29</v>
      </c>
      <c r="O112">
        <v>59.29</v>
      </c>
      <c r="P112">
        <v>59.61</v>
      </c>
      <c r="Q112">
        <v>59.77</v>
      </c>
      <c r="R112">
        <v>59.34</v>
      </c>
      <c r="S112">
        <v>58.73</v>
      </c>
      <c r="T112">
        <v>58.73</v>
      </c>
      <c r="U112">
        <v>61.41</v>
      </c>
      <c r="V112">
        <v>61.41</v>
      </c>
      <c r="W112">
        <v>61.41</v>
      </c>
      <c r="X112">
        <v>59.19</v>
      </c>
      <c r="Y112">
        <v>60.55</v>
      </c>
      <c r="Z112">
        <v>61.49</v>
      </c>
      <c r="AA112">
        <v>61.49</v>
      </c>
    </row>
    <row r="113" spans="1:27" x14ac:dyDescent="0.2">
      <c r="A113" s="4">
        <f t="shared" si="6"/>
        <v>44309</v>
      </c>
      <c r="B113">
        <v>62.18</v>
      </c>
      <c r="C113">
        <v>61.45</v>
      </c>
      <c r="D113" s="12">
        <v>61.34</v>
      </c>
      <c r="E113" s="12">
        <v>62.61</v>
      </c>
      <c r="F113" s="12">
        <v>63.33</v>
      </c>
      <c r="G113" s="12">
        <v>63.33</v>
      </c>
      <c r="H113">
        <v>63.16</v>
      </c>
      <c r="I113">
        <v>63.16</v>
      </c>
      <c r="J113">
        <v>63.42</v>
      </c>
      <c r="K113">
        <v>63.15</v>
      </c>
      <c r="L113">
        <v>60.2</v>
      </c>
      <c r="M113">
        <v>59.7</v>
      </c>
      <c r="N113">
        <v>59.7</v>
      </c>
      <c r="O113">
        <v>59.29</v>
      </c>
      <c r="P113">
        <v>59.29</v>
      </c>
      <c r="Q113">
        <v>59.61</v>
      </c>
      <c r="R113">
        <v>59.77</v>
      </c>
      <c r="S113">
        <v>59.34</v>
      </c>
      <c r="T113">
        <v>58.73</v>
      </c>
      <c r="U113">
        <v>58.73</v>
      </c>
      <c r="V113">
        <v>61.41</v>
      </c>
      <c r="W113">
        <v>61.41</v>
      </c>
      <c r="X113">
        <v>61.41</v>
      </c>
      <c r="Y113">
        <v>59.19</v>
      </c>
      <c r="Z113">
        <v>60.55</v>
      </c>
      <c r="AA113">
        <v>61.49</v>
      </c>
    </row>
    <row r="114" spans="1:27" x14ac:dyDescent="0.2">
      <c r="A114" s="4">
        <f t="shared" ref="A114:A147" si="7">A113+1</f>
        <v>44310</v>
      </c>
      <c r="B114">
        <v>62.18</v>
      </c>
      <c r="C114">
        <v>62.18</v>
      </c>
      <c r="D114" s="12">
        <v>61.45</v>
      </c>
      <c r="E114" s="12">
        <v>61.34</v>
      </c>
      <c r="F114" s="12">
        <v>62.61</v>
      </c>
      <c r="G114" s="12">
        <v>63.33</v>
      </c>
      <c r="H114">
        <v>63.33</v>
      </c>
      <c r="I114">
        <v>63.16</v>
      </c>
      <c r="J114">
        <v>63.16</v>
      </c>
      <c r="K114">
        <v>63.42</v>
      </c>
      <c r="L114">
        <v>63.15</v>
      </c>
      <c r="M114">
        <v>60.2</v>
      </c>
      <c r="N114">
        <v>59.7</v>
      </c>
      <c r="O114">
        <v>59.7</v>
      </c>
      <c r="P114">
        <v>59.29</v>
      </c>
      <c r="Q114">
        <v>59.29</v>
      </c>
      <c r="R114">
        <v>59.61</v>
      </c>
      <c r="S114">
        <v>59.77</v>
      </c>
      <c r="T114">
        <v>59.34</v>
      </c>
      <c r="U114">
        <v>58.73</v>
      </c>
      <c r="V114">
        <v>58.73</v>
      </c>
      <c r="W114">
        <v>61.41</v>
      </c>
      <c r="X114">
        <v>61.41</v>
      </c>
      <c r="Y114">
        <v>61.41</v>
      </c>
      <c r="Z114">
        <v>59.19</v>
      </c>
      <c r="AA114">
        <v>60.55</v>
      </c>
    </row>
    <row r="115" spans="1:27" x14ac:dyDescent="0.2">
      <c r="A115" s="4">
        <f t="shared" si="7"/>
        <v>44311</v>
      </c>
      <c r="B115">
        <v>62.02</v>
      </c>
      <c r="C115">
        <v>62.18</v>
      </c>
      <c r="D115" s="12">
        <v>62.18</v>
      </c>
      <c r="E115" s="12">
        <v>61.45</v>
      </c>
      <c r="F115" s="12">
        <v>61.34</v>
      </c>
      <c r="G115" s="12">
        <v>62.61</v>
      </c>
      <c r="H115">
        <v>63.33</v>
      </c>
      <c r="I115">
        <v>63.33</v>
      </c>
      <c r="J115">
        <v>63.16</v>
      </c>
      <c r="K115">
        <v>63.16</v>
      </c>
      <c r="L115">
        <v>63.42</v>
      </c>
      <c r="M115">
        <v>63.15</v>
      </c>
      <c r="N115">
        <v>60.2</v>
      </c>
      <c r="O115">
        <v>59.7</v>
      </c>
      <c r="P115">
        <v>59.7</v>
      </c>
      <c r="Q115">
        <v>59.29</v>
      </c>
      <c r="R115">
        <v>59.29</v>
      </c>
      <c r="S115">
        <v>59.61</v>
      </c>
      <c r="T115">
        <v>59.77</v>
      </c>
      <c r="U115">
        <v>59.34</v>
      </c>
      <c r="V115">
        <v>58.73</v>
      </c>
      <c r="W115">
        <v>58.73</v>
      </c>
      <c r="X115">
        <v>61.41</v>
      </c>
      <c r="Y115">
        <v>61.41</v>
      </c>
      <c r="Z115">
        <v>61.41</v>
      </c>
      <c r="AA115">
        <v>59.19</v>
      </c>
    </row>
    <row r="116" spans="1:27" x14ac:dyDescent="0.2">
      <c r="A116" s="4">
        <f t="shared" si="7"/>
        <v>44312</v>
      </c>
      <c r="B116">
        <v>62.02</v>
      </c>
      <c r="C116">
        <v>62.02</v>
      </c>
      <c r="D116" s="12">
        <v>62.18</v>
      </c>
      <c r="E116" s="12">
        <v>62.18</v>
      </c>
      <c r="F116" s="12">
        <v>61.45</v>
      </c>
      <c r="G116" s="12">
        <v>61.34</v>
      </c>
      <c r="H116">
        <v>62.61</v>
      </c>
      <c r="I116">
        <v>63.33</v>
      </c>
      <c r="J116">
        <v>63.33</v>
      </c>
      <c r="K116">
        <v>63.16</v>
      </c>
      <c r="L116">
        <v>63.16</v>
      </c>
      <c r="M116">
        <v>63.42</v>
      </c>
      <c r="N116">
        <v>63.15</v>
      </c>
      <c r="O116">
        <v>60.2</v>
      </c>
      <c r="P116">
        <v>59.7</v>
      </c>
      <c r="Q116">
        <v>59.7</v>
      </c>
      <c r="R116">
        <v>59.29</v>
      </c>
      <c r="S116">
        <v>59.29</v>
      </c>
      <c r="T116">
        <v>59.61</v>
      </c>
      <c r="U116">
        <v>59.77</v>
      </c>
      <c r="V116">
        <v>59.34</v>
      </c>
      <c r="W116">
        <v>58.73</v>
      </c>
      <c r="X116">
        <v>58.73</v>
      </c>
      <c r="Y116">
        <v>61.41</v>
      </c>
      <c r="Z116">
        <v>61.41</v>
      </c>
      <c r="AA116">
        <v>61.41</v>
      </c>
    </row>
    <row r="117" spans="1:27" x14ac:dyDescent="0.2">
      <c r="A117" s="4">
        <f t="shared" si="7"/>
        <v>44313</v>
      </c>
      <c r="B117">
        <v>63.03</v>
      </c>
      <c r="C117">
        <v>62.02</v>
      </c>
      <c r="D117" s="12">
        <v>62.02</v>
      </c>
      <c r="E117" s="12">
        <v>62.18</v>
      </c>
      <c r="F117" s="12">
        <v>62.18</v>
      </c>
      <c r="G117" s="12">
        <v>61.45</v>
      </c>
      <c r="H117">
        <v>61.34</v>
      </c>
      <c r="I117">
        <v>62.61</v>
      </c>
      <c r="J117">
        <v>63.33</v>
      </c>
      <c r="K117">
        <v>63.33</v>
      </c>
      <c r="L117">
        <v>63.16</v>
      </c>
      <c r="M117">
        <v>63.16</v>
      </c>
      <c r="N117">
        <v>63.42</v>
      </c>
      <c r="O117">
        <v>63.15</v>
      </c>
      <c r="P117">
        <v>60.2</v>
      </c>
      <c r="Q117">
        <v>59.7</v>
      </c>
      <c r="R117">
        <v>59.7</v>
      </c>
      <c r="S117">
        <v>59.29</v>
      </c>
      <c r="T117">
        <v>59.29</v>
      </c>
      <c r="U117">
        <v>59.61</v>
      </c>
      <c r="V117">
        <v>59.77</v>
      </c>
      <c r="W117">
        <v>59.34</v>
      </c>
      <c r="X117">
        <v>58.73</v>
      </c>
      <c r="Y117">
        <v>58.73</v>
      </c>
      <c r="Z117">
        <v>61.41</v>
      </c>
      <c r="AA117">
        <v>61.41</v>
      </c>
    </row>
    <row r="118" spans="1:27" x14ac:dyDescent="0.2">
      <c r="A118" s="4">
        <f t="shared" si="7"/>
        <v>44314</v>
      </c>
      <c r="B118">
        <v>63.81</v>
      </c>
      <c r="C118">
        <v>63.03</v>
      </c>
      <c r="D118" s="12">
        <v>62.02</v>
      </c>
      <c r="E118" s="12">
        <v>62.02</v>
      </c>
      <c r="F118" s="12">
        <v>62.18</v>
      </c>
      <c r="G118" s="12">
        <v>62.18</v>
      </c>
      <c r="H118">
        <v>61.45</v>
      </c>
      <c r="I118">
        <v>61.34</v>
      </c>
      <c r="J118">
        <v>62.61</v>
      </c>
      <c r="K118">
        <v>63.33</v>
      </c>
      <c r="L118">
        <v>63.33</v>
      </c>
      <c r="M118">
        <v>63.16</v>
      </c>
      <c r="N118">
        <v>63.16</v>
      </c>
      <c r="O118">
        <v>63.42</v>
      </c>
      <c r="P118">
        <v>63.15</v>
      </c>
      <c r="Q118">
        <v>60.2</v>
      </c>
      <c r="R118">
        <v>59.7</v>
      </c>
      <c r="S118">
        <v>59.7</v>
      </c>
      <c r="T118">
        <v>59.29</v>
      </c>
      <c r="U118">
        <v>59.29</v>
      </c>
      <c r="V118">
        <v>59.61</v>
      </c>
      <c r="W118">
        <v>59.77</v>
      </c>
      <c r="X118">
        <v>59.34</v>
      </c>
      <c r="Y118">
        <v>58.73</v>
      </c>
      <c r="Z118">
        <v>58.73</v>
      </c>
      <c r="AA118">
        <v>61.41</v>
      </c>
    </row>
    <row r="119" spans="1:27" x14ac:dyDescent="0.2">
      <c r="A119" s="4">
        <f t="shared" si="7"/>
        <v>44315</v>
      </c>
      <c r="B119">
        <v>65</v>
      </c>
      <c r="C119">
        <v>63.81</v>
      </c>
      <c r="D119" s="12">
        <v>63.03</v>
      </c>
      <c r="E119" s="12">
        <v>62.02</v>
      </c>
      <c r="F119" s="12">
        <v>62.02</v>
      </c>
      <c r="G119" s="12">
        <v>62.18</v>
      </c>
      <c r="H119">
        <v>62.18</v>
      </c>
      <c r="I119">
        <v>61.45</v>
      </c>
      <c r="J119">
        <v>61.34</v>
      </c>
      <c r="K119">
        <v>62.61</v>
      </c>
      <c r="L119">
        <v>63.33</v>
      </c>
      <c r="M119">
        <v>63.33</v>
      </c>
      <c r="N119">
        <v>63.16</v>
      </c>
      <c r="O119">
        <v>63.16</v>
      </c>
      <c r="P119">
        <v>63.42</v>
      </c>
      <c r="Q119">
        <v>63.15</v>
      </c>
      <c r="R119">
        <v>60.2</v>
      </c>
      <c r="S119">
        <v>59.7</v>
      </c>
      <c r="T119">
        <v>59.7</v>
      </c>
      <c r="U119">
        <v>59.29</v>
      </c>
      <c r="V119">
        <v>59.29</v>
      </c>
      <c r="W119">
        <v>59.61</v>
      </c>
      <c r="X119">
        <v>59.77</v>
      </c>
      <c r="Y119">
        <v>59.34</v>
      </c>
      <c r="Z119">
        <v>58.73</v>
      </c>
      <c r="AA119">
        <v>58.73</v>
      </c>
    </row>
    <row r="120" spans="1:27" x14ac:dyDescent="0.2">
      <c r="A120" s="4">
        <f t="shared" si="7"/>
        <v>44316</v>
      </c>
      <c r="B120">
        <v>63.5</v>
      </c>
      <c r="C120">
        <v>65</v>
      </c>
      <c r="D120" s="12">
        <v>63.81</v>
      </c>
      <c r="E120" s="12">
        <v>63.03</v>
      </c>
      <c r="F120" s="12">
        <v>62.02</v>
      </c>
      <c r="G120" s="12">
        <v>62.02</v>
      </c>
      <c r="H120">
        <v>62.18</v>
      </c>
      <c r="I120">
        <v>62.18</v>
      </c>
      <c r="J120">
        <v>61.45</v>
      </c>
      <c r="K120">
        <v>61.34</v>
      </c>
      <c r="L120">
        <v>62.61</v>
      </c>
      <c r="M120">
        <v>63.33</v>
      </c>
      <c r="N120">
        <v>63.33</v>
      </c>
      <c r="O120">
        <v>63.16</v>
      </c>
      <c r="P120">
        <v>63.16</v>
      </c>
      <c r="Q120">
        <v>63.42</v>
      </c>
      <c r="R120">
        <v>63.15</v>
      </c>
      <c r="S120">
        <v>60.2</v>
      </c>
      <c r="T120">
        <v>59.7</v>
      </c>
      <c r="U120">
        <v>59.7</v>
      </c>
      <c r="V120">
        <v>59.29</v>
      </c>
      <c r="W120">
        <v>59.29</v>
      </c>
      <c r="X120">
        <v>59.61</v>
      </c>
      <c r="Y120">
        <v>59.77</v>
      </c>
      <c r="Z120">
        <v>59.34</v>
      </c>
      <c r="AA120">
        <v>58.73</v>
      </c>
    </row>
    <row r="121" spans="1:27" x14ac:dyDescent="0.2">
      <c r="A121" s="4">
        <f t="shared" si="7"/>
        <v>44317</v>
      </c>
      <c r="B121">
        <v>63.5</v>
      </c>
      <c r="C121">
        <v>63.5</v>
      </c>
      <c r="D121" s="12">
        <v>65</v>
      </c>
      <c r="E121" s="12">
        <v>63.81</v>
      </c>
      <c r="F121" s="12">
        <v>63.03</v>
      </c>
      <c r="G121" s="12">
        <v>62.02</v>
      </c>
      <c r="H121">
        <v>62.02</v>
      </c>
      <c r="I121">
        <v>62.18</v>
      </c>
      <c r="J121">
        <v>62.18</v>
      </c>
      <c r="K121">
        <v>61.45</v>
      </c>
      <c r="L121">
        <v>61.34</v>
      </c>
      <c r="M121">
        <v>62.61</v>
      </c>
      <c r="N121">
        <v>63.33</v>
      </c>
      <c r="O121">
        <v>63.33</v>
      </c>
      <c r="P121">
        <v>63.16</v>
      </c>
      <c r="Q121">
        <v>63.16</v>
      </c>
      <c r="R121">
        <v>63.42</v>
      </c>
      <c r="S121">
        <v>63.15</v>
      </c>
      <c r="T121">
        <v>60.2</v>
      </c>
      <c r="U121">
        <v>59.7</v>
      </c>
      <c r="V121">
        <v>59.7</v>
      </c>
      <c r="W121">
        <v>59.29</v>
      </c>
      <c r="X121">
        <v>59.29</v>
      </c>
      <c r="Y121">
        <v>59.61</v>
      </c>
      <c r="Z121">
        <v>59.77</v>
      </c>
      <c r="AA121">
        <v>59.34</v>
      </c>
    </row>
    <row r="122" spans="1:27" x14ac:dyDescent="0.2">
      <c r="A122" s="4">
        <f t="shared" si="7"/>
        <v>44318</v>
      </c>
      <c r="B122">
        <v>64.459999999999994</v>
      </c>
      <c r="C122">
        <v>63.5</v>
      </c>
      <c r="D122" s="12">
        <v>63.5</v>
      </c>
      <c r="E122" s="12">
        <v>65</v>
      </c>
      <c r="F122" s="12">
        <v>63.81</v>
      </c>
      <c r="G122" s="12">
        <v>63.03</v>
      </c>
      <c r="H122">
        <v>62.02</v>
      </c>
      <c r="I122">
        <v>62.02</v>
      </c>
      <c r="J122">
        <v>62.18</v>
      </c>
      <c r="K122">
        <v>62.18</v>
      </c>
      <c r="L122">
        <v>61.45</v>
      </c>
      <c r="M122">
        <v>61.34</v>
      </c>
      <c r="N122">
        <v>62.61</v>
      </c>
      <c r="O122">
        <v>63.33</v>
      </c>
      <c r="P122">
        <v>63.33</v>
      </c>
      <c r="Q122">
        <v>63.16</v>
      </c>
      <c r="R122">
        <v>63.16</v>
      </c>
      <c r="S122">
        <v>63.42</v>
      </c>
      <c r="T122">
        <v>63.15</v>
      </c>
      <c r="U122">
        <v>60.2</v>
      </c>
      <c r="V122">
        <v>59.7</v>
      </c>
      <c r="W122">
        <v>59.7</v>
      </c>
      <c r="X122">
        <v>59.29</v>
      </c>
      <c r="Y122">
        <v>59.29</v>
      </c>
      <c r="Z122">
        <v>59.61</v>
      </c>
      <c r="AA122">
        <v>59.77</v>
      </c>
    </row>
    <row r="123" spans="1:27" x14ac:dyDescent="0.2">
      <c r="A123" s="4">
        <f t="shared" si="7"/>
        <v>44319</v>
      </c>
      <c r="B123">
        <v>64.459999999999994</v>
      </c>
      <c r="C123">
        <v>64.459999999999994</v>
      </c>
      <c r="D123" s="12">
        <v>63.5</v>
      </c>
      <c r="E123" s="12">
        <v>63.5</v>
      </c>
      <c r="F123" s="12">
        <v>65</v>
      </c>
      <c r="G123" s="12">
        <v>63.81</v>
      </c>
      <c r="H123">
        <v>63.03</v>
      </c>
      <c r="I123">
        <v>62.02</v>
      </c>
      <c r="J123">
        <v>62.02</v>
      </c>
      <c r="K123">
        <v>62.18</v>
      </c>
      <c r="L123">
        <v>62.18</v>
      </c>
      <c r="M123">
        <v>61.45</v>
      </c>
      <c r="N123">
        <v>61.34</v>
      </c>
      <c r="O123">
        <v>62.61</v>
      </c>
      <c r="P123">
        <v>63.33</v>
      </c>
      <c r="Q123">
        <v>63.33</v>
      </c>
      <c r="R123">
        <v>63.16</v>
      </c>
      <c r="S123">
        <v>63.16</v>
      </c>
      <c r="T123">
        <v>63.42</v>
      </c>
      <c r="U123">
        <v>63.15</v>
      </c>
      <c r="V123">
        <v>60.2</v>
      </c>
      <c r="W123">
        <v>59.7</v>
      </c>
      <c r="X123">
        <v>59.7</v>
      </c>
      <c r="Y123">
        <v>59.29</v>
      </c>
      <c r="Z123">
        <v>59.29</v>
      </c>
      <c r="AA123">
        <v>59.61</v>
      </c>
    </row>
    <row r="124" spans="1:27" x14ac:dyDescent="0.2">
      <c r="A124" s="4">
        <f t="shared" si="7"/>
        <v>44320</v>
      </c>
      <c r="B124">
        <v>65.72</v>
      </c>
      <c r="C124">
        <v>64.459999999999994</v>
      </c>
      <c r="D124" s="12">
        <v>64.459999999999994</v>
      </c>
      <c r="E124" s="12">
        <v>63.5</v>
      </c>
      <c r="F124" s="12">
        <v>63.5</v>
      </c>
      <c r="G124" s="12">
        <v>65</v>
      </c>
      <c r="H124">
        <v>63.81</v>
      </c>
      <c r="I124">
        <v>63.03</v>
      </c>
      <c r="J124">
        <v>62.02</v>
      </c>
      <c r="K124">
        <v>62.02</v>
      </c>
      <c r="L124">
        <v>62.18</v>
      </c>
      <c r="M124">
        <v>62.18</v>
      </c>
      <c r="N124">
        <v>61.45</v>
      </c>
      <c r="O124">
        <v>61.34</v>
      </c>
      <c r="P124">
        <v>62.61</v>
      </c>
      <c r="Q124">
        <v>63.33</v>
      </c>
      <c r="R124">
        <v>63.33</v>
      </c>
      <c r="S124">
        <v>63.16</v>
      </c>
      <c r="T124">
        <v>63.16</v>
      </c>
      <c r="U124">
        <v>63.42</v>
      </c>
      <c r="V124">
        <v>63.15</v>
      </c>
      <c r="W124">
        <v>60.2</v>
      </c>
      <c r="X124">
        <v>59.7</v>
      </c>
      <c r="Y124">
        <v>59.7</v>
      </c>
      <c r="Z124">
        <v>59.29</v>
      </c>
      <c r="AA124">
        <v>59.29</v>
      </c>
    </row>
    <row r="125" spans="1:27" x14ac:dyDescent="0.2">
      <c r="A125" s="4">
        <f t="shared" si="7"/>
        <v>44321</v>
      </c>
      <c r="B125">
        <v>65.63</v>
      </c>
      <c r="C125">
        <v>65.72</v>
      </c>
      <c r="D125" s="12">
        <v>64.459999999999994</v>
      </c>
      <c r="E125" s="12">
        <v>64.459999999999994</v>
      </c>
      <c r="F125" s="12">
        <v>63.5</v>
      </c>
      <c r="G125" s="12">
        <v>63.5</v>
      </c>
      <c r="H125">
        <v>65</v>
      </c>
      <c r="I125">
        <v>63.81</v>
      </c>
      <c r="J125">
        <v>63.03</v>
      </c>
      <c r="K125">
        <v>62.02</v>
      </c>
      <c r="L125">
        <v>62.02</v>
      </c>
      <c r="M125">
        <v>62.18</v>
      </c>
      <c r="N125">
        <v>62.18</v>
      </c>
      <c r="O125">
        <v>61.45</v>
      </c>
      <c r="P125">
        <v>61.34</v>
      </c>
      <c r="Q125">
        <v>62.61</v>
      </c>
      <c r="R125">
        <v>63.33</v>
      </c>
      <c r="S125">
        <v>63.33</v>
      </c>
      <c r="T125">
        <v>63.16</v>
      </c>
      <c r="U125">
        <v>63.16</v>
      </c>
      <c r="V125">
        <v>63.42</v>
      </c>
      <c r="W125">
        <v>63.15</v>
      </c>
      <c r="X125">
        <v>60.2</v>
      </c>
      <c r="Y125">
        <v>59.7</v>
      </c>
      <c r="Z125">
        <v>59.7</v>
      </c>
      <c r="AA125">
        <v>59.29</v>
      </c>
    </row>
    <row r="126" spans="1:27" x14ac:dyDescent="0.2">
      <c r="A126" s="4">
        <f t="shared" si="7"/>
        <v>44322</v>
      </c>
      <c r="B126">
        <v>64.73</v>
      </c>
      <c r="C126">
        <v>65.63</v>
      </c>
      <c r="D126" s="12">
        <v>65.72</v>
      </c>
      <c r="E126" s="12">
        <v>64.459999999999994</v>
      </c>
      <c r="F126" s="12">
        <v>64.459999999999994</v>
      </c>
      <c r="G126" s="12">
        <v>63.5</v>
      </c>
      <c r="H126">
        <v>63.5</v>
      </c>
      <c r="I126">
        <v>65</v>
      </c>
      <c r="J126">
        <v>63.81</v>
      </c>
      <c r="K126">
        <v>63.03</v>
      </c>
      <c r="L126">
        <v>62.02</v>
      </c>
      <c r="M126">
        <v>62.02</v>
      </c>
      <c r="N126">
        <v>62.18</v>
      </c>
      <c r="O126">
        <v>62.18</v>
      </c>
      <c r="P126">
        <v>61.45</v>
      </c>
      <c r="Q126">
        <v>61.34</v>
      </c>
      <c r="R126">
        <v>62.61</v>
      </c>
      <c r="S126">
        <v>63.33</v>
      </c>
      <c r="T126">
        <v>63.33</v>
      </c>
      <c r="U126">
        <v>63.16</v>
      </c>
      <c r="V126">
        <v>63.16</v>
      </c>
      <c r="W126">
        <v>63.42</v>
      </c>
      <c r="X126">
        <v>63.15</v>
      </c>
      <c r="Y126">
        <v>60.2</v>
      </c>
      <c r="Z126">
        <v>59.7</v>
      </c>
      <c r="AA126">
        <v>59.7</v>
      </c>
    </row>
    <row r="127" spans="1:27" x14ac:dyDescent="0.2">
      <c r="A127" s="4">
        <f t="shared" si="7"/>
        <v>44323</v>
      </c>
      <c r="B127">
        <v>64.959999999999994</v>
      </c>
      <c r="C127">
        <v>64.73</v>
      </c>
      <c r="D127" s="12">
        <v>65.63</v>
      </c>
      <c r="E127" s="12">
        <v>65.72</v>
      </c>
      <c r="F127" s="12">
        <v>64.459999999999994</v>
      </c>
      <c r="G127" s="12">
        <v>64.459999999999994</v>
      </c>
      <c r="H127">
        <v>63.5</v>
      </c>
      <c r="I127">
        <v>63.5</v>
      </c>
      <c r="J127">
        <v>65</v>
      </c>
      <c r="K127">
        <v>63.81</v>
      </c>
      <c r="L127">
        <v>63.03</v>
      </c>
      <c r="M127">
        <v>62.02</v>
      </c>
      <c r="N127">
        <v>62.02</v>
      </c>
      <c r="O127">
        <v>62.18</v>
      </c>
      <c r="P127">
        <v>62.18</v>
      </c>
      <c r="Q127">
        <v>61.45</v>
      </c>
      <c r="R127">
        <v>61.34</v>
      </c>
      <c r="S127">
        <v>62.61</v>
      </c>
      <c r="T127">
        <v>63.33</v>
      </c>
      <c r="U127">
        <v>63.33</v>
      </c>
      <c r="V127">
        <v>63.16</v>
      </c>
      <c r="W127">
        <v>63.16</v>
      </c>
      <c r="X127">
        <v>63.42</v>
      </c>
      <c r="Y127">
        <v>63.15</v>
      </c>
      <c r="Z127">
        <v>60.2</v>
      </c>
      <c r="AA127">
        <v>59.7</v>
      </c>
    </row>
    <row r="128" spans="1:27" x14ac:dyDescent="0.2">
      <c r="A128" s="4">
        <f t="shared" si="7"/>
        <v>44324</v>
      </c>
      <c r="B128">
        <v>64.959999999999994</v>
      </c>
      <c r="C128">
        <v>64.959999999999994</v>
      </c>
      <c r="D128" s="12">
        <v>64.73</v>
      </c>
      <c r="E128" s="12">
        <v>65.63</v>
      </c>
      <c r="F128" s="12">
        <v>65.72</v>
      </c>
      <c r="G128" s="12">
        <v>64.459999999999994</v>
      </c>
      <c r="H128">
        <v>64.459999999999994</v>
      </c>
      <c r="I128">
        <v>63.5</v>
      </c>
      <c r="J128">
        <v>63.5</v>
      </c>
      <c r="K128">
        <v>65</v>
      </c>
      <c r="L128">
        <v>63.81</v>
      </c>
      <c r="M128">
        <v>63.03</v>
      </c>
      <c r="N128">
        <v>62.02</v>
      </c>
      <c r="O128">
        <v>62.02</v>
      </c>
      <c r="P128">
        <v>62.18</v>
      </c>
      <c r="Q128">
        <v>62.18</v>
      </c>
      <c r="R128">
        <v>61.45</v>
      </c>
      <c r="S128">
        <v>61.34</v>
      </c>
      <c r="T128">
        <v>62.61</v>
      </c>
      <c r="U128">
        <v>63.33</v>
      </c>
      <c r="V128">
        <v>63.33</v>
      </c>
      <c r="W128">
        <v>63.16</v>
      </c>
      <c r="X128">
        <v>63.16</v>
      </c>
      <c r="Y128">
        <v>63.42</v>
      </c>
      <c r="Z128">
        <v>63.15</v>
      </c>
      <c r="AA128">
        <v>60.2</v>
      </c>
    </row>
    <row r="129" spans="1:27" x14ac:dyDescent="0.2">
      <c r="A129" s="4">
        <f t="shared" si="7"/>
        <v>44325</v>
      </c>
      <c r="B129">
        <v>64.92</v>
      </c>
      <c r="C129">
        <v>64.959999999999994</v>
      </c>
      <c r="D129" s="12">
        <v>64.959999999999994</v>
      </c>
      <c r="E129" s="12">
        <v>64.73</v>
      </c>
      <c r="F129" s="12">
        <v>65.63</v>
      </c>
      <c r="G129" s="12">
        <v>65.72</v>
      </c>
      <c r="H129">
        <v>64.459999999999994</v>
      </c>
      <c r="I129">
        <v>64.459999999999994</v>
      </c>
      <c r="J129">
        <v>63.5</v>
      </c>
      <c r="K129">
        <v>63.5</v>
      </c>
      <c r="L129">
        <v>65</v>
      </c>
      <c r="M129">
        <v>63.81</v>
      </c>
      <c r="N129">
        <v>63.03</v>
      </c>
      <c r="O129">
        <v>62.02</v>
      </c>
      <c r="P129">
        <v>62.02</v>
      </c>
      <c r="Q129">
        <v>62.18</v>
      </c>
      <c r="R129">
        <v>62.18</v>
      </c>
      <c r="S129">
        <v>61.45</v>
      </c>
      <c r="T129">
        <v>61.34</v>
      </c>
      <c r="U129">
        <v>62.61</v>
      </c>
      <c r="V129">
        <v>63.33</v>
      </c>
      <c r="W129">
        <v>63.33</v>
      </c>
      <c r="X129">
        <v>63.16</v>
      </c>
      <c r="Y129">
        <v>63.16</v>
      </c>
      <c r="Z129">
        <v>63.42</v>
      </c>
      <c r="AA129">
        <v>63.15</v>
      </c>
    </row>
    <row r="130" spans="1:27" x14ac:dyDescent="0.2">
      <c r="A130" s="4">
        <f t="shared" si="7"/>
        <v>44326</v>
      </c>
      <c r="B130">
        <v>64.92</v>
      </c>
      <c r="C130">
        <v>64.92</v>
      </c>
      <c r="D130" s="12">
        <v>64.959999999999994</v>
      </c>
      <c r="E130" s="12">
        <v>64.959999999999994</v>
      </c>
      <c r="F130" s="12">
        <v>64.73</v>
      </c>
      <c r="G130" s="12">
        <v>65.63</v>
      </c>
      <c r="H130">
        <v>65.72</v>
      </c>
      <c r="I130">
        <v>64.459999999999994</v>
      </c>
      <c r="J130">
        <v>64.459999999999994</v>
      </c>
      <c r="K130">
        <v>63.5</v>
      </c>
      <c r="L130">
        <v>63.5</v>
      </c>
      <c r="M130">
        <v>65</v>
      </c>
      <c r="N130">
        <v>63.81</v>
      </c>
      <c r="O130">
        <v>63.03</v>
      </c>
      <c r="P130">
        <v>62.02</v>
      </c>
      <c r="Q130">
        <v>62.02</v>
      </c>
      <c r="R130">
        <v>62.18</v>
      </c>
      <c r="S130">
        <v>62.18</v>
      </c>
      <c r="T130">
        <v>61.45</v>
      </c>
      <c r="U130">
        <v>61.34</v>
      </c>
      <c r="V130">
        <v>62.61</v>
      </c>
      <c r="W130">
        <v>63.33</v>
      </c>
      <c r="X130">
        <v>63.33</v>
      </c>
      <c r="Y130">
        <v>63.16</v>
      </c>
      <c r="Z130">
        <v>63.16</v>
      </c>
      <c r="AA130">
        <v>63.42</v>
      </c>
    </row>
    <row r="131" spans="1:27" x14ac:dyDescent="0.2">
      <c r="A131" s="4">
        <f t="shared" si="7"/>
        <v>44327</v>
      </c>
      <c r="B131">
        <v>65.31</v>
      </c>
      <c r="C131">
        <v>64.92</v>
      </c>
      <c r="D131" s="12">
        <v>64.92</v>
      </c>
      <c r="E131" s="12">
        <v>64.959999999999994</v>
      </c>
      <c r="F131" s="12">
        <v>64.959999999999994</v>
      </c>
      <c r="G131" s="12">
        <v>64.73</v>
      </c>
      <c r="H131">
        <v>65.63</v>
      </c>
      <c r="I131">
        <v>65.72</v>
      </c>
      <c r="J131">
        <v>64.459999999999994</v>
      </c>
      <c r="K131">
        <v>64.459999999999994</v>
      </c>
      <c r="L131">
        <v>63.5</v>
      </c>
      <c r="M131">
        <v>63.5</v>
      </c>
      <c r="N131">
        <v>65</v>
      </c>
      <c r="O131">
        <v>63.81</v>
      </c>
      <c r="P131">
        <v>63.03</v>
      </c>
      <c r="Q131">
        <v>62.02</v>
      </c>
      <c r="R131">
        <v>62.02</v>
      </c>
      <c r="S131">
        <v>62.18</v>
      </c>
      <c r="T131">
        <v>62.18</v>
      </c>
      <c r="U131">
        <v>61.45</v>
      </c>
      <c r="V131">
        <v>61.34</v>
      </c>
      <c r="W131">
        <v>62.61</v>
      </c>
      <c r="X131">
        <v>63.33</v>
      </c>
      <c r="Y131">
        <v>63.33</v>
      </c>
      <c r="Z131">
        <v>63.16</v>
      </c>
      <c r="AA131">
        <v>63.16</v>
      </c>
    </row>
    <row r="132" spans="1:27" x14ac:dyDescent="0.2">
      <c r="A132" s="4">
        <f t="shared" si="7"/>
        <v>44328</v>
      </c>
      <c r="B132">
        <v>65.959999999999994</v>
      </c>
      <c r="C132">
        <v>65.31</v>
      </c>
      <c r="D132" s="12">
        <v>64.92</v>
      </c>
      <c r="E132" s="12">
        <v>64.92</v>
      </c>
      <c r="F132" s="12">
        <v>64.959999999999994</v>
      </c>
      <c r="G132" s="12">
        <v>64.959999999999994</v>
      </c>
      <c r="H132">
        <v>64.73</v>
      </c>
      <c r="I132">
        <v>65.63</v>
      </c>
      <c r="J132">
        <v>65.72</v>
      </c>
      <c r="K132">
        <v>64.459999999999994</v>
      </c>
      <c r="L132">
        <v>64.459999999999994</v>
      </c>
      <c r="M132">
        <v>63.5</v>
      </c>
      <c r="N132">
        <v>63.5</v>
      </c>
      <c r="O132">
        <v>65</v>
      </c>
      <c r="P132">
        <v>63.81</v>
      </c>
      <c r="Q132">
        <v>63.03</v>
      </c>
      <c r="R132">
        <v>62.02</v>
      </c>
      <c r="S132">
        <v>62.02</v>
      </c>
      <c r="T132">
        <v>62.18</v>
      </c>
      <c r="U132">
        <v>62.18</v>
      </c>
      <c r="V132">
        <v>61.45</v>
      </c>
      <c r="W132">
        <v>61.34</v>
      </c>
      <c r="X132">
        <v>62.61</v>
      </c>
      <c r="Y132">
        <v>63.33</v>
      </c>
      <c r="Z132">
        <v>63.33</v>
      </c>
      <c r="AA132">
        <v>63.16</v>
      </c>
    </row>
    <row r="133" spans="1:27" x14ac:dyDescent="0.2">
      <c r="A133" s="4">
        <f t="shared" si="7"/>
        <v>44329</v>
      </c>
      <c r="B133">
        <v>63.82</v>
      </c>
      <c r="C133">
        <v>65.959999999999994</v>
      </c>
      <c r="D133" s="12">
        <v>65.31</v>
      </c>
      <c r="E133" s="12">
        <v>64.92</v>
      </c>
      <c r="F133" s="12">
        <v>64.92</v>
      </c>
      <c r="G133" s="12">
        <v>64.959999999999994</v>
      </c>
      <c r="H133">
        <v>64.959999999999994</v>
      </c>
      <c r="I133">
        <v>64.73</v>
      </c>
      <c r="J133">
        <v>65.63</v>
      </c>
      <c r="K133">
        <v>65.72</v>
      </c>
      <c r="L133">
        <v>64.459999999999994</v>
      </c>
      <c r="M133">
        <v>64.459999999999994</v>
      </c>
      <c r="N133">
        <v>63.5</v>
      </c>
      <c r="O133">
        <v>63.5</v>
      </c>
      <c r="P133">
        <v>65</v>
      </c>
      <c r="Q133">
        <v>63.81</v>
      </c>
      <c r="R133">
        <v>63.03</v>
      </c>
      <c r="S133">
        <v>62.02</v>
      </c>
      <c r="T133">
        <v>62.02</v>
      </c>
      <c r="U133">
        <v>62.18</v>
      </c>
      <c r="V133">
        <v>62.18</v>
      </c>
      <c r="W133">
        <v>61.45</v>
      </c>
      <c r="X133">
        <v>61.34</v>
      </c>
      <c r="Y133">
        <v>62.61</v>
      </c>
      <c r="Z133">
        <v>63.33</v>
      </c>
      <c r="AA133">
        <v>63.33</v>
      </c>
    </row>
    <row r="134" spans="1:27" x14ac:dyDescent="0.2">
      <c r="A134" s="4">
        <f t="shared" si="7"/>
        <v>44330</v>
      </c>
      <c r="B134">
        <v>65.319999999999993</v>
      </c>
      <c r="C134">
        <v>63.82</v>
      </c>
      <c r="D134" s="12">
        <v>65.959999999999994</v>
      </c>
      <c r="E134" s="12">
        <v>65.31</v>
      </c>
      <c r="F134" s="12">
        <v>64.92</v>
      </c>
      <c r="G134" s="12">
        <v>64.92</v>
      </c>
      <c r="H134">
        <v>64.959999999999994</v>
      </c>
      <c r="I134">
        <v>64.959999999999994</v>
      </c>
      <c r="J134">
        <v>64.73</v>
      </c>
      <c r="K134">
        <v>65.63</v>
      </c>
      <c r="L134">
        <v>65.72</v>
      </c>
      <c r="M134">
        <v>64.459999999999994</v>
      </c>
      <c r="N134">
        <v>64.459999999999994</v>
      </c>
      <c r="O134">
        <v>63.5</v>
      </c>
      <c r="P134">
        <v>63.5</v>
      </c>
      <c r="Q134">
        <v>65</v>
      </c>
      <c r="R134">
        <v>63.81</v>
      </c>
      <c r="S134">
        <v>63.03</v>
      </c>
      <c r="T134">
        <v>62.02</v>
      </c>
      <c r="U134">
        <v>62.02</v>
      </c>
      <c r="V134">
        <v>62.18</v>
      </c>
      <c r="W134">
        <v>62.18</v>
      </c>
      <c r="X134">
        <v>61.45</v>
      </c>
      <c r="Y134">
        <v>61.34</v>
      </c>
      <c r="Z134">
        <v>62.61</v>
      </c>
      <c r="AA134">
        <v>63.33</v>
      </c>
    </row>
    <row r="135" spans="1:27" x14ac:dyDescent="0.2">
      <c r="A135" s="4">
        <f t="shared" si="7"/>
        <v>44331</v>
      </c>
      <c r="B135">
        <v>65.319999999999993</v>
      </c>
      <c r="C135">
        <v>65.319999999999993</v>
      </c>
      <c r="D135" s="12">
        <v>63.82</v>
      </c>
      <c r="E135" s="12">
        <v>65.959999999999994</v>
      </c>
      <c r="F135" s="12">
        <v>65.31</v>
      </c>
      <c r="G135" s="12">
        <v>64.92</v>
      </c>
      <c r="H135">
        <v>64.92</v>
      </c>
      <c r="I135">
        <v>64.959999999999994</v>
      </c>
      <c r="J135">
        <v>64.959999999999994</v>
      </c>
      <c r="K135">
        <v>64.73</v>
      </c>
      <c r="L135">
        <v>65.63</v>
      </c>
      <c r="M135">
        <v>65.72</v>
      </c>
      <c r="N135">
        <v>64.459999999999994</v>
      </c>
      <c r="O135">
        <v>64.459999999999994</v>
      </c>
      <c r="P135">
        <v>63.5</v>
      </c>
      <c r="Q135">
        <v>63.5</v>
      </c>
      <c r="R135">
        <v>65</v>
      </c>
      <c r="S135">
        <v>63.81</v>
      </c>
      <c r="T135">
        <v>63.03</v>
      </c>
      <c r="U135">
        <v>62.02</v>
      </c>
      <c r="V135">
        <v>62.02</v>
      </c>
      <c r="W135">
        <v>62.18</v>
      </c>
      <c r="X135">
        <v>62.18</v>
      </c>
      <c r="Y135">
        <v>61.45</v>
      </c>
      <c r="Z135">
        <v>61.34</v>
      </c>
      <c r="AA135">
        <v>62.61</v>
      </c>
    </row>
    <row r="136" spans="1:27" x14ac:dyDescent="0.2">
      <c r="A136" s="4">
        <f t="shared" si="7"/>
        <v>44332</v>
      </c>
      <c r="B136">
        <v>66.239999999999995</v>
      </c>
      <c r="C136">
        <v>65.319999999999993</v>
      </c>
      <c r="D136" s="12">
        <v>65.319999999999993</v>
      </c>
      <c r="E136" s="12">
        <v>63.82</v>
      </c>
      <c r="F136" s="12">
        <v>65.959999999999994</v>
      </c>
      <c r="G136" s="12">
        <v>65.31</v>
      </c>
      <c r="H136">
        <v>64.92</v>
      </c>
      <c r="I136">
        <v>64.92</v>
      </c>
      <c r="J136">
        <v>64.959999999999994</v>
      </c>
      <c r="K136">
        <v>64.959999999999994</v>
      </c>
      <c r="L136">
        <v>64.73</v>
      </c>
      <c r="M136">
        <v>65.63</v>
      </c>
      <c r="N136">
        <v>65.72</v>
      </c>
      <c r="O136">
        <v>64.459999999999994</v>
      </c>
      <c r="P136">
        <v>64.459999999999994</v>
      </c>
      <c r="Q136">
        <v>63.5</v>
      </c>
      <c r="R136">
        <v>63.5</v>
      </c>
      <c r="S136">
        <v>65</v>
      </c>
      <c r="T136">
        <v>63.81</v>
      </c>
      <c r="U136">
        <v>63.03</v>
      </c>
      <c r="V136">
        <v>62.02</v>
      </c>
      <c r="W136">
        <v>62.02</v>
      </c>
      <c r="X136">
        <v>62.18</v>
      </c>
      <c r="Y136">
        <v>62.18</v>
      </c>
      <c r="Z136">
        <v>61.45</v>
      </c>
      <c r="AA136">
        <v>61.34</v>
      </c>
    </row>
    <row r="137" spans="1:27" x14ac:dyDescent="0.2">
      <c r="A137" s="4">
        <f t="shared" si="7"/>
        <v>44333</v>
      </c>
      <c r="B137">
        <v>66.239999999999995</v>
      </c>
      <c r="C137">
        <v>66.239999999999995</v>
      </c>
      <c r="D137" s="12">
        <v>65.319999999999993</v>
      </c>
      <c r="E137" s="12">
        <v>65.319999999999993</v>
      </c>
      <c r="F137" s="12">
        <v>63.82</v>
      </c>
      <c r="G137" s="12">
        <v>65.959999999999994</v>
      </c>
      <c r="H137">
        <v>65.31</v>
      </c>
      <c r="I137">
        <v>64.92</v>
      </c>
      <c r="J137">
        <v>64.92</v>
      </c>
      <c r="K137">
        <v>64.959999999999994</v>
      </c>
      <c r="L137">
        <v>64.959999999999994</v>
      </c>
      <c r="M137">
        <v>64.73</v>
      </c>
      <c r="N137">
        <v>65.63</v>
      </c>
      <c r="O137">
        <v>65.72</v>
      </c>
      <c r="P137">
        <v>64.459999999999994</v>
      </c>
      <c r="Q137">
        <v>64.459999999999994</v>
      </c>
      <c r="R137">
        <v>63.5</v>
      </c>
      <c r="S137">
        <v>63.5</v>
      </c>
      <c r="T137">
        <v>65</v>
      </c>
      <c r="U137">
        <v>63.81</v>
      </c>
      <c r="V137">
        <v>63.03</v>
      </c>
      <c r="W137">
        <v>62.02</v>
      </c>
      <c r="X137">
        <v>62.02</v>
      </c>
      <c r="Y137">
        <v>62.18</v>
      </c>
      <c r="Z137">
        <v>62.18</v>
      </c>
      <c r="AA137">
        <v>61.45</v>
      </c>
    </row>
    <row r="138" spans="1:27" x14ac:dyDescent="0.2">
      <c r="A138" s="4">
        <f t="shared" si="7"/>
        <v>44334</v>
      </c>
      <c r="B138">
        <v>65.489999999999995</v>
      </c>
      <c r="C138">
        <v>66.239999999999995</v>
      </c>
      <c r="D138" s="12">
        <v>66.239999999999995</v>
      </c>
      <c r="E138" s="12">
        <v>65.319999999999993</v>
      </c>
      <c r="F138" s="12">
        <v>65.319999999999993</v>
      </c>
      <c r="G138" s="12">
        <v>63.82</v>
      </c>
      <c r="H138">
        <v>65.959999999999994</v>
      </c>
      <c r="I138">
        <v>65.31</v>
      </c>
      <c r="J138">
        <v>64.92</v>
      </c>
      <c r="K138">
        <v>64.92</v>
      </c>
      <c r="L138">
        <v>64.959999999999994</v>
      </c>
      <c r="M138">
        <v>64.959999999999994</v>
      </c>
      <c r="N138">
        <v>64.73</v>
      </c>
      <c r="O138">
        <v>65.63</v>
      </c>
      <c r="P138">
        <v>65.72</v>
      </c>
      <c r="Q138">
        <v>64.459999999999994</v>
      </c>
      <c r="R138">
        <v>64.459999999999994</v>
      </c>
      <c r="S138">
        <v>63.5</v>
      </c>
      <c r="T138">
        <v>63.5</v>
      </c>
      <c r="U138">
        <v>65</v>
      </c>
      <c r="V138">
        <v>63.81</v>
      </c>
      <c r="W138">
        <v>63.03</v>
      </c>
      <c r="X138">
        <v>62.02</v>
      </c>
      <c r="Y138">
        <v>62.02</v>
      </c>
      <c r="Z138">
        <v>62.18</v>
      </c>
      <c r="AA138">
        <v>62.18</v>
      </c>
    </row>
    <row r="139" spans="1:27" x14ac:dyDescent="0.2">
      <c r="A139" s="4">
        <f t="shared" si="7"/>
        <v>44335</v>
      </c>
      <c r="B139">
        <v>63.28</v>
      </c>
      <c r="C139">
        <v>65.489999999999995</v>
      </c>
      <c r="D139" s="12">
        <v>66.239999999999995</v>
      </c>
      <c r="E139" s="12">
        <v>66.239999999999995</v>
      </c>
      <c r="F139" s="12">
        <v>65.319999999999993</v>
      </c>
      <c r="G139" s="12">
        <v>65.319999999999993</v>
      </c>
      <c r="H139">
        <v>63.82</v>
      </c>
      <c r="I139">
        <v>65.959999999999994</v>
      </c>
      <c r="J139">
        <v>65.31</v>
      </c>
      <c r="K139">
        <v>64.92</v>
      </c>
      <c r="L139">
        <v>64.92</v>
      </c>
      <c r="M139">
        <v>64.959999999999994</v>
      </c>
      <c r="N139">
        <v>64.959999999999994</v>
      </c>
      <c r="O139">
        <v>64.73</v>
      </c>
      <c r="P139">
        <v>65.63</v>
      </c>
      <c r="Q139">
        <v>65.72</v>
      </c>
      <c r="R139">
        <v>64.459999999999994</v>
      </c>
      <c r="S139">
        <v>64.459999999999994</v>
      </c>
      <c r="T139">
        <v>63.5</v>
      </c>
      <c r="U139">
        <v>63.5</v>
      </c>
      <c r="V139">
        <v>65</v>
      </c>
      <c r="W139">
        <v>63.81</v>
      </c>
      <c r="X139">
        <v>63.03</v>
      </c>
      <c r="Y139">
        <v>62.02</v>
      </c>
      <c r="Z139">
        <v>62.02</v>
      </c>
      <c r="AA139">
        <v>62.18</v>
      </c>
    </row>
    <row r="140" spans="1:27" x14ac:dyDescent="0.2">
      <c r="A140" s="4">
        <f t="shared" si="7"/>
        <v>44336</v>
      </c>
      <c r="B140">
        <v>61.95</v>
      </c>
      <c r="C140">
        <v>63.28</v>
      </c>
      <c r="D140" s="12">
        <v>65.489999999999995</v>
      </c>
      <c r="E140" s="12">
        <v>66.239999999999995</v>
      </c>
      <c r="F140" s="12">
        <v>66.239999999999995</v>
      </c>
      <c r="G140" s="12">
        <v>65.319999999999993</v>
      </c>
      <c r="H140">
        <v>65.319999999999993</v>
      </c>
      <c r="I140">
        <v>63.82</v>
      </c>
      <c r="J140">
        <v>65.959999999999994</v>
      </c>
      <c r="K140">
        <v>65.31</v>
      </c>
      <c r="L140">
        <v>64.92</v>
      </c>
      <c r="M140">
        <v>64.92</v>
      </c>
      <c r="N140">
        <v>64.959999999999994</v>
      </c>
      <c r="O140">
        <v>64.959999999999994</v>
      </c>
      <c r="P140">
        <v>64.73</v>
      </c>
      <c r="Q140">
        <v>65.63</v>
      </c>
      <c r="R140">
        <v>65.72</v>
      </c>
      <c r="S140">
        <v>64.459999999999994</v>
      </c>
      <c r="T140">
        <v>64.459999999999994</v>
      </c>
      <c r="U140">
        <v>63.5</v>
      </c>
      <c r="V140">
        <v>63.5</v>
      </c>
      <c r="W140">
        <v>65</v>
      </c>
      <c r="X140">
        <v>63.81</v>
      </c>
      <c r="Y140">
        <v>63.03</v>
      </c>
      <c r="Z140">
        <v>62.02</v>
      </c>
      <c r="AA140">
        <v>62.02</v>
      </c>
    </row>
    <row r="141" spans="1:27" x14ac:dyDescent="0.2">
      <c r="A141" s="4">
        <f t="shared" si="7"/>
        <v>44337</v>
      </c>
      <c r="B141">
        <v>63.61</v>
      </c>
      <c r="C141">
        <v>61.95</v>
      </c>
      <c r="D141" s="12">
        <v>63.28</v>
      </c>
      <c r="E141" s="12">
        <v>65.489999999999995</v>
      </c>
      <c r="F141" s="12">
        <v>66.239999999999995</v>
      </c>
      <c r="G141" s="12">
        <v>66.239999999999995</v>
      </c>
      <c r="H141">
        <v>65.319999999999993</v>
      </c>
      <c r="I141">
        <v>65.319999999999993</v>
      </c>
      <c r="J141">
        <v>63.82</v>
      </c>
      <c r="K141">
        <v>65.959999999999994</v>
      </c>
      <c r="L141">
        <v>65.31</v>
      </c>
      <c r="M141">
        <v>64.92</v>
      </c>
      <c r="N141">
        <v>64.92</v>
      </c>
      <c r="O141">
        <v>64.959999999999994</v>
      </c>
      <c r="P141">
        <v>64.959999999999994</v>
      </c>
      <c r="Q141">
        <v>64.73</v>
      </c>
      <c r="R141">
        <v>65.63</v>
      </c>
      <c r="S141">
        <v>65.72</v>
      </c>
      <c r="T141">
        <v>64.459999999999994</v>
      </c>
      <c r="U141">
        <v>64.459999999999994</v>
      </c>
      <c r="V141">
        <v>63.5</v>
      </c>
      <c r="W141">
        <v>63.5</v>
      </c>
      <c r="X141">
        <v>65</v>
      </c>
      <c r="Y141">
        <v>63.81</v>
      </c>
      <c r="Z141">
        <v>63.03</v>
      </c>
      <c r="AA141">
        <v>62.02</v>
      </c>
    </row>
    <row r="142" spans="1:27" x14ac:dyDescent="0.2">
      <c r="A142" s="4">
        <f t="shared" si="7"/>
        <v>44338</v>
      </c>
      <c r="B142">
        <v>63.61</v>
      </c>
      <c r="C142">
        <v>63.61</v>
      </c>
      <c r="D142" s="12">
        <v>61.95</v>
      </c>
      <c r="E142" s="12">
        <v>63.28</v>
      </c>
      <c r="F142" s="12">
        <v>65.489999999999995</v>
      </c>
      <c r="G142" s="12">
        <v>66.239999999999995</v>
      </c>
      <c r="H142">
        <v>66.239999999999995</v>
      </c>
      <c r="I142">
        <v>65.319999999999993</v>
      </c>
      <c r="J142">
        <v>65.319999999999993</v>
      </c>
      <c r="K142">
        <v>63.82</v>
      </c>
      <c r="L142">
        <v>65.959999999999994</v>
      </c>
      <c r="M142">
        <v>65.31</v>
      </c>
      <c r="N142">
        <v>64.92</v>
      </c>
      <c r="O142">
        <v>64.92</v>
      </c>
      <c r="P142">
        <v>64.959999999999994</v>
      </c>
      <c r="Q142">
        <v>64.959999999999994</v>
      </c>
      <c r="R142">
        <v>64.73</v>
      </c>
      <c r="S142">
        <v>65.63</v>
      </c>
      <c r="T142">
        <v>65.72</v>
      </c>
      <c r="U142">
        <v>64.459999999999994</v>
      </c>
      <c r="V142">
        <v>64.459999999999994</v>
      </c>
      <c r="W142">
        <v>63.5</v>
      </c>
      <c r="X142">
        <v>63.5</v>
      </c>
      <c r="Y142">
        <v>65</v>
      </c>
      <c r="Z142">
        <v>63.81</v>
      </c>
      <c r="AA142">
        <v>63.03</v>
      </c>
    </row>
    <row r="143" spans="1:27" x14ac:dyDescent="0.2">
      <c r="A143" s="4">
        <f t="shared" si="7"/>
        <v>44339</v>
      </c>
      <c r="B143">
        <v>66.13</v>
      </c>
      <c r="C143">
        <v>63.61</v>
      </c>
      <c r="D143" s="12">
        <v>63.61</v>
      </c>
      <c r="E143" s="12">
        <v>61.95</v>
      </c>
      <c r="F143" s="12">
        <v>63.28</v>
      </c>
      <c r="G143" s="12">
        <v>65.489999999999995</v>
      </c>
      <c r="H143">
        <v>66.239999999999995</v>
      </c>
      <c r="I143">
        <v>66.239999999999995</v>
      </c>
      <c r="J143">
        <v>65.319999999999993</v>
      </c>
      <c r="K143">
        <v>65.319999999999993</v>
      </c>
      <c r="L143">
        <v>63.82</v>
      </c>
      <c r="M143">
        <v>65.959999999999994</v>
      </c>
      <c r="N143">
        <v>65.31</v>
      </c>
      <c r="O143">
        <v>64.92</v>
      </c>
      <c r="P143">
        <v>64.92</v>
      </c>
      <c r="Q143">
        <v>64.959999999999994</v>
      </c>
      <c r="R143">
        <v>64.959999999999994</v>
      </c>
      <c r="S143">
        <v>64.73</v>
      </c>
      <c r="T143">
        <v>65.63</v>
      </c>
      <c r="U143">
        <v>65.72</v>
      </c>
      <c r="V143">
        <v>64.459999999999994</v>
      </c>
      <c r="W143">
        <v>64.459999999999994</v>
      </c>
      <c r="X143">
        <v>63.5</v>
      </c>
      <c r="Y143">
        <v>63.5</v>
      </c>
      <c r="Z143">
        <v>65</v>
      </c>
      <c r="AA143">
        <v>63.81</v>
      </c>
    </row>
    <row r="144" spans="1:27" x14ac:dyDescent="0.2">
      <c r="A144" s="4">
        <f t="shared" si="7"/>
        <v>44340</v>
      </c>
      <c r="B144">
        <v>66.13</v>
      </c>
      <c r="C144">
        <v>66.13</v>
      </c>
      <c r="D144" s="12">
        <v>63.61</v>
      </c>
      <c r="E144" s="12">
        <v>63.61</v>
      </c>
      <c r="F144" s="12">
        <v>61.95</v>
      </c>
      <c r="G144" s="12">
        <v>63.28</v>
      </c>
      <c r="H144">
        <v>65.489999999999995</v>
      </c>
      <c r="I144">
        <v>66.239999999999995</v>
      </c>
      <c r="J144">
        <v>66.239999999999995</v>
      </c>
      <c r="K144">
        <v>65.319999999999993</v>
      </c>
      <c r="L144">
        <v>65.319999999999993</v>
      </c>
      <c r="M144">
        <v>63.82</v>
      </c>
      <c r="N144">
        <v>65.959999999999994</v>
      </c>
      <c r="O144">
        <v>65.31</v>
      </c>
      <c r="P144">
        <v>64.92</v>
      </c>
      <c r="Q144">
        <v>64.92</v>
      </c>
      <c r="R144">
        <v>64.959999999999994</v>
      </c>
      <c r="S144">
        <v>64.959999999999994</v>
      </c>
      <c r="T144">
        <v>64.73</v>
      </c>
      <c r="U144">
        <v>65.63</v>
      </c>
      <c r="V144">
        <v>65.72</v>
      </c>
      <c r="W144">
        <v>64.459999999999994</v>
      </c>
      <c r="X144">
        <v>64.459999999999994</v>
      </c>
      <c r="Y144">
        <v>63.5</v>
      </c>
      <c r="Z144">
        <v>63.5</v>
      </c>
      <c r="AA144">
        <v>65</v>
      </c>
    </row>
    <row r="145" spans="1:27" x14ac:dyDescent="0.2">
      <c r="A145" s="4">
        <f t="shared" si="7"/>
        <v>44341</v>
      </c>
      <c r="B145">
        <v>66.27</v>
      </c>
      <c r="C145">
        <v>66.13</v>
      </c>
      <c r="D145" s="12">
        <v>66.13</v>
      </c>
      <c r="E145" s="12">
        <v>63.61</v>
      </c>
      <c r="F145" s="12">
        <v>63.61</v>
      </c>
      <c r="G145" s="12">
        <v>61.95</v>
      </c>
      <c r="H145">
        <v>63.28</v>
      </c>
      <c r="I145">
        <v>65.489999999999995</v>
      </c>
      <c r="J145">
        <v>66.239999999999995</v>
      </c>
      <c r="K145">
        <v>66.239999999999995</v>
      </c>
      <c r="L145">
        <v>65.319999999999993</v>
      </c>
      <c r="M145">
        <v>65.319999999999993</v>
      </c>
      <c r="N145">
        <v>63.82</v>
      </c>
      <c r="O145">
        <v>65.959999999999994</v>
      </c>
      <c r="P145">
        <v>65.31</v>
      </c>
      <c r="Q145">
        <v>64.92</v>
      </c>
      <c r="R145">
        <v>64.92</v>
      </c>
      <c r="S145">
        <v>64.959999999999994</v>
      </c>
      <c r="T145">
        <v>64.959999999999994</v>
      </c>
      <c r="U145">
        <v>64.73</v>
      </c>
      <c r="V145">
        <v>65.63</v>
      </c>
      <c r="W145">
        <v>65.72</v>
      </c>
      <c r="X145">
        <v>64.459999999999994</v>
      </c>
      <c r="Y145">
        <v>64.459999999999994</v>
      </c>
      <c r="Z145">
        <v>63.5</v>
      </c>
      <c r="AA145">
        <v>63.5</v>
      </c>
    </row>
    <row r="146" spans="1:27" x14ac:dyDescent="0.2">
      <c r="A146" s="4">
        <f t="shared" si="7"/>
        <v>44342</v>
      </c>
      <c r="B146">
        <v>66.41</v>
      </c>
      <c r="C146">
        <v>66.27</v>
      </c>
      <c r="D146" s="12">
        <v>66.13</v>
      </c>
      <c r="E146" s="12">
        <v>66.13</v>
      </c>
      <c r="F146" s="12">
        <v>63.61</v>
      </c>
      <c r="G146" s="12">
        <v>63.61</v>
      </c>
      <c r="H146">
        <v>61.95</v>
      </c>
      <c r="I146">
        <v>63.28</v>
      </c>
      <c r="J146">
        <v>65.489999999999995</v>
      </c>
      <c r="K146">
        <v>66.239999999999995</v>
      </c>
      <c r="L146">
        <v>66.239999999999995</v>
      </c>
      <c r="M146">
        <v>65.319999999999993</v>
      </c>
      <c r="N146">
        <v>65.319999999999993</v>
      </c>
      <c r="O146">
        <v>63.82</v>
      </c>
      <c r="P146">
        <v>65.959999999999994</v>
      </c>
      <c r="Q146">
        <v>65.31</v>
      </c>
      <c r="R146">
        <v>64.92</v>
      </c>
      <c r="S146">
        <v>64.92</v>
      </c>
      <c r="T146">
        <v>64.959999999999994</v>
      </c>
      <c r="U146">
        <v>64.959999999999994</v>
      </c>
      <c r="V146">
        <v>64.73</v>
      </c>
      <c r="W146">
        <v>65.63</v>
      </c>
      <c r="X146">
        <v>65.72</v>
      </c>
      <c r="Y146">
        <v>64.459999999999994</v>
      </c>
      <c r="Z146">
        <v>64.459999999999994</v>
      </c>
      <c r="AA146">
        <v>63.5</v>
      </c>
    </row>
    <row r="147" spans="1:27" x14ac:dyDescent="0.2">
      <c r="A147" s="4">
        <f t="shared" si="7"/>
        <v>44343</v>
      </c>
      <c r="B147">
        <v>66.87</v>
      </c>
      <c r="C147">
        <v>66.41</v>
      </c>
      <c r="D147" s="12">
        <v>66.27</v>
      </c>
      <c r="E147" s="12">
        <v>66.13</v>
      </c>
      <c r="F147" s="12">
        <v>66.13</v>
      </c>
      <c r="G147" s="12">
        <v>63.61</v>
      </c>
      <c r="H147">
        <v>63.61</v>
      </c>
      <c r="I147">
        <v>61.95</v>
      </c>
      <c r="J147">
        <v>63.28</v>
      </c>
      <c r="K147">
        <v>65.489999999999995</v>
      </c>
      <c r="L147">
        <v>66.239999999999995</v>
      </c>
      <c r="M147">
        <v>66.239999999999995</v>
      </c>
      <c r="N147">
        <v>65.319999999999993</v>
      </c>
      <c r="O147">
        <v>65.319999999999993</v>
      </c>
      <c r="P147">
        <v>63.82</v>
      </c>
      <c r="Q147">
        <v>65.959999999999994</v>
      </c>
      <c r="R147">
        <v>65.31</v>
      </c>
      <c r="S147">
        <v>64.92</v>
      </c>
      <c r="T147">
        <v>64.92</v>
      </c>
      <c r="U147">
        <v>64.959999999999994</v>
      </c>
      <c r="V147">
        <v>64.959999999999994</v>
      </c>
      <c r="W147">
        <v>64.73</v>
      </c>
      <c r="X147">
        <v>65.63</v>
      </c>
      <c r="Y147">
        <v>65.72</v>
      </c>
      <c r="Z147">
        <v>64.459999999999994</v>
      </c>
      <c r="AA147">
        <v>64.459999999999994</v>
      </c>
    </row>
    <row r="148" spans="1:27" x14ac:dyDescent="0.2">
      <c r="C148">
        <v>66.87</v>
      </c>
      <c r="D148" s="12">
        <v>66.41</v>
      </c>
      <c r="E148" s="12">
        <v>66.27</v>
      </c>
      <c r="F148" s="12">
        <v>66.13</v>
      </c>
      <c r="G148" s="12">
        <v>66.13</v>
      </c>
      <c r="H148">
        <v>63.61</v>
      </c>
      <c r="I148">
        <v>63.61</v>
      </c>
      <c r="J148">
        <v>61.95</v>
      </c>
      <c r="K148">
        <v>63.28</v>
      </c>
      <c r="L148">
        <v>65.489999999999995</v>
      </c>
      <c r="M148">
        <v>66.239999999999995</v>
      </c>
      <c r="N148">
        <v>66.239999999999995</v>
      </c>
      <c r="O148">
        <v>65.319999999999993</v>
      </c>
      <c r="P148">
        <v>65.319999999999993</v>
      </c>
      <c r="Q148">
        <v>63.82</v>
      </c>
      <c r="R148">
        <v>65.959999999999994</v>
      </c>
      <c r="S148">
        <v>65.31</v>
      </c>
      <c r="T148">
        <v>64.92</v>
      </c>
      <c r="U148">
        <v>64.92</v>
      </c>
      <c r="V148">
        <v>64.959999999999994</v>
      </c>
      <c r="W148">
        <v>64.959999999999994</v>
      </c>
      <c r="X148">
        <v>64.73</v>
      </c>
      <c r="Y148">
        <v>65.63</v>
      </c>
      <c r="Z148">
        <v>65.72</v>
      </c>
      <c r="AA148">
        <v>64.459999999999994</v>
      </c>
    </row>
    <row r="149" spans="1:27" x14ac:dyDescent="0.2">
      <c r="D149" s="12">
        <v>66.87</v>
      </c>
      <c r="E149" s="12">
        <v>66.41</v>
      </c>
      <c r="F149" s="12">
        <v>66.27</v>
      </c>
      <c r="G149" s="12">
        <v>66.13</v>
      </c>
      <c r="H149">
        <v>66.13</v>
      </c>
      <c r="I149">
        <v>63.61</v>
      </c>
      <c r="J149">
        <v>63.61</v>
      </c>
      <c r="K149">
        <v>61.95</v>
      </c>
      <c r="L149">
        <v>63.28</v>
      </c>
      <c r="M149">
        <v>65.489999999999995</v>
      </c>
      <c r="N149">
        <v>66.239999999999995</v>
      </c>
      <c r="O149">
        <v>66.239999999999995</v>
      </c>
      <c r="P149">
        <v>65.319999999999993</v>
      </c>
      <c r="Q149">
        <v>65.319999999999993</v>
      </c>
      <c r="R149">
        <v>63.82</v>
      </c>
      <c r="S149">
        <v>65.959999999999994</v>
      </c>
      <c r="T149">
        <v>65.31</v>
      </c>
      <c r="U149">
        <v>64.92</v>
      </c>
      <c r="V149">
        <v>64.92</v>
      </c>
      <c r="W149">
        <v>64.959999999999994</v>
      </c>
      <c r="X149">
        <v>64.959999999999994</v>
      </c>
      <c r="Y149">
        <v>64.73</v>
      </c>
      <c r="Z149">
        <v>65.63</v>
      </c>
      <c r="AA149">
        <v>65.72</v>
      </c>
    </row>
    <row r="150" spans="1:27" x14ac:dyDescent="0.2">
      <c r="E150" s="12">
        <v>66.87</v>
      </c>
      <c r="F150" s="12">
        <v>66.41</v>
      </c>
      <c r="G150" s="12">
        <v>66.27</v>
      </c>
      <c r="H150">
        <v>66.13</v>
      </c>
      <c r="I150">
        <v>66.13</v>
      </c>
      <c r="J150">
        <v>63.61</v>
      </c>
      <c r="K150">
        <v>63.61</v>
      </c>
      <c r="L150">
        <v>61.95</v>
      </c>
      <c r="M150">
        <v>63.28</v>
      </c>
      <c r="N150">
        <v>65.489999999999995</v>
      </c>
      <c r="O150">
        <v>66.239999999999995</v>
      </c>
      <c r="P150">
        <v>66.239999999999995</v>
      </c>
      <c r="Q150">
        <v>65.319999999999993</v>
      </c>
      <c r="R150">
        <v>65.319999999999993</v>
      </c>
      <c r="S150">
        <v>63.82</v>
      </c>
      <c r="T150">
        <v>65.959999999999994</v>
      </c>
      <c r="U150">
        <v>65.31</v>
      </c>
      <c r="V150">
        <v>64.92</v>
      </c>
      <c r="W150">
        <v>64.92</v>
      </c>
      <c r="X150">
        <v>64.959999999999994</v>
      </c>
      <c r="Y150">
        <v>64.959999999999994</v>
      </c>
      <c r="Z150">
        <v>64.73</v>
      </c>
      <c r="AA150">
        <v>65.63</v>
      </c>
    </row>
    <row r="151" spans="1:27" x14ac:dyDescent="0.2">
      <c r="F151" s="12">
        <v>66.87</v>
      </c>
      <c r="G151" s="12">
        <v>66.41</v>
      </c>
      <c r="H151">
        <v>66.27</v>
      </c>
      <c r="I151">
        <v>66.13</v>
      </c>
      <c r="J151">
        <v>66.13</v>
      </c>
      <c r="K151">
        <v>63.61</v>
      </c>
      <c r="L151">
        <v>63.61</v>
      </c>
      <c r="M151">
        <v>61.95</v>
      </c>
      <c r="N151">
        <v>63.28</v>
      </c>
      <c r="O151">
        <v>65.489999999999995</v>
      </c>
      <c r="P151">
        <v>66.239999999999995</v>
      </c>
      <c r="Q151">
        <v>66.239999999999995</v>
      </c>
      <c r="R151">
        <v>65.319999999999993</v>
      </c>
      <c r="S151">
        <v>65.319999999999993</v>
      </c>
      <c r="T151">
        <v>63.82</v>
      </c>
      <c r="U151">
        <v>65.959999999999994</v>
      </c>
      <c r="V151">
        <v>65.31</v>
      </c>
      <c r="W151">
        <v>64.92</v>
      </c>
      <c r="X151">
        <v>64.92</v>
      </c>
      <c r="Y151">
        <v>64.959999999999994</v>
      </c>
      <c r="Z151">
        <v>64.959999999999994</v>
      </c>
      <c r="AA151">
        <v>64.73</v>
      </c>
    </row>
    <row r="152" spans="1:27" x14ac:dyDescent="0.2">
      <c r="G152" s="12">
        <v>66.87</v>
      </c>
      <c r="H152">
        <v>66.41</v>
      </c>
      <c r="I152">
        <v>66.27</v>
      </c>
      <c r="J152">
        <v>66.13</v>
      </c>
      <c r="K152">
        <v>66.13</v>
      </c>
      <c r="L152">
        <v>63.61</v>
      </c>
      <c r="M152">
        <v>63.61</v>
      </c>
      <c r="N152">
        <v>61.95</v>
      </c>
      <c r="O152">
        <v>63.28</v>
      </c>
      <c r="P152">
        <v>65.489999999999995</v>
      </c>
      <c r="Q152">
        <v>66.239999999999995</v>
      </c>
      <c r="R152">
        <v>66.239999999999995</v>
      </c>
      <c r="S152">
        <v>65.319999999999993</v>
      </c>
      <c r="T152">
        <v>65.319999999999993</v>
      </c>
      <c r="U152">
        <v>63.82</v>
      </c>
      <c r="V152">
        <v>65.959999999999994</v>
      </c>
      <c r="W152">
        <v>65.31</v>
      </c>
      <c r="X152">
        <v>64.92</v>
      </c>
      <c r="Y152">
        <v>64.92</v>
      </c>
      <c r="Z152">
        <v>64.959999999999994</v>
      </c>
      <c r="AA152">
        <v>64.959999999999994</v>
      </c>
    </row>
    <row r="153" spans="1:27" x14ac:dyDescent="0.2">
      <c r="H153">
        <v>66.87</v>
      </c>
      <c r="I153">
        <v>66.41</v>
      </c>
      <c r="J153">
        <v>66.27</v>
      </c>
      <c r="K153">
        <v>66.13</v>
      </c>
      <c r="L153">
        <v>66.13</v>
      </c>
      <c r="M153">
        <v>63.61</v>
      </c>
      <c r="N153">
        <v>63.61</v>
      </c>
      <c r="O153">
        <v>61.95</v>
      </c>
      <c r="P153">
        <v>63.28</v>
      </c>
      <c r="Q153">
        <v>65.489999999999995</v>
      </c>
      <c r="R153">
        <v>66.239999999999995</v>
      </c>
      <c r="S153">
        <v>66.239999999999995</v>
      </c>
      <c r="T153">
        <v>65.319999999999993</v>
      </c>
      <c r="U153">
        <v>65.319999999999993</v>
      </c>
      <c r="V153">
        <v>63.82</v>
      </c>
      <c r="W153">
        <v>65.959999999999994</v>
      </c>
      <c r="X153">
        <v>65.31</v>
      </c>
      <c r="Y153">
        <v>64.92</v>
      </c>
      <c r="Z153">
        <v>64.92</v>
      </c>
      <c r="AA153">
        <v>64.959999999999994</v>
      </c>
    </row>
    <row r="154" spans="1:27" x14ac:dyDescent="0.2">
      <c r="I154">
        <v>66.87</v>
      </c>
      <c r="J154">
        <v>66.41</v>
      </c>
      <c r="K154">
        <v>66.27</v>
      </c>
      <c r="L154">
        <v>66.13</v>
      </c>
      <c r="M154">
        <v>66.13</v>
      </c>
      <c r="N154">
        <v>63.61</v>
      </c>
      <c r="O154">
        <v>63.61</v>
      </c>
      <c r="P154">
        <v>61.95</v>
      </c>
      <c r="Q154">
        <v>63.28</v>
      </c>
      <c r="R154">
        <v>65.489999999999995</v>
      </c>
      <c r="S154">
        <v>66.239999999999995</v>
      </c>
      <c r="T154">
        <v>66.239999999999995</v>
      </c>
      <c r="U154">
        <v>65.319999999999993</v>
      </c>
      <c r="V154">
        <v>65.319999999999993</v>
      </c>
      <c r="W154">
        <v>63.82</v>
      </c>
      <c r="X154">
        <v>65.959999999999994</v>
      </c>
      <c r="Y154">
        <v>65.31</v>
      </c>
      <c r="Z154">
        <v>64.92</v>
      </c>
      <c r="AA154">
        <v>64.92</v>
      </c>
    </row>
    <row r="155" spans="1:27" x14ac:dyDescent="0.2">
      <c r="J155">
        <v>66.87</v>
      </c>
      <c r="K155">
        <v>66.41</v>
      </c>
      <c r="L155">
        <v>66.27</v>
      </c>
      <c r="M155">
        <v>66.13</v>
      </c>
      <c r="N155">
        <v>66.13</v>
      </c>
      <c r="O155">
        <v>63.61</v>
      </c>
      <c r="P155">
        <v>63.61</v>
      </c>
      <c r="Q155">
        <v>61.95</v>
      </c>
      <c r="R155">
        <v>63.28</v>
      </c>
      <c r="S155">
        <v>65.489999999999995</v>
      </c>
      <c r="T155">
        <v>66.239999999999995</v>
      </c>
      <c r="U155">
        <v>66.239999999999995</v>
      </c>
      <c r="V155">
        <v>65.319999999999993</v>
      </c>
      <c r="W155">
        <v>65.319999999999993</v>
      </c>
      <c r="X155">
        <v>63.82</v>
      </c>
      <c r="Y155">
        <v>65.959999999999994</v>
      </c>
      <c r="Z155">
        <v>65.31</v>
      </c>
      <c r="AA155">
        <v>64.92</v>
      </c>
    </row>
    <row r="156" spans="1:27" x14ac:dyDescent="0.2">
      <c r="K156">
        <v>66.87</v>
      </c>
      <c r="L156">
        <v>66.41</v>
      </c>
      <c r="M156">
        <v>66.27</v>
      </c>
      <c r="N156">
        <v>66.13</v>
      </c>
      <c r="O156">
        <v>66.13</v>
      </c>
      <c r="P156">
        <v>63.61</v>
      </c>
      <c r="Q156">
        <v>63.61</v>
      </c>
      <c r="R156">
        <v>61.95</v>
      </c>
      <c r="S156">
        <v>63.28</v>
      </c>
      <c r="T156">
        <v>65.489999999999995</v>
      </c>
      <c r="U156">
        <v>66.239999999999995</v>
      </c>
      <c r="V156">
        <v>66.239999999999995</v>
      </c>
      <c r="W156">
        <v>65.319999999999993</v>
      </c>
      <c r="X156">
        <v>65.319999999999993</v>
      </c>
      <c r="Y156">
        <v>63.82</v>
      </c>
      <c r="Z156">
        <v>65.959999999999994</v>
      </c>
      <c r="AA156">
        <v>65.31</v>
      </c>
    </row>
    <row r="157" spans="1:27" x14ac:dyDescent="0.2">
      <c r="L157">
        <v>66.87</v>
      </c>
      <c r="M157">
        <v>66.41</v>
      </c>
      <c r="N157">
        <v>66.27</v>
      </c>
      <c r="O157">
        <v>66.13</v>
      </c>
      <c r="P157">
        <v>66.13</v>
      </c>
      <c r="Q157">
        <v>63.61</v>
      </c>
      <c r="R157">
        <v>63.61</v>
      </c>
      <c r="S157">
        <v>61.95</v>
      </c>
      <c r="T157">
        <v>63.28</v>
      </c>
      <c r="U157">
        <v>65.489999999999995</v>
      </c>
      <c r="V157">
        <v>66.239999999999995</v>
      </c>
      <c r="W157">
        <v>66.239999999999995</v>
      </c>
      <c r="X157">
        <v>65.319999999999993</v>
      </c>
      <c r="Y157">
        <v>65.319999999999993</v>
      </c>
      <c r="Z157">
        <v>63.82</v>
      </c>
      <c r="AA157">
        <v>65.959999999999994</v>
      </c>
    </row>
    <row r="158" spans="1:27" x14ac:dyDescent="0.2">
      <c r="M158">
        <v>66.87</v>
      </c>
      <c r="N158">
        <v>66.41</v>
      </c>
      <c r="O158">
        <v>66.27</v>
      </c>
      <c r="P158">
        <v>66.13</v>
      </c>
      <c r="Q158">
        <v>66.13</v>
      </c>
      <c r="R158">
        <v>63.61</v>
      </c>
      <c r="S158">
        <v>63.61</v>
      </c>
      <c r="T158">
        <v>61.95</v>
      </c>
      <c r="U158">
        <v>63.28</v>
      </c>
      <c r="V158">
        <v>65.489999999999995</v>
      </c>
      <c r="W158">
        <v>66.239999999999995</v>
      </c>
      <c r="X158">
        <v>66.239999999999995</v>
      </c>
      <c r="Y158">
        <v>65.319999999999993</v>
      </c>
      <c r="Z158">
        <v>65.319999999999993</v>
      </c>
      <c r="AA158">
        <v>63.82</v>
      </c>
    </row>
    <row r="159" spans="1:27" x14ac:dyDescent="0.2">
      <c r="N159">
        <v>66.87</v>
      </c>
      <c r="O159">
        <v>66.41</v>
      </c>
      <c r="P159">
        <v>66.27</v>
      </c>
      <c r="Q159">
        <v>66.13</v>
      </c>
      <c r="R159">
        <v>66.13</v>
      </c>
      <c r="S159">
        <v>63.61</v>
      </c>
      <c r="T159">
        <v>63.61</v>
      </c>
      <c r="U159">
        <v>61.95</v>
      </c>
      <c r="V159">
        <v>63.28</v>
      </c>
      <c r="W159">
        <v>65.489999999999995</v>
      </c>
      <c r="X159">
        <v>66.239999999999995</v>
      </c>
      <c r="Y159">
        <v>66.239999999999995</v>
      </c>
      <c r="Z159">
        <v>65.319999999999993</v>
      </c>
      <c r="AA159">
        <v>65.319999999999993</v>
      </c>
    </row>
    <row r="160" spans="1:27" x14ac:dyDescent="0.2">
      <c r="O160">
        <v>66.87</v>
      </c>
      <c r="P160">
        <v>66.41</v>
      </c>
      <c r="Q160">
        <v>66.27</v>
      </c>
      <c r="R160">
        <v>66.13</v>
      </c>
      <c r="S160">
        <v>66.13</v>
      </c>
      <c r="T160">
        <v>63.61</v>
      </c>
      <c r="U160">
        <v>63.61</v>
      </c>
      <c r="V160">
        <v>61.95</v>
      </c>
      <c r="W160">
        <v>63.28</v>
      </c>
      <c r="X160">
        <v>65.489999999999995</v>
      </c>
      <c r="Y160">
        <v>66.239999999999995</v>
      </c>
      <c r="Z160">
        <v>66.239999999999995</v>
      </c>
      <c r="AA160">
        <v>65.319999999999993</v>
      </c>
    </row>
    <row r="161" spans="16:27" x14ac:dyDescent="0.2">
      <c r="P161">
        <v>66.87</v>
      </c>
      <c r="Q161">
        <v>66.41</v>
      </c>
      <c r="R161">
        <v>66.27</v>
      </c>
      <c r="S161">
        <v>66.13</v>
      </c>
      <c r="T161">
        <v>66.13</v>
      </c>
      <c r="U161">
        <v>63.61</v>
      </c>
      <c r="V161">
        <v>63.61</v>
      </c>
      <c r="W161">
        <v>61.95</v>
      </c>
      <c r="X161">
        <v>63.28</v>
      </c>
      <c r="Y161">
        <v>65.489999999999995</v>
      </c>
      <c r="Z161">
        <v>66.239999999999995</v>
      </c>
      <c r="AA161">
        <v>66.239999999999995</v>
      </c>
    </row>
    <row r="162" spans="16:27" x14ac:dyDescent="0.2">
      <c r="Q162">
        <v>66.87</v>
      </c>
      <c r="R162">
        <v>66.41</v>
      </c>
      <c r="S162">
        <v>66.27</v>
      </c>
      <c r="T162">
        <v>66.13</v>
      </c>
      <c r="U162">
        <v>66.13</v>
      </c>
      <c r="V162">
        <v>63.61</v>
      </c>
      <c r="W162">
        <v>63.61</v>
      </c>
      <c r="X162">
        <v>61.95</v>
      </c>
      <c r="Y162">
        <v>63.28</v>
      </c>
      <c r="Z162">
        <v>65.489999999999995</v>
      </c>
      <c r="AA162">
        <v>66.239999999999995</v>
      </c>
    </row>
    <row r="163" spans="16:27" x14ac:dyDescent="0.2">
      <c r="R163">
        <v>66.87</v>
      </c>
      <c r="S163">
        <v>66.41</v>
      </c>
      <c r="T163">
        <v>66.27</v>
      </c>
      <c r="U163">
        <v>66.13</v>
      </c>
      <c r="V163">
        <v>66.13</v>
      </c>
      <c r="W163">
        <v>63.61</v>
      </c>
      <c r="X163">
        <v>63.61</v>
      </c>
      <c r="Y163">
        <v>61.95</v>
      </c>
      <c r="Z163">
        <v>63.28</v>
      </c>
      <c r="AA163">
        <v>65.489999999999995</v>
      </c>
    </row>
    <row r="164" spans="16:27" x14ac:dyDescent="0.2">
      <c r="S164">
        <v>66.87</v>
      </c>
      <c r="T164">
        <v>66.41</v>
      </c>
      <c r="U164">
        <v>66.27</v>
      </c>
      <c r="V164">
        <v>66.13</v>
      </c>
      <c r="W164">
        <v>66.13</v>
      </c>
      <c r="X164">
        <v>63.61</v>
      </c>
      <c r="Y164">
        <v>63.61</v>
      </c>
      <c r="Z164">
        <v>61.95</v>
      </c>
      <c r="AA164">
        <v>63.28</v>
      </c>
    </row>
    <row r="165" spans="16:27" x14ac:dyDescent="0.2">
      <c r="T165">
        <v>66.87</v>
      </c>
      <c r="U165">
        <v>66.41</v>
      </c>
      <c r="V165">
        <v>66.27</v>
      </c>
      <c r="W165">
        <v>66.13</v>
      </c>
      <c r="X165">
        <v>66.13</v>
      </c>
      <c r="Y165">
        <v>63.61</v>
      </c>
      <c r="Z165">
        <v>63.61</v>
      </c>
      <c r="AA165">
        <v>61.95</v>
      </c>
    </row>
    <row r="166" spans="16:27" x14ac:dyDescent="0.2">
      <c r="U166">
        <v>66.87</v>
      </c>
      <c r="V166">
        <v>66.41</v>
      </c>
      <c r="W166">
        <v>66.27</v>
      </c>
      <c r="X166">
        <v>66.13</v>
      </c>
      <c r="Y166">
        <v>66.13</v>
      </c>
      <c r="Z166">
        <v>63.61</v>
      </c>
      <c r="AA166">
        <v>63.61</v>
      </c>
    </row>
    <row r="167" spans="16:27" x14ac:dyDescent="0.2">
      <c r="V167">
        <v>66.87</v>
      </c>
      <c r="W167">
        <v>66.41</v>
      </c>
      <c r="X167">
        <v>66.27</v>
      </c>
      <c r="Y167">
        <v>66.13</v>
      </c>
      <c r="Z167">
        <v>66.13</v>
      </c>
      <c r="AA167">
        <v>63.61</v>
      </c>
    </row>
    <row r="168" spans="16:27" x14ac:dyDescent="0.2">
      <c r="W168">
        <v>66.87</v>
      </c>
      <c r="X168">
        <v>66.41</v>
      </c>
      <c r="Y168">
        <v>66.27</v>
      </c>
      <c r="Z168">
        <v>66.13</v>
      </c>
      <c r="AA168">
        <v>66.13</v>
      </c>
    </row>
    <row r="169" spans="16:27" x14ac:dyDescent="0.2">
      <c r="X169">
        <v>66.87</v>
      </c>
      <c r="Y169">
        <v>66.41</v>
      </c>
      <c r="Z169">
        <v>66.27</v>
      </c>
      <c r="AA169">
        <v>66.13</v>
      </c>
    </row>
    <row r="170" spans="16:27" x14ac:dyDescent="0.2">
      <c r="Y170">
        <v>66.87</v>
      </c>
      <c r="Z170">
        <v>66.41</v>
      </c>
      <c r="AA170">
        <v>66.27</v>
      </c>
    </row>
    <row r="171" spans="16:27" x14ac:dyDescent="0.2">
      <c r="Z171">
        <v>66.87</v>
      </c>
      <c r="AA171">
        <v>66.41</v>
      </c>
    </row>
    <row r="172" spans="16:27" x14ac:dyDescent="0.2">
      <c r="AA172">
        <v>66.87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CD73-A8D2-304B-ADE7-323C522C2AB3}">
  <dimension ref="A1:AF1845"/>
  <sheetViews>
    <sheetView topLeftCell="A1818" zoomScale="111" zoomScaleNormal="66" workbookViewId="0">
      <selection activeCell="P1" sqref="P1"/>
    </sheetView>
  </sheetViews>
  <sheetFormatPr baseColWidth="10" defaultColWidth="11.5" defaultRowHeight="15" x14ac:dyDescent="0.2"/>
  <cols>
    <col min="3" max="4" width="14.83203125" bestFit="1" customWidth="1"/>
    <col min="5" max="5" width="20.33203125" bestFit="1" customWidth="1"/>
    <col min="9" max="9" width="23.83203125" bestFit="1" customWidth="1"/>
    <col min="11" max="11" width="17" bestFit="1" customWidth="1"/>
    <col min="16" max="16" width="23.83203125" bestFit="1" customWidth="1"/>
  </cols>
  <sheetData>
    <row r="1" spans="1:31" x14ac:dyDescent="0.2">
      <c r="B1" t="s">
        <v>169</v>
      </c>
      <c r="D1" t="s">
        <v>74</v>
      </c>
      <c r="E1" t="s">
        <v>75</v>
      </c>
      <c r="F1" t="s">
        <v>165</v>
      </c>
      <c r="G1" t="s">
        <v>189</v>
      </c>
      <c r="H1" t="s">
        <v>190</v>
      </c>
      <c r="I1" t="s">
        <v>166</v>
      </c>
      <c r="J1" t="s">
        <v>167</v>
      </c>
      <c r="K1" t="s">
        <v>168</v>
      </c>
      <c r="L1" t="s">
        <v>166</v>
      </c>
      <c r="M1" t="s">
        <v>167</v>
      </c>
      <c r="N1" t="s">
        <v>76</v>
      </c>
      <c r="O1" t="s">
        <v>84</v>
      </c>
      <c r="P1" t="s">
        <v>85</v>
      </c>
      <c r="Q1" t="s">
        <v>170</v>
      </c>
      <c r="R1" t="s">
        <v>171</v>
      </c>
      <c r="S1" t="s">
        <v>167</v>
      </c>
    </row>
    <row r="2" spans="1:31" x14ac:dyDescent="0.2">
      <c r="A2" s="4">
        <v>44244</v>
      </c>
      <c r="B2">
        <v>1</v>
      </c>
      <c r="C2">
        <v>61.09</v>
      </c>
      <c r="F2">
        <f>$V$3+$U$3*B2</f>
        <v>85.56944567207897</v>
      </c>
      <c r="G2">
        <f>C2-F2</f>
        <v>-24.479445672078967</v>
      </c>
      <c r="I2">
        <v>85.569445672078999</v>
      </c>
      <c r="J2">
        <v>85.569445672078999</v>
      </c>
      <c r="N2">
        <f>C3</f>
        <v>60.4</v>
      </c>
      <c r="U2" t="s">
        <v>172</v>
      </c>
      <c r="X2" t="s">
        <v>173</v>
      </c>
      <c r="AA2" t="s">
        <v>174</v>
      </c>
      <c r="AD2" t="s">
        <v>175</v>
      </c>
    </row>
    <row r="3" spans="1:31" x14ac:dyDescent="0.2">
      <c r="A3" s="4">
        <f>A2+1</f>
        <v>44245</v>
      </c>
      <c r="B3">
        <v>2</v>
      </c>
      <c r="C3">
        <v>60.4</v>
      </c>
      <c r="D3">
        <f>AVERAGE(C2:C4)</f>
        <v>60.20333333333334</v>
      </c>
      <c r="F3">
        <f t="shared" ref="F3:F66" si="0">$V$3+$U$3*B3</f>
        <v>85.559723704799268</v>
      </c>
      <c r="G3">
        <f t="shared" ref="G3:G66" si="1">C3-F3</f>
        <v>-25.159723704799269</v>
      </c>
      <c r="H3">
        <f>G3-G2</f>
        <v>-0.68027803272030241</v>
      </c>
      <c r="I3">
        <v>85.559723704799268</v>
      </c>
      <c r="J3">
        <v>85.559723704799268</v>
      </c>
      <c r="K3">
        <f>$Y$3+$X$3*B3</f>
        <v>85.608088139356994</v>
      </c>
      <c r="L3">
        <v>85.608088139356994</v>
      </c>
      <c r="M3">
        <v>85.608088139356994</v>
      </c>
      <c r="N3">
        <f t="shared" ref="N3:N66" si="2">0.3*C4 + 0.7*N2</f>
        <v>60.015999999999991</v>
      </c>
      <c r="U3" s="6" cm="1">
        <f t="array" ref="U3:V7">LINEST(C2:C1828,B2:B1828,1,1)</f>
        <v>-9.7219672797105132E-3</v>
      </c>
      <c r="V3" s="6">
        <v>85.579167639358687</v>
      </c>
      <c r="X3" s="6" cm="1">
        <f t="array" ref="X3:Y7">LINEST(D3:D1827,B3:B1827,1,1)</f>
        <v>-9.7569759999557946E-3</v>
      </c>
      <c r="Y3" s="6">
        <v>85.627602091356906</v>
      </c>
      <c r="AA3" s="6" cm="1">
        <f t="array" ref="AA3:AB7">LINEST(E4:E1826,B4:B1826,1,1)</f>
        <v>-9.7943838696885263E-3</v>
      </c>
      <c r="AB3" s="6">
        <v>85.678831530510053</v>
      </c>
      <c r="AD3" s="6">
        <f t="array" ref="AD3:AE7">LINEST(P4:P1826,B4:B1826,1,1)</f>
        <v>-9.7939875752341872E-3</v>
      </c>
      <c r="AE3" s="6">
        <v>85.678392109480001</v>
      </c>
    </row>
    <row r="4" spans="1:31" x14ac:dyDescent="0.2">
      <c r="A4" s="4">
        <f t="shared" ref="A4:A67" si="3">A3+1</f>
        <v>44246</v>
      </c>
      <c r="B4">
        <v>3</v>
      </c>
      <c r="C4">
        <v>59.12</v>
      </c>
      <c r="D4">
        <f t="shared" ref="D4:D67" si="4">AVERAGE(C3:C5)</f>
        <v>59.54666666666666</v>
      </c>
      <c r="E4">
        <f>AVERAGE(C2:C6)</f>
        <v>60.280000000000008</v>
      </c>
      <c r="F4">
        <f t="shared" si="0"/>
        <v>85.550001737519551</v>
      </c>
      <c r="G4">
        <f t="shared" si="1"/>
        <v>-26.430001737519554</v>
      </c>
      <c r="H4">
        <f t="shared" ref="H4:H67" si="5">G4-G3</f>
        <v>-1.2702780327202845</v>
      </c>
      <c r="I4">
        <v>85.550001737519551</v>
      </c>
      <c r="J4">
        <v>85.550001737519551</v>
      </c>
      <c r="K4">
        <f t="shared" ref="K4:K67" si="6">$Y$3+$X$3*B4</f>
        <v>85.598331163357045</v>
      </c>
      <c r="L4">
        <v>85.598331163357045</v>
      </c>
      <c r="M4">
        <v>85.598331163357045</v>
      </c>
      <c r="N4">
        <f t="shared" si="2"/>
        <v>59.747199999999985</v>
      </c>
      <c r="O4">
        <f>AVERAGE(C2:C5)</f>
        <v>59.932500000000005</v>
      </c>
      <c r="P4">
        <f>AVERAGE(O4:O5)</f>
        <v>60.005000000000003</v>
      </c>
      <c r="Q4">
        <f>$AE$3+$AD$3*B4</f>
        <v>85.649010146754293</v>
      </c>
      <c r="R4">
        <v>85.649010146754293</v>
      </c>
      <c r="S4">
        <v>85.649010146754293</v>
      </c>
      <c r="U4" s="6">
        <v>5.2150679804604833E-4</v>
      </c>
      <c r="V4" s="6">
        <v>0.55032106278111304</v>
      </c>
      <c r="X4" s="6">
        <v>5.1994540369662827E-4</v>
      </c>
      <c r="Y4" s="6">
        <v>0.54852342626082606</v>
      </c>
      <c r="AA4" s="6">
        <v>5.1872986505788383E-4</v>
      </c>
      <c r="AB4" s="6">
        <v>0.5470915788941465</v>
      </c>
      <c r="AD4" s="6">
        <v>5.1925526327657842E-4</v>
      </c>
      <c r="AE4" s="6">
        <v>0.54764570342094943</v>
      </c>
    </row>
    <row r="5" spans="1:31" x14ac:dyDescent="0.2">
      <c r="A5" s="4">
        <f t="shared" si="3"/>
        <v>44247</v>
      </c>
      <c r="B5">
        <v>4</v>
      </c>
      <c r="C5">
        <v>59.12</v>
      </c>
      <c r="D5">
        <f t="shared" si="4"/>
        <v>59.97</v>
      </c>
      <c r="E5">
        <f t="shared" ref="E5:E68" si="7">AVERAGE(C3:C7)</f>
        <v>60.396000000000001</v>
      </c>
      <c r="F5">
        <f t="shared" si="0"/>
        <v>85.540279770239849</v>
      </c>
      <c r="G5">
        <f t="shared" si="1"/>
        <v>-26.420279770239851</v>
      </c>
      <c r="H5">
        <f t="shared" si="5"/>
        <v>9.7219672797024259E-3</v>
      </c>
      <c r="I5">
        <v>85.540279770239849</v>
      </c>
      <c r="J5">
        <v>85.540279770239849</v>
      </c>
      <c r="K5">
        <f t="shared" si="6"/>
        <v>85.588574187357082</v>
      </c>
      <c r="L5">
        <v>85.588574187357082</v>
      </c>
      <c r="M5">
        <v>85.588574187357082</v>
      </c>
      <c r="N5">
        <f t="shared" si="2"/>
        <v>60.324039999999982</v>
      </c>
      <c r="O5">
        <f t="shared" ref="O5:O67" si="8">AVERAGE(C3:C6)</f>
        <v>60.077500000000001</v>
      </c>
      <c r="P5">
        <f t="shared" ref="P5:P68" si="9">AVERAGE(O5:O6)</f>
        <v>60.236249999999998</v>
      </c>
      <c r="Q5">
        <f t="shared" ref="Q5:Q68" si="10">$AE$3+$AD$3*B5</f>
        <v>85.639216159179071</v>
      </c>
      <c r="R5">
        <v>85.639216159179071</v>
      </c>
      <c r="S5">
        <v>85.639216159179071</v>
      </c>
      <c r="U5" s="6">
        <v>0.15996435156764033</v>
      </c>
      <c r="V5" s="6">
        <v>11.756474520264707</v>
      </c>
      <c r="X5" s="6">
        <v>0.16189291095692504</v>
      </c>
      <c r="Y5" s="6">
        <v>11.70203407452774</v>
      </c>
      <c r="AA5" s="6">
        <v>0.16372370945557643</v>
      </c>
      <c r="AB5" s="6">
        <v>11.655490833454872</v>
      </c>
      <c r="AD5" s="6">
        <v>0.16343561716074986</v>
      </c>
      <c r="AE5" s="6">
        <v>11.667296157447977</v>
      </c>
    </row>
    <row r="6" spans="1:31" x14ac:dyDescent="0.2">
      <c r="A6" s="4">
        <f t="shared" si="3"/>
        <v>44248</v>
      </c>
      <c r="B6">
        <v>5</v>
      </c>
      <c r="C6">
        <v>61.67</v>
      </c>
      <c r="D6">
        <f t="shared" si="4"/>
        <v>60.819999999999993</v>
      </c>
      <c r="E6">
        <f t="shared" si="7"/>
        <v>60.648000000000003</v>
      </c>
      <c r="F6">
        <f t="shared" si="0"/>
        <v>85.530557802960132</v>
      </c>
      <c r="G6">
        <f t="shared" si="1"/>
        <v>-23.86055780296013</v>
      </c>
      <c r="H6">
        <f t="shared" si="5"/>
        <v>2.5597219672797209</v>
      </c>
      <c r="I6">
        <v>85.530557802960132</v>
      </c>
      <c r="J6">
        <v>85.530557802960132</v>
      </c>
      <c r="K6">
        <f t="shared" si="6"/>
        <v>85.578817211357133</v>
      </c>
      <c r="L6">
        <v>85.578817211357133</v>
      </c>
      <c r="M6">
        <v>85.578817211357133</v>
      </c>
      <c r="N6">
        <f t="shared" si="2"/>
        <v>60.727827999999988</v>
      </c>
      <c r="O6">
        <f t="shared" si="8"/>
        <v>60.394999999999996</v>
      </c>
      <c r="P6">
        <f>AVERAGE(O6:O7)</f>
        <v>60.712499999999991</v>
      </c>
      <c r="Q6">
        <f t="shared" si="10"/>
        <v>85.629422171603835</v>
      </c>
      <c r="R6">
        <v>85.629422171603835</v>
      </c>
      <c r="S6">
        <v>85.629422171603835</v>
      </c>
      <c r="U6" s="6">
        <v>347.52684859950972</v>
      </c>
      <c r="V6" s="6">
        <v>1825</v>
      </c>
      <c r="X6" s="6">
        <v>352.13969734040273</v>
      </c>
      <c r="Y6" s="6">
        <v>1823</v>
      </c>
      <c r="AA6" s="6">
        <v>356.51001743037847</v>
      </c>
      <c r="AB6" s="6">
        <v>1821</v>
      </c>
      <c r="AD6" s="6">
        <v>355.76013628458992</v>
      </c>
      <c r="AE6" s="6">
        <v>1821</v>
      </c>
    </row>
    <row r="7" spans="1:31" x14ac:dyDescent="0.2">
      <c r="A7" s="4">
        <f t="shared" si="3"/>
        <v>44249</v>
      </c>
      <c r="B7">
        <v>6</v>
      </c>
      <c r="C7">
        <v>61.67</v>
      </c>
      <c r="D7">
        <f t="shared" si="4"/>
        <v>61.666666666666664</v>
      </c>
      <c r="E7">
        <f t="shared" si="7"/>
        <v>61.465999999999994</v>
      </c>
      <c r="F7">
        <f t="shared" si="0"/>
        <v>85.52083583568043</v>
      </c>
      <c r="G7">
        <f t="shared" si="1"/>
        <v>-23.850835835680428</v>
      </c>
      <c r="H7">
        <f t="shared" si="5"/>
        <v>9.7219672797024259E-3</v>
      </c>
      <c r="I7">
        <v>85.52083583568043</v>
      </c>
      <c r="J7">
        <v>85.52083583568043</v>
      </c>
      <c r="K7">
        <f t="shared" si="6"/>
        <v>85.569060235357171</v>
      </c>
      <c r="L7">
        <v>85.569060235357171</v>
      </c>
      <c r="M7">
        <v>85.569060235357171</v>
      </c>
      <c r="N7">
        <f t="shared" si="2"/>
        <v>61.007479599999989</v>
      </c>
      <c r="O7">
        <f>AVERAGE(C5:C8)</f>
        <v>61.029999999999994</v>
      </c>
      <c r="P7">
        <f t="shared" si="9"/>
        <v>61.541249999999998</v>
      </c>
      <c r="Q7">
        <f t="shared" si="10"/>
        <v>85.619628184028599</v>
      </c>
      <c r="R7">
        <v>85.619628184028599</v>
      </c>
      <c r="S7">
        <v>85.619628184028599</v>
      </c>
      <c r="U7" s="6">
        <v>48033.316739050177</v>
      </c>
      <c r="V7" s="6">
        <v>252241.81499078069</v>
      </c>
      <c r="X7" s="6">
        <v>48221.165540183807</v>
      </c>
      <c r="Y7" s="6">
        <v>249637.24750060737</v>
      </c>
      <c r="AA7" s="6">
        <v>48432.052204350301</v>
      </c>
      <c r="AB7" s="6">
        <v>247383.69962169474</v>
      </c>
      <c r="AD7" s="6">
        <v>48428.133026652358</v>
      </c>
      <c r="AE7" s="6">
        <v>247885.08111821822</v>
      </c>
    </row>
    <row r="8" spans="1:31" x14ac:dyDescent="0.2">
      <c r="A8" s="4">
        <f t="shared" si="3"/>
        <v>44250</v>
      </c>
      <c r="B8">
        <v>7</v>
      </c>
      <c r="C8">
        <v>61.66</v>
      </c>
      <c r="D8">
        <f t="shared" si="4"/>
        <v>62.18</v>
      </c>
      <c r="E8">
        <f t="shared" si="7"/>
        <v>62.327999999999996</v>
      </c>
      <c r="F8">
        <f t="shared" si="0"/>
        <v>85.511113868400713</v>
      </c>
      <c r="G8">
        <f t="shared" si="1"/>
        <v>-23.851113868400716</v>
      </c>
      <c r="H8">
        <f t="shared" si="5"/>
        <v>-2.7803272028847914E-4</v>
      </c>
      <c r="I8">
        <v>85.511113868400713</v>
      </c>
      <c r="J8">
        <v>85.511113868400713</v>
      </c>
      <c r="K8">
        <f t="shared" si="6"/>
        <v>85.559303259357222</v>
      </c>
      <c r="L8">
        <v>85.559303259357222</v>
      </c>
      <c r="M8">
        <v>85.559303259357222</v>
      </c>
      <c r="N8">
        <f t="shared" si="2"/>
        <v>61.668235719999991</v>
      </c>
      <c r="O8">
        <f t="shared" si="8"/>
        <v>62.052500000000002</v>
      </c>
      <c r="P8">
        <f t="shared" si="9"/>
        <v>62.272500000000001</v>
      </c>
      <c r="Q8">
        <f t="shared" si="10"/>
        <v>85.609834196453363</v>
      </c>
      <c r="R8">
        <v>85.609834196453363</v>
      </c>
      <c r="S8">
        <v>85.609834196453363</v>
      </c>
    </row>
    <row r="9" spans="1:31" x14ac:dyDescent="0.2">
      <c r="A9" s="4">
        <f t="shared" si="3"/>
        <v>44251</v>
      </c>
      <c r="B9">
        <v>8</v>
      </c>
      <c r="C9">
        <v>63.21</v>
      </c>
      <c r="D9">
        <f t="shared" si="4"/>
        <v>62.766666666666673</v>
      </c>
      <c r="E9">
        <f t="shared" si="7"/>
        <v>62.303999999999995</v>
      </c>
      <c r="F9">
        <f t="shared" si="0"/>
        <v>85.501391901120996</v>
      </c>
      <c r="G9">
        <f t="shared" si="1"/>
        <v>-22.291391901120996</v>
      </c>
      <c r="H9">
        <f t="shared" si="5"/>
        <v>1.5597219672797209</v>
      </c>
      <c r="I9">
        <v>85.501391901120996</v>
      </c>
      <c r="J9">
        <v>85.501391901120996</v>
      </c>
      <c r="K9">
        <f t="shared" si="6"/>
        <v>85.549546283357259</v>
      </c>
      <c r="L9">
        <v>85.549546283357259</v>
      </c>
      <c r="M9">
        <v>85.549546283357259</v>
      </c>
      <c r="N9">
        <f t="shared" si="2"/>
        <v>62.196765003999985</v>
      </c>
      <c r="O9">
        <f t="shared" si="8"/>
        <v>62.4925</v>
      </c>
      <c r="P9">
        <f t="shared" si="9"/>
        <v>62.477500000000006</v>
      </c>
      <c r="Q9">
        <f t="shared" si="10"/>
        <v>85.600040208878127</v>
      </c>
      <c r="R9">
        <v>85.600040208878127</v>
      </c>
      <c r="S9">
        <v>85.600040208878127</v>
      </c>
      <c r="U9">
        <f>U3-U4</f>
        <v>-1.0243474077756562E-2</v>
      </c>
      <c r="V9">
        <f>V3-V4</f>
        <v>85.028846576577578</v>
      </c>
      <c r="X9">
        <f>X3-X4</f>
        <v>-1.0276921403652424E-2</v>
      </c>
      <c r="Y9">
        <f>Y3-Y4</f>
        <v>85.079078665096077</v>
      </c>
      <c r="AA9">
        <f>AA3-AA4</f>
        <v>-1.031311373474641E-2</v>
      </c>
      <c r="AB9">
        <f>AB3-AB4</f>
        <v>85.131739951615913</v>
      </c>
      <c r="AD9">
        <f>AD3-AD4</f>
        <v>-1.0313242838510766E-2</v>
      </c>
      <c r="AE9">
        <f>AE3-AE4</f>
        <v>85.130746406059046</v>
      </c>
    </row>
    <row r="10" spans="1:31" x14ac:dyDescent="0.2">
      <c r="A10" s="4">
        <f t="shared" si="3"/>
        <v>44252</v>
      </c>
      <c r="B10">
        <v>9</v>
      </c>
      <c r="C10">
        <v>63.43</v>
      </c>
      <c r="D10">
        <f t="shared" si="4"/>
        <v>62.73</v>
      </c>
      <c r="E10">
        <f t="shared" si="7"/>
        <v>62.280000000000008</v>
      </c>
      <c r="F10">
        <f t="shared" si="0"/>
        <v>85.491669933841294</v>
      </c>
      <c r="G10">
        <f t="shared" si="1"/>
        <v>-22.061669933841294</v>
      </c>
      <c r="H10">
        <f t="shared" si="5"/>
        <v>0.22972196727970129</v>
      </c>
      <c r="I10">
        <v>85.491669933841294</v>
      </c>
      <c r="J10">
        <v>85.491669933841294</v>
      </c>
      <c r="K10">
        <f t="shared" si="6"/>
        <v>85.53978930735731</v>
      </c>
      <c r="L10">
        <v>85.53978930735731</v>
      </c>
      <c r="M10">
        <v>85.53978930735731</v>
      </c>
      <c r="N10">
        <f t="shared" si="2"/>
        <v>62.002735502799993</v>
      </c>
      <c r="O10">
        <f t="shared" si="8"/>
        <v>62.462500000000006</v>
      </c>
      <c r="P10">
        <f t="shared" si="9"/>
        <v>62.448750000000004</v>
      </c>
      <c r="Q10">
        <f t="shared" si="10"/>
        <v>85.590246221302891</v>
      </c>
      <c r="R10">
        <v>85.590246221302891</v>
      </c>
      <c r="S10">
        <v>85.590246221302891</v>
      </c>
    </row>
    <row r="11" spans="1:31" x14ac:dyDescent="0.2">
      <c r="A11" s="4">
        <f t="shared" si="3"/>
        <v>44253</v>
      </c>
      <c r="B11">
        <v>10</v>
      </c>
      <c r="C11">
        <v>61.55</v>
      </c>
      <c r="D11">
        <f t="shared" si="4"/>
        <v>62.176666666666655</v>
      </c>
      <c r="E11">
        <f t="shared" si="7"/>
        <v>62.056000000000004</v>
      </c>
      <c r="F11">
        <f t="shared" si="0"/>
        <v>85.481947966561577</v>
      </c>
      <c r="G11">
        <f t="shared" si="1"/>
        <v>-23.93194796656158</v>
      </c>
      <c r="H11">
        <f t="shared" si="5"/>
        <v>-1.8702780327202859</v>
      </c>
      <c r="I11">
        <v>85.481947966561577</v>
      </c>
      <c r="J11">
        <v>85.481947966561577</v>
      </c>
      <c r="K11">
        <f t="shared" si="6"/>
        <v>85.530032331357347</v>
      </c>
      <c r="L11">
        <v>85.530032331357347</v>
      </c>
      <c r="M11">
        <v>85.530032331357347</v>
      </c>
      <c r="N11">
        <f t="shared" si="2"/>
        <v>61.86691485195999</v>
      </c>
      <c r="O11">
        <f t="shared" si="8"/>
        <v>62.435000000000002</v>
      </c>
      <c r="P11">
        <f t="shared" si="9"/>
        <v>62.101249999999993</v>
      </c>
      <c r="Q11">
        <f t="shared" si="10"/>
        <v>85.580452233727655</v>
      </c>
      <c r="R11">
        <v>85.580452233727655</v>
      </c>
      <c r="S11">
        <v>85.580452233727655</v>
      </c>
    </row>
    <row r="12" spans="1:31" x14ac:dyDescent="0.2">
      <c r="A12" s="4">
        <f t="shared" si="3"/>
        <v>44254</v>
      </c>
      <c r="B12">
        <v>11</v>
      </c>
      <c r="C12">
        <v>61.55</v>
      </c>
      <c r="D12">
        <f t="shared" si="4"/>
        <v>61.213333333333331</v>
      </c>
      <c r="E12">
        <f t="shared" si="7"/>
        <v>61.521999999999991</v>
      </c>
      <c r="F12">
        <f t="shared" si="0"/>
        <v>85.472225999281875</v>
      </c>
      <c r="G12">
        <f t="shared" si="1"/>
        <v>-23.922225999281878</v>
      </c>
      <c r="H12">
        <f t="shared" si="5"/>
        <v>9.7219672797024259E-3</v>
      </c>
      <c r="I12">
        <v>85.472225999281875</v>
      </c>
      <c r="J12">
        <v>85.472225999281875</v>
      </c>
      <c r="K12">
        <f t="shared" si="6"/>
        <v>85.520275355357398</v>
      </c>
      <c r="L12">
        <v>85.520275355357398</v>
      </c>
      <c r="M12">
        <v>85.520275355357398</v>
      </c>
      <c r="N12">
        <f t="shared" si="2"/>
        <v>61.468840396371988</v>
      </c>
      <c r="O12">
        <f t="shared" si="8"/>
        <v>61.767499999999991</v>
      </c>
      <c r="P12">
        <f t="shared" si="9"/>
        <v>61.406249999999993</v>
      </c>
      <c r="Q12">
        <f t="shared" si="10"/>
        <v>85.570658246152419</v>
      </c>
      <c r="R12">
        <v>85.570658246152419</v>
      </c>
      <c r="S12">
        <v>85.570658246152419</v>
      </c>
    </row>
    <row r="13" spans="1:31" x14ac:dyDescent="0.2">
      <c r="A13" s="4">
        <f t="shared" si="3"/>
        <v>44255</v>
      </c>
      <c r="B13">
        <v>12</v>
      </c>
      <c r="C13">
        <v>60.54</v>
      </c>
      <c r="D13">
        <f t="shared" si="4"/>
        <v>60.876666666666665</v>
      </c>
      <c r="E13">
        <f t="shared" si="7"/>
        <v>60.775999999999996</v>
      </c>
      <c r="F13">
        <f t="shared" si="0"/>
        <v>85.462504032002158</v>
      </c>
      <c r="G13">
        <f t="shared" si="1"/>
        <v>-24.922504032002159</v>
      </c>
      <c r="H13">
        <f t="shared" si="5"/>
        <v>-1.0002780327202814</v>
      </c>
      <c r="I13">
        <v>85.462504032002158</v>
      </c>
      <c r="J13">
        <v>85.462504032002158</v>
      </c>
      <c r="K13">
        <f t="shared" si="6"/>
        <v>85.510518379357435</v>
      </c>
      <c r="L13">
        <v>85.510518379357435</v>
      </c>
      <c r="M13">
        <v>85.510518379357435</v>
      </c>
      <c r="N13">
        <f t="shared" si="2"/>
        <v>61.190188277460386</v>
      </c>
      <c r="O13">
        <f t="shared" si="8"/>
        <v>61.044999999999995</v>
      </c>
      <c r="P13">
        <f t="shared" si="9"/>
        <v>60.813749999999999</v>
      </c>
      <c r="Q13">
        <f t="shared" si="10"/>
        <v>85.560864258577197</v>
      </c>
      <c r="R13">
        <v>85.560864258577197</v>
      </c>
      <c r="S13">
        <v>85.560864258577197</v>
      </c>
    </row>
    <row r="14" spans="1:31" x14ac:dyDescent="0.2">
      <c r="A14" s="4">
        <f t="shared" si="3"/>
        <v>44256</v>
      </c>
      <c r="B14">
        <v>13</v>
      </c>
      <c r="C14">
        <v>60.54</v>
      </c>
      <c r="D14">
        <f t="shared" si="4"/>
        <v>60.26</v>
      </c>
      <c r="E14">
        <f t="shared" si="7"/>
        <v>60.731999999999992</v>
      </c>
      <c r="F14">
        <f t="shared" si="0"/>
        <v>85.452782064722456</v>
      </c>
      <c r="G14">
        <f t="shared" si="1"/>
        <v>-24.912782064722457</v>
      </c>
      <c r="H14">
        <f t="shared" si="5"/>
        <v>9.7219672797024259E-3</v>
      </c>
      <c r="I14">
        <v>85.452782064722456</v>
      </c>
      <c r="J14">
        <v>85.452782064722456</v>
      </c>
      <c r="K14">
        <f t="shared" si="6"/>
        <v>85.500761403357487</v>
      </c>
      <c r="L14">
        <v>85.500761403357487</v>
      </c>
      <c r="M14">
        <v>85.500761403357487</v>
      </c>
      <c r="N14">
        <f t="shared" si="2"/>
        <v>60.743131794222265</v>
      </c>
      <c r="O14">
        <f t="shared" si="8"/>
        <v>60.582499999999996</v>
      </c>
      <c r="P14">
        <f t="shared" si="9"/>
        <v>60.555</v>
      </c>
      <c r="Q14">
        <f t="shared" si="10"/>
        <v>85.551070271001961</v>
      </c>
      <c r="R14">
        <v>85.551070271001961</v>
      </c>
      <c r="S14">
        <v>85.551070271001961</v>
      </c>
    </row>
    <row r="15" spans="1:31" x14ac:dyDescent="0.2">
      <c r="A15" s="4">
        <f t="shared" si="3"/>
        <v>44257</v>
      </c>
      <c r="B15">
        <v>14</v>
      </c>
      <c r="C15">
        <v>59.7</v>
      </c>
      <c r="D15">
        <f t="shared" si="4"/>
        <v>60.523333333333333</v>
      </c>
      <c r="E15">
        <f t="shared" si="7"/>
        <v>61.184000000000005</v>
      </c>
      <c r="F15">
        <f t="shared" si="0"/>
        <v>85.443060097442739</v>
      </c>
      <c r="G15">
        <f t="shared" si="1"/>
        <v>-25.743060097442736</v>
      </c>
      <c r="H15">
        <f t="shared" si="5"/>
        <v>-0.83027803272027967</v>
      </c>
      <c r="I15">
        <v>85.443060097442739</v>
      </c>
      <c r="J15">
        <v>85.443060097442739</v>
      </c>
      <c r="K15">
        <f t="shared" si="6"/>
        <v>85.491004427357524</v>
      </c>
      <c r="L15">
        <v>85.491004427357524</v>
      </c>
      <c r="M15">
        <v>85.491004427357524</v>
      </c>
      <c r="N15">
        <f t="shared" si="2"/>
        <v>60.919192255955579</v>
      </c>
      <c r="O15">
        <f t="shared" si="8"/>
        <v>60.527500000000003</v>
      </c>
      <c r="P15">
        <f t="shared" si="9"/>
        <v>60.936250000000001</v>
      </c>
      <c r="Q15">
        <f t="shared" si="10"/>
        <v>85.541276283426726</v>
      </c>
      <c r="R15">
        <v>85.541276283426726</v>
      </c>
      <c r="S15">
        <v>85.541276283426726</v>
      </c>
    </row>
    <row r="16" spans="1:31" x14ac:dyDescent="0.2">
      <c r="A16" s="4">
        <f t="shared" si="3"/>
        <v>44258</v>
      </c>
      <c r="B16">
        <v>15</v>
      </c>
      <c r="C16">
        <v>61.33</v>
      </c>
      <c r="D16">
        <f t="shared" si="4"/>
        <v>61.613333333333337</v>
      </c>
      <c r="E16">
        <f t="shared" si="7"/>
        <v>62.291999999999994</v>
      </c>
      <c r="F16">
        <f t="shared" si="0"/>
        <v>85.433338130163023</v>
      </c>
      <c r="G16">
        <f t="shared" si="1"/>
        <v>-24.103338130163024</v>
      </c>
      <c r="H16">
        <f t="shared" si="5"/>
        <v>1.6397219672797121</v>
      </c>
      <c r="I16">
        <v>85.433338130163023</v>
      </c>
      <c r="J16">
        <v>85.433338130163023</v>
      </c>
      <c r="K16">
        <f t="shared" si="6"/>
        <v>85.481247451357575</v>
      </c>
      <c r="L16">
        <v>85.481247451357575</v>
      </c>
      <c r="M16">
        <v>85.481247451357575</v>
      </c>
      <c r="N16">
        <f t="shared" si="2"/>
        <v>61.786434579168905</v>
      </c>
      <c r="O16">
        <f t="shared" si="8"/>
        <v>61.344999999999999</v>
      </c>
      <c r="P16">
        <f t="shared" si="9"/>
        <v>62.037500000000001</v>
      </c>
      <c r="Q16">
        <f t="shared" si="10"/>
        <v>85.53148229585149</v>
      </c>
      <c r="R16">
        <v>85.53148229585149</v>
      </c>
      <c r="S16">
        <v>85.53148229585149</v>
      </c>
    </row>
    <row r="17" spans="1:19" x14ac:dyDescent="0.2">
      <c r="A17" s="4">
        <f t="shared" si="3"/>
        <v>44259</v>
      </c>
      <c r="B17">
        <v>16</v>
      </c>
      <c r="C17">
        <v>63.81</v>
      </c>
      <c r="D17">
        <f t="shared" si="4"/>
        <v>63.74</v>
      </c>
      <c r="E17">
        <f t="shared" si="7"/>
        <v>63.4</v>
      </c>
      <c r="F17">
        <f t="shared" si="0"/>
        <v>85.42361616288332</v>
      </c>
      <c r="G17">
        <f t="shared" si="1"/>
        <v>-21.613616162883318</v>
      </c>
      <c r="H17">
        <f t="shared" si="5"/>
        <v>2.4897219672797064</v>
      </c>
      <c r="I17">
        <v>85.42361616288332</v>
      </c>
      <c r="J17">
        <v>85.42361616288332</v>
      </c>
      <c r="K17">
        <f t="shared" si="6"/>
        <v>85.471490475357612</v>
      </c>
      <c r="L17">
        <v>85.471490475357612</v>
      </c>
      <c r="M17">
        <v>85.471490475357612</v>
      </c>
      <c r="N17">
        <f t="shared" si="2"/>
        <v>63.074504205418229</v>
      </c>
      <c r="O17">
        <f t="shared" si="8"/>
        <v>62.730000000000004</v>
      </c>
      <c r="P17">
        <f t="shared" si="9"/>
        <v>63.527500000000003</v>
      </c>
      <c r="Q17">
        <f t="shared" si="10"/>
        <v>85.521688308276254</v>
      </c>
      <c r="R17">
        <v>85.521688308276254</v>
      </c>
      <c r="S17">
        <v>85.521688308276254</v>
      </c>
    </row>
    <row r="18" spans="1:19" x14ac:dyDescent="0.2">
      <c r="A18" s="4">
        <f t="shared" si="3"/>
        <v>44260</v>
      </c>
      <c r="B18">
        <v>17</v>
      </c>
      <c r="C18">
        <v>66.08</v>
      </c>
      <c r="D18">
        <f t="shared" si="4"/>
        <v>65.323333333333323</v>
      </c>
      <c r="E18">
        <f t="shared" si="7"/>
        <v>64.466000000000008</v>
      </c>
      <c r="F18">
        <f t="shared" si="0"/>
        <v>85.413894195603604</v>
      </c>
      <c r="G18">
        <f t="shared" si="1"/>
        <v>-19.333894195603605</v>
      </c>
      <c r="H18">
        <f t="shared" si="5"/>
        <v>2.2797219672797127</v>
      </c>
      <c r="I18">
        <v>85.413894195603604</v>
      </c>
      <c r="J18">
        <v>85.413894195603604</v>
      </c>
      <c r="K18">
        <f t="shared" si="6"/>
        <v>85.461733499357663</v>
      </c>
      <c r="L18">
        <v>85.461733499357663</v>
      </c>
      <c r="M18">
        <v>85.461733499357663</v>
      </c>
      <c r="N18">
        <f t="shared" si="2"/>
        <v>63.976152943792755</v>
      </c>
      <c r="O18">
        <f t="shared" si="8"/>
        <v>64.325000000000003</v>
      </c>
      <c r="P18">
        <f t="shared" si="9"/>
        <v>64.787499999999994</v>
      </c>
      <c r="Q18">
        <f t="shared" si="10"/>
        <v>85.511894320701018</v>
      </c>
      <c r="R18">
        <v>85.511894320701018</v>
      </c>
      <c r="S18">
        <v>85.511894320701018</v>
      </c>
    </row>
    <row r="19" spans="1:19" x14ac:dyDescent="0.2">
      <c r="A19" s="4">
        <f t="shared" si="3"/>
        <v>44261</v>
      </c>
      <c r="B19">
        <v>18</v>
      </c>
      <c r="C19">
        <v>66.08</v>
      </c>
      <c r="D19">
        <f t="shared" si="4"/>
        <v>65.73</v>
      </c>
      <c r="E19">
        <f t="shared" si="7"/>
        <v>65.205999999999989</v>
      </c>
      <c r="F19">
        <f t="shared" si="0"/>
        <v>85.404172228323901</v>
      </c>
      <c r="G19">
        <f t="shared" si="1"/>
        <v>-19.324172228323903</v>
      </c>
      <c r="H19">
        <f t="shared" si="5"/>
        <v>9.7219672797024259E-3</v>
      </c>
      <c r="I19">
        <v>85.404172228323901</v>
      </c>
      <c r="J19">
        <v>85.404172228323901</v>
      </c>
      <c r="K19">
        <f t="shared" si="6"/>
        <v>85.4519765233577</v>
      </c>
      <c r="L19">
        <v>85.4519765233577</v>
      </c>
      <c r="M19">
        <v>85.4519765233577</v>
      </c>
      <c r="N19">
        <f t="shared" si="2"/>
        <v>64.292307060654935</v>
      </c>
      <c r="O19">
        <f t="shared" si="8"/>
        <v>65.25</v>
      </c>
      <c r="P19">
        <f t="shared" si="9"/>
        <v>65.402500000000003</v>
      </c>
      <c r="Q19">
        <f t="shared" si="10"/>
        <v>85.502100333125782</v>
      </c>
      <c r="R19">
        <v>85.502100333125782</v>
      </c>
      <c r="S19">
        <v>85.502100333125782</v>
      </c>
    </row>
    <row r="20" spans="1:19" x14ac:dyDescent="0.2">
      <c r="A20" s="4">
        <f t="shared" si="3"/>
        <v>44262</v>
      </c>
      <c r="B20">
        <v>19</v>
      </c>
      <c r="C20">
        <v>65.03</v>
      </c>
      <c r="D20">
        <f t="shared" si="4"/>
        <v>65.38000000000001</v>
      </c>
      <c r="E20">
        <f t="shared" si="7"/>
        <v>65.248000000000005</v>
      </c>
      <c r="F20">
        <f t="shared" si="0"/>
        <v>85.394450261044184</v>
      </c>
      <c r="G20">
        <f t="shared" si="1"/>
        <v>-20.364450261044183</v>
      </c>
      <c r="H20">
        <f t="shared" si="5"/>
        <v>-1.0402780327202805</v>
      </c>
      <c r="I20">
        <v>85.394450261044184</v>
      </c>
      <c r="J20">
        <v>85.394450261044184</v>
      </c>
      <c r="K20">
        <f t="shared" si="6"/>
        <v>85.442219547357752</v>
      </c>
      <c r="L20">
        <v>85.442219547357752</v>
      </c>
      <c r="M20">
        <v>85.442219547357752</v>
      </c>
      <c r="N20">
        <f t="shared" si="2"/>
        <v>64.513614942458446</v>
      </c>
      <c r="O20">
        <f t="shared" si="8"/>
        <v>65.555000000000007</v>
      </c>
      <c r="P20">
        <f t="shared" si="9"/>
        <v>65.297500000000014</v>
      </c>
      <c r="Q20">
        <f t="shared" si="10"/>
        <v>85.492306345550546</v>
      </c>
      <c r="R20">
        <v>85.492306345550546</v>
      </c>
      <c r="S20">
        <v>85.492306345550546</v>
      </c>
    </row>
    <row r="21" spans="1:19" x14ac:dyDescent="0.2">
      <c r="A21" s="4">
        <f t="shared" si="3"/>
        <v>44263</v>
      </c>
      <c r="B21">
        <v>20</v>
      </c>
      <c r="C21">
        <v>65.03</v>
      </c>
      <c r="D21">
        <f t="shared" si="4"/>
        <v>64.693333333333328</v>
      </c>
      <c r="E21">
        <f t="shared" si="7"/>
        <v>64.921999999999997</v>
      </c>
      <c r="F21">
        <f t="shared" si="0"/>
        <v>85.384728293764482</v>
      </c>
      <c r="G21">
        <f t="shared" si="1"/>
        <v>-20.354728293764481</v>
      </c>
      <c r="H21">
        <f t="shared" si="5"/>
        <v>9.7219672797024259E-3</v>
      </c>
      <c r="I21">
        <v>85.384728293764482</v>
      </c>
      <c r="J21">
        <v>85.384728293764482</v>
      </c>
      <c r="K21">
        <f t="shared" si="6"/>
        <v>85.432462571357789</v>
      </c>
      <c r="L21">
        <v>85.432462571357789</v>
      </c>
      <c r="M21">
        <v>85.432462571357789</v>
      </c>
      <c r="N21">
        <f t="shared" si="2"/>
        <v>64.365530459720915</v>
      </c>
      <c r="O21">
        <f t="shared" si="8"/>
        <v>65.040000000000006</v>
      </c>
      <c r="P21">
        <f t="shared" si="9"/>
        <v>64.836250000000007</v>
      </c>
      <c r="Q21">
        <f t="shared" si="10"/>
        <v>85.482512357975324</v>
      </c>
      <c r="R21">
        <v>85.482512357975324</v>
      </c>
      <c r="S21">
        <v>85.482512357975324</v>
      </c>
    </row>
    <row r="22" spans="1:19" x14ac:dyDescent="0.2">
      <c r="A22" s="4">
        <f t="shared" si="3"/>
        <v>44264</v>
      </c>
      <c r="B22">
        <v>21</v>
      </c>
      <c r="C22">
        <v>64.02</v>
      </c>
      <c r="D22">
        <f t="shared" si="4"/>
        <v>64.5</v>
      </c>
      <c r="E22">
        <f t="shared" si="7"/>
        <v>64.91</v>
      </c>
      <c r="F22">
        <f t="shared" si="0"/>
        <v>85.375006326484765</v>
      </c>
      <c r="G22">
        <f t="shared" si="1"/>
        <v>-21.355006326484769</v>
      </c>
      <c r="H22">
        <f t="shared" si="5"/>
        <v>-1.0002780327202885</v>
      </c>
      <c r="I22">
        <v>85.375006326484765</v>
      </c>
      <c r="J22">
        <v>85.375006326484765</v>
      </c>
      <c r="K22">
        <f t="shared" si="6"/>
        <v>85.42270559535784</v>
      </c>
      <c r="L22">
        <v>85.42270559535784</v>
      </c>
      <c r="M22">
        <v>85.42270559535784</v>
      </c>
      <c r="N22">
        <f t="shared" si="2"/>
        <v>64.390871321804639</v>
      </c>
      <c r="O22">
        <f t="shared" si="8"/>
        <v>64.632499999999993</v>
      </c>
      <c r="P22">
        <f t="shared" si="9"/>
        <v>64.756249999999994</v>
      </c>
      <c r="Q22">
        <f t="shared" si="10"/>
        <v>85.472718370400088</v>
      </c>
      <c r="R22">
        <v>85.472718370400088</v>
      </c>
      <c r="S22">
        <v>85.472718370400088</v>
      </c>
    </row>
    <row r="23" spans="1:19" x14ac:dyDescent="0.2">
      <c r="A23" s="4">
        <f t="shared" si="3"/>
        <v>44265</v>
      </c>
      <c r="B23">
        <v>22</v>
      </c>
      <c r="C23">
        <v>64.45</v>
      </c>
      <c r="D23">
        <f t="shared" si="4"/>
        <v>64.83</v>
      </c>
      <c r="E23">
        <f t="shared" si="7"/>
        <v>65.022000000000006</v>
      </c>
      <c r="F23">
        <f t="shared" si="0"/>
        <v>85.365284359205049</v>
      </c>
      <c r="G23">
        <f t="shared" si="1"/>
        <v>-20.915284359205046</v>
      </c>
      <c r="H23">
        <f t="shared" si="5"/>
        <v>0.43972196727972346</v>
      </c>
      <c r="I23">
        <v>85.365284359205049</v>
      </c>
      <c r="J23">
        <v>85.365284359205049</v>
      </c>
      <c r="K23">
        <f t="shared" si="6"/>
        <v>85.412948619357877</v>
      </c>
      <c r="L23">
        <v>85.412948619357877</v>
      </c>
      <c r="M23">
        <v>85.412948619357877</v>
      </c>
      <c r="N23">
        <f t="shared" si="2"/>
        <v>64.879609925263239</v>
      </c>
      <c r="O23">
        <f t="shared" si="8"/>
        <v>64.88</v>
      </c>
      <c r="P23">
        <f t="shared" si="9"/>
        <v>64.95</v>
      </c>
      <c r="Q23">
        <f t="shared" si="10"/>
        <v>85.462924382824852</v>
      </c>
      <c r="R23">
        <v>85.462924382824852</v>
      </c>
      <c r="S23">
        <v>85.462924382824852</v>
      </c>
    </row>
    <row r="24" spans="1:19" x14ac:dyDescent="0.2">
      <c r="A24" s="4">
        <f t="shared" si="3"/>
        <v>44266</v>
      </c>
      <c r="B24">
        <v>23</v>
      </c>
      <c r="C24">
        <v>66.02</v>
      </c>
      <c r="D24">
        <f t="shared" si="4"/>
        <v>65.353333333333339</v>
      </c>
      <c r="E24">
        <f t="shared" si="7"/>
        <v>65.134000000000015</v>
      </c>
      <c r="F24">
        <f t="shared" si="0"/>
        <v>85.355562391925346</v>
      </c>
      <c r="G24">
        <f t="shared" si="1"/>
        <v>-19.33556239192535</v>
      </c>
      <c r="H24">
        <f t="shared" si="5"/>
        <v>1.5797219672796956</v>
      </c>
      <c r="I24">
        <v>85.355562391925346</v>
      </c>
      <c r="J24">
        <v>85.355562391925346</v>
      </c>
      <c r="K24">
        <f t="shared" si="6"/>
        <v>85.403191643357928</v>
      </c>
      <c r="L24">
        <v>85.403191643357928</v>
      </c>
      <c r="M24">
        <v>85.403191643357928</v>
      </c>
      <c r="N24">
        <f t="shared" si="2"/>
        <v>65.09272694768427</v>
      </c>
      <c r="O24">
        <f t="shared" si="8"/>
        <v>65.02000000000001</v>
      </c>
      <c r="P24">
        <f t="shared" si="9"/>
        <v>65.216250000000002</v>
      </c>
      <c r="Q24">
        <f t="shared" si="10"/>
        <v>85.453130395249616</v>
      </c>
      <c r="R24">
        <v>85.453130395249616</v>
      </c>
      <c r="S24">
        <v>85.453130395249616</v>
      </c>
    </row>
    <row r="25" spans="1:19" x14ac:dyDescent="0.2">
      <c r="A25" s="4">
        <f t="shared" si="3"/>
        <v>44267</v>
      </c>
      <c r="B25">
        <v>24</v>
      </c>
      <c r="C25">
        <v>65.59</v>
      </c>
      <c r="D25">
        <f t="shared" si="4"/>
        <v>65.733333333333334</v>
      </c>
      <c r="E25">
        <f t="shared" si="7"/>
        <v>65.402000000000001</v>
      </c>
      <c r="F25">
        <f t="shared" si="0"/>
        <v>85.34584042464563</v>
      </c>
      <c r="G25">
        <f t="shared" si="1"/>
        <v>-19.755840424645626</v>
      </c>
      <c r="H25">
        <f t="shared" si="5"/>
        <v>-0.42027803272027597</v>
      </c>
      <c r="I25">
        <v>85.34584042464563</v>
      </c>
      <c r="J25">
        <v>85.34584042464563</v>
      </c>
      <c r="K25">
        <f t="shared" si="6"/>
        <v>85.393434667357965</v>
      </c>
      <c r="L25">
        <v>85.393434667357965</v>
      </c>
      <c r="M25">
        <v>85.393434667357965</v>
      </c>
      <c r="N25">
        <f t="shared" si="2"/>
        <v>65.241908863378995</v>
      </c>
      <c r="O25">
        <f t="shared" si="8"/>
        <v>65.412499999999994</v>
      </c>
      <c r="P25">
        <f t="shared" si="9"/>
        <v>65.526250000000005</v>
      </c>
      <c r="Q25">
        <f t="shared" si="10"/>
        <v>85.44333640767438</v>
      </c>
      <c r="R25">
        <v>85.44333640767438</v>
      </c>
      <c r="S25">
        <v>85.44333640767438</v>
      </c>
    </row>
    <row r="26" spans="1:19" x14ac:dyDescent="0.2">
      <c r="A26" s="4">
        <f t="shared" si="3"/>
        <v>44268</v>
      </c>
      <c r="B26">
        <v>25</v>
      </c>
      <c r="C26">
        <v>65.59</v>
      </c>
      <c r="D26">
        <f t="shared" si="4"/>
        <v>65.513333333333335</v>
      </c>
      <c r="E26">
        <f t="shared" si="7"/>
        <v>65.584000000000003</v>
      </c>
      <c r="F26">
        <f t="shared" si="0"/>
        <v>85.336118457365927</v>
      </c>
      <c r="G26">
        <f t="shared" si="1"/>
        <v>-19.746118457365924</v>
      </c>
      <c r="H26">
        <f t="shared" si="5"/>
        <v>9.7219672797024259E-3</v>
      </c>
      <c r="I26">
        <v>85.336118457365927</v>
      </c>
      <c r="J26">
        <v>85.336118457365927</v>
      </c>
      <c r="K26">
        <f t="shared" si="6"/>
        <v>85.383677691358017</v>
      </c>
      <c r="L26">
        <v>85.383677691358017</v>
      </c>
      <c r="M26">
        <v>85.383677691358017</v>
      </c>
      <c r="N26">
        <f t="shared" si="2"/>
        <v>65.277336204365298</v>
      </c>
      <c r="O26">
        <f t="shared" si="8"/>
        <v>65.64</v>
      </c>
      <c r="P26">
        <f t="shared" si="9"/>
        <v>65.557500000000005</v>
      </c>
      <c r="Q26">
        <f t="shared" si="10"/>
        <v>85.433542420099144</v>
      </c>
      <c r="R26">
        <v>85.433542420099144</v>
      </c>
      <c r="S26">
        <v>85.433542420099144</v>
      </c>
    </row>
    <row r="27" spans="1:19" x14ac:dyDescent="0.2">
      <c r="A27" s="4">
        <f t="shared" si="3"/>
        <v>44269</v>
      </c>
      <c r="B27">
        <v>26</v>
      </c>
      <c r="C27">
        <v>65.36</v>
      </c>
      <c r="D27">
        <f t="shared" si="4"/>
        <v>65.436666666666667</v>
      </c>
      <c r="E27">
        <f t="shared" si="7"/>
        <v>65.344000000000008</v>
      </c>
      <c r="F27">
        <f t="shared" si="0"/>
        <v>85.326396490086211</v>
      </c>
      <c r="G27">
        <f t="shared" si="1"/>
        <v>-19.966396490086211</v>
      </c>
      <c r="H27">
        <f t="shared" si="5"/>
        <v>-0.22027803272028734</v>
      </c>
      <c r="I27">
        <v>85.326396490086211</v>
      </c>
      <c r="J27">
        <v>85.326396490086211</v>
      </c>
      <c r="K27">
        <f t="shared" si="6"/>
        <v>85.373920715358054</v>
      </c>
      <c r="L27">
        <v>85.373920715358054</v>
      </c>
      <c r="M27">
        <v>85.373920715358054</v>
      </c>
      <c r="N27">
        <f t="shared" si="2"/>
        <v>65.30213534305571</v>
      </c>
      <c r="O27">
        <f t="shared" si="8"/>
        <v>65.475000000000009</v>
      </c>
      <c r="P27">
        <f t="shared" si="9"/>
        <v>65.378749999999997</v>
      </c>
      <c r="Q27">
        <f t="shared" si="10"/>
        <v>85.423748432523908</v>
      </c>
      <c r="R27">
        <v>85.423748432523908</v>
      </c>
      <c r="S27">
        <v>85.423748432523908</v>
      </c>
    </row>
    <row r="28" spans="1:19" x14ac:dyDescent="0.2">
      <c r="A28" s="4">
        <f t="shared" si="3"/>
        <v>44270</v>
      </c>
      <c r="B28">
        <v>27</v>
      </c>
      <c r="C28">
        <v>65.36</v>
      </c>
      <c r="D28">
        <f t="shared" si="4"/>
        <v>65.179999999999993</v>
      </c>
      <c r="E28">
        <f t="shared" si="7"/>
        <v>65.135999999999996</v>
      </c>
      <c r="F28">
        <f t="shared" si="0"/>
        <v>85.316674522806508</v>
      </c>
      <c r="G28">
        <f t="shared" si="1"/>
        <v>-19.956674522806509</v>
      </c>
      <c r="H28">
        <f t="shared" si="5"/>
        <v>9.7219672797024259E-3</v>
      </c>
      <c r="I28">
        <v>85.316674522806508</v>
      </c>
      <c r="J28">
        <v>85.316674522806508</v>
      </c>
      <c r="K28">
        <f t="shared" si="6"/>
        <v>85.364163739358105</v>
      </c>
      <c r="L28">
        <v>85.364163739358105</v>
      </c>
      <c r="M28">
        <v>85.364163739358105</v>
      </c>
      <c r="N28">
        <f t="shared" si="2"/>
        <v>65.157494740138986</v>
      </c>
      <c r="O28">
        <f t="shared" si="8"/>
        <v>65.282499999999999</v>
      </c>
      <c r="P28">
        <f t="shared" si="9"/>
        <v>65.152500000000003</v>
      </c>
      <c r="Q28">
        <f t="shared" si="10"/>
        <v>85.413954444948672</v>
      </c>
      <c r="R28">
        <v>85.413954444948672</v>
      </c>
      <c r="S28">
        <v>85.413954444948672</v>
      </c>
    </row>
    <row r="29" spans="1:19" x14ac:dyDescent="0.2">
      <c r="A29" s="4">
        <f t="shared" si="3"/>
        <v>44271</v>
      </c>
      <c r="B29">
        <v>28</v>
      </c>
      <c r="C29">
        <v>64.819999999999993</v>
      </c>
      <c r="D29">
        <f t="shared" si="4"/>
        <v>64.910000000000011</v>
      </c>
      <c r="E29">
        <f t="shared" si="7"/>
        <v>64.007999999999996</v>
      </c>
      <c r="F29">
        <f t="shared" si="0"/>
        <v>85.306952555526792</v>
      </c>
      <c r="G29">
        <f t="shared" si="1"/>
        <v>-20.486952555526798</v>
      </c>
      <c r="H29">
        <f t="shared" si="5"/>
        <v>-0.53027803272028962</v>
      </c>
      <c r="I29">
        <v>85.306952555526792</v>
      </c>
      <c r="J29">
        <v>85.306952555526792</v>
      </c>
      <c r="K29">
        <f t="shared" si="6"/>
        <v>85.354406763358142</v>
      </c>
      <c r="L29">
        <v>85.354406763358142</v>
      </c>
      <c r="M29">
        <v>85.354406763358142</v>
      </c>
      <c r="N29">
        <f t="shared" si="2"/>
        <v>64.975246318097291</v>
      </c>
      <c r="O29">
        <f t="shared" si="8"/>
        <v>65.022499999999994</v>
      </c>
      <c r="P29">
        <f t="shared" si="9"/>
        <v>64.346249999999998</v>
      </c>
      <c r="Q29">
        <f t="shared" si="10"/>
        <v>85.40416045737345</v>
      </c>
      <c r="R29">
        <v>85.40416045737345</v>
      </c>
      <c r="S29">
        <v>85.40416045737345</v>
      </c>
    </row>
    <row r="30" spans="1:19" x14ac:dyDescent="0.2">
      <c r="A30" s="4">
        <f t="shared" si="3"/>
        <v>44272</v>
      </c>
      <c r="B30">
        <v>29</v>
      </c>
      <c r="C30">
        <v>64.55</v>
      </c>
      <c r="D30">
        <f t="shared" si="4"/>
        <v>63.106666666666662</v>
      </c>
      <c r="E30">
        <f t="shared" si="7"/>
        <v>63.222000000000001</v>
      </c>
      <c r="F30">
        <f t="shared" si="0"/>
        <v>85.297230588247075</v>
      </c>
      <c r="G30">
        <f t="shared" si="1"/>
        <v>-20.747230588247078</v>
      </c>
      <c r="H30">
        <f t="shared" si="5"/>
        <v>-0.26027803272027938</v>
      </c>
      <c r="I30">
        <v>85.297230588247075</v>
      </c>
      <c r="J30">
        <v>85.297230588247075</v>
      </c>
      <c r="K30">
        <f t="shared" si="6"/>
        <v>85.344649787358193</v>
      </c>
      <c r="L30">
        <v>85.344649787358193</v>
      </c>
      <c r="M30">
        <v>85.344649787358193</v>
      </c>
      <c r="N30">
        <f t="shared" si="2"/>
        <v>63.467672422668102</v>
      </c>
      <c r="O30">
        <f t="shared" si="8"/>
        <v>63.67</v>
      </c>
      <c r="P30">
        <f t="shared" si="9"/>
        <v>63.178750000000001</v>
      </c>
      <c r="Q30">
        <f t="shared" si="10"/>
        <v>85.394366469798214</v>
      </c>
      <c r="R30">
        <v>85.394366469798214</v>
      </c>
      <c r="S30">
        <v>85.394366469798214</v>
      </c>
    </row>
    <row r="31" spans="1:19" x14ac:dyDescent="0.2">
      <c r="A31" s="4">
        <f t="shared" si="3"/>
        <v>44273</v>
      </c>
      <c r="B31">
        <v>30</v>
      </c>
      <c r="C31">
        <v>59.95</v>
      </c>
      <c r="D31">
        <f t="shared" si="4"/>
        <v>61.976666666666667</v>
      </c>
      <c r="E31">
        <f t="shared" si="7"/>
        <v>62.436</v>
      </c>
      <c r="F31">
        <f t="shared" si="0"/>
        <v>85.287508620967373</v>
      </c>
      <c r="G31">
        <f t="shared" si="1"/>
        <v>-25.33750862096737</v>
      </c>
      <c r="H31">
        <f t="shared" si="5"/>
        <v>-4.5902780327202919</v>
      </c>
      <c r="I31">
        <v>85.287508620967373</v>
      </c>
      <c r="J31">
        <v>85.287508620967373</v>
      </c>
      <c r="K31">
        <f t="shared" si="6"/>
        <v>85.33489281135823</v>
      </c>
      <c r="L31">
        <v>85.33489281135823</v>
      </c>
      <c r="M31">
        <v>85.33489281135823</v>
      </c>
      <c r="N31">
        <f t="shared" si="2"/>
        <v>62.856370695867668</v>
      </c>
      <c r="O31">
        <f t="shared" si="8"/>
        <v>62.6875</v>
      </c>
      <c r="P31">
        <f t="shared" si="9"/>
        <v>62.263750000000002</v>
      </c>
      <c r="Q31">
        <f t="shared" si="10"/>
        <v>85.384572482222978</v>
      </c>
      <c r="R31">
        <v>85.384572482222978</v>
      </c>
      <c r="S31">
        <v>85.384572482222978</v>
      </c>
    </row>
    <row r="32" spans="1:19" x14ac:dyDescent="0.2">
      <c r="A32" s="4">
        <f t="shared" si="3"/>
        <v>44274</v>
      </c>
      <c r="B32">
        <v>31</v>
      </c>
      <c r="C32">
        <v>61.43</v>
      </c>
      <c r="D32">
        <f t="shared" si="4"/>
        <v>60.936666666666667</v>
      </c>
      <c r="E32">
        <f t="shared" si="7"/>
        <v>61.768000000000008</v>
      </c>
      <c r="F32">
        <f t="shared" si="0"/>
        <v>85.277786653687656</v>
      </c>
      <c r="G32">
        <f t="shared" si="1"/>
        <v>-23.847786653687656</v>
      </c>
      <c r="H32">
        <f t="shared" si="5"/>
        <v>1.4897219672797135</v>
      </c>
      <c r="I32">
        <v>85.277786653687656</v>
      </c>
      <c r="J32">
        <v>85.277786653687656</v>
      </c>
      <c r="K32">
        <f t="shared" si="6"/>
        <v>85.325135835358282</v>
      </c>
      <c r="L32">
        <v>85.325135835358282</v>
      </c>
      <c r="M32">
        <v>85.325135835358282</v>
      </c>
      <c r="N32">
        <f t="shared" si="2"/>
        <v>62.428459487107361</v>
      </c>
      <c r="O32">
        <f t="shared" si="8"/>
        <v>61.84</v>
      </c>
      <c r="P32">
        <f t="shared" si="9"/>
        <v>61.456249999999997</v>
      </c>
      <c r="Q32">
        <f t="shared" si="10"/>
        <v>85.374778494647742</v>
      </c>
      <c r="R32">
        <v>85.374778494647742</v>
      </c>
      <c r="S32">
        <v>85.374778494647742</v>
      </c>
    </row>
    <row r="33" spans="1:19" x14ac:dyDescent="0.2">
      <c r="A33" s="4">
        <f t="shared" si="3"/>
        <v>44275</v>
      </c>
      <c r="B33">
        <v>32</v>
      </c>
      <c r="C33">
        <v>61.43</v>
      </c>
      <c r="D33">
        <f t="shared" si="4"/>
        <v>61.446666666666665</v>
      </c>
      <c r="E33">
        <f t="shared" si="7"/>
        <v>61.153999999999996</v>
      </c>
      <c r="F33">
        <f t="shared" si="0"/>
        <v>85.268064686407953</v>
      </c>
      <c r="G33">
        <f t="shared" si="1"/>
        <v>-23.838064686407954</v>
      </c>
      <c r="H33">
        <f t="shared" si="5"/>
        <v>9.7219672797024259E-3</v>
      </c>
      <c r="I33">
        <v>85.268064686407953</v>
      </c>
      <c r="J33">
        <v>85.268064686407953</v>
      </c>
      <c r="K33">
        <f t="shared" si="6"/>
        <v>85.315378859358319</v>
      </c>
      <c r="L33">
        <v>85.315378859358319</v>
      </c>
      <c r="M33">
        <v>85.315378859358319</v>
      </c>
      <c r="N33">
        <f t="shared" si="2"/>
        <v>62.143921640975151</v>
      </c>
      <c r="O33">
        <f t="shared" si="8"/>
        <v>61.072499999999998</v>
      </c>
      <c r="P33">
        <f t="shared" si="9"/>
        <v>61.263750000000002</v>
      </c>
      <c r="Q33">
        <f t="shared" si="10"/>
        <v>85.364984507072506</v>
      </c>
      <c r="R33">
        <v>85.364984507072506</v>
      </c>
      <c r="S33">
        <v>85.364984507072506</v>
      </c>
    </row>
    <row r="34" spans="1:19" x14ac:dyDescent="0.2">
      <c r="A34" s="4">
        <f t="shared" si="3"/>
        <v>44276</v>
      </c>
      <c r="B34">
        <v>33</v>
      </c>
      <c r="C34">
        <v>61.48</v>
      </c>
      <c r="D34">
        <f t="shared" si="4"/>
        <v>61.463333333333331</v>
      </c>
      <c r="E34">
        <f t="shared" si="7"/>
        <v>60.713999999999999</v>
      </c>
      <c r="F34">
        <f t="shared" si="0"/>
        <v>85.258342719128237</v>
      </c>
      <c r="G34">
        <f t="shared" si="1"/>
        <v>-23.77834271912824</v>
      </c>
      <c r="H34">
        <f t="shared" si="5"/>
        <v>5.9721967279713795E-2</v>
      </c>
      <c r="I34">
        <v>85.258342719128237</v>
      </c>
      <c r="J34">
        <v>85.258342719128237</v>
      </c>
      <c r="K34">
        <f t="shared" si="6"/>
        <v>85.30562188335837</v>
      </c>
      <c r="L34">
        <v>85.30562188335837</v>
      </c>
      <c r="M34">
        <v>85.30562188335837</v>
      </c>
      <c r="N34">
        <f t="shared" si="2"/>
        <v>61.9447451486826</v>
      </c>
      <c r="O34">
        <f t="shared" si="8"/>
        <v>61.454999999999998</v>
      </c>
      <c r="P34">
        <f t="shared" si="9"/>
        <v>60.994999999999997</v>
      </c>
      <c r="Q34">
        <f t="shared" si="10"/>
        <v>85.35519051949727</v>
      </c>
      <c r="R34">
        <v>85.35519051949727</v>
      </c>
      <c r="S34">
        <v>85.35519051949727</v>
      </c>
    </row>
    <row r="35" spans="1:19" x14ac:dyDescent="0.2">
      <c r="A35" s="4">
        <f t="shared" si="3"/>
        <v>44277</v>
      </c>
      <c r="B35">
        <v>34</v>
      </c>
      <c r="C35">
        <v>61.48</v>
      </c>
      <c r="D35">
        <f t="shared" si="4"/>
        <v>60.236666666666657</v>
      </c>
      <c r="E35">
        <f t="shared" si="7"/>
        <v>60.652000000000001</v>
      </c>
      <c r="F35">
        <f t="shared" si="0"/>
        <v>85.248620751848534</v>
      </c>
      <c r="G35">
        <f t="shared" si="1"/>
        <v>-23.768620751848538</v>
      </c>
      <c r="H35">
        <f t="shared" si="5"/>
        <v>9.7219672797024259E-3</v>
      </c>
      <c r="I35">
        <v>85.248620751848534</v>
      </c>
      <c r="J35">
        <v>85.248620751848534</v>
      </c>
      <c r="K35">
        <f t="shared" si="6"/>
        <v>85.295864907358407</v>
      </c>
      <c r="L35">
        <v>85.295864907358407</v>
      </c>
      <c r="M35">
        <v>85.295864907358407</v>
      </c>
      <c r="N35">
        <f t="shared" si="2"/>
        <v>60.686321604077818</v>
      </c>
      <c r="O35">
        <f t="shared" si="8"/>
        <v>60.534999999999997</v>
      </c>
      <c r="P35">
        <f t="shared" si="9"/>
        <v>60.496249999999996</v>
      </c>
      <c r="Q35">
        <f t="shared" si="10"/>
        <v>85.345396531922034</v>
      </c>
      <c r="R35">
        <v>85.345396531922034</v>
      </c>
      <c r="S35">
        <v>85.345396531922034</v>
      </c>
    </row>
    <row r="36" spans="1:19" x14ac:dyDescent="0.2">
      <c r="A36" s="4">
        <f t="shared" si="3"/>
        <v>44278</v>
      </c>
      <c r="B36">
        <v>35</v>
      </c>
      <c r="C36">
        <v>57.75</v>
      </c>
      <c r="D36">
        <f t="shared" si="4"/>
        <v>60.116666666666667</v>
      </c>
      <c r="E36">
        <f t="shared" si="7"/>
        <v>60.059999999999988</v>
      </c>
      <c r="F36">
        <f t="shared" si="0"/>
        <v>85.238898784568818</v>
      </c>
      <c r="G36">
        <f t="shared" si="1"/>
        <v>-27.488898784568818</v>
      </c>
      <c r="H36">
        <f t="shared" si="5"/>
        <v>-3.7202780327202802</v>
      </c>
      <c r="I36">
        <v>85.238898784568818</v>
      </c>
      <c r="J36">
        <v>85.238898784568818</v>
      </c>
      <c r="K36">
        <f t="shared" si="6"/>
        <v>85.286107931358458</v>
      </c>
      <c r="L36">
        <v>85.286107931358458</v>
      </c>
      <c r="M36">
        <v>85.286107931358458</v>
      </c>
      <c r="N36">
        <f t="shared" si="2"/>
        <v>60.816425122854469</v>
      </c>
      <c r="O36">
        <f t="shared" si="8"/>
        <v>60.457499999999996</v>
      </c>
      <c r="P36">
        <f t="shared" si="9"/>
        <v>60.081249999999997</v>
      </c>
      <c r="Q36">
        <f t="shared" si="10"/>
        <v>85.335602544346798</v>
      </c>
      <c r="R36">
        <v>85.335602544346798</v>
      </c>
      <c r="S36">
        <v>85.335602544346798</v>
      </c>
    </row>
    <row r="37" spans="1:19" x14ac:dyDescent="0.2">
      <c r="A37" s="4">
        <f t="shared" si="3"/>
        <v>44279</v>
      </c>
      <c r="B37">
        <v>36</v>
      </c>
      <c r="C37">
        <v>61.12</v>
      </c>
      <c r="D37">
        <f t="shared" si="4"/>
        <v>59.113333333333337</v>
      </c>
      <c r="E37">
        <f t="shared" si="7"/>
        <v>59.95</v>
      </c>
      <c r="F37">
        <f t="shared" si="0"/>
        <v>85.229176817289115</v>
      </c>
      <c r="G37">
        <f t="shared" si="1"/>
        <v>-24.109176817289118</v>
      </c>
      <c r="H37">
        <f t="shared" si="5"/>
        <v>3.3797219672796999</v>
      </c>
      <c r="I37">
        <v>85.229176817289115</v>
      </c>
      <c r="J37">
        <v>85.229176817289115</v>
      </c>
      <c r="K37">
        <f t="shared" si="6"/>
        <v>85.276350955358495</v>
      </c>
      <c r="L37">
        <v>85.276350955358495</v>
      </c>
      <c r="M37">
        <v>85.276350955358495</v>
      </c>
      <c r="N37">
        <f t="shared" si="2"/>
        <v>60.112497585998128</v>
      </c>
      <c r="O37">
        <f t="shared" si="8"/>
        <v>59.704999999999998</v>
      </c>
      <c r="P37">
        <f t="shared" si="9"/>
        <v>59.636250000000004</v>
      </c>
      <c r="Q37">
        <f t="shared" si="10"/>
        <v>85.325808556771577</v>
      </c>
      <c r="R37">
        <v>85.325808556771577</v>
      </c>
      <c r="S37">
        <v>85.325808556771577</v>
      </c>
    </row>
    <row r="38" spans="1:19" x14ac:dyDescent="0.2">
      <c r="A38" s="4">
        <f t="shared" si="3"/>
        <v>44280</v>
      </c>
      <c r="B38">
        <v>37</v>
      </c>
      <c r="C38">
        <v>58.47</v>
      </c>
      <c r="D38">
        <f t="shared" si="4"/>
        <v>60.173333333333339</v>
      </c>
      <c r="E38">
        <f t="shared" si="7"/>
        <v>59.839999999999996</v>
      </c>
      <c r="F38">
        <f t="shared" si="0"/>
        <v>85.219454850009399</v>
      </c>
      <c r="G38">
        <f t="shared" si="1"/>
        <v>-26.7494548500094</v>
      </c>
      <c r="H38">
        <f t="shared" si="5"/>
        <v>-2.6402780327202819</v>
      </c>
      <c r="I38">
        <v>85.219454850009399</v>
      </c>
      <c r="J38">
        <v>85.219454850009399</v>
      </c>
      <c r="K38">
        <f t="shared" si="6"/>
        <v>85.266593979358547</v>
      </c>
      <c r="L38">
        <v>85.266593979358547</v>
      </c>
      <c r="M38">
        <v>85.266593979358547</v>
      </c>
      <c r="N38">
        <f t="shared" si="2"/>
        <v>60.357748310198687</v>
      </c>
      <c r="O38">
        <f t="shared" si="8"/>
        <v>59.567500000000003</v>
      </c>
      <c r="P38">
        <f t="shared" si="9"/>
        <v>59.965000000000003</v>
      </c>
      <c r="Q38">
        <f t="shared" si="10"/>
        <v>85.316014569196341</v>
      </c>
      <c r="R38">
        <v>85.316014569196341</v>
      </c>
      <c r="S38">
        <v>85.316014569196341</v>
      </c>
    </row>
    <row r="39" spans="1:19" x14ac:dyDescent="0.2">
      <c r="A39" s="4">
        <f t="shared" si="3"/>
        <v>44281</v>
      </c>
      <c r="B39">
        <v>38</v>
      </c>
      <c r="C39">
        <v>60.93</v>
      </c>
      <c r="D39">
        <f t="shared" si="4"/>
        <v>60.110000000000007</v>
      </c>
      <c r="E39">
        <f t="shared" si="7"/>
        <v>60.588000000000001</v>
      </c>
      <c r="F39">
        <f t="shared" si="0"/>
        <v>85.209732882729682</v>
      </c>
      <c r="G39">
        <f t="shared" si="1"/>
        <v>-24.279732882729682</v>
      </c>
      <c r="H39">
        <f t="shared" si="5"/>
        <v>2.4697219672797175</v>
      </c>
      <c r="I39">
        <v>85.209732882729682</v>
      </c>
      <c r="J39">
        <v>85.209732882729682</v>
      </c>
      <c r="K39">
        <f t="shared" si="6"/>
        <v>85.256837003358584</v>
      </c>
      <c r="L39">
        <v>85.256837003358584</v>
      </c>
      <c r="M39">
        <v>85.256837003358584</v>
      </c>
      <c r="N39">
        <f t="shared" si="2"/>
        <v>60.529423817139076</v>
      </c>
      <c r="O39">
        <f t="shared" si="8"/>
        <v>60.362500000000004</v>
      </c>
      <c r="P39">
        <f t="shared" si="9"/>
        <v>60.408750000000005</v>
      </c>
      <c r="Q39">
        <f t="shared" si="10"/>
        <v>85.306220581621105</v>
      </c>
      <c r="R39">
        <v>85.306220581621105</v>
      </c>
      <c r="S39">
        <v>85.306220581621105</v>
      </c>
    </row>
    <row r="40" spans="1:19" x14ac:dyDescent="0.2">
      <c r="A40" s="4">
        <f t="shared" si="3"/>
        <v>44282</v>
      </c>
      <c r="B40">
        <v>39</v>
      </c>
      <c r="C40">
        <v>60.93</v>
      </c>
      <c r="D40">
        <f t="shared" si="4"/>
        <v>61.116666666666667</v>
      </c>
      <c r="E40">
        <f t="shared" si="7"/>
        <v>60.661999999999999</v>
      </c>
      <c r="F40">
        <f t="shared" si="0"/>
        <v>85.20001091544998</v>
      </c>
      <c r="G40">
        <f t="shared" si="1"/>
        <v>-24.27001091544998</v>
      </c>
      <c r="H40">
        <f t="shared" si="5"/>
        <v>9.7219672797024259E-3</v>
      </c>
      <c r="I40">
        <v>85.20001091544998</v>
      </c>
      <c r="J40">
        <v>85.20001091544998</v>
      </c>
      <c r="K40">
        <f t="shared" si="6"/>
        <v>85.247080027358635</v>
      </c>
      <c r="L40">
        <v>85.247080027358635</v>
      </c>
      <c r="M40">
        <v>85.247080027358635</v>
      </c>
      <c r="N40">
        <f t="shared" si="2"/>
        <v>60.81759667199735</v>
      </c>
      <c r="O40">
        <f t="shared" si="8"/>
        <v>60.455000000000005</v>
      </c>
      <c r="P40">
        <f t="shared" si="9"/>
        <v>60.832500000000003</v>
      </c>
      <c r="Q40">
        <f t="shared" si="10"/>
        <v>85.296426594045869</v>
      </c>
      <c r="R40">
        <v>85.296426594045869</v>
      </c>
      <c r="S40">
        <v>85.296426594045869</v>
      </c>
    </row>
    <row r="41" spans="1:19" x14ac:dyDescent="0.2">
      <c r="A41" s="4">
        <f t="shared" si="3"/>
        <v>44283</v>
      </c>
      <c r="B41">
        <v>40</v>
      </c>
      <c r="C41">
        <v>61.49</v>
      </c>
      <c r="D41">
        <f t="shared" si="4"/>
        <v>61.303333333333335</v>
      </c>
      <c r="E41">
        <f t="shared" si="7"/>
        <v>61.077999999999996</v>
      </c>
      <c r="F41">
        <f t="shared" si="0"/>
        <v>85.190288948170263</v>
      </c>
      <c r="G41">
        <f t="shared" si="1"/>
        <v>-23.700288948170261</v>
      </c>
      <c r="H41">
        <f t="shared" si="5"/>
        <v>0.56972196727971891</v>
      </c>
      <c r="I41">
        <v>85.190288948170263</v>
      </c>
      <c r="J41">
        <v>85.190288948170263</v>
      </c>
      <c r="K41">
        <f t="shared" si="6"/>
        <v>85.237323051358672</v>
      </c>
      <c r="L41">
        <v>85.237323051358672</v>
      </c>
      <c r="M41">
        <v>85.237323051358672</v>
      </c>
      <c r="N41">
        <f t="shared" si="2"/>
        <v>61.019317670398138</v>
      </c>
      <c r="O41">
        <f t="shared" si="8"/>
        <v>61.21</v>
      </c>
      <c r="P41">
        <f t="shared" si="9"/>
        <v>61.162499999999994</v>
      </c>
      <c r="Q41">
        <f t="shared" si="10"/>
        <v>85.286632606470633</v>
      </c>
      <c r="R41">
        <v>85.286632606470633</v>
      </c>
      <c r="S41">
        <v>85.286632606470633</v>
      </c>
    </row>
    <row r="42" spans="1:19" x14ac:dyDescent="0.2">
      <c r="A42" s="4">
        <f t="shared" si="3"/>
        <v>44284</v>
      </c>
      <c r="B42">
        <v>41</v>
      </c>
      <c r="C42">
        <v>61.49</v>
      </c>
      <c r="D42">
        <f t="shared" si="4"/>
        <v>61.176666666666669</v>
      </c>
      <c r="E42">
        <f t="shared" si="7"/>
        <v>60.73</v>
      </c>
      <c r="F42">
        <f t="shared" si="0"/>
        <v>85.180566980890561</v>
      </c>
      <c r="G42">
        <f t="shared" si="1"/>
        <v>-23.690566980890559</v>
      </c>
      <c r="H42">
        <f t="shared" si="5"/>
        <v>9.7219672797024259E-3</v>
      </c>
      <c r="I42">
        <v>85.180566980890561</v>
      </c>
      <c r="J42">
        <v>85.180566980890561</v>
      </c>
      <c r="K42">
        <f t="shared" si="6"/>
        <v>85.227566075358723</v>
      </c>
      <c r="L42">
        <v>85.227566075358723</v>
      </c>
      <c r="M42">
        <v>85.227566075358723</v>
      </c>
      <c r="N42">
        <f t="shared" si="2"/>
        <v>60.878522369278691</v>
      </c>
      <c r="O42">
        <f t="shared" si="8"/>
        <v>61.114999999999995</v>
      </c>
      <c r="P42">
        <f t="shared" si="9"/>
        <v>60.897499999999994</v>
      </c>
      <c r="Q42">
        <f t="shared" si="10"/>
        <v>85.276838618895397</v>
      </c>
      <c r="R42">
        <v>85.276838618895397</v>
      </c>
      <c r="S42">
        <v>85.276838618895397</v>
      </c>
    </row>
    <row r="43" spans="1:19" x14ac:dyDescent="0.2">
      <c r="A43" s="4">
        <f t="shared" si="3"/>
        <v>44285</v>
      </c>
      <c r="B43">
        <v>42</v>
      </c>
      <c r="C43">
        <v>60.55</v>
      </c>
      <c r="D43">
        <f t="shared" si="4"/>
        <v>60.41</v>
      </c>
      <c r="E43">
        <f t="shared" si="7"/>
        <v>60.826000000000001</v>
      </c>
      <c r="F43">
        <f t="shared" si="0"/>
        <v>85.170845013610844</v>
      </c>
      <c r="G43">
        <f t="shared" si="1"/>
        <v>-24.620845013610847</v>
      </c>
      <c r="H43">
        <f t="shared" si="5"/>
        <v>-0.93027803272028819</v>
      </c>
      <c r="I43">
        <v>85.170845013610844</v>
      </c>
      <c r="J43">
        <v>85.170845013610844</v>
      </c>
      <c r="K43">
        <f t="shared" si="6"/>
        <v>85.21780909935876</v>
      </c>
      <c r="L43">
        <v>85.21780909935876</v>
      </c>
      <c r="M43">
        <v>85.21780909935876</v>
      </c>
      <c r="N43">
        <f t="shared" si="2"/>
        <v>60.371965658495078</v>
      </c>
      <c r="O43">
        <f t="shared" si="8"/>
        <v>60.68</v>
      </c>
      <c r="P43">
        <f t="shared" si="9"/>
        <v>60.67</v>
      </c>
      <c r="Q43">
        <f t="shared" si="10"/>
        <v>85.267044631320161</v>
      </c>
      <c r="R43">
        <v>85.267044631320161</v>
      </c>
      <c r="S43">
        <v>85.267044631320161</v>
      </c>
    </row>
    <row r="44" spans="1:19" x14ac:dyDescent="0.2">
      <c r="A44" s="4">
        <f t="shared" si="3"/>
        <v>44286</v>
      </c>
      <c r="B44">
        <v>43</v>
      </c>
      <c r="C44">
        <v>59.19</v>
      </c>
      <c r="D44">
        <f t="shared" si="4"/>
        <v>60.383333333333326</v>
      </c>
      <c r="E44">
        <f t="shared" si="7"/>
        <v>60.809999999999988</v>
      </c>
      <c r="F44">
        <f t="shared" si="0"/>
        <v>85.161123046331141</v>
      </c>
      <c r="G44">
        <f t="shared" si="1"/>
        <v>-25.971123046331144</v>
      </c>
      <c r="H44">
        <f t="shared" si="5"/>
        <v>-1.350278032720297</v>
      </c>
      <c r="I44">
        <v>85.161123046331141</v>
      </c>
      <c r="J44">
        <v>85.161123046331141</v>
      </c>
      <c r="K44">
        <f t="shared" si="6"/>
        <v>85.208052123358812</v>
      </c>
      <c r="L44">
        <v>85.208052123358812</v>
      </c>
      <c r="M44">
        <v>85.208052123358812</v>
      </c>
      <c r="N44">
        <f t="shared" si="2"/>
        <v>60.683375960946549</v>
      </c>
      <c r="O44">
        <f t="shared" si="8"/>
        <v>60.66</v>
      </c>
      <c r="P44">
        <f t="shared" si="9"/>
        <v>60.649999999999991</v>
      </c>
      <c r="Q44">
        <f t="shared" si="10"/>
        <v>85.257250643744925</v>
      </c>
      <c r="R44">
        <v>85.257250643744925</v>
      </c>
      <c r="S44">
        <v>85.257250643744925</v>
      </c>
    </row>
    <row r="45" spans="1:19" x14ac:dyDescent="0.2">
      <c r="A45" s="4">
        <f t="shared" si="3"/>
        <v>44287</v>
      </c>
      <c r="B45">
        <v>44</v>
      </c>
      <c r="C45">
        <v>61.41</v>
      </c>
      <c r="D45">
        <f t="shared" si="4"/>
        <v>60.669999999999995</v>
      </c>
      <c r="E45">
        <f t="shared" si="7"/>
        <v>60.793999999999997</v>
      </c>
      <c r="F45">
        <f t="shared" si="0"/>
        <v>85.151401079051425</v>
      </c>
      <c r="G45">
        <f t="shared" si="1"/>
        <v>-23.741401079051428</v>
      </c>
      <c r="H45">
        <f t="shared" si="5"/>
        <v>2.2297219672797155</v>
      </c>
      <c r="I45">
        <v>85.151401079051425</v>
      </c>
      <c r="J45">
        <v>85.151401079051425</v>
      </c>
      <c r="K45">
        <f t="shared" si="6"/>
        <v>85.198295147358849</v>
      </c>
      <c r="L45">
        <v>85.198295147358849</v>
      </c>
      <c r="M45">
        <v>85.198295147358849</v>
      </c>
      <c r="N45">
        <f t="shared" si="2"/>
        <v>60.901363172662585</v>
      </c>
      <c r="O45">
        <f t="shared" si="8"/>
        <v>60.639999999999993</v>
      </c>
      <c r="P45">
        <f t="shared" si="9"/>
        <v>60.747499999999995</v>
      </c>
      <c r="Q45">
        <f t="shared" si="10"/>
        <v>85.247456656169703</v>
      </c>
      <c r="R45">
        <v>85.247456656169703</v>
      </c>
      <c r="S45">
        <v>85.247456656169703</v>
      </c>
    </row>
    <row r="46" spans="1:19" x14ac:dyDescent="0.2">
      <c r="A46" s="4">
        <f t="shared" si="3"/>
        <v>44288</v>
      </c>
      <c r="B46">
        <v>45</v>
      </c>
      <c r="C46">
        <v>61.41</v>
      </c>
      <c r="D46">
        <f t="shared" si="4"/>
        <v>61.41</v>
      </c>
      <c r="E46">
        <f t="shared" si="7"/>
        <v>60.429999999999993</v>
      </c>
      <c r="F46">
        <f t="shared" si="0"/>
        <v>85.141679111771708</v>
      </c>
      <c r="G46">
        <f t="shared" si="1"/>
        <v>-23.731679111771712</v>
      </c>
      <c r="H46">
        <f t="shared" si="5"/>
        <v>9.7219672797166368E-3</v>
      </c>
      <c r="I46">
        <v>85.141679111771708</v>
      </c>
      <c r="J46">
        <v>85.141679111771708</v>
      </c>
      <c r="K46">
        <f t="shared" si="6"/>
        <v>85.1885381713589</v>
      </c>
      <c r="L46">
        <v>85.1885381713589</v>
      </c>
      <c r="M46">
        <v>85.1885381713589</v>
      </c>
      <c r="N46">
        <f t="shared" si="2"/>
        <v>61.053954220863801</v>
      </c>
      <c r="O46">
        <f t="shared" si="8"/>
        <v>60.854999999999997</v>
      </c>
      <c r="P46">
        <f t="shared" si="9"/>
        <v>60.797499999999999</v>
      </c>
      <c r="Q46">
        <f t="shared" si="10"/>
        <v>85.237662668594467</v>
      </c>
      <c r="R46">
        <v>85.237662668594467</v>
      </c>
      <c r="S46">
        <v>85.237662668594467</v>
      </c>
    </row>
    <row r="47" spans="1:19" x14ac:dyDescent="0.2">
      <c r="A47" s="4">
        <f t="shared" si="3"/>
        <v>44289</v>
      </c>
      <c r="B47">
        <v>46</v>
      </c>
      <c r="C47">
        <v>61.41</v>
      </c>
      <c r="D47">
        <f t="shared" si="4"/>
        <v>60.516666666666659</v>
      </c>
      <c r="E47">
        <f t="shared" si="7"/>
        <v>60.338000000000001</v>
      </c>
      <c r="F47">
        <f t="shared" si="0"/>
        <v>85.131957144492006</v>
      </c>
      <c r="G47">
        <f t="shared" si="1"/>
        <v>-23.721957144492009</v>
      </c>
      <c r="H47">
        <f t="shared" si="5"/>
        <v>9.7219672797024259E-3</v>
      </c>
      <c r="I47">
        <v>85.131957144492006</v>
      </c>
      <c r="J47">
        <v>85.131957144492006</v>
      </c>
      <c r="K47">
        <f t="shared" si="6"/>
        <v>85.178781195358937</v>
      </c>
      <c r="L47">
        <v>85.178781195358937</v>
      </c>
      <c r="M47">
        <v>85.178781195358937</v>
      </c>
      <c r="N47">
        <f t="shared" si="2"/>
        <v>60.356767954604656</v>
      </c>
      <c r="O47">
        <f t="shared" si="8"/>
        <v>60.739999999999995</v>
      </c>
      <c r="P47">
        <f t="shared" si="9"/>
        <v>60.404999999999994</v>
      </c>
      <c r="Q47">
        <f t="shared" si="10"/>
        <v>85.227868681019231</v>
      </c>
      <c r="R47">
        <v>85.227868681019231</v>
      </c>
      <c r="S47">
        <v>85.227868681019231</v>
      </c>
    </row>
    <row r="48" spans="1:19" x14ac:dyDescent="0.2">
      <c r="A48" s="4">
        <f t="shared" si="3"/>
        <v>44290</v>
      </c>
      <c r="B48">
        <v>47</v>
      </c>
      <c r="C48">
        <v>58.73</v>
      </c>
      <c r="D48">
        <f t="shared" si="4"/>
        <v>59.623333333333328</v>
      </c>
      <c r="E48">
        <f t="shared" si="7"/>
        <v>59.923999999999999</v>
      </c>
      <c r="F48">
        <f t="shared" si="0"/>
        <v>85.122235177212289</v>
      </c>
      <c r="G48">
        <f t="shared" si="1"/>
        <v>-26.392235177212292</v>
      </c>
      <c r="H48">
        <f t="shared" si="5"/>
        <v>-2.6702780327202831</v>
      </c>
      <c r="I48">
        <v>85.122235177212289</v>
      </c>
      <c r="J48">
        <v>85.122235177212289</v>
      </c>
      <c r="K48">
        <f t="shared" si="6"/>
        <v>85.169024219358988</v>
      </c>
      <c r="L48">
        <v>85.169024219358988</v>
      </c>
      <c r="M48">
        <v>85.169024219358988</v>
      </c>
      <c r="N48">
        <f t="shared" si="2"/>
        <v>59.86873756822326</v>
      </c>
      <c r="O48">
        <f t="shared" si="8"/>
        <v>60.069999999999993</v>
      </c>
      <c r="P48">
        <f t="shared" si="9"/>
        <v>59.811249999999994</v>
      </c>
      <c r="Q48">
        <f t="shared" si="10"/>
        <v>85.218074693443995</v>
      </c>
      <c r="R48">
        <v>85.218074693443995</v>
      </c>
      <c r="S48">
        <v>85.218074693443995</v>
      </c>
    </row>
    <row r="49" spans="1:19" x14ac:dyDescent="0.2">
      <c r="A49" s="4">
        <f t="shared" si="3"/>
        <v>44291</v>
      </c>
      <c r="B49">
        <v>48</v>
      </c>
      <c r="C49">
        <v>58.73</v>
      </c>
      <c r="D49">
        <f t="shared" si="4"/>
        <v>58.933333333333337</v>
      </c>
      <c r="E49">
        <f t="shared" si="7"/>
        <v>59.595999999999989</v>
      </c>
      <c r="F49">
        <f t="shared" si="0"/>
        <v>85.112513209932587</v>
      </c>
      <c r="G49">
        <f t="shared" si="1"/>
        <v>-26.38251320993259</v>
      </c>
      <c r="H49">
        <f t="shared" si="5"/>
        <v>9.7219672797024259E-3</v>
      </c>
      <c r="I49">
        <v>85.112513209932587</v>
      </c>
      <c r="J49">
        <v>85.112513209932587</v>
      </c>
      <c r="K49">
        <f t="shared" si="6"/>
        <v>85.159267243359025</v>
      </c>
      <c r="L49">
        <v>85.159267243359025</v>
      </c>
      <c r="M49">
        <v>85.159267243359025</v>
      </c>
      <c r="N49">
        <f t="shared" si="2"/>
        <v>59.710116297756279</v>
      </c>
      <c r="O49">
        <f t="shared" si="8"/>
        <v>59.552499999999995</v>
      </c>
      <c r="P49">
        <f t="shared" si="9"/>
        <v>59.347499999999997</v>
      </c>
      <c r="Q49">
        <f t="shared" si="10"/>
        <v>85.208280705868759</v>
      </c>
      <c r="R49">
        <v>85.208280705868759</v>
      </c>
      <c r="S49">
        <v>85.208280705868759</v>
      </c>
    </row>
    <row r="50" spans="1:19" x14ac:dyDescent="0.2">
      <c r="A50" s="4">
        <f t="shared" si="3"/>
        <v>44292</v>
      </c>
      <c r="B50">
        <v>49</v>
      </c>
      <c r="C50">
        <v>59.34</v>
      </c>
      <c r="D50">
        <f t="shared" si="4"/>
        <v>59.28</v>
      </c>
      <c r="E50">
        <f t="shared" si="7"/>
        <v>59.236000000000004</v>
      </c>
      <c r="F50">
        <f t="shared" si="0"/>
        <v>85.10279124265287</v>
      </c>
      <c r="G50">
        <f t="shared" si="1"/>
        <v>-25.762791242652867</v>
      </c>
      <c r="H50">
        <f t="shared" si="5"/>
        <v>0.61972196727972317</v>
      </c>
      <c r="I50">
        <v>85.10279124265287</v>
      </c>
      <c r="J50">
        <v>85.10279124265287</v>
      </c>
      <c r="K50">
        <f t="shared" si="6"/>
        <v>85.149510267359076</v>
      </c>
      <c r="L50">
        <v>85.149510267359076</v>
      </c>
      <c r="M50">
        <v>85.149510267359076</v>
      </c>
      <c r="N50">
        <f t="shared" si="2"/>
        <v>59.728081408429389</v>
      </c>
      <c r="O50">
        <f t="shared" si="8"/>
        <v>59.142500000000005</v>
      </c>
      <c r="P50">
        <f t="shared" si="9"/>
        <v>59.252499999999998</v>
      </c>
      <c r="Q50">
        <f t="shared" si="10"/>
        <v>85.198486718293523</v>
      </c>
      <c r="R50">
        <v>85.198486718293523</v>
      </c>
      <c r="S50">
        <v>85.198486718293523</v>
      </c>
    </row>
    <row r="51" spans="1:19" x14ac:dyDescent="0.2">
      <c r="A51" s="4">
        <f t="shared" si="3"/>
        <v>44293</v>
      </c>
      <c r="B51">
        <v>50</v>
      </c>
      <c r="C51">
        <v>59.77</v>
      </c>
      <c r="D51">
        <f t="shared" si="4"/>
        <v>59.573333333333345</v>
      </c>
      <c r="E51">
        <f t="shared" si="7"/>
        <v>59.347999999999999</v>
      </c>
      <c r="F51">
        <f t="shared" si="0"/>
        <v>85.093069275373168</v>
      </c>
      <c r="G51">
        <f t="shared" si="1"/>
        <v>-25.323069275373165</v>
      </c>
      <c r="H51">
        <f t="shared" si="5"/>
        <v>0.43972196727970214</v>
      </c>
      <c r="I51">
        <v>85.093069275373168</v>
      </c>
      <c r="J51">
        <v>85.093069275373168</v>
      </c>
      <c r="K51">
        <f t="shared" si="6"/>
        <v>85.139753291359114</v>
      </c>
      <c r="L51">
        <v>85.139753291359114</v>
      </c>
      <c r="M51">
        <v>85.139753291359114</v>
      </c>
      <c r="N51">
        <f t="shared" si="2"/>
        <v>59.69265698590057</v>
      </c>
      <c r="O51">
        <f t="shared" si="8"/>
        <v>59.362499999999997</v>
      </c>
      <c r="P51">
        <f t="shared" si="9"/>
        <v>59.432500000000005</v>
      </c>
      <c r="Q51">
        <f t="shared" si="10"/>
        <v>85.188692730718287</v>
      </c>
      <c r="R51">
        <v>85.188692730718287</v>
      </c>
      <c r="S51">
        <v>85.188692730718287</v>
      </c>
    </row>
    <row r="52" spans="1:19" x14ac:dyDescent="0.2">
      <c r="A52" s="4">
        <f t="shared" si="3"/>
        <v>44294</v>
      </c>
      <c r="B52">
        <v>51</v>
      </c>
      <c r="C52">
        <v>59.61</v>
      </c>
      <c r="D52">
        <f t="shared" si="4"/>
        <v>59.556666666666665</v>
      </c>
      <c r="E52">
        <f t="shared" si="7"/>
        <v>59.46</v>
      </c>
      <c r="F52">
        <f t="shared" si="0"/>
        <v>85.083347308093451</v>
      </c>
      <c r="G52">
        <f t="shared" si="1"/>
        <v>-25.473347308093452</v>
      </c>
      <c r="H52">
        <f t="shared" si="5"/>
        <v>-0.15027803272028706</v>
      </c>
      <c r="I52">
        <v>85.083347308093451</v>
      </c>
      <c r="J52">
        <v>85.083347308093451</v>
      </c>
      <c r="K52">
        <f t="shared" si="6"/>
        <v>85.129996315359165</v>
      </c>
      <c r="L52">
        <v>85.129996315359165</v>
      </c>
      <c r="M52">
        <v>85.129996315359165</v>
      </c>
      <c r="N52">
        <f t="shared" si="2"/>
        <v>59.571859890130398</v>
      </c>
      <c r="O52">
        <f t="shared" si="8"/>
        <v>59.502500000000005</v>
      </c>
      <c r="P52">
        <f t="shared" si="9"/>
        <v>59.496250000000003</v>
      </c>
      <c r="Q52">
        <f t="shared" si="10"/>
        <v>85.178898743143051</v>
      </c>
      <c r="R52">
        <v>85.178898743143051</v>
      </c>
      <c r="S52">
        <v>85.178898743143051</v>
      </c>
    </row>
    <row r="53" spans="1:19" x14ac:dyDescent="0.2">
      <c r="A53" s="4">
        <f t="shared" si="3"/>
        <v>44295</v>
      </c>
      <c r="B53">
        <v>52</v>
      </c>
      <c r="C53">
        <v>59.29</v>
      </c>
      <c r="D53">
        <f t="shared" si="4"/>
        <v>59.396666666666668</v>
      </c>
      <c r="E53">
        <f t="shared" si="7"/>
        <v>59.531999999999996</v>
      </c>
      <c r="F53">
        <f t="shared" si="0"/>
        <v>85.073625340813734</v>
      </c>
      <c r="G53">
        <f t="shared" si="1"/>
        <v>-25.783625340813735</v>
      </c>
      <c r="H53">
        <f t="shared" si="5"/>
        <v>-0.31027803272028365</v>
      </c>
      <c r="I53">
        <v>85.073625340813734</v>
      </c>
      <c r="J53">
        <v>85.073625340813734</v>
      </c>
      <c r="K53">
        <f t="shared" si="6"/>
        <v>85.120239339359202</v>
      </c>
      <c r="L53">
        <v>85.120239339359202</v>
      </c>
      <c r="M53">
        <v>85.120239339359202</v>
      </c>
      <c r="N53">
        <f t="shared" si="2"/>
        <v>59.487301923091273</v>
      </c>
      <c r="O53">
        <f t="shared" si="8"/>
        <v>59.489999999999995</v>
      </c>
      <c r="P53">
        <f t="shared" si="9"/>
        <v>59.481249999999996</v>
      </c>
      <c r="Q53">
        <f t="shared" si="10"/>
        <v>85.16910475556783</v>
      </c>
      <c r="R53">
        <v>85.16910475556783</v>
      </c>
      <c r="S53">
        <v>85.16910475556783</v>
      </c>
    </row>
    <row r="54" spans="1:19" x14ac:dyDescent="0.2">
      <c r="A54" s="4">
        <f t="shared" si="3"/>
        <v>44296</v>
      </c>
      <c r="B54">
        <v>53</v>
      </c>
      <c r="C54">
        <v>59.29</v>
      </c>
      <c r="D54">
        <f t="shared" si="4"/>
        <v>59.426666666666669</v>
      </c>
      <c r="E54">
        <f t="shared" si="7"/>
        <v>59.517999999999994</v>
      </c>
      <c r="F54">
        <f t="shared" si="0"/>
        <v>85.063903373534032</v>
      </c>
      <c r="G54">
        <f t="shared" si="1"/>
        <v>-25.773903373534033</v>
      </c>
      <c r="H54">
        <f t="shared" si="5"/>
        <v>9.7219672797024259E-3</v>
      </c>
      <c r="I54">
        <v>85.063903373534032</v>
      </c>
      <c r="J54">
        <v>85.063903373534032</v>
      </c>
      <c r="K54">
        <f t="shared" si="6"/>
        <v>85.110482363359253</v>
      </c>
      <c r="L54">
        <v>85.110482363359253</v>
      </c>
      <c r="M54">
        <v>85.110482363359253</v>
      </c>
      <c r="N54">
        <f t="shared" si="2"/>
        <v>59.551111346163893</v>
      </c>
      <c r="O54">
        <f t="shared" si="8"/>
        <v>59.472499999999997</v>
      </c>
      <c r="P54">
        <f t="shared" si="9"/>
        <v>59.483750000000001</v>
      </c>
      <c r="Q54">
        <f t="shared" si="10"/>
        <v>85.159310767992594</v>
      </c>
      <c r="R54">
        <v>85.159310767992594</v>
      </c>
      <c r="S54">
        <v>85.159310767992594</v>
      </c>
    </row>
    <row r="55" spans="1:19" x14ac:dyDescent="0.2">
      <c r="A55" s="4">
        <f t="shared" si="3"/>
        <v>44297</v>
      </c>
      <c r="B55">
        <v>54</v>
      </c>
      <c r="C55">
        <v>59.7</v>
      </c>
      <c r="D55">
        <f t="shared" si="4"/>
        <v>59.563333333333333</v>
      </c>
      <c r="E55">
        <f t="shared" si="7"/>
        <v>59.636000000000003</v>
      </c>
      <c r="F55">
        <f t="shared" si="0"/>
        <v>85.054181406254315</v>
      </c>
      <c r="G55">
        <f t="shared" si="1"/>
        <v>-25.354181406254312</v>
      </c>
      <c r="H55">
        <f t="shared" si="5"/>
        <v>0.41972196727972033</v>
      </c>
      <c r="I55">
        <v>85.054181406254315</v>
      </c>
      <c r="J55">
        <v>85.054181406254315</v>
      </c>
      <c r="K55">
        <f t="shared" si="6"/>
        <v>85.10072538735929</v>
      </c>
      <c r="L55">
        <v>85.10072538735929</v>
      </c>
      <c r="M55">
        <v>85.10072538735929</v>
      </c>
      <c r="N55">
        <f t="shared" si="2"/>
        <v>59.595777942314726</v>
      </c>
      <c r="O55">
        <f t="shared" si="8"/>
        <v>59.495000000000005</v>
      </c>
      <c r="P55">
        <f t="shared" si="9"/>
        <v>59.608750000000001</v>
      </c>
      <c r="Q55">
        <f t="shared" si="10"/>
        <v>85.149516780417358</v>
      </c>
      <c r="R55">
        <v>85.149516780417358</v>
      </c>
      <c r="S55">
        <v>85.149516780417358</v>
      </c>
    </row>
    <row r="56" spans="1:19" x14ac:dyDescent="0.2">
      <c r="A56" s="4">
        <f t="shared" si="3"/>
        <v>44298</v>
      </c>
      <c r="B56">
        <v>55</v>
      </c>
      <c r="C56">
        <v>59.7</v>
      </c>
      <c r="D56">
        <f t="shared" si="4"/>
        <v>59.866666666666674</v>
      </c>
      <c r="E56">
        <f t="shared" si="7"/>
        <v>60.407999999999994</v>
      </c>
      <c r="F56">
        <f t="shared" si="0"/>
        <v>85.044459438974613</v>
      </c>
      <c r="G56">
        <f t="shared" si="1"/>
        <v>-25.34445943897461</v>
      </c>
      <c r="H56">
        <f t="shared" si="5"/>
        <v>9.7219672797024259E-3</v>
      </c>
      <c r="I56">
        <v>85.044459438974613</v>
      </c>
      <c r="J56">
        <v>85.044459438974613</v>
      </c>
      <c r="K56">
        <f t="shared" si="6"/>
        <v>85.090968411359341</v>
      </c>
      <c r="L56">
        <v>85.090968411359341</v>
      </c>
      <c r="M56">
        <v>85.090968411359341</v>
      </c>
      <c r="N56">
        <f t="shared" si="2"/>
        <v>59.777044559620307</v>
      </c>
      <c r="O56">
        <f t="shared" si="8"/>
        <v>59.722499999999997</v>
      </c>
      <c r="P56">
        <f t="shared" si="9"/>
        <v>60.204999999999998</v>
      </c>
      <c r="Q56">
        <f t="shared" si="10"/>
        <v>85.139722792842122</v>
      </c>
      <c r="R56">
        <v>85.139722792842122</v>
      </c>
      <c r="S56">
        <v>85.139722792842122</v>
      </c>
    </row>
    <row r="57" spans="1:19" x14ac:dyDescent="0.2">
      <c r="A57" s="4">
        <f t="shared" si="3"/>
        <v>44299</v>
      </c>
      <c r="B57">
        <v>56</v>
      </c>
      <c r="C57">
        <v>60.2</v>
      </c>
      <c r="D57">
        <f t="shared" si="4"/>
        <v>61.016666666666673</v>
      </c>
      <c r="E57">
        <f t="shared" si="7"/>
        <v>61.234000000000002</v>
      </c>
      <c r="F57">
        <f t="shared" si="0"/>
        <v>85.034737471694896</v>
      </c>
      <c r="G57">
        <f t="shared" si="1"/>
        <v>-24.834737471694893</v>
      </c>
      <c r="H57">
        <f t="shared" si="5"/>
        <v>0.50972196727971664</v>
      </c>
      <c r="I57">
        <v>85.034737471694896</v>
      </c>
      <c r="J57">
        <v>85.034737471694896</v>
      </c>
      <c r="K57">
        <f t="shared" si="6"/>
        <v>85.081211435359378</v>
      </c>
      <c r="L57">
        <v>85.081211435359378</v>
      </c>
      <c r="M57">
        <v>85.081211435359378</v>
      </c>
      <c r="N57">
        <f t="shared" si="2"/>
        <v>60.788931191734214</v>
      </c>
      <c r="O57">
        <f t="shared" si="8"/>
        <v>60.687500000000007</v>
      </c>
      <c r="P57">
        <f t="shared" si="9"/>
        <v>61.152500000000003</v>
      </c>
      <c r="Q57">
        <f t="shared" si="10"/>
        <v>85.129928805266886</v>
      </c>
      <c r="R57">
        <v>85.129928805266886</v>
      </c>
      <c r="S57">
        <v>85.129928805266886</v>
      </c>
    </row>
    <row r="58" spans="1:19" x14ac:dyDescent="0.2">
      <c r="A58" s="4">
        <f t="shared" si="3"/>
        <v>44300</v>
      </c>
      <c r="B58">
        <v>57</v>
      </c>
      <c r="C58">
        <v>63.15</v>
      </c>
      <c r="D58">
        <f t="shared" si="4"/>
        <v>62.256666666666661</v>
      </c>
      <c r="E58">
        <f t="shared" si="7"/>
        <v>61.926000000000002</v>
      </c>
      <c r="F58">
        <f t="shared" si="0"/>
        <v>85.025015504415194</v>
      </c>
      <c r="G58">
        <f t="shared" si="1"/>
        <v>-21.875015504415195</v>
      </c>
      <c r="H58">
        <f t="shared" si="5"/>
        <v>2.9597219672796982</v>
      </c>
      <c r="I58">
        <v>85.025015504415194</v>
      </c>
      <c r="J58">
        <v>85.025015504415194</v>
      </c>
      <c r="K58">
        <f t="shared" si="6"/>
        <v>85.07145445935943</v>
      </c>
      <c r="L58">
        <v>85.07145445935943</v>
      </c>
      <c r="M58">
        <v>85.07145445935943</v>
      </c>
      <c r="N58">
        <f t="shared" si="2"/>
        <v>61.578251834213944</v>
      </c>
      <c r="O58">
        <f t="shared" si="8"/>
        <v>61.617500000000007</v>
      </c>
      <c r="P58">
        <f t="shared" si="9"/>
        <v>62.05</v>
      </c>
      <c r="Q58">
        <f t="shared" si="10"/>
        <v>85.12013481769165</v>
      </c>
      <c r="R58">
        <v>85.12013481769165</v>
      </c>
      <c r="S58">
        <v>85.12013481769165</v>
      </c>
    </row>
    <row r="59" spans="1:19" x14ac:dyDescent="0.2">
      <c r="A59" s="4">
        <f t="shared" si="3"/>
        <v>44301</v>
      </c>
      <c r="B59">
        <v>58</v>
      </c>
      <c r="C59">
        <v>63.42</v>
      </c>
      <c r="D59">
        <f t="shared" si="4"/>
        <v>63.243333333333332</v>
      </c>
      <c r="E59">
        <f t="shared" si="7"/>
        <v>62.617999999999995</v>
      </c>
      <c r="F59">
        <f t="shared" si="0"/>
        <v>85.015293537135477</v>
      </c>
      <c r="G59">
        <f t="shared" si="1"/>
        <v>-21.595293537135476</v>
      </c>
      <c r="H59">
        <f t="shared" si="5"/>
        <v>0.27972196727971976</v>
      </c>
      <c r="I59">
        <v>85.015293537135477</v>
      </c>
      <c r="J59">
        <v>85.015293537135477</v>
      </c>
      <c r="K59">
        <f t="shared" si="6"/>
        <v>85.061697483359467</v>
      </c>
      <c r="L59">
        <v>85.061697483359467</v>
      </c>
      <c r="M59">
        <v>85.061697483359467</v>
      </c>
      <c r="N59">
        <f t="shared" si="2"/>
        <v>62.052776283949754</v>
      </c>
      <c r="O59">
        <f t="shared" si="8"/>
        <v>62.482499999999995</v>
      </c>
      <c r="P59">
        <f t="shared" si="9"/>
        <v>62.852499999999992</v>
      </c>
      <c r="Q59">
        <f t="shared" si="10"/>
        <v>85.110340830116414</v>
      </c>
      <c r="R59">
        <v>85.110340830116414</v>
      </c>
      <c r="S59">
        <v>85.110340830116414</v>
      </c>
    </row>
    <row r="60" spans="1:19" x14ac:dyDescent="0.2">
      <c r="A60" s="4">
        <f t="shared" si="3"/>
        <v>44302</v>
      </c>
      <c r="B60">
        <v>59</v>
      </c>
      <c r="C60">
        <v>63.16</v>
      </c>
      <c r="D60">
        <f t="shared" si="4"/>
        <v>63.24666666666667</v>
      </c>
      <c r="E60">
        <f t="shared" si="7"/>
        <v>63.243999999999993</v>
      </c>
      <c r="F60">
        <f t="shared" si="0"/>
        <v>85.005571569855761</v>
      </c>
      <c r="G60">
        <f t="shared" si="1"/>
        <v>-21.845571569855764</v>
      </c>
      <c r="H60">
        <f t="shared" si="5"/>
        <v>-0.25027803272028848</v>
      </c>
      <c r="I60">
        <v>85.005571569855761</v>
      </c>
      <c r="J60">
        <v>85.005571569855761</v>
      </c>
      <c r="K60">
        <f t="shared" si="6"/>
        <v>85.051940507359518</v>
      </c>
      <c r="L60">
        <v>85.051940507359518</v>
      </c>
      <c r="M60">
        <v>85.051940507359518</v>
      </c>
      <c r="N60">
        <f t="shared" si="2"/>
        <v>62.384943398764818</v>
      </c>
      <c r="O60">
        <f t="shared" si="8"/>
        <v>63.222499999999997</v>
      </c>
      <c r="P60">
        <f t="shared" si="9"/>
        <v>63.244999999999997</v>
      </c>
      <c r="Q60">
        <f t="shared" si="10"/>
        <v>85.100546842541178</v>
      </c>
      <c r="R60">
        <v>85.100546842541178</v>
      </c>
      <c r="S60">
        <v>85.100546842541178</v>
      </c>
    </row>
    <row r="61" spans="1:19" x14ac:dyDescent="0.2">
      <c r="A61" s="4">
        <f t="shared" si="3"/>
        <v>44303</v>
      </c>
      <c r="B61">
        <v>60</v>
      </c>
      <c r="C61">
        <v>63.16</v>
      </c>
      <c r="D61">
        <f t="shared" si="4"/>
        <v>63.216666666666661</v>
      </c>
      <c r="E61">
        <f t="shared" si="7"/>
        <v>63.279999999999994</v>
      </c>
      <c r="F61">
        <f t="shared" si="0"/>
        <v>84.995849602576058</v>
      </c>
      <c r="G61">
        <f t="shared" si="1"/>
        <v>-21.835849602576062</v>
      </c>
      <c r="H61">
        <f t="shared" si="5"/>
        <v>9.7219672797024259E-3</v>
      </c>
      <c r="I61">
        <v>84.995849602576058</v>
      </c>
      <c r="J61">
        <v>84.995849602576058</v>
      </c>
      <c r="K61">
        <f t="shared" si="6"/>
        <v>85.042183531359555</v>
      </c>
      <c r="L61">
        <v>85.042183531359555</v>
      </c>
      <c r="M61">
        <v>85.042183531359555</v>
      </c>
      <c r="N61">
        <f t="shared" si="2"/>
        <v>62.668460379135368</v>
      </c>
      <c r="O61">
        <f t="shared" si="8"/>
        <v>63.267499999999998</v>
      </c>
      <c r="P61">
        <f t="shared" si="9"/>
        <v>63.256249999999994</v>
      </c>
      <c r="Q61">
        <f t="shared" si="10"/>
        <v>85.090752854965956</v>
      </c>
      <c r="R61">
        <v>85.090752854965956</v>
      </c>
      <c r="S61">
        <v>85.090752854965956</v>
      </c>
    </row>
    <row r="62" spans="1:19" x14ac:dyDescent="0.2">
      <c r="A62" s="4">
        <f t="shared" si="3"/>
        <v>44304</v>
      </c>
      <c r="B62">
        <v>61</v>
      </c>
      <c r="C62">
        <v>63.33</v>
      </c>
      <c r="D62">
        <f t="shared" si="4"/>
        <v>63.273333333333333</v>
      </c>
      <c r="E62">
        <f t="shared" si="7"/>
        <v>63.117999999999995</v>
      </c>
      <c r="F62">
        <f t="shared" si="0"/>
        <v>84.986127635296342</v>
      </c>
      <c r="G62">
        <f t="shared" si="1"/>
        <v>-21.656127635296343</v>
      </c>
      <c r="H62">
        <f t="shared" si="5"/>
        <v>0.17972196727971834</v>
      </c>
      <c r="I62">
        <v>84.986127635296342</v>
      </c>
      <c r="J62">
        <v>84.986127635296342</v>
      </c>
      <c r="K62">
        <f t="shared" si="6"/>
        <v>85.032426555359606</v>
      </c>
      <c r="L62">
        <v>85.032426555359606</v>
      </c>
      <c r="M62">
        <v>85.032426555359606</v>
      </c>
      <c r="N62">
        <f t="shared" si="2"/>
        <v>62.866922265394749</v>
      </c>
      <c r="O62">
        <f t="shared" si="8"/>
        <v>63.24499999999999</v>
      </c>
      <c r="P62">
        <f t="shared" si="9"/>
        <v>63.176249999999996</v>
      </c>
      <c r="Q62">
        <f t="shared" si="10"/>
        <v>85.08095886739072</v>
      </c>
      <c r="R62">
        <v>85.08095886739072</v>
      </c>
      <c r="S62">
        <v>85.08095886739072</v>
      </c>
    </row>
    <row r="63" spans="1:19" x14ac:dyDescent="0.2">
      <c r="A63" s="4">
        <f t="shared" si="3"/>
        <v>44305</v>
      </c>
      <c r="B63">
        <v>62</v>
      </c>
      <c r="C63">
        <v>63.33</v>
      </c>
      <c r="D63">
        <f t="shared" si="4"/>
        <v>63.089999999999996</v>
      </c>
      <c r="E63">
        <f t="shared" si="7"/>
        <v>62.753999999999998</v>
      </c>
      <c r="F63">
        <f t="shared" si="0"/>
        <v>84.976405668016639</v>
      </c>
      <c r="G63">
        <f t="shared" si="1"/>
        <v>-21.646405668016641</v>
      </c>
      <c r="H63">
        <f t="shared" si="5"/>
        <v>9.7219672797024259E-3</v>
      </c>
      <c r="I63">
        <v>84.976405668016639</v>
      </c>
      <c r="J63">
        <v>84.976405668016639</v>
      </c>
      <c r="K63">
        <f t="shared" si="6"/>
        <v>85.022669579359643</v>
      </c>
      <c r="L63">
        <v>85.022669579359643</v>
      </c>
      <c r="M63">
        <v>85.022669579359643</v>
      </c>
      <c r="N63">
        <f t="shared" si="2"/>
        <v>62.78984558577632</v>
      </c>
      <c r="O63">
        <f t="shared" si="8"/>
        <v>63.107500000000002</v>
      </c>
      <c r="P63">
        <f t="shared" si="9"/>
        <v>62.879999999999995</v>
      </c>
      <c r="Q63">
        <f t="shared" si="10"/>
        <v>85.071164879815484</v>
      </c>
      <c r="R63">
        <v>85.071164879815484</v>
      </c>
      <c r="S63">
        <v>85.071164879815484</v>
      </c>
    </row>
    <row r="64" spans="1:19" x14ac:dyDescent="0.2">
      <c r="A64" s="4">
        <f t="shared" si="3"/>
        <v>44306</v>
      </c>
      <c r="B64">
        <v>63</v>
      </c>
      <c r="C64">
        <v>62.61</v>
      </c>
      <c r="D64">
        <f t="shared" si="4"/>
        <v>62.426666666666669</v>
      </c>
      <c r="E64">
        <f t="shared" si="7"/>
        <v>62.411999999999999</v>
      </c>
      <c r="F64">
        <f t="shared" si="0"/>
        <v>84.966683700736922</v>
      </c>
      <c r="G64">
        <f t="shared" si="1"/>
        <v>-22.356683700736923</v>
      </c>
      <c r="H64">
        <f t="shared" si="5"/>
        <v>-0.71027803272028223</v>
      </c>
      <c r="I64">
        <v>84.966683700736922</v>
      </c>
      <c r="J64">
        <v>84.966683700736922</v>
      </c>
      <c r="K64">
        <f t="shared" si="6"/>
        <v>85.012912603359695</v>
      </c>
      <c r="L64">
        <v>85.012912603359695</v>
      </c>
      <c r="M64">
        <v>85.012912603359695</v>
      </c>
      <c r="N64">
        <f t="shared" si="2"/>
        <v>62.35489191004342</v>
      </c>
      <c r="O64">
        <f t="shared" si="8"/>
        <v>62.652499999999996</v>
      </c>
      <c r="P64">
        <f t="shared" si="9"/>
        <v>62.417500000000004</v>
      </c>
      <c r="Q64">
        <f t="shared" si="10"/>
        <v>85.061370892240248</v>
      </c>
      <c r="R64">
        <v>85.061370892240248</v>
      </c>
      <c r="S64">
        <v>85.061370892240248</v>
      </c>
    </row>
    <row r="65" spans="1:32" x14ac:dyDescent="0.2">
      <c r="A65" s="4">
        <f t="shared" si="3"/>
        <v>44307</v>
      </c>
      <c r="B65">
        <v>64</v>
      </c>
      <c r="C65">
        <v>61.34</v>
      </c>
      <c r="D65">
        <f t="shared" si="4"/>
        <v>61.800000000000004</v>
      </c>
      <c r="E65">
        <f t="shared" si="7"/>
        <v>62.182000000000002</v>
      </c>
      <c r="F65">
        <f t="shared" si="0"/>
        <v>84.95696173345722</v>
      </c>
      <c r="G65">
        <f t="shared" si="1"/>
        <v>-23.616961733457217</v>
      </c>
      <c r="H65">
        <f t="shared" si="5"/>
        <v>-1.2602780327202936</v>
      </c>
      <c r="I65">
        <v>84.95696173345722</v>
      </c>
      <c r="J65">
        <v>84.95696173345722</v>
      </c>
      <c r="K65">
        <f t="shared" si="6"/>
        <v>85.003155627359732</v>
      </c>
      <c r="L65">
        <v>85.003155627359732</v>
      </c>
      <c r="M65">
        <v>85.003155627359732</v>
      </c>
      <c r="N65">
        <f t="shared" si="2"/>
        <v>62.083424337030394</v>
      </c>
      <c r="O65">
        <f t="shared" si="8"/>
        <v>62.182500000000005</v>
      </c>
      <c r="P65">
        <f t="shared" si="9"/>
        <v>62.038750000000007</v>
      </c>
      <c r="Q65">
        <f t="shared" si="10"/>
        <v>85.051576904665012</v>
      </c>
      <c r="R65">
        <v>85.051576904665012</v>
      </c>
      <c r="S65">
        <v>85.051576904665012</v>
      </c>
    </row>
    <row r="66" spans="1:32" x14ac:dyDescent="0.2">
      <c r="A66" s="4">
        <f t="shared" si="3"/>
        <v>44308</v>
      </c>
      <c r="B66">
        <v>65</v>
      </c>
      <c r="C66">
        <v>61.45</v>
      </c>
      <c r="D66">
        <f t="shared" si="4"/>
        <v>61.656666666666666</v>
      </c>
      <c r="E66">
        <f t="shared" si="7"/>
        <v>61.951999999999998</v>
      </c>
      <c r="F66">
        <f t="shared" si="0"/>
        <v>84.947239766177503</v>
      </c>
      <c r="G66">
        <f t="shared" si="1"/>
        <v>-23.497239766177501</v>
      </c>
      <c r="H66">
        <f t="shared" si="5"/>
        <v>0.11972196727971607</v>
      </c>
      <c r="I66">
        <v>84.947239766177503</v>
      </c>
      <c r="J66">
        <v>84.947239766177503</v>
      </c>
      <c r="K66">
        <f t="shared" si="6"/>
        <v>84.993398651359783</v>
      </c>
      <c r="L66">
        <v>84.993398651359783</v>
      </c>
      <c r="M66">
        <v>84.993398651359783</v>
      </c>
      <c r="N66">
        <f t="shared" si="2"/>
        <v>62.112397035921276</v>
      </c>
      <c r="O66">
        <f t="shared" si="8"/>
        <v>61.895000000000003</v>
      </c>
      <c r="P66">
        <f t="shared" si="9"/>
        <v>61.841250000000002</v>
      </c>
      <c r="Q66">
        <f t="shared" si="10"/>
        <v>85.041782917089776</v>
      </c>
      <c r="R66">
        <v>85.041782917089776</v>
      </c>
      <c r="S66">
        <v>85.041782917089776</v>
      </c>
    </row>
    <row r="67" spans="1:32" x14ac:dyDescent="0.2">
      <c r="A67" s="4">
        <f t="shared" si="3"/>
        <v>44309</v>
      </c>
      <c r="B67">
        <v>66</v>
      </c>
      <c r="C67">
        <v>62.18</v>
      </c>
      <c r="D67">
        <f t="shared" si="4"/>
        <v>61.936666666666667</v>
      </c>
      <c r="E67">
        <f t="shared" si="7"/>
        <v>61.834000000000003</v>
      </c>
      <c r="F67">
        <f t="shared" ref="F67:F130" si="11">$V$3+$U$3*B67</f>
        <v>84.937517798897787</v>
      </c>
      <c r="G67">
        <f t="shared" ref="G67:G130" si="12">C67-F67</f>
        <v>-22.757517798897787</v>
      </c>
      <c r="H67">
        <f t="shared" si="5"/>
        <v>0.73972196727971351</v>
      </c>
      <c r="I67">
        <v>84.937517798897787</v>
      </c>
      <c r="J67">
        <v>84.937517798897787</v>
      </c>
      <c r="K67">
        <f t="shared" si="6"/>
        <v>84.98364167535982</v>
      </c>
      <c r="L67">
        <v>84.98364167535982</v>
      </c>
      <c r="M67">
        <v>84.98364167535982</v>
      </c>
      <c r="N67">
        <f t="shared" ref="N67:N130" si="13">0.3*C68 + 0.7*N66</f>
        <v>62.13267792514489</v>
      </c>
      <c r="O67">
        <f t="shared" si="8"/>
        <v>61.787500000000001</v>
      </c>
      <c r="P67">
        <f t="shared" si="9"/>
        <v>61.872500000000002</v>
      </c>
      <c r="Q67">
        <f t="shared" si="10"/>
        <v>85.03198892951454</v>
      </c>
      <c r="R67">
        <v>85.03198892951454</v>
      </c>
      <c r="S67">
        <v>85.03198892951454</v>
      </c>
    </row>
    <row r="68" spans="1:32" x14ac:dyDescent="0.2">
      <c r="A68" s="4">
        <f t="shared" ref="A68:A131" si="14">A67+1</f>
        <v>44310</v>
      </c>
      <c r="B68">
        <v>67</v>
      </c>
      <c r="C68">
        <v>62.18</v>
      </c>
      <c r="D68">
        <f t="shared" ref="D68:D131" si="15">AVERAGE(C67:C69)</f>
        <v>62.126666666666665</v>
      </c>
      <c r="E68">
        <f t="shared" si="7"/>
        <v>61.970000000000006</v>
      </c>
      <c r="F68">
        <f t="shared" si="11"/>
        <v>84.927795831618084</v>
      </c>
      <c r="G68">
        <f t="shared" si="12"/>
        <v>-22.747795831618085</v>
      </c>
      <c r="H68">
        <f t="shared" ref="H68:H131" si="16">G68-G67</f>
        <v>9.7219672797024259E-3</v>
      </c>
      <c r="I68">
        <v>84.927795831618084</v>
      </c>
      <c r="J68">
        <v>84.927795831618084</v>
      </c>
      <c r="K68">
        <f t="shared" ref="K68:K131" si="17">$Y$3+$X$3*B68</f>
        <v>84.973884699359871</v>
      </c>
      <c r="L68">
        <v>84.973884699359871</v>
      </c>
      <c r="M68">
        <v>84.973884699359871</v>
      </c>
      <c r="N68">
        <f t="shared" si="13"/>
        <v>62.098874547601419</v>
      </c>
      <c r="O68">
        <f t="shared" ref="O68:O131" si="18">AVERAGE(C66:C69)</f>
        <v>61.957500000000003</v>
      </c>
      <c r="P68">
        <f t="shared" si="9"/>
        <v>62.028750000000002</v>
      </c>
      <c r="Q68">
        <f t="shared" si="10"/>
        <v>85.022194941939304</v>
      </c>
      <c r="R68">
        <v>85.022194941939304</v>
      </c>
      <c r="S68">
        <v>85.022194941939304</v>
      </c>
    </row>
    <row r="69" spans="1:32" x14ac:dyDescent="0.2">
      <c r="A69" s="4">
        <f t="shared" si="14"/>
        <v>44311</v>
      </c>
      <c r="B69">
        <v>68</v>
      </c>
      <c r="C69">
        <v>62.02</v>
      </c>
      <c r="D69">
        <f t="shared" si="15"/>
        <v>62.073333333333331</v>
      </c>
      <c r="E69">
        <f t="shared" ref="E69:E132" si="19">AVERAGE(C67:C71)</f>
        <v>62.286000000000001</v>
      </c>
      <c r="F69">
        <f t="shared" si="11"/>
        <v>84.918073864338368</v>
      </c>
      <c r="G69">
        <f t="shared" si="12"/>
        <v>-22.898073864338365</v>
      </c>
      <c r="H69">
        <f t="shared" si="16"/>
        <v>-0.15027803272027995</v>
      </c>
      <c r="I69">
        <v>84.918073864338368</v>
      </c>
      <c r="J69">
        <v>84.918073864338368</v>
      </c>
      <c r="K69">
        <f t="shared" si="17"/>
        <v>84.964127723359908</v>
      </c>
      <c r="L69">
        <v>84.964127723359908</v>
      </c>
      <c r="M69">
        <v>84.964127723359908</v>
      </c>
      <c r="N69">
        <f t="shared" si="13"/>
        <v>62.075212183320993</v>
      </c>
      <c r="O69">
        <f t="shared" si="18"/>
        <v>62.1</v>
      </c>
      <c r="P69">
        <f t="shared" ref="P69:P132" si="20">AVERAGE(O69:O70)</f>
        <v>62.206249999999997</v>
      </c>
      <c r="Q69">
        <f t="shared" ref="Q69:Q132" si="21">$AE$3+$AD$3*B69</f>
        <v>85.012400954364082</v>
      </c>
      <c r="R69">
        <v>85.012400954364082</v>
      </c>
      <c r="S69">
        <v>85.012400954364082</v>
      </c>
    </row>
    <row r="70" spans="1:32" x14ac:dyDescent="0.2">
      <c r="A70" s="4">
        <f t="shared" si="14"/>
        <v>44312</v>
      </c>
      <c r="B70">
        <v>69</v>
      </c>
      <c r="C70">
        <v>62.02</v>
      </c>
      <c r="D70">
        <f t="shared" si="15"/>
        <v>62.356666666666662</v>
      </c>
      <c r="E70">
        <f t="shared" si="19"/>
        <v>62.612000000000002</v>
      </c>
      <c r="F70">
        <f t="shared" si="11"/>
        <v>84.908351897058665</v>
      </c>
      <c r="G70">
        <f t="shared" si="12"/>
        <v>-22.888351897058662</v>
      </c>
      <c r="H70">
        <f t="shared" si="16"/>
        <v>9.7219672797024259E-3</v>
      </c>
      <c r="I70">
        <v>84.908351897058665</v>
      </c>
      <c r="J70">
        <v>84.908351897058665</v>
      </c>
      <c r="K70">
        <f t="shared" si="17"/>
        <v>84.95437074735996</v>
      </c>
      <c r="L70">
        <v>84.95437074735996</v>
      </c>
      <c r="M70">
        <v>84.95437074735996</v>
      </c>
      <c r="N70">
        <f t="shared" si="13"/>
        <v>62.361648528324693</v>
      </c>
      <c r="O70">
        <f t="shared" si="18"/>
        <v>62.3125</v>
      </c>
      <c r="P70">
        <f t="shared" si="20"/>
        <v>62.516249999999999</v>
      </c>
      <c r="Q70">
        <f t="shared" si="21"/>
        <v>85.002606966788846</v>
      </c>
      <c r="R70">
        <v>85.002606966788846</v>
      </c>
      <c r="S70">
        <v>85.002606966788846</v>
      </c>
    </row>
    <row r="71" spans="1:32" x14ac:dyDescent="0.2">
      <c r="A71" s="4">
        <f t="shared" si="14"/>
        <v>44313</v>
      </c>
      <c r="B71">
        <v>70</v>
      </c>
      <c r="C71">
        <v>63.03</v>
      </c>
      <c r="D71">
        <f t="shared" si="15"/>
        <v>62.95333333333334</v>
      </c>
      <c r="E71">
        <f t="shared" si="19"/>
        <v>63.176000000000002</v>
      </c>
      <c r="F71">
        <f t="shared" si="11"/>
        <v>84.898629929778949</v>
      </c>
      <c r="G71">
        <f t="shared" si="12"/>
        <v>-21.868629929778947</v>
      </c>
      <c r="H71">
        <f t="shared" si="16"/>
        <v>1.0197219672797146</v>
      </c>
      <c r="I71">
        <v>84.898629929778949</v>
      </c>
      <c r="J71">
        <v>84.898629929778949</v>
      </c>
      <c r="K71">
        <f t="shared" si="17"/>
        <v>84.944613771359997</v>
      </c>
      <c r="L71">
        <v>84.944613771359997</v>
      </c>
      <c r="M71">
        <v>84.944613771359997</v>
      </c>
      <c r="N71">
        <f t="shared" si="13"/>
        <v>62.79615396982728</v>
      </c>
      <c r="O71">
        <f t="shared" si="18"/>
        <v>62.72</v>
      </c>
      <c r="P71">
        <f t="shared" si="20"/>
        <v>63.092500000000001</v>
      </c>
      <c r="Q71">
        <f t="shared" si="21"/>
        <v>84.99281297921361</v>
      </c>
      <c r="R71">
        <v>84.99281297921361</v>
      </c>
      <c r="S71">
        <v>84.99281297921361</v>
      </c>
      <c r="AF71" t="s">
        <v>77</v>
      </c>
    </row>
    <row r="72" spans="1:32" x14ac:dyDescent="0.2">
      <c r="A72" s="4">
        <f t="shared" si="14"/>
        <v>44314</v>
      </c>
      <c r="B72">
        <v>71</v>
      </c>
      <c r="C72">
        <v>63.81</v>
      </c>
      <c r="D72">
        <f t="shared" si="15"/>
        <v>63.946666666666665</v>
      </c>
      <c r="E72">
        <f t="shared" si="19"/>
        <v>63.472000000000001</v>
      </c>
      <c r="F72">
        <f t="shared" si="11"/>
        <v>84.888907962499246</v>
      </c>
      <c r="G72">
        <f t="shared" si="12"/>
        <v>-21.078907962499244</v>
      </c>
      <c r="H72">
        <f t="shared" si="16"/>
        <v>0.78972196727970356</v>
      </c>
      <c r="I72">
        <v>84.888907962499246</v>
      </c>
      <c r="J72">
        <v>84.888907962499246</v>
      </c>
      <c r="K72">
        <f t="shared" si="17"/>
        <v>84.934856795360048</v>
      </c>
      <c r="L72">
        <v>84.934856795360048</v>
      </c>
      <c r="M72">
        <v>84.934856795360048</v>
      </c>
      <c r="N72">
        <f t="shared" si="13"/>
        <v>63.457307778879091</v>
      </c>
      <c r="O72">
        <f t="shared" si="18"/>
        <v>63.465000000000003</v>
      </c>
      <c r="P72">
        <f t="shared" si="20"/>
        <v>63.650000000000006</v>
      </c>
      <c r="Q72">
        <f t="shared" si="21"/>
        <v>84.983018991638374</v>
      </c>
      <c r="R72">
        <v>84.983018991638374</v>
      </c>
      <c r="S72">
        <v>84.983018991638374</v>
      </c>
      <c r="AF72" t="s">
        <v>79</v>
      </c>
    </row>
    <row r="73" spans="1:32" x14ac:dyDescent="0.2">
      <c r="A73" s="4">
        <f t="shared" si="14"/>
        <v>44315</v>
      </c>
      <c r="B73">
        <v>72</v>
      </c>
      <c r="C73">
        <v>65</v>
      </c>
      <c r="D73">
        <f t="shared" si="15"/>
        <v>64.103333333333339</v>
      </c>
      <c r="E73">
        <f t="shared" si="19"/>
        <v>63.768000000000008</v>
      </c>
      <c r="F73">
        <f t="shared" si="11"/>
        <v>84.87918599521953</v>
      </c>
      <c r="G73">
        <f t="shared" si="12"/>
        <v>-19.87918599521953</v>
      </c>
      <c r="H73">
        <f t="shared" si="16"/>
        <v>1.1997219672797144</v>
      </c>
      <c r="I73">
        <v>84.87918599521953</v>
      </c>
      <c r="J73">
        <v>84.87918599521953</v>
      </c>
      <c r="K73">
        <f t="shared" si="17"/>
        <v>84.925099819360085</v>
      </c>
      <c r="L73">
        <v>84.925099819360085</v>
      </c>
      <c r="M73">
        <v>84.925099819360085</v>
      </c>
      <c r="N73">
        <f t="shared" si="13"/>
        <v>63.470115445215356</v>
      </c>
      <c r="O73">
        <f t="shared" si="18"/>
        <v>63.835000000000001</v>
      </c>
      <c r="P73">
        <f t="shared" si="20"/>
        <v>63.893749999999997</v>
      </c>
      <c r="Q73">
        <f t="shared" si="21"/>
        <v>84.973225004063138</v>
      </c>
      <c r="R73">
        <v>84.973225004063138</v>
      </c>
      <c r="S73">
        <v>84.973225004063138</v>
      </c>
      <c r="AF73" t="s">
        <v>78</v>
      </c>
    </row>
    <row r="74" spans="1:32" x14ac:dyDescent="0.2">
      <c r="A74" s="4">
        <f t="shared" si="14"/>
        <v>44316</v>
      </c>
      <c r="B74">
        <v>73</v>
      </c>
      <c r="C74">
        <v>63.5</v>
      </c>
      <c r="D74">
        <f t="shared" si="15"/>
        <v>64</v>
      </c>
      <c r="E74">
        <f t="shared" si="19"/>
        <v>64.054000000000002</v>
      </c>
      <c r="F74">
        <f t="shared" si="11"/>
        <v>84.869464027939813</v>
      </c>
      <c r="G74">
        <f t="shared" si="12"/>
        <v>-21.369464027939813</v>
      </c>
      <c r="H74">
        <f t="shared" si="16"/>
        <v>-1.4902780327202834</v>
      </c>
      <c r="I74">
        <v>84.869464027939813</v>
      </c>
      <c r="J74">
        <v>84.869464027939813</v>
      </c>
      <c r="K74">
        <f t="shared" si="17"/>
        <v>84.915342843360136</v>
      </c>
      <c r="L74">
        <v>84.915342843360136</v>
      </c>
      <c r="M74">
        <v>84.915342843360136</v>
      </c>
      <c r="N74">
        <f t="shared" si="13"/>
        <v>63.479080811650746</v>
      </c>
      <c r="O74">
        <f t="shared" si="18"/>
        <v>63.952500000000001</v>
      </c>
      <c r="P74">
        <f t="shared" si="20"/>
        <v>64.033749999999998</v>
      </c>
      <c r="Q74">
        <f t="shared" si="21"/>
        <v>84.963431016487903</v>
      </c>
      <c r="R74">
        <v>84.963431016487903</v>
      </c>
      <c r="S74">
        <v>84.963431016487903</v>
      </c>
      <c r="AF74" t="s">
        <v>80</v>
      </c>
    </row>
    <row r="75" spans="1:32" x14ac:dyDescent="0.2">
      <c r="A75" s="4">
        <f t="shared" si="14"/>
        <v>44317</v>
      </c>
      <c r="B75">
        <v>74</v>
      </c>
      <c r="C75">
        <v>63.5</v>
      </c>
      <c r="D75">
        <f t="shared" si="15"/>
        <v>63.819999999999993</v>
      </c>
      <c r="E75">
        <f t="shared" si="19"/>
        <v>64.183999999999997</v>
      </c>
      <c r="F75">
        <f t="shared" si="11"/>
        <v>84.85974206066011</v>
      </c>
      <c r="G75">
        <f t="shared" si="12"/>
        <v>-21.35974206066011</v>
      </c>
      <c r="H75">
        <f t="shared" si="16"/>
        <v>9.7219672797024259E-3</v>
      </c>
      <c r="I75">
        <v>84.85974206066011</v>
      </c>
      <c r="J75">
        <v>84.85974206066011</v>
      </c>
      <c r="K75">
        <f t="shared" si="17"/>
        <v>84.905585867360173</v>
      </c>
      <c r="L75">
        <v>84.905585867360173</v>
      </c>
      <c r="M75">
        <v>84.905585867360173</v>
      </c>
      <c r="N75">
        <f t="shared" si="13"/>
        <v>63.773356568155521</v>
      </c>
      <c r="O75">
        <f t="shared" si="18"/>
        <v>64.114999999999995</v>
      </c>
      <c r="P75">
        <f t="shared" si="20"/>
        <v>64.047499999999985</v>
      </c>
      <c r="Q75">
        <f t="shared" si="21"/>
        <v>84.953637028912667</v>
      </c>
      <c r="R75">
        <v>84.953637028912667</v>
      </c>
      <c r="S75">
        <v>84.953637028912667</v>
      </c>
    </row>
    <row r="76" spans="1:32" x14ac:dyDescent="0.2">
      <c r="A76" s="4">
        <f t="shared" si="14"/>
        <v>44318</v>
      </c>
      <c r="B76">
        <v>75</v>
      </c>
      <c r="C76">
        <v>64.459999999999994</v>
      </c>
      <c r="D76">
        <f t="shared" si="15"/>
        <v>64.14</v>
      </c>
      <c r="E76">
        <f t="shared" si="19"/>
        <v>64.328000000000003</v>
      </c>
      <c r="F76">
        <f t="shared" si="11"/>
        <v>84.850020093380394</v>
      </c>
      <c r="G76">
        <f t="shared" si="12"/>
        <v>-20.3900200933804</v>
      </c>
      <c r="H76">
        <f t="shared" si="16"/>
        <v>0.96972196727971038</v>
      </c>
      <c r="I76">
        <v>84.850020093380394</v>
      </c>
      <c r="J76">
        <v>84.850020093380394</v>
      </c>
      <c r="K76">
        <f t="shared" si="17"/>
        <v>84.895828891360225</v>
      </c>
      <c r="L76">
        <v>84.895828891360225</v>
      </c>
      <c r="M76">
        <v>84.895828891360225</v>
      </c>
      <c r="N76">
        <f t="shared" si="13"/>
        <v>63.979349597708861</v>
      </c>
      <c r="O76">
        <f t="shared" si="18"/>
        <v>63.97999999999999</v>
      </c>
      <c r="P76">
        <f t="shared" si="20"/>
        <v>64.257499999999993</v>
      </c>
      <c r="Q76">
        <f t="shared" si="21"/>
        <v>84.943843041337431</v>
      </c>
      <c r="R76">
        <v>84.943843041337431</v>
      </c>
      <c r="S76">
        <v>84.943843041337431</v>
      </c>
    </row>
    <row r="77" spans="1:32" x14ac:dyDescent="0.2">
      <c r="A77" s="4">
        <f t="shared" si="14"/>
        <v>44319</v>
      </c>
      <c r="B77">
        <v>76</v>
      </c>
      <c r="C77">
        <v>64.459999999999994</v>
      </c>
      <c r="D77">
        <f t="shared" si="15"/>
        <v>64.88</v>
      </c>
      <c r="E77">
        <f t="shared" si="19"/>
        <v>64.753999999999991</v>
      </c>
      <c r="F77">
        <f t="shared" si="11"/>
        <v>84.840298126100691</v>
      </c>
      <c r="G77">
        <f t="shared" si="12"/>
        <v>-20.380298126100698</v>
      </c>
      <c r="H77">
        <f t="shared" si="16"/>
        <v>9.7219672797024259E-3</v>
      </c>
      <c r="I77">
        <v>84.840298126100691</v>
      </c>
      <c r="J77">
        <v>84.840298126100691</v>
      </c>
      <c r="K77">
        <f t="shared" si="17"/>
        <v>84.886071915360262</v>
      </c>
      <c r="L77">
        <v>84.886071915360262</v>
      </c>
      <c r="M77">
        <v>84.886071915360262</v>
      </c>
      <c r="N77">
        <f t="shared" si="13"/>
        <v>64.501544718396204</v>
      </c>
      <c r="O77">
        <f t="shared" si="18"/>
        <v>64.534999999999997</v>
      </c>
      <c r="P77">
        <f t="shared" si="20"/>
        <v>64.801249999999996</v>
      </c>
      <c r="Q77">
        <f t="shared" si="21"/>
        <v>84.934049053762209</v>
      </c>
      <c r="R77">
        <v>84.934049053762209</v>
      </c>
      <c r="S77">
        <v>84.934049053762209</v>
      </c>
    </row>
    <row r="78" spans="1:32" x14ac:dyDescent="0.2">
      <c r="A78" s="4">
        <f t="shared" si="14"/>
        <v>44320</v>
      </c>
      <c r="B78">
        <v>77</v>
      </c>
      <c r="C78">
        <v>65.72</v>
      </c>
      <c r="D78">
        <f t="shared" si="15"/>
        <v>65.27</v>
      </c>
      <c r="E78">
        <f t="shared" si="19"/>
        <v>65</v>
      </c>
      <c r="F78">
        <f t="shared" si="11"/>
        <v>84.830576158820975</v>
      </c>
      <c r="G78">
        <f t="shared" si="12"/>
        <v>-19.110576158820976</v>
      </c>
      <c r="H78">
        <f t="shared" si="16"/>
        <v>1.2697219672797218</v>
      </c>
      <c r="I78">
        <v>84.830576158820975</v>
      </c>
      <c r="J78">
        <v>84.830576158820975</v>
      </c>
      <c r="K78">
        <f t="shared" si="17"/>
        <v>84.876314939360313</v>
      </c>
      <c r="L78">
        <v>84.876314939360313</v>
      </c>
      <c r="M78">
        <v>84.876314939360313</v>
      </c>
      <c r="N78">
        <f t="shared" si="13"/>
        <v>64.840081302877337</v>
      </c>
      <c r="O78">
        <f t="shared" si="18"/>
        <v>65.067499999999995</v>
      </c>
      <c r="P78">
        <f t="shared" si="20"/>
        <v>65.101249999999993</v>
      </c>
      <c r="Q78">
        <f t="shared" si="21"/>
        <v>84.924255066186973</v>
      </c>
      <c r="R78">
        <v>84.924255066186973</v>
      </c>
      <c r="S78">
        <v>84.924255066186973</v>
      </c>
    </row>
    <row r="79" spans="1:32" x14ac:dyDescent="0.2">
      <c r="A79" s="4">
        <f t="shared" si="14"/>
        <v>44321</v>
      </c>
      <c r="B79">
        <v>78</v>
      </c>
      <c r="C79">
        <v>65.63</v>
      </c>
      <c r="D79">
        <f t="shared" si="15"/>
        <v>65.36</v>
      </c>
      <c r="E79">
        <f t="shared" si="19"/>
        <v>65.099999999999994</v>
      </c>
      <c r="F79">
        <f t="shared" si="11"/>
        <v>84.820854191541272</v>
      </c>
      <c r="G79">
        <f t="shared" si="12"/>
        <v>-19.190854191541277</v>
      </c>
      <c r="H79">
        <f t="shared" si="16"/>
        <v>-8.0278032720300985E-2</v>
      </c>
      <c r="I79">
        <v>84.820854191541272</v>
      </c>
      <c r="J79">
        <v>84.820854191541272</v>
      </c>
      <c r="K79">
        <f t="shared" si="17"/>
        <v>84.86655796336035</v>
      </c>
      <c r="L79">
        <v>84.86655796336035</v>
      </c>
      <c r="M79">
        <v>84.86655796336035</v>
      </c>
      <c r="N79">
        <f t="shared" si="13"/>
        <v>64.807056912014133</v>
      </c>
      <c r="O79">
        <f t="shared" si="18"/>
        <v>65.135000000000005</v>
      </c>
      <c r="P79">
        <f t="shared" si="20"/>
        <v>65.197499999999991</v>
      </c>
      <c r="Q79">
        <f t="shared" si="21"/>
        <v>84.914461078611737</v>
      </c>
      <c r="R79">
        <v>84.914461078611737</v>
      </c>
      <c r="S79">
        <v>84.914461078611737</v>
      </c>
    </row>
    <row r="80" spans="1:32" x14ac:dyDescent="0.2">
      <c r="A80" s="4">
        <f t="shared" si="14"/>
        <v>44322</v>
      </c>
      <c r="B80">
        <v>79</v>
      </c>
      <c r="C80">
        <v>64.73</v>
      </c>
      <c r="D80">
        <f t="shared" si="15"/>
        <v>65.106666666666669</v>
      </c>
      <c r="E80">
        <f t="shared" si="19"/>
        <v>65.199999999999989</v>
      </c>
      <c r="F80">
        <f t="shared" si="11"/>
        <v>84.811132224261556</v>
      </c>
      <c r="G80">
        <f t="shared" si="12"/>
        <v>-20.081132224261552</v>
      </c>
      <c r="H80">
        <f t="shared" si="16"/>
        <v>-0.89027803272027484</v>
      </c>
      <c r="I80">
        <v>84.811132224261556</v>
      </c>
      <c r="J80">
        <v>84.811132224261556</v>
      </c>
      <c r="K80">
        <f t="shared" si="17"/>
        <v>84.856800987360401</v>
      </c>
      <c r="L80">
        <v>84.856800987360401</v>
      </c>
      <c r="M80">
        <v>84.856800987360401</v>
      </c>
      <c r="N80">
        <f t="shared" si="13"/>
        <v>64.852939838409881</v>
      </c>
      <c r="O80">
        <f t="shared" si="18"/>
        <v>65.259999999999991</v>
      </c>
      <c r="P80">
        <f t="shared" si="20"/>
        <v>65.164999999999992</v>
      </c>
      <c r="Q80">
        <f t="shared" si="21"/>
        <v>84.904667091036501</v>
      </c>
      <c r="R80">
        <v>84.904667091036501</v>
      </c>
      <c r="S80">
        <v>84.904667091036501</v>
      </c>
    </row>
    <row r="81" spans="1:19" x14ac:dyDescent="0.2">
      <c r="A81" s="4">
        <f t="shared" si="14"/>
        <v>44323</v>
      </c>
      <c r="B81">
        <v>80</v>
      </c>
      <c r="C81">
        <v>64.959999999999994</v>
      </c>
      <c r="D81">
        <f t="shared" si="15"/>
        <v>64.883333333333326</v>
      </c>
      <c r="E81">
        <f t="shared" si="19"/>
        <v>65.039999999999992</v>
      </c>
      <c r="F81">
        <f t="shared" si="11"/>
        <v>84.801410256981839</v>
      </c>
      <c r="G81">
        <f t="shared" si="12"/>
        <v>-19.841410256981845</v>
      </c>
      <c r="H81">
        <f t="shared" si="16"/>
        <v>0.2397219672797064</v>
      </c>
      <c r="I81">
        <v>84.801410256981839</v>
      </c>
      <c r="J81">
        <v>84.801410256981839</v>
      </c>
      <c r="K81">
        <f t="shared" si="17"/>
        <v>84.847044011360438</v>
      </c>
      <c r="L81">
        <v>84.847044011360438</v>
      </c>
      <c r="M81">
        <v>84.847044011360438</v>
      </c>
      <c r="N81">
        <f t="shared" si="13"/>
        <v>64.885057886886912</v>
      </c>
      <c r="O81">
        <f t="shared" si="18"/>
        <v>65.069999999999993</v>
      </c>
      <c r="P81">
        <f t="shared" si="20"/>
        <v>64.981249999999989</v>
      </c>
      <c r="Q81">
        <f t="shared" si="21"/>
        <v>84.894873103461265</v>
      </c>
      <c r="R81">
        <v>84.894873103461265</v>
      </c>
      <c r="S81">
        <v>84.894873103461265</v>
      </c>
    </row>
    <row r="82" spans="1:19" x14ac:dyDescent="0.2">
      <c r="A82" s="4">
        <f t="shared" si="14"/>
        <v>44324</v>
      </c>
      <c r="B82">
        <v>81</v>
      </c>
      <c r="C82">
        <v>64.959999999999994</v>
      </c>
      <c r="D82">
        <f t="shared" si="15"/>
        <v>64.946666666666658</v>
      </c>
      <c r="E82">
        <f t="shared" si="19"/>
        <v>64.897999999999996</v>
      </c>
      <c r="F82">
        <f t="shared" si="11"/>
        <v>84.791688289702137</v>
      </c>
      <c r="G82">
        <f t="shared" si="12"/>
        <v>-19.831688289702143</v>
      </c>
      <c r="H82">
        <f t="shared" si="16"/>
        <v>9.7219672797024259E-3</v>
      </c>
      <c r="I82">
        <v>84.791688289702137</v>
      </c>
      <c r="J82">
        <v>84.791688289702137</v>
      </c>
      <c r="K82">
        <f t="shared" si="17"/>
        <v>84.83728703536049</v>
      </c>
      <c r="L82">
        <v>84.83728703536049</v>
      </c>
      <c r="M82">
        <v>84.83728703536049</v>
      </c>
      <c r="N82">
        <f t="shared" si="13"/>
        <v>64.895540520820845</v>
      </c>
      <c r="O82">
        <f t="shared" si="18"/>
        <v>64.892499999999998</v>
      </c>
      <c r="P82">
        <f t="shared" si="20"/>
        <v>64.916249999999991</v>
      </c>
      <c r="Q82">
        <f t="shared" si="21"/>
        <v>84.885079115886029</v>
      </c>
      <c r="R82">
        <v>84.885079115886029</v>
      </c>
      <c r="S82">
        <v>84.885079115886029</v>
      </c>
    </row>
    <row r="83" spans="1:19" x14ac:dyDescent="0.2">
      <c r="A83" s="4">
        <f t="shared" si="14"/>
        <v>44325</v>
      </c>
      <c r="B83">
        <v>82</v>
      </c>
      <c r="C83">
        <v>64.92</v>
      </c>
      <c r="D83">
        <f t="shared" si="15"/>
        <v>64.933333333333337</v>
      </c>
      <c r="E83">
        <f t="shared" si="19"/>
        <v>65.013999999999996</v>
      </c>
      <c r="F83">
        <f t="shared" si="11"/>
        <v>84.78196632242242</v>
      </c>
      <c r="G83">
        <f t="shared" si="12"/>
        <v>-19.861966322422418</v>
      </c>
      <c r="H83">
        <f t="shared" si="16"/>
        <v>-3.0278032720275405E-2</v>
      </c>
      <c r="I83">
        <v>84.78196632242242</v>
      </c>
      <c r="J83">
        <v>84.78196632242242</v>
      </c>
      <c r="K83">
        <f t="shared" si="17"/>
        <v>84.827530059360527</v>
      </c>
      <c r="L83">
        <v>84.827530059360527</v>
      </c>
      <c r="M83">
        <v>84.827530059360527</v>
      </c>
      <c r="N83">
        <f t="shared" si="13"/>
        <v>64.90287836457459</v>
      </c>
      <c r="O83">
        <f t="shared" si="18"/>
        <v>64.94</v>
      </c>
      <c r="P83">
        <f t="shared" si="20"/>
        <v>64.983750000000001</v>
      </c>
      <c r="Q83">
        <f t="shared" si="21"/>
        <v>84.875285128310793</v>
      </c>
      <c r="R83">
        <v>84.875285128310793</v>
      </c>
      <c r="S83">
        <v>84.875285128310793</v>
      </c>
    </row>
    <row r="84" spans="1:19" x14ac:dyDescent="0.2">
      <c r="A84" s="4">
        <f t="shared" si="14"/>
        <v>44326</v>
      </c>
      <c r="B84">
        <v>83</v>
      </c>
      <c r="C84">
        <v>64.92</v>
      </c>
      <c r="D84">
        <f t="shared" si="15"/>
        <v>65.05</v>
      </c>
      <c r="E84">
        <f t="shared" si="19"/>
        <v>65.213999999999999</v>
      </c>
      <c r="F84">
        <f t="shared" si="11"/>
        <v>84.772244355142718</v>
      </c>
      <c r="G84">
        <f t="shared" si="12"/>
        <v>-19.852244355142716</v>
      </c>
      <c r="H84">
        <f t="shared" si="16"/>
        <v>9.7219672797024259E-3</v>
      </c>
      <c r="I84">
        <v>84.772244355142718</v>
      </c>
      <c r="J84">
        <v>84.772244355142718</v>
      </c>
      <c r="K84">
        <f t="shared" si="17"/>
        <v>84.817773083360578</v>
      </c>
      <c r="L84">
        <v>84.817773083360578</v>
      </c>
      <c r="M84">
        <v>84.817773083360578</v>
      </c>
      <c r="N84">
        <f t="shared" si="13"/>
        <v>65.025014855202215</v>
      </c>
      <c r="O84">
        <f t="shared" si="18"/>
        <v>65.027500000000003</v>
      </c>
      <c r="P84">
        <f t="shared" si="20"/>
        <v>65.152500000000003</v>
      </c>
      <c r="Q84">
        <f t="shared" si="21"/>
        <v>84.865491140735557</v>
      </c>
      <c r="R84">
        <v>84.865491140735557</v>
      </c>
      <c r="S84">
        <v>84.865491140735557</v>
      </c>
    </row>
    <row r="85" spans="1:19" x14ac:dyDescent="0.2">
      <c r="A85" s="4">
        <f t="shared" si="14"/>
        <v>44327</v>
      </c>
      <c r="B85">
        <v>84</v>
      </c>
      <c r="C85">
        <v>65.31</v>
      </c>
      <c r="D85">
        <f t="shared" si="15"/>
        <v>65.396666666666661</v>
      </c>
      <c r="E85">
        <f t="shared" si="19"/>
        <v>64.986000000000004</v>
      </c>
      <c r="F85">
        <f t="shared" si="11"/>
        <v>84.762522387863001</v>
      </c>
      <c r="G85">
        <f t="shared" si="12"/>
        <v>-19.452522387862999</v>
      </c>
      <c r="H85">
        <f t="shared" si="16"/>
        <v>0.39972196727971721</v>
      </c>
      <c r="I85">
        <v>84.762522387863001</v>
      </c>
      <c r="J85">
        <v>84.762522387863001</v>
      </c>
      <c r="K85">
        <f t="shared" si="17"/>
        <v>84.808016107360615</v>
      </c>
      <c r="L85">
        <v>84.808016107360615</v>
      </c>
      <c r="M85">
        <v>84.808016107360615</v>
      </c>
      <c r="N85">
        <f t="shared" si="13"/>
        <v>65.305510398641545</v>
      </c>
      <c r="O85">
        <f t="shared" si="18"/>
        <v>65.277500000000003</v>
      </c>
      <c r="P85">
        <f t="shared" si="20"/>
        <v>65.14</v>
      </c>
      <c r="Q85">
        <f t="shared" si="21"/>
        <v>84.855697153160335</v>
      </c>
      <c r="R85">
        <v>84.855697153160335</v>
      </c>
      <c r="S85">
        <v>84.855697153160335</v>
      </c>
    </row>
    <row r="86" spans="1:19" x14ac:dyDescent="0.2">
      <c r="A86" s="4">
        <f t="shared" si="14"/>
        <v>44328</v>
      </c>
      <c r="B86">
        <v>85</v>
      </c>
      <c r="C86">
        <v>65.959999999999994</v>
      </c>
      <c r="D86">
        <f t="shared" si="15"/>
        <v>65.029999999999987</v>
      </c>
      <c r="E86">
        <f t="shared" si="19"/>
        <v>65.066000000000003</v>
      </c>
      <c r="F86">
        <f t="shared" si="11"/>
        <v>84.752800420583299</v>
      </c>
      <c r="G86">
        <f t="shared" si="12"/>
        <v>-18.792800420583305</v>
      </c>
      <c r="H86">
        <f t="shared" si="16"/>
        <v>0.6597219672796939</v>
      </c>
      <c r="I86">
        <v>84.752800420583299</v>
      </c>
      <c r="J86">
        <v>84.752800420583299</v>
      </c>
      <c r="K86">
        <f t="shared" si="17"/>
        <v>84.798259131360666</v>
      </c>
      <c r="L86">
        <v>84.798259131360666</v>
      </c>
      <c r="M86">
        <v>84.798259131360666</v>
      </c>
      <c r="N86">
        <f t="shared" si="13"/>
        <v>64.859857279049081</v>
      </c>
      <c r="O86">
        <f t="shared" si="18"/>
        <v>65.002499999999998</v>
      </c>
      <c r="P86">
        <f t="shared" si="20"/>
        <v>65.052499999999995</v>
      </c>
      <c r="Q86">
        <f t="shared" si="21"/>
        <v>84.845903165585099</v>
      </c>
      <c r="R86">
        <v>84.845903165585099</v>
      </c>
      <c r="S86">
        <v>84.845903165585099</v>
      </c>
    </row>
    <row r="87" spans="1:19" x14ac:dyDescent="0.2">
      <c r="A87" s="4">
        <f t="shared" si="14"/>
        <v>44329</v>
      </c>
      <c r="B87">
        <v>86</v>
      </c>
      <c r="C87">
        <v>63.82</v>
      </c>
      <c r="D87">
        <f t="shared" si="15"/>
        <v>65.033333333333331</v>
      </c>
      <c r="E87">
        <f t="shared" si="19"/>
        <v>65.145999999999987</v>
      </c>
      <c r="F87">
        <f t="shared" si="11"/>
        <v>84.743078453303582</v>
      </c>
      <c r="G87">
        <f t="shared" si="12"/>
        <v>-20.923078453303582</v>
      </c>
      <c r="H87">
        <f t="shared" si="16"/>
        <v>-2.1302780327202768</v>
      </c>
      <c r="I87">
        <v>84.743078453303582</v>
      </c>
      <c r="J87">
        <v>84.743078453303582</v>
      </c>
      <c r="K87">
        <f t="shared" si="17"/>
        <v>84.788502155360703</v>
      </c>
      <c r="L87">
        <v>84.788502155360703</v>
      </c>
      <c r="M87">
        <v>84.788502155360703</v>
      </c>
      <c r="N87">
        <f t="shared" si="13"/>
        <v>64.997900095334359</v>
      </c>
      <c r="O87">
        <f t="shared" si="18"/>
        <v>65.102499999999992</v>
      </c>
      <c r="P87">
        <f t="shared" si="20"/>
        <v>65.103749999999991</v>
      </c>
      <c r="Q87">
        <f t="shared" si="21"/>
        <v>84.836109178009863</v>
      </c>
      <c r="R87">
        <v>84.836109178009863</v>
      </c>
      <c r="S87">
        <v>84.836109178009863</v>
      </c>
    </row>
    <row r="88" spans="1:19" x14ac:dyDescent="0.2">
      <c r="A88" s="4">
        <f t="shared" si="14"/>
        <v>44330</v>
      </c>
      <c r="B88">
        <v>87</v>
      </c>
      <c r="C88">
        <v>65.319999999999993</v>
      </c>
      <c r="D88">
        <f t="shared" si="15"/>
        <v>64.819999999999993</v>
      </c>
      <c r="E88">
        <f t="shared" si="19"/>
        <v>65.331999999999994</v>
      </c>
      <c r="F88">
        <f t="shared" si="11"/>
        <v>84.733356486023865</v>
      </c>
      <c r="G88">
        <f t="shared" si="12"/>
        <v>-19.413356486023872</v>
      </c>
      <c r="H88">
        <f t="shared" si="16"/>
        <v>1.5097219672797095</v>
      </c>
      <c r="I88">
        <v>84.733356486023865</v>
      </c>
      <c r="J88">
        <v>84.733356486023865</v>
      </c>
      <c r="K88">
        <f t="shared" si="17"/>
        <v>84.778745179360754</v>
      </c>
      <c r="L88">
        <v>84.778745179360754</v>
      </c>
      <c r="M88">
        <v>84.778745179360754</v>
      </c>
      <c r="N88">
        <f t="shared" si="13"/>
        <v>65.094530066734052</v>
      </c>
      <c r="O88">
        <f t="shared" si="18"/>
        <v>65.10499999999999</v>
      </c>
      <c r="P88">
        <f t="shared" si="20"/>
        <v>65.139999999999986</v>
      </c>
      <c r="Q88">
        <f t="shared" si="21"/>
        <v>84.826315190434627</v>
      </c>
      <c r="R88">
        <v>84.826315190434627</v>
      </c>
      <c r="S88">
        <v>84.826315190434627</v>
      </c>
    </row>
    <row r="89" spans="1:19" x14ac:dyDescent="0.2">
      <c r="A89" s="4">
        <f t="shared" si="14"/>
        <v>44331</v>
      </c>
      <c r="B89">
        <v>88</v>
      </c>
      <c r="C89">
        <v>65.319999999999993</v>
      </c>
      <c r="D89">
        <f t="shared" si="15"/>
        <v>65.626666666666665</v>
      </c>
      <c r="E89">
        <f t="shared" si="19"/>
        <v>65.388000000000005</v>
      </c>
      <c r="F89">
        <f t="shared" si="11"/>
        <v>84.723634518744163</v>
      </c>
      <c r="G89">
        <f t="shared" si="12"/>
        <v>-19.40363451874417</v>
      </c>
      <c r="H89">
        <f t="shared" si="16"/>
        <v>9.7219672797024259E-3</v>
      </c>
      <c r="I89">
        <v>84.723634518744163</v>
      </c>
      <c r="J89">
        <v>84.723634518744163</v>
      </c>
      <c r="K89">
        <f t="shared" si="17"/>
        <v>84.768988203360792</v>
      </c>
      <c r="L89">
        <v>84.768988203360792</v>
      </c>
      <c r="M89">
        <v>84.768988203360792</v>
      </c>
      <c r="N89">
        <f t="shared" si="13"/>
        <v>65.438171046713833</v>
      </c>
      <c r="O89">
        <f t="shared" si="18"/>
        <v>65.174999999999997</v>
      </c>
      <c r="P89">
        <f t="shared" si="20"/>
        <v>65.477499999999992</v>
      </c>
      <c r="Q89">
        <f t="shared" si="21"/>
        <v>84.816521202859391</v>
      </c>
      <c r="R89">
        <v>84.816521202859391</v>
      </c>
      <c r="S89">
        <v>84.816521202859391</v>
      </c>
    </row>
    <row r="90" spans="1:19" x14ac:dyDescent="0.2">
      <c r="A90" s="4">
        <f t="shared" si="14"/>
        <v>44332</v>
      </c>
      <c r="B90">
        <v>89</v>
      </c>
      <c r="C90">
        <v>66.239999999999995</v>
      </c>
      <c r="D90">
        <f t="shared" si="15"/>
        <v>65.933333333333337</v>
      </c>
      <c r="E90">
        <f t="shared" si="19"/>
        <v>65.722000000000008</v>
      </c>
      <c r="F90">
        <f t="shared" si="11"/>
        <v>84.713912551464446</v>
      </c>
      <c r="G90">
        <f t="shared" si="12"/>
        <v>-18.473912551464451</v>
      </c>
      <c r="H90">
        <f t="shared" si="16"/>
        <v>0.92972196727971834</v>
      </c>
      <c r="I90">
        <v>84.713912551464446</v>
      </c>
      <c r="J90">
        <v>84.713912551464446</v>
      </c>
      <c r="K90">
        <f t="shared" si="17"/>
        <v>84.759231227360843</v>
      </c>
      <c r="L90">
        <v>84.759231227360843</v>
      </c>
      <c r="M90">
        <v>84.759231227360843</v>
      </c>
      <c r="N90">
        <f t="shared" si="13"/>
        <v>65.678719732699676</v>
      </c>
      <c r="O90">
        <f t="shared" si="18"/>
        <v>65.78</v>
      </c>
      <c r="P90">
        <f t="shared" si="20"/>
        <v>65.80125000000001</v>
      </c>
      <c r="Q90">
        <f t="shared" si="21"/>
        <v>84.806727215284155</v>
      </c>
      <c r="R90">
        <v>84.806727215284155</v>
      </c>
      <c r="S90">
        <v>84.806727215284155</v>
      </c>
    </row>
    <row r="91" spans="1:19" x14ac:dyDescent="0.2">
      <c r="A91" s="4">
        <f t="shared" si="14"/>
        <v>44333</v>
      </c>
      <c r="B91">
        <v>90</v>
      </c>
      <c r="C91">
        <v>66.239999999999995</v>
      </c>
      <c r="D91">
        <f t="shared" si="15"/>
        <v>65.989999999999995</v>
      </c>
      <c r="E91">
        <f t="shared" si="19"/>
        <v>65.314000000000007</v>
      </c>
      <c r="F91">
        <f t="shared" si="11"/>
        <v>84.704190584184744</v>
      </c>
      <c r="G91">
        <f t="shared" si="12"/>
        <v>-18.464190584184749</v>
      </c>
      <c r="H91">
        <f t="shared" si="16"/>
        <v>9.7219672797024259E-3</v>
      </c>
      <c r="I91">
        <v>84.704190584184744</v>
      </c>
      <c r="J91">
        <v>84.704190584184744</v>
      </c>
      <c r="K91">
        <f t="shared" si="17"/>
        <v>84.74947425136088</v>
      </c>
      <c r="L91">
        <v>84.74947425136088</v>
      </c>
      <c r="M91">
        <v>84.74947425136088</v>
      </c>
      <c r="N91">
        <f t="shared" si="13"/>
        <v>65.622103812889776</v>
      </c>
      <c r="O91">
        <f t="shared" si="18"/>
        <v>65.822500000000005</v>
      </c>
      <c r="P91">
        <f t="shared" si="20"/>
        <v>65.567499999999995</v>
      </c>
      <c r="Q91">
        <f t="shared" si="21"/>
        <v>84.796933227708919</v>
      </c>
      <c r="R91">
        <v>84.796933227708919</v>
      </c>
      <c r="S91">
        <v>84.796933227708919</v>
      </c>
    </row>
    <row r="92" spans="1:19" x14ac:dyDescent="0.2">
      <c r="A92" s="4">
        <f t="shared" si="14"/>
        <v>44334</v>
      </c>
      <c r="B92">
        <v>91</v>
      </c>
      <c r="C92">
        <v>65.489999999999995</v>
      </c>
      <c r="D92">
        <f t="shared" si="15"/>
        <v>65.00333333333333</v>
      </c>
      <c r="E92">
        <f t="shared" si="19"/>
        <v>64.64</v>
      </c>
      <c r="F92">
        <f t="shared" si="11"/>
        <v>84.694468616905027</v>
      </c>
      <c r="G92">
        <f t="shared" si="12"/>
        <v>-19.204468616905032</v>
      </c>
      <c r="H92">
        <f t="shared" si="16"/>
        <v>-0.74027803272028336</v>
      </c>
      <c r="I92">
        <v>84.694468616905027</v>
      </c>
      <c r="J92">
        <v>84.694468616905027</v>
      </c>
      <c r="K92">
        <f t="shared" si="17"/>
        <v>84.739717275360931</v>
      </c>
      <c r="L92">
        <v>84.739717275360931</v>
      </c>
      <c r="M92">
        <v>84.739717275360931</v>
      </c>
      <c r="N92">
        <f t="shared" si="13"/>
        <v>64.919472669022838</v>
      </c>
      <c r="O92">
        <f t="shared" si="18"/>
        <v>65.3125</v>
      </c>
      <c r="P92">
        <f t="shared" si="20"/>
        <v>64.776250000000005</v>
      </c>
      <c r="Q92">
        <f t="shared" si="21"/>
        <v>84.787139240133683</v>
      </c>
      <c r="R92">
        <v>84.787139240133683</v>
      </c>
      <c r="S92">
        <v>84.787139240133683</v>
      </c>
    </row>
    <row r="93" spans="1:19" x14ac:dyDescent="0.2">
      <c r="A93" s="4">
        <f t="shared" si="14"/>
        <v>44335</v>
      </c>
      <c r="B93">
        <v>92</v>
      </c>
      <c r="C93">
        <v>63.28</v>
      </c>
      <c r="D93">
        <f t="shared" si="15"/>
        <v>63.573333333333323</v>
      </c>
      <c r="E93">
        <f t="shared" si="19"/>
        <v>64.114000000000004</v>
      </c>
      <c r="F93">
        <f t="shared" si="11"/>
        <v>84.684746649625325</v>
      </c>
      <c r="G93">
        <f t="shared" si="12"/>
        <v>-21.404746649625324</v>
      </c>
      <c r="H93">
        <f t="shared" si="16"/>
        <v>-2.2002780327202913</v>
      </c>
      <c r="I93">
        <v>84.684746649625325</v>
      </c>
      <c r="J93">
        <v>84.684746649625325</v>
      </c>
      <c r="K93">
        <f t="shared" si="17"/>
        <v>84.729960299360968</v>
      </c>
      <c r="L93">
        <v>84.729960299360968</v>
      </c>
      <c r="M93">
        <v>84.729960299360968</v>
      </c>
      <c r="N93">
        <f t="shared" si="13"/>
        <v>64.028630868315986</v>
      </c>
      <c r="O93">
        <f t="shared" si="18"/>
        <v>64.239999999999995</v>
      </c>
      <c r="P93">
        <f t="shared" si="20"/>
        <v>63.911249999999995</v>
      </c>
      <c r="Q93">
        <f t="shared" si="21"/>
        <v>84.777345252558462</v>
      </c>
      <c r="R93">
        <v>84.777345252558462</v>
      </c>
      <c r="S93">
        <v>84.777345252558462</v>
      </c>
    </row>
    <row r="94" spans="1:19" x14ac:dyDescent="0.2">
      <c r="A94" s="4">
        <f t="shared" si="14"/>
        <v>44336</v>
      </c>
      <c r="B94">
        <v>93</v>
      </c>
      <c r="C94">
        <v>61.95</v>
      </c>
      <c r="D94">
        <f t="shared" si="15"/>
        <v>62.946666666666665</v>
      </c>
      <c r="E94">
        <f t="shared" si="19"/>
        <v>63.588000000000001</v>
      </c>
      <c r="F94">
        <f t="shared" si="11"/>
        <v>84.675024682345608</v>
      </c>
      <c r="G94">
        <f t="shared" si="12"/>
        <v>-22.725024682345605</v>
      </c>
      <c r="H94">
        <f t="shared" si="16"/>
        <v>-1.3202780327202817</v>
      </c>
      <c r="I94">
        <v>84.675024682345608</v>
      </c>
      <c r="J94">
        <v>84.675024682345608</v>
      </c>
      <c r="K94">
        <f t="shared" si="17"/>
        <v>84.720203323361019</v>
      </c>
      <c r="L94">
        <v>84.720203323361019</v>
      </c>
      <c r="M94">
        <v>84.720203323361019</v>
      </c>
      <c r="N94">
        <f t="shared" si="13"/>
        <v>63.903041607821187</v>
      </c>
      <c r="O94">
        <f t="shared" si="18"/>
        <v>63.582499999999996</v>
      </c>
      <c r="P94">
        <f t="shared" si="20"/>
        <v>63.347499999999997</v>
      </c>
      <c r="Q94">
        <f t="shared" si="21"/>
        <v>84.767551264983226</v>
      </c>
      <c r="R94">
        <v>84.767551264983226</v>
      </c>
      <c r="S94">
        <v>84.767551264983226</v>
      </c>
    </row>
    <row r="95" spans="1:19" x14ac:dyDescent="0.2">
      <c r="A95" s="4">
        <f t="shared" si="14"/>
        <v>44337</v>
      </c>
      <c r="B95">
        <v>94</v>
      </c>
      <c r="C95">
        <v>63.61</v>
      </c>
      <c r="D95">
        <f t="shared" si="15"/>
        <v>63.056666666666672</v>
      </c>
      <c r="E95">
        <f t="shared" si="19"/>
        <v>63.715999999999994</v>
      </c>
      <c r="F95">
        <f t="shared" si="11"/>
        <v>84.665302715065906</v>
      </c>
      <c r="G95">
        <f t="shared" si="12"/>
        <v>-21.055302715065906</v>
      </c>
      <c r="H95">
        <f t="shared" si="16"/>
        <v>1.669721967279699</v>
      </c>
      <c r="I95">
        <v>84.665302715065906</v>
      </c>
      <c r="J95">
        <v>84.665302715065906</v>
      </c>
      <c r="K95">
        <f t="shared" si="17"/>
        <v>84.710446347361056</v>
      </c>
      <c r="L95">
        <v>84.710446347361056</v>
      </c>
      <c r="M95">
        <v>84.710446347361056</v>
      </c>
      <c r="N95">
        <f t="shared" si="13"/>
        <v>63.815129125474826</v>
      </c>
      <c r="O95">
        <f t="shared" si="18"/>
        <v>63.112499999999997</v>
      </c>
      <c r="P95">
        <f t="shared" si="20"/>
        <v>63.46875</v>
      </c>
      <c r="Q95">
        <f t="shared" si="21"/>
        <v>84.75775727740799</v>
      </c>
      <c r="R95">
        <v>84.75775727740799</v>
      </c>
      <c r="S95">
        <v>84.75775727740799</v>
      </c>
    </row>
    <row r="96" spans="1:19" x14ac:dyDescent="0.2">
      <c r="A96" s="4">
        <f t="shared" si="14"/>
        <v>44338</v>
      </c>
      <c r="B96">
        <v>95</v>
      </c>
      <c r="C96">
        <v>63.61</v>
      </c>
      <c r="D96">
        <f t="shared" si="15"/>
        <v>64.45</v>
      </c>
      <c r="E96">
        <f t="shared" si="19"/>
        <v>64.286000000000001</v>
      </c>
      <c r="F96">
        <f t="shared" si="11"/>
        <v>84.655580747786189</v>
      </c>
      <c r="G96">
        <f t="shared" si="12"/>
        <v>-21.04558074778619</v>
      </c>
      <c r="H96">
        <f t="shared" si="16"/>
        <v>9.7219672797166368E-3</v>
      </c>
      <c r="I96">
        <v>84.655580747786189</v>
      </c>
      <c r="J96">
        <v>84.655580747786189</v>
      </c>
      <c r="K96">
        <f t="shared" si="17"/>
        <v>84.700689371361108</v>
      </c>
      <c r="L96">
        <v>84.700689371361108</v>
      </c>
      <c r="M96">
        <v>84.700689371361108</v>
      </c>
      <c r="N96">
        <f t="shared" si="13"/>
        <v>64.509590387832375</v>
      </c>
      <c r="O96">
        <f t="shared" si="18"/>
        <v>63.825000000000003</v>
      </c>
      <c r="P96">
        <f t="shared" si="20"/>
        <v>64.347499999999997</v>
      </c>
      <c r="Q96">
        <f t="shared" si="21"/>
        <v>84.747963289832754</v>
      </c>
      <c r="R96">
        <v>84.747963289832754</v>
      </c>
      <c r="S96">
        <v>84.747963289832754</v>
      </c>
    </row>
    <row r="97" spans="1:19" x14ac:dyDescent="0.2">
      <c r="A97" s="4">
        <f t="shared" si="14"/>
        <v>44339</v>
      </c>
      <c r="B97">
        <v>96</v>
      </c>
      <c r="C97">
        <v>66.13</v>
      </c>
      <c r="D97">
        <f t="shared" si="15"/>
        <v>65.290000000000006</v>
      </c>
      <c r="E97">
        <f t="shared" si="19"/>
        <v>65.150000000000006</v>
      </c>
      <c r="F97">
        <f t="shared" si="11"/>
        <v>84.645858780506472</v>
      </c>
      <c r="G97">
        <f t="shared" si="12"/>
        <v>-18.515858780506477</v>
      </c>
      <c r="H97">
        <f t="shared" si="16"/>
        <v>2.5297219672797127</v>
      </c>
      <c r="I97">
        <v>84.645858780506472</v>
      </c>
      <c r="J97">
        <v>84.645858780506472</v>
      </c>
      <c r="K97">
        <f t="shared" si="17"/>
        <v>84.690932395361145</v>
      </c>
      <c r="L97">
        <v>84.690932395361145</v>
      </c>
      <c r="M97">
        <v>84.690932395361145</v>
      </c>
      <c r="N97">
        <f t="shared" si="13"/>
        <v>64.995713271482657</v>
      </c>
      <c r="O97">
        <f t="shared" si="18"/>
        <v>64.87</v>
      </c>
      <c r="P97">
        <f t="shared" si="20"/>
        <v>65.202500000000001</v>
      </c>
      <c r="Q97">
        <f t="shared" si="21"/>
        <v>84.738169302257518</v>
      </c>
      <c r="R97">
        <v>84.738169302257518</v>
      </c>
      <c r="S97">
        <v>84.738169302257518</v>
      </c>
    </row>
    <row r="98" spans="1:19" x14ac:dyDescent="0.2">
      <c r="A98" s="4">
        <f t="shared" si="14"/>
        <v>44340</v>
      </c>
      <c r="B98">
        <v>97</v>
      </c>
      <c r="C98">
        <v>66.13</v>
      </c>
      <c r="D98">
        <f t="shared" si="15"/>
        <v>66.176666666666662</v>
      </c>
      <c r="E98">
        <f t="shared" si="19"/>
        <v>65.709999999999994</v>
      </c>
      <c r="F98">
        <f t="shared" si="11"/>
        <v>84.63613681322677</v>
      </c>
      <c r="G98">
        <f t="shared" si="12"/>
        <v>-18.506136813226775</v>
      </c>
      <c r="H98">
        <f t="shared" si="16"/>
        <v>9.7219672797024259E-3</v>
      </c>
      <c r="I98">
        <v>84.63613681322677</v>
      </c>
      <c r="J98">
        <v>84.63613681322677</v>
      </c>
      <c r="K98">
        <f t="shared" si="17"/>
        <v>84.681175419361196</v>
      </c>
      <c r="L98">
        <v>84.681175419361196</v>
      </c>
      <c r="M98">
        <v>84.681175419361196</v>
      </c>
      <c r="N98">
        <f t="shared" si="13"/>
        <v>65.377999290037849</v>
      </c>
      <c r="O98">
        <f t="shared" si="18"/>
        <v>65.534999999999997</v>
      </c>
      <c r="P98">
        <f t="shared" si="20"/>
        <v>65.884999999999991</v>
      </c>
      <c r="Q98">
        <f t="shared" si="21"/>
        <v>84.728375314682282</v>
      </c>
      <c r="R98">
        <v>84.728375314682282</v>
      </c>
      <c r="S98">
        <v>84.728375314682282</v>
      </c>
    </row>
    <row r="99" spans="1:19" x14ac:dyDescent="0.2">
      <c r="A99" s="4">
        <f t="shared" si="14"/>
        <v>44341</v>
      </c>
      <c r="B99">
        <v>98</v>
      </c>
      <c r="C99">
        <v>66.27</v>
      </c>
      <c r="D99">
        <f t="shared" si="15"/>
        <v>66.27</v>
      </c>
      <c r="E99">
        <f t="shared" si="19"/>
        <v>66.361999999999995</v>
      </c>
      <c r="F99">
        <f t="shared" si="11"/>
        <v>84.626414845947053</v>
      </c>
      <c r="G99">
        <f t="shared" si="12"/>
        <v>-18.356414845947057</v>
      </c>
      <c r="H99">
        <f t="shared" si="16"/>
        <v>0.14972196727971721</v>
      </c>
      <c r="I99">
        <v>84.626414845947053</v>
      </c>
      <c r="J99">
        <v>84.626414845947053</v>
      </c>
      <c r="K99">
        <f t="shared" si="17"/>
        <v>84.671418443361233</v>
      </c>
      <c r="L99">
        <v>84.671418443361233</v>
      </c>
      <c r="M99">
        <v>84.671418443361233</v>
      </c>
      <c r="N99">
        <f t="shared" si="13"/>
        <v>65.68759950302649</v>
      </c>
      <c r="O99">
        <f t="shared" si="18"/>
        <v>66.234999999999985</v>
      </c>
      <c r="P99">
        <f t="shared" si="20"/>
        <v>66.327499999999986</v>
      </c>
      <c r="Q99">
        <f t="shared" si="21"/>
        <v>84.718581327107046</v>
      </c>
      <c r="R99">
        <v>84.718581327107046</v>
      </c>
      <c r="S99">
        <v>84.718581327107046</v>
      </c>
    </row>
    <row r="100" spans="1:19" x14ac:dyDescent="0.2">
      <c r="A100" s="4">
        <f t="shared" si="14"/>
        <v>44342</v>
      </c>
      <c r="B100">
        <v>99</v>
      </c>
      <c r="C100">
        <v>66.41</v>
      </c>
      <c r="D100">
        <f t="shared" si="15"/>
        <v>66.516666666666666</v>
      </c>
      <c r="E100">
        <f t="shared" si="19"/>
        <v>66.397999999999996</v>
      </c>
      <c r="F100">
        <f t="shared" si="11"/>
        <v>84.616692878667351</v>
      </c>
      <c r="G100">
        <f t="shared" si="12"/>
        <v>-18.206692878667354</v>
      </c>
      <c r="H100">
        <f t="shared" si="16"/>
        <v>0.14972196727970299</v>
      </c>
      <c r="I100">
        <v>84.616692878667351</v>
      </c>
      <c r="J100">
        <v>84.616692878667351</v>
      </c>
      <c r="K100">
        <f t="shared" si="17"/>
        <v>84.661661467361284</v>
      </c>
      <c r="L100">
        <v>84.661661467361284</v>
      </c>
      <c r="M100">
        <v>84.661661467361284</v>
      </c>
      <c r="N100">
        <f t="shared" si="13"/>
        <v>66.04231965211855</v>
      </c>
      <c r="O100">
        <f t="shared" si="18"/>
        <v>66.419999999999987</v>
      </c>
      <c r="P100">
        <f t="shared" si="20"/>
        <v>66.442499999999995</v>
      </c>
      <c r="Q100">
        <f t="shared" si="21"/>
        <v>84.70878733953181</v>
      </c>
      <c r="R100">
        <v>84.70878733953181</v>
      </c>
      <c r="S100">
        <v>84.70878733953181</v>
      </c>
    </row>
    <row r="101" spans="1:19" x14ac:dyDescent="0.2">
      <c r="A101" s="4">
        <f t="shared" si="14"/>
        <v>44343</v>
      </c>
      <c r="B101">
        <v>100</v>
      </c>
      <c r="C101">
        <v>66.87</v>
      </c>
      <c r="D101">
        <f t="shared" si="15"/>
        <v>66.53</v>
      </c>
      <c r="E101">
        <f t="shared" si="19"/>
        <v>66.433999999999997</v>
      </c>
      <c r="F101">
        <f t="shared" si="11"/>
        <v>84.606970911387634</v>
      </c>
      <c r="G101">
        <f t="shared" si="12"/>
        <v>-17.73697091138763</v>
      </c>
      <c r="H101">
        <f t="shared" si="16"/>
        <v>0.46972196727972459</v>
      </c>
      <c r="I101">
        <v>84.606970911387634</v>
      </c>
      <c r="J101">
        <v>84.606970911387634</v>
      </c>
      <c r="K101">
        <f t="shared" si="17"/>
        <v>84.651904491361321</v>
      </c>
      <c r="L101">
        <v>84.651904491361321</v>
      </c>
      <c r="M101">
        <v>84.651904491361321</v>
      </c>
      <c r="N101">
        <f t="shared" si="13"/>
        <v>66.12262375648298</v>
      </c>
      <c r="O101">
        <f t="shared" si="18"/>
        <v>66.465000000000003</v>
      </c>
      <c r="P101">
        <f t="shared" si="20"/>
        <v>66.47</v>
      </c>
      <c r="Q101">
        <f t="shared" si="21"/>
        <v>84.698993351956588</v>
      </c>
      <c r="R101">
        <v>84.698993351956588</v>
      </c>
      <c r="S101">
        <v>84.698993351956588</v>
      </c>
    </row>
    <row r="102" spans="1:19" x14ac:dyDescent="0.2">
      <c r="A102" s="4">
        <f t="shared" si="14"/>
        <v>44344</v>
      </c>
      <c r="B102">
        <v>101</v>
      </c>
      <c r="C102">
        <v>66.31</v>
      </c>
      <c r="D102">
        <f t="shared" si="15"/>
        <v>66.49666666666667</v>
      </c>
      <c r="E102">
        <f t="shared" si="19"/>
        <v>66.441999999999993</v>
      </c>
      <c r="F102">
        <f t="shared" si="11"/>
        <v>84.597248944107932</v>
      </c>
      <c r="G102">
        <f t="shared" si="12"/>
        <v>-18.28724894410793</v>
      </c>
      <c r="H102">
        <f t="shared" si="16"/>
        <v>-0.55027803272029985</v>
      </c>
      <c r="I102">
        <v>84.597248944107932</v>
      </c>
      <c r="J102">
        <v>84.597248944107932</v>
      </c>
      <c r="K102">
        <f t="shared" si="17"/>
        <v>84.642147515361373</v>
      </c>
      <c r="L102">
        <v>84.642147515361373</v>
      </c>
      <c r="M102">
        <v>84.642147515361373</v>
      </c>
      <c r="N102">
        <f t="shared" si="13"/>
        <v>66.178836629538083</v>
      </c>
      <c r="O102">
        <f t="shared" si="18"/>
        <v>66.474999999999994</v>
      </c>
      <c r="P102">
        <f t="shared" si="20"/>
        <v>66.462500000000006</v>
      </c>
      <c r="Q102">
        <f t="shared" si="21"/>
        <v>84.689199364381352</v>
      </c>
      <c r="R102">
        <v>84.689199364381352</v>
      </c>
      <c r="S102">
        <v>84.689199364381352</v>
      </c>
    </row>
    <row r="103" spans="1:19" x14ac:dyDescent="0.2">
      <c r="A103" s="4">
        <f t="shared" si="14"/>
        <v>44345</v>
      </c>
      <c r="B103">
        <v>102</v>
      </c>
      <c r="C103">
        <v>66.31</v>
      </c>
      <c r="D103">
        <f t="shared" si="15"/>
        <v>66.31</v>
      </c>
      <c r="E103">
        <f t="shared" si="19"/>
        <v>66.72</v>
      </c>
      <c r="F103">
        <f t="shared" si="11"/>
        <v>84.587526976828215</v>
      </c>
      <c r="G103">
        <f t="shared" si="12"/>
        <v>-18.277526976828213</v>
      </c>
      <c r="H103">
        <f t="shared" si="16"/>
        <v>9.7219672797166368E-3</v>
      </c>
      <c r="I103">
        <v>84.587526976828215</v>
      </c>
      <c r="J103">
        <v>84.587526976828215</v>
      </c>
      <c r="K103">
        <f t="shared" si="17"/>
        <v>84.63239053936141</v>
      </c>
      <c r="L103">
        <v>84.63239053936141</v>
      </c>
      <c r="M103">
        <v>84.63239053936141</v>
      </c>
      <c r="N103">
        <f t="shared" si="13"/>
        <v>66.218185640676666</v>
      </c>
      <c r="O103">
        <f t="shared" si="18"/>
        <v>66.45</v>
      </c>
      <c r="P103">
        <f t="shared" si="20"/>
        <v>66.566249999999997</v>
      </c>
      <c r="Q103">
        <f t="shared" si="21"/>
        <v>84.679405376806116</v>
      </c>
      <c r="R103">
        <v>84.679405376806116</v>
      </c>
      <c r="S103">
        <v>84.679405376806116</v>
      </c>
    </row>
    <row r="104" spans="1:19" x14ac:dyDescent="0.2">
      <c r="A104" s="4">
        <f t="shared" si="14"/>
        <v>44346</v>
      </c>
      <c r="B104">
        <v>103</v>
      </c>
      <c r="C104">
        <v>66.31</v>
      </c>
      <c r="D104">
        <f t="shared" si="15"/>
        <v>66.806666666666672</v>
      </c>
      <c r="E104">
        <f t="shared" si="19"/>
        <v>66.906000000000006</v>
      </c>
      <c r="F104">
        <f t="shared" si="11"/>
        <v>84.577805009548499</v>
      </c>
      <c r="G104">
        <f t="shared" si="12"/>
        <v>-18.267805009548496</v>
      </c>
      <c r="H104">
        <f t="shared" si="16"/>
        <v>9.7219672797166368E-3</v>
      </c>
      <c r="I104">
        <v>84.577805009548499</v>
      </c>
      <c r="J104">
        <v>84.577805009548499</v>
      </c>
      <c r="K104">
        <f t="shared" si="17"/>
        <v>84.622633563361461</v>
      </c>
      <c r="L104">
        <v>84.622633563361461</v>
      </c>
      <c r="M104">
        <v>84.622633563361461</v>
      </c>
      <c r="N104">
        <f t="shared" si="13"/>
        <v>66.692729948473669</v>
      </c>
      <c r="O104">
        <f t="shared" si="18"/>
        <v>66.682500000000005</v>
      </c>
      <c r="P104">
        <f t="shared" si="20"/>
        <v>66.868750000000006</v>
      </c>
      <c r="Q104">
        <f t="shared" si="21"/>
        <v>84.66961138923088</v>
      </c>
      <c r="R104">
        <v>84.66961138923088</v>
      </c>
      <c r="S104">
        <v>84.66961138923088</v>
      </c>
    </row>
    <row r="105" spans="1:19" x14ac:dyDescent="0.2">
      <c r="A105" s="4">
        <f t="shared" si="14"/>
        <v>44347</v>
      </c>
      <c r="B105">
        <v>104</v>
      </c>
      <c r="C105">
        <v>67.8</v>
      </c>
      <c r="D105">
        <f t="shared" si="15"/>
        <v>67.303333333333342</v>
      </c>
      <c r="E105">
        <f t="shared" si="19"/>
        <v>67.402000000000015</v>
      </c>
      <c r="F105">
        <f t="shared" si="11"/>
        <v>84.568083042268796</v>
      </c>
      <c r="G105">
        <f t="shared" si="12"/>
        <v>-16.768083042268799</v>
      </c>
      <c r="H105">
        <f t="shared" si="16"/>
        <v>1.4997219672796973</v>
      </c>
      <c r="I105">
        <v>84.568083042268796</v>
      </c>
      <c r="J105">
        <v>84.568083042268796</v>
      </c>
      <c r="K105">
        <f t="shared" si="17"/>
        <v>84.612876587361498</v>
      </c>
      <c r="L105">
        <v>84.612876587361498</v>
      </c>
      <c r="M105">
        <v>84.612876587361498</v>
      </c>
      <c r="N105">
        <f t="shared" si="13"/>
        <v>67.024910963931561</v>
      </c>
      <c r="O105">
        <f t="shared" si="18"/>
        <v>67.055000000000007</v>
      </c>
      <c r="P105">
        <f t="shared" si="20"/>
        <v>67.365000000000009</v>
      </c>
      <c r="Q105">
        <f t="shared" si="21"/>
        <v>84.659817401655644</v>
      </c>
      <c r="R105">
        <v>84.659817401655644</v>
      </c>
      <c r="S105">
        <v>84.659817401655644</v>
      </c>
    </row>
    <row r="106" spans="1:19" x14ac:dyDescent="0.2">
      <c r="A106" s="4">
        <f t="shared" si="14"/>
        <v>44348</v>
      </c>
      <c r="B106">
        <v>105</v>
      </c>
      <c r="C106">
        <v>67.8</v>
      </c>
      <c r="D106">
        <f t="shared" si="15"/>
        <v>68.13</v>
      </c>
      <c r="E106">
        <f t="shared" si="19"/>
        <v>67.902000000000015</v>
      </c>
      <c r="F106">
        <f t="shared" si="11"/>
        <v>84.558361074989079</v>
      </c>
      <c r="G106">
        <f t="shared" si="12"/>
        <v>-16.758361074989082</v>
      </c>
      <c r="H106">
        <f t="shared" si="16"/>
        <v>9.7219672797166368E-3</v>
      </c>
      <c r="I106">
        <v>84.558361074989079</v>
      </c>
      <c r="J106">
        <v>84.558361074989079</v>
      </c>
      <c r="K106">
        <f t="shared" si="17"/>
        <v>84.603119611361549</v>
      </c>
      <c r="L106">
        <v>84.603119611361549</v>
      </c>
      <c r="M106">
        <v>84.603119611361549</v>
      </c>
      <c r="N106">
        <f t="shared" si="13"/>
        <v>67.55443767475208</v>
      </c>
      <c r="O106">
        <f t="shared" si="18"/>
        <v>67.675000000000011</v>
      </c>
      <c r="P106">
        <f t="shared" si="20"/>
        <v>67.987500000000011</v>
      </c>
      <c r="Q106">
        <f t="shared" si="21"/>
        <v>84.650023414080408</v>
      </c>
      <c r="R106">
        <v>84.650023414080408</v>
      </c>
      <c r="S106">
        <v>84.650023414080408</v>
      </c>
    </row>
    <row r="107" spans="1:19" x14ac:dyDescent="0.2">
      <c r="A107" s="4">
        <f t="shared" si="14"/>
        <v>44349</v>
      </c>
      <c r="B107">
        <v>106</v>
      </c>
      <c r="C107">
        <v>68.790000000000006</v>
      </c>
      <c r="D107">
        <f t="shared" si="15"/>
        <v>68.466666666666669</v>
      </c>
      <c r="E107">
        <f t="shared" si="19"/>
        <v>68.554000000000002</v>
      </c>
      <c r="F107">
        <f t="shared" si="11"/>
        <v>84.548639107709377</v>
      </c>
      <c r="G107">
        <f t="shared" si="12"/>
        <v>-15.758639107709371</v>
      </c>
      <c r="H107">
        <f t="shared" si="16"/>
        <v>0.99972196727971152</v>
      </c>
      <c r="I107">
        <v>84.548639107709377</v>
      </c>
      <c r="J107">
        <v>84.548639107709377</v>
      </c>
      <c r="K107">
        <f t="shared" si="17"/>
        <v>84.593362635361586</v>
      </c>
      <c r="L107">
        <v>84.593362635361586</v>
      </c>
      <c r="M107">
        <v>84.593362635361586</v>
      </c>
      <c r="N107">
        <f t="shared" si="13"/>
        <v>67.931106372326454</v>
      </c>
      <c r="O107">
        <f t="shared" si="18"/>
        <v>68.3</v>
      </c>
      <c r="P107">
        <f t="shared" si="20"/>
        <v>68.521250000000009</v>
      </c>
      <c r="Q107">
        <f t="shared" si="21"/>
        <v>84.640229426505172</v>
      </c>
      <c r="R107">
        <v>84.640229426505172</v>
      </c>
      <c r="S107">
        <v>84.640229426505172</v>
      </c>
    </row>
    <row r="108" spans="1:19" x14ac:dyDescent="0.2">
      <c r="A108" s="4">
        <f t="shared" si="14"/>
        <v>44350</v>
      </c>
      <c r="B108">
        <v>107</v>
      </c>
      <c r="C108">
        <v>68.81</v>
      </c>
      <c r="D108">
        <f t="shared" si="15"/>
        <v>69.056666666666672</v>
      </c>
      <c r="E108">
        <f t="shared" si="19"/>
        <v>68.908000000000001</v>
      </c>
      <c r="F108">
        <f t="shared" si="11"/>
        <v>84.53891714042966</v>
      </c>
      <c r="G108">
        <f t="shared" si="12"/>
        <v>-15.728917140429658</v>
      </c>
      <c r="H108">
        <f t="shared" si="16"/>
        <v>2.9721967279712658E-2</v>
      </c>
      <c r="I108">
        <v>84.53891714042966</v>
      </c>
      <c r="J108">
        <v>84.53891714042966</v>
      </c>
      <c r="K108">
        <f t="shared" si="17"/>
        <v>84.583605659361638</v>
      </c>
      <c r="L108">
        <v>84.583605659361638</v>
      </c>
      <c r="M108">
        <v>84.583605659361638</v>
      </c>
      <c r="N108">
        <f t="shared" si="13"/>
        <v>68.422774460628517</v>
      </c>
      <c r="O108">
        <f t="shared" si="18"/>
        <v>68.742500000000007</v>
      </c>
      <c r="P108">
        <f t="shared" si="20"/>
        <v>68.963750000000005</v>
      </c>
      <c r="Q108">
        <f t="shared" si="21"/>
        <v>84.630435438929936</v>
      </c>
      <c r="R108">
        <v>84.630435438929936</v>
      </c>
      <c r="S108">
        <v>84.630435438929936</v>
      </c>
    </row>
    <row r="109" spans="1:19" x14ac:dyDescent="0.2">
      <c r="A109" s="4">
        <f t="shared" si="14"/>
        <v>44351</v>
      </c>
      <c r="B109">
        <v>108</v>
      </c>
      <c r="C109">
        <v>69.569999999999993</v>
      </c>
      <c r="D109">
        <f t="shared" si="15"/>
        <v>69.316666666666663</v>
      </c>
      <c r="E109">
        <f t="shared" si="19"/>
        <v>69.19</v>
      </c>
      <c r="F109">
        <f t="shared" si="11"/>
        <v>84.529195173149958</v>
      </c>
      <c r="G109">
        <f t="shared" si="12"/>
        <v>-14.959195173149965</v>
      </c>
      <c r="H109">
        <f t="shared" si="16"/>
        <v>0.76972196727969333</v>
      </c>
      <c r="I109">
        <v>84.529195173149958</v>
      </c>
      <c r="J109">
        <v>84.529195173149958</v>
      </c>
      <c r="K109">
        <f t="shared" si="17"/>
        <v>84.573848683361675</v>
      </c>
      <c r="L109">
        <v>84.573848683361675</v>
      </c>
      <c r="M109">
        <v>84.573848683361675</v>
      </c>
      <c r="N109">
        <f t="shared" si="13"/>
        <v>68.766942122439957</v>
      </c>
      <c r="O109">
        <f t="shared" si="18"/>
        <v>69.185000000000002</v>
      </c>
      <c r="P109">
        <f t="shared" si="20"/>
        <v>69.237499999999997</v>
      </c>
      <c r="Q109">
        <f t="shared" si="21"/>
        <v>84.620641451354714</v>
      </c>
      <c r="R109">
        <v>84.620641451354714</v>
      </c>
      <c r="S109">
        <v>84.620641451354714</v>
      </c>
    </row>
    <row r="110" spans="1:19" x14ac:dyDescent="0.2">
      <c r="A110" s="4">
        <f t="shared" si="14"/>
        <v>44352</v>
      </c>
      <c r="B110">
        <v>109</v>
      </c>
      <c r="C110">
        <v>69.569999999999993</v>
      </c>
      <c r="D110">
        <f t="shared" si="15"/>
        <v>69.449999999999989</v>
      </c>
      <c r="E110">
        <f t="shared" si="19"/>
        <v>69.273999999999987</v>
      </c>
      <c r="F110">
        <f t="shared" si="11"/>
        <v>84.519473205870241</v>
      </c>
      <c r="G110">
        <f t="shared" si="12"/>
        <v>-14.949473205870248</v>
      </c>
      <c r="H110">
        <f t="shared" si="16"/>
        <v>9.7219672797166368E-3</v>
      </c>
      <c r="I110">
        <v>84.519473205870241</v>
      </c>
      <c r="J110">
        <v>84.519473205870241</v>
      </c>
      <c r="K110">
        <f t="shared" si="17"/>
        <v>84.564091707361726</v>
      </c>
      <c r="L110">
        <v>84.564091707361726</v>
      </c>
      <c r="M110">
        <v>84.564091707361726</v>
      </c>
      <c r="N110">
        <f t="shared" si="13"/>
        <v>68.899859485707964</v>
      </c>
      <c r="O110">
        <f t="shared" si="18"/>
        <v>69.289999999999992</v>
      </c>
      <c r="P110">
        <f t="shared" si="20"/>
        <v>69.339999999999989</v>
      </c>
      <c r="Q110">
        <f t="shared" si="21"/>
        <v>84.610847463779479</v>
      </c>
      <c r="R110">
        <v>84.610847463779479</v>
      </c>
      <c r="S110">
        <v>84.610847463779479</v>
      </c>
    </row>
    <row r="111" spans="1:19" x14ac:dyDescent="0.2">
      <c r="A111" s="4">
        <f t="shared" si="14"/>
        <v>44353</v>
      </c>
      <c r="B111">
        <v>110</v>
      </c>
      <c r="C111">
        <v>69.209999999999994</v>
      </c>
      <c r="D111">
        <f t="shared" si="15"/>
        <v>69.329999999999984</v>
      </c>
      <c r="E111">
        <f t="shared" si="19"/>
        <v>69.533999999999992</v>
      </c>
      <c r="F111">
        <f t="shared" si="11"/>
        <v>84.509751238590525</v>
      </c>
      <c r="G111">
        <f t="shared" si="12"/>
        <v>-15.299751238590531</v>
      </c>
      <c r="H111">
        <f t="shared" si="16"/>
        <v>-0.35027803272028279</v>
      </c>
      <c r="I111">
        <v>84.509751238590525</v>
      </c>
      <c r="J111">
        <v>84.509751238590525</v>
      </c>
      <c r="K111">
        <f t="shared" si="17"/>
        <v>84.554334731361763</v>
      </c>
      <c r="L111">
        <v>84.554334731361763</v>
      </c>
      <c r="M111">
        <v>84.554334731361763</v>
      </c>
      <c r="N111">
        <f t="shared" si="13"/>
        <v>68.99290163999558</v>
      </c>
      <c r="O111">
        <f t="shared" si="18"/>
        <v>69.389999999999986</v>
      </c>
      <c r="P111">
        <f t="shared" si="20"/>
        <v>69.457499999999982</v>
      </c>
      <c r="Q111">
        <f t="shared" si="21"/>
        <v>84.601053476204243</v>
      </c>
      <c r="R111">
        <v>84.601053476204243</v>
      </c>
      <c r="S111">
        <v>84.601053476204243</v>
      </c>
    </row>
    <row r="112" spans="1:19" x14ac:dyDescent="0.2">
      <c r="A112" s="4">
        <f t="shared" si="14"/>
        <v>44354</v>
      </c>
      <c r="B112">
        <v>111</v>
      </c>
      <c r="C112">
        <v>69.209999999999994</v>
      </c>
      <c r="D112">
        <f t="shared" si="15"/>
        <v>69.509999999999991</v>
      </c>
      <c r="E112">
        <f t="shared" si="19"/>
        <v>69.599999999999994</v>
      </c>
      <c r="F112">
        <f t="shared" si="11"/>
        <v>84.500029271310822</v>
      </c>
      <c r="G112">
        <f t="shared" si="12"/>
        <v>-15.290029271310829</v>
      </c>
      <c r="H112">
        <f t="shared" si="16"/>
        <v>9.7219672797024259E-3</v>
      </c>
      <c r="I112">
        <v>84.500029271310822</v>
      </c>
      <c r="J112">
        <v>84.500029271310822</v>
      </c>
      <c r="K112">
        <f t="shared" si="17"/>
        <v>84.544577755361814</v>
      </c>
      <c r="L112">
        <v>84.544577755361814</v>
      </c>
      <c r="M112">
        <v>84.544577755361814</v>
      </c>
      <c r="N112">
        <f t="shared" si="13"/>
        <v>69.328031147996896</v>
      </c>
      <c r="O112">
        <f t="shared" si="18"/>
        <v>69.524999999999991</v>
      </c>
      <c r="P112">
        <f t="shared" si="20"/>
        <v>69.566249999999997</v>
      </c>
      <c r="Q112">
        <f t="shared" si="21"/>
        <v>84.591259488629007</v>
      </c>
      <c r="R112">
        <v>84.591259488629007</v>
      </c>
      <c r="S112">
        <v>84.591259488629007</v>
      </c>
    </row>
    <row r="113" spans="1:19" x14ac:dyDescent="0.2">
      <c r="A113" s="4">
        <f t="shared" si="14"/>
        <v>44355</v>
      </c>
      <c r="B113">
        <v>112</v>
      </c>
      <c r="C113">
        <v>70.11</v>
      </c>
      <c r="D113">
        <f t="shared" si="15"/>
        <v>69.739999999999995</v>
      </c>
      <c r="E113">
        <f t="shared" si="19"/>
        <v>69.753999999999991</v>
      </c>
      <c r="F113">
        <f t="shared" si="11"/>
        <v>84.490307304031106</v>
      </c>
      <c r="G113">
        <f t="shared" si="12"/>
        <v>-14.380307304031106</v>
      </c>
      <c r="H113">
        <f t="shared" si="16"/>
        <v>0.90972196727972232</v>
      </c>
      <c r="I113">
        <v>84.490307304031106</v>
      </c>
      <c r="J113">
        <v>84.490307304031106</v>
      </c>
      <c r="K113">
        <f t="shared" si="17"/>
        <v>84.534820779361851</v>
      </c>
      <c r="L113">
        <v>84.534820779361851</v>
      </c>
      <c r="M113">
        <v>84.534820779361851</v>
      </c>
      <c r="N113">
        <f t="shared" si="13"/>
        <v>69.499621803597833</v>
      </c>
      <c r="O113">
        <f t="shared" si="18"/>
        <v>69.607499999999987</v>
      </c>
      <c r="P113">
        <f t="shared" si="20"/>
        <v>69.748750000000001</v>
      </c>
      <c r="Q113">
        <f t="shared" si="21"/>
        <v>84.581465501053771</v>
      </c>
      <c r="R113">
        <v>84.581465501053771</v>
      </c>
      <c r="S113">
        <v>84.581465501053771</v>
      </c>
    </row>
    <row r="114" spans="1:19" x14ac:dyDescent="0.2">
      <c r="A114" s="4">
        <f t="shared" si="14"/>
        <v>44356</v>
      </c>
      <c r="B114">
        <v>113</v>
      </c>
      <c r="C114">
        <v>69.900000000000006</v>
      </c>
      <c r="D114">
        <f t="shared" si="15"/>
        <v>70.11666666666666</v>
      </c>
      <c r="E114">
        <f t="shared" si="19"/>
        <v>70.111999999999995</v>
      </c>
      <c r="F114">
        <f t="shared" si="11"/>
        <v>84.480585336751403</v>
      </c>
      <c r="G114">
        <f t="shared" si="12"/>
        <v>-14.580585336751398</v>
      </c>
      <c r="H114">
        <f t="shared" si="16"/>
        <v>-0.20027803272029132</v>
      </c>
      <c r="I114">
        <v>84.480585336751403</v>
      </c>
      <c r="J114">
        <v>84.480585336751403</v>
      </c>
      <c r="K114">
        <f t="shared" si="17"/>
        <v>84.525063803361903</v>
      </c>
      <c r="L114">
        <v>84.525063803361903</v>
      </c>
      <c r="M114">
        <v>84.525063803361903</v>
      </c>
      <c r="N114">
        <f t="shared" si="13"/>
        <v>69.75173526251848</v>
      </c>
      <c r="O114">
        <f t="shared" si="18"/>
        <v>69.89</v>
      </c>
      <c r="P114">
        <f t="shared" si="20"/>
        <v>70.11375000000001</v>
      </c>
      <c r="Q114">
        <f t="shared" si="21"/>
        <v>84.571671513478535</v>
      </c>
      <c r="R114">
        <v>84.571671513478535</v>
      </c>
      <c r="S114">
        <v>84.571671513478535</v>
      </c>
    </row>
    <row r="115" spans="1:19" x14ac:dyDescent="0.2">
      <c r="A115" s="4">
        <f t="shared" si="14"/>
        <v>44357</v>
      </c>
      <c r="B115">
        <v>114</v>
      </c>
      <c r="C115">
        <v>70.34</v>
      </c>
      <c r="D115">
        <f t="shared" si="15"/>
        <v>70.413333333333341</v>
      </c>
      <c r="E115">
        <f t="shared" si="19"/>
        <v>70.47</v>
      </c>
      <c r="F115">
        <f t="shared" si="11"/>
        <v>84.470863369471687</v>
      </c>
      <c r="G115">
        <f t="shared" si="12"/>
        <v>-14.130863369471683</v>
      </c>
      <c r="H115">
        <f t="shared" si="16"/>
        <v>0.44972196727971436</v>
      </c>
      <c r="I115">
        <v>84.470863369471687</v>
      </c>
      <c r="J115">
        <v>84.470863369471687</v>
      </c>
      <c r="K115">
        <f t="shared" si="17"/>
        <v>84.51530682736194</v>
      </c>
      <c r="L115">
        <v>84.51530682736194</v>
      </c>
      <c r="M115">
        <v>84.51530682736194</v>
      </c>
      <c r="N115">
        <f t="shared" si="13"/>
        <v>70.126214683762939</v>
      </c>
      <c r="O115">
        <f t="shared" si="18"/>
        <v>70.337500000000006</v>
      </c>
      <c r="P115">
        <f t="shared" si="20"/>
        <v>70.448750000000004</v>
      </c>
      <c r="Q115">
        <f t="shared" si="21"/>
        <v>84.561877525903299</v>
      </c>
      <c r="R115">
        <v>84.561877525903299</v>
      </c>
      <c r="S115">
        <v>84.561877525903299</v>
      </c>
    </row>
    <row r="116" spans="1:19" x14ac:dyDescent="0.2">
      <c r="A116" s="4">
        <f t="shared" si="14"/>
        <v>44358</v>
      </c>
      <c r="B116">
        <v>115</v>
      </c>
      <c r="C116">
        <v>71</v>
      </c>
      <c r="D116">
        <f t="shared" si="15"/>
        <v>70.78</v>
      </c>
      <c r="E116">
        <f t="shared" si="19"/>
        <v>70.635999999999996</v>
      </c>
      <c r="F116">
        <f t="shared" si="11"/>
        <v>84.461141402191984</v>
      </c>
      <c r="G116">
        <f t="shared" si="12"/>
        <v>-13.461141402191984</v>
      </c>
      <c r="H116">
        <f t="shared" si="16"/>
        <v>0.66972196727969902</v>
      </c>
      <c r="I116">
        <v>84.461141402191984</v>
      </c>
      <c r="J116">
        <v>84.461141402191984</v>
      </c>
      <c r="K116">
        <f t="shared" si="17"/>
        <v>84.505549851361991</v>
      </c>
      <c r="L116">
        <v>84.505549851361991</v>
      </c>
      <c r="M116">
        <v>84.505549851361991</v>
      </c>
      <c r="N116">
        <f t="shared" si="13"/>
        <v>70.38835027863405</v>
      </c>
      <c r="O116">
        <f t="shared" si="18"/>
        <v>70.56</v>
      </c>
      <c r="P116">
        <f t="shared" si="20"/>
        <v>70.69</v>
      </c>
      <c r="Q116">
        <f t="shared" si="21"/>
        <v>84.552083538328063</v>
      </c>
      <c r="R116">
        <v>84.552083538328063</v>
      </c>
      <c r="S116">
        <v>84.552083538328063</v>
      </c>
    </row>
    <row r="117" spans="1:19" x14ac:dyDescent="0.2">
      <c r="A117" s="4">
        <f t="shared" si="14"/>
        <v>44359</v>
      </c>
      <c r="B117">
        <v>116</v>
      </c>
      <c r="C117">
        <v>71</v>
      </c>
      <c r="D117">
        <f t="shared" si="15"/>
        <v>70.98</v>
      </c>
      <c r="E117">
        <f t="shared" si="19"/>
        <v>70.843999999999994</v>
      </c>
      <c r="F117">
        <f t="shared" si="11"/>
        <v>84.451419434912268</v>
      </c>
      <c r="G117">
        <f t="shared" si="12"/>
        <v>-13.451419434912268</v>
      </c>
      <c r="H117">
        <f t="shared" si="16"/>
        <v>9.7219672797166368E-3</v>
      </c>
      <c r="I117">
        <v>84.451419434912268</v>
      </c>
      <c r="J117">
        <v>84.451419434912268</v>
      </c>
      <c r="K117">
        <f t="shared" si="17"/>
        <v>84.495792875362028</v>
      </c>
      <c r="L117">
        <v>84.495792875362028</v>
      </c>
      <c r="M117">
        <v>84.495792875362028</v>
      </c>
      <c r="N117">
        <f t="shared" si="13"/>
        <v>70.553845195043834</v>
      </c>
      <c r="O117">
        <f t="shared" si="18"/>
        <v>70.819999999999993</v>
      </c>
      <c r="P117">
        <f t="shared" si="20"/>
        <v>70.894999999999996</v>
      </c>
      <c r="Q117">
        <f t="shared" si="21"/>
        <v>84.542289550752841</v>
      </c>
      <c r="R117">
        <v>84.542289550752841</v>
      </c>
      <c r="S117">
        <v>84.542289550752841</v>
      </c>
    </row>
    <row r="118" spans="1:19" x14ac:dyDescent="0.2">
      <c r="A118" s="4">
        <f t="shared" si="14"/>
        <v>44360</v>
      </c>
      <c r="B118">
        <v>117</v>
      </c>
      <c r="C118">
        <v>70.94</v>
      </c>
      <c r="D118">
        <f t="shared" si="15"/>
        <v>70.959999999999994</v>
      </c>
      <c r="E118">
        <f t="shared" si="19"/>
        <v>71.188000000000002</v>
      </c>
      <c r="F118">
        <f t="shared" si="11"/>
        <v>84.441697467632551</v>
      </c>
      <c r="G118">
        <f t="shared" si="12"/>
        <v>-13.501697467632553</v>
      </c>
      <c r="H118">
        <f t="shared" si="16"/>
        <v>-5.0278032720285637E-2</v>
      </c>
      <c r="I118">
        <v>84.441697467632551</v>
      </c>
      <c r="J118">
        <v>84.441697467632551</v>
      </c>
      <c r="K118">
        <f t="shared" si="17"/>
        <v>84.486035899362079</v>
      </c>
      <c r="L118">
        <v>84.486035899362079</v>
      </c>
      <c r="M118">
        <v>84.486035899362079</v>
      </c>
      <c r="N118">
        <f t="shared" si="13"/>
        <v>70.669691636530686</v>
      </c>
      <c r="O118">
        <f t="shared" si="18"/>
        <v>70.97</v>
      </c>
      <c r="P118">
        <f t="shared" si="20"/>
        <v>71.102499999999992</v>
      </c>
      <c r="Q118">
        <f t="shared" si="21"/>
        <v>84.532495563177605</v>
      </c>
      <c r="R118">
        <v>84.532495563177605</v>
      </c>
      <c r="S118">
        <v>84.532495563177605</v>
      </c>
    </row>
    <row r="119" spans="1:19" x14ac:dyDescent="0.2">
      <c r="A119" s="4">
        <f t="shared" si="14"/>
        <v>44361</v>
      </c>
      <c r="B119">
        <v>118</v>
      </c>
      <c r="C119">
        <v>70.94</v>
      </c>
      <c r="D119">
        <f t="shared" si="15"/>
        <v>71.313333333333333</v>
      </c>
      <c r="E119">
        <f t="shared" si="19"/>
        <v>71.394000000000005</v>
      </c>
      <c r="F119">
        <f t="shared" si="11"/>
        <v>84.431975500352848</v>
      </c>
      <c r="G119">
        <f t="shared" si="12"/>
        <v>-13.491975500352851</v>
      </c>
      <c r="H119">
        <f t="shared" si="16"/>
        <v>9.7219672797024259E-3</v>
      </c>
      <c r="I119">
        <v>84.431975500352848</v>
      </c>
      <c r="J119">
        <v>84.431975500352848</v>
      </c>
      <c r="K119">
        <f t="shared" si="17"/>
        <v>84.476278923362116</v>
      </c>
      <c r="L119">
        <v>84.476278923362116</v>
      </c>
      <c r="M119">
        <v>84.476278923362116</v>
      </c>
      <c r="N119">
        <f t="shared" si="13"/>
        <v>71.086784145571471</v>
      </c>
      <c r="O119">
        <f t="shared" si="18"/>
        <v>71.234999999999999</v>
      </c>
      <c r="P119">
        <f t="shared" si="20"/>
        <v>71.36375000000001</v>
      </c>
      <c r="Q119">
        <f t="shared" si="21"/>
        <v>84.522701575602369</v>
      </c>
      <c r="R119">
        <v>84.522701575602369</v>
      </c>
      <c r="S119">
        <v>84.522701575602369</v>
      </c>
    </row>
    <row r="120" spans="1:19" x14ac:dyDescent="0.2">
      <c r="A120" s="4">
        <f t="shared" si="14"/>
        <v>44362</v>
      </c>
      <c r="B120">
        <v>119</v>
      </c>
      <c r="C120">
        <v>72.06</v>
      </c>
      <c r="D120">
        <f t="shared" si="15"/>
        <v>71.676666666666662</v>
      </c>
      <c r="E120">
        <f t="shared" si="19"/>
        <v>71.406000000000006</v>
      </c>
      <c r="F120">
        <f t="shared" si="11"/>
        <v>84.422253533073132</v>
      </c>
      <c r="G120">
        <f t="shared" si="12"/>
        <v>-12.36225353307313</v>
      </c>
      <c r="H120">
        <f t="shared" si="16"/>
        <v>1.1297219672797212</v>
      </c>
      <c r="I120">
        <v>84.422253533073132</v>
      </c>
      <c r="J120">
        <v>84.422253533073132</v>
      </c>
      <c r="K120">
        <f t="shared" si="17"/>
        <v>84.466521947362168</v>
      </c>
      <c r="L120">
        <v>84.466521947362168</v>
      </c>
      <c r="M120">
        <v>84.466521947362168</v>
      </c>
      <c r="N120">
        <f t="shared" si="13"/>
        <v>71.369748901900024</v>
      </c>
      <c r="O120">
        <f t="shared" si="18"/>
        <v>71.492500000000007</v>
      </c>
      <c r="P120">
        <f t="shared" si="20"/>
        <v>71.507500000000007</v>
      </c>
      <c r="Q120">
        <f t="shared" si="21"/>
        <v>84.512907588027133</v>
      </c>
      <c r="R120">
        <v>84.512907588027133</v>
      </c>
      <c r="S120">
        <v>84.512907588027133</v>
      </c>
    </row>
    <row r="121" spans="1:19" x14ac:dyDescent="0.2">
      <c r="A121" s="4">
        <f t="shared" si="14"/>
        <v>44363</v>
      </c>
      <c r="B121">
        <v>120</v>
      </c>
      <c r="C121">
        <v>72.03</v>
      </c>
      <c r="D121">
        <f t="shared" si="15"/>
        <v>71.716666666666669</v>
      </c>
      <c r="E121">
        <f t="shared" si="19"/>
        <v>71.546000000000006</v>
      </c>
      <c r="F121">
        <f t="shared" si="11"/>
        <v>84.412531565793429</v>
      </c>
      <c r="G121">
        <f t="shared" si="12"/>
        <v>-12.382531565793428</v>
      </c>
      <c r="H121">
        <f t="shared" si="16"/>
        <v>-2.0278032720298711E-2</v>
      </c>
      <c r="I121">
        <v>84.412531565793429</v>
      </c>
      <c r="J121">
        <v>84.412531565793429</v>
      </c>
      <c r="K121">
        <f t="shared" si="17"/>
        <v>84.456764971362205</v>
      </c>
      <c r="L121">
        <v>84.456764971362205</v>
      </c>
      <c r="M121">
        <v>84.456764971362205</v>
      </c>
      <c r="N121">
        <f t="shared" si="13"/>
        <v>71.276824231330011</v>
      </c>
      <c r="O121">
        <f t="shared" si="18"/>
        <v>71.522500000000008</v>
      </c>
      <c r="P121">
        <f t="shared" si="20"/>
        <v>71.610000000000014</v>
      </c>
      <c r="Q121">
        <f t="shared" si="21"/>
        <v>84.503113600451897</v>
      </c>
      <c r="R121">
        <v>84.503113600451897</v>
      </c>
      <c r="S121">
        <v>84.503113600451897</v>
      </c>
    </row>
    <row r="122" spans="1:19" x14ac:dyDescent="0.2">
      <c r="A122" s="4">
        <f t="shared" si="14"/>
        <v>44364</v>
      </c>
      <c r="B122">
        <v>121</v>
      </c>
      <c r="C122">
        <v>71.06</v>
      </c>
      <c r="D122">
        <f t="shared" si="15"/>
        <v>71.576666666666668</v>
      </c>
      <c r="E122">
        <f t="shared" si="19"/>
        <v>71.686000000000007</v>
      </c>
      <c r="F122">
        <f t="shared" si="11"/>
        <v>84.402809598513713</v>
      </c>
      <c r="G122">
        <f t="shared" si="12"/>
        <v>-13.342809598513711</v>
      </c>
      <c r="H122">
        <f t="shared" si="16"/>
        <v>-0.96027803272028223</v>
      </c>
      <c r="I122">
        <v>84.402809598513713</v>
      </c>
      <c r="J122">
        <v>84.402809598513713</v>
      </c>
      <c r="K122">
        <f t="shared" si="17"/>
        <v>84.447007995362256</v>
      </c>
      <c r="L122">
        <v>84.447007995362256</v>
      </c>
      <c r="M122">
        <v>84.447007995362256</v>
      </c>
      <c r="N122">
        <f t="shared" si="13"/>
        <v>71.385776961931001</v>
      </c>
      <c r="O122">
        <f t="shared" si="18"/>
        <v>71.697500000000005</v>
      </c>
      <c r="P122">
        <f t="shared" si="20"/>
        <v>71.64500000000001</v>
      </c>
      <c r="Q122">
        <f t="shared" si="21"/>
        <v>84.493319612876661</v>
      </c>
      <c r="R122">
        <v>84.493319612876661</v>
      </c>
      <c r="S122">
        <v>84.493319612876661</v>
      </c>
    </row>
    <row r="123" spans="1:19" x14ac:dyDescent="0.2">
      <c r="A123" s="4">
        <f t="shared" si="14"/>
        <v>44365</v>
      </c>
      <c r="B123">
        <v>122</v>
      </c>
      <c r="C123">
        <v>71.64</v>
      </c>
      <c r="D123">
        <f t="shared" si="15"/>
        <v>71.446666666666658</v>
      </c>
      <c r="E123">
        <f t="shared" si="19"/>
        <v>72.001999999999995</v>
      </c>
      <c r="F123">
        <f t="shared" si="11"/>
        <v>84.39308763123401</v>
      </c>
      <c r="G123">
        <f t="shared" si="12"/>
        <v>-12.75308763123401</v>
      </c>
      <c r="H123">
        <f t="shared" si="16"/>
        <v>0.58972196727970072</v>
      </c>
      <c r="I123">
        <v>84.39308763123401</v>
      </c>
      <c r="J123">
        <v>84.39308763123401</v>
      </c>
      <c r="K123">
        <f t="shared" si="17"/>
        <v>84.437251019362293</v>
      </c>
      <c r="L123">
        <v>84.437251019362293</v>
      </c>
      <c r="M123">
        <v>84.437251019362293</v>
      </c>
      <c r="N123">
        <f t="shared" si="13"/>
        <v>71.462043873351703</v>
      </c>
      <c r="O123">
        <f t="shared" si="18"/>
        <v>71.592500000000001</v>
      </c>
      <c r="P123">
        <f t="shared" si="20"/>
        <v>71.793749999999989</v>
      </c>
      <c r="Q123">
        <f t="shared" si="21"/>
        <v>84.483525625301425</v>
      </c>
      <c r="R123">
        <v>84.483525625301425</v>
      </c>
      <c r="S123">
        <v>84.483525625301425</v>
      </c>
    </row>
    <row r="124" spans="1:19" x14ac:dyDescent="0.2">
      <c r="A124" s="4">
        <f t="shared" si="14"/>
        <v>44366</v>
      </c>
      <c r="B124">
        <v>123</v>
      </c>
      <c r="C124">
        <v>71.64</v>
      </c>
      <c r="D124">
        <f t="shared" si="15"/>
        <v>72.306666666666672</v>
      </c>
      <c r="E124">
        <f t="shared" si="19"/>
        <v>72.323999999999984</v>
      </c>
      <c r="F124">
        <f t="shared" si="11"/>
        <v>84.383365663954294</v>
      </c>
      <c r="G124">
        <f t="shared" si="12"/>
        <v>-12.743365663954293</v>
      </c>
      <c r="H124">
        <f t="shared" si="16"/>
        <v>9.7219672797166368E-3</v>
      </c>
      <c r="I124">
        <v>84.383365663954294</v>
      </c>
      <c r="J124">
        <v>84.383365663954294</v>
      </c>
      <c r="K124">
        <f t="shared" si="17"/>
        <v>84.427494043362344</v>
      </c>
      <c r="L124">
        <v>84.427494043362344</v>
      </c>
      <c r="M124">
        <v>84.427494043362344</v>
      </c>
      <c r="N124">
        <f t="shared" si="13"/>
        <v>72.115430711346193</v>
      </c>
      <c r="O124">
        <f t="shared" si="18"/>
        <v>71.99499999999999</v>
      </c>
      <c r="P124">
        <f t="shared" si="20"/>
        <v>72.317499999999995</v>
      </c>
      <c r="Q124">
        <f t="shared" si="21"/>
        <v>84.473731637726189</v>
      </c>
      <c r="R124">
        <v>84.473731637726189</v>
      </c>
      <c r="S124">
        <v>84.473731637726189</v>
      </c>
    </row>
    <row r="125" spans="1:19" x14ac:dyDescent="0.2">
      <c r="A125" s="4">
        <f t="shared" si="14"/>
        <v>44367</v>
      </c>
      <c r="B125">
        <v>124</v>
      </c>
      <c r="C125">
        <v>73.64</v>
      </c>
      <c r="D125">
        <f t="shared" si="15"/>
        <v>72.973333333333343</v>
      </c>
      <c r="E125">
        <f t="shared" si="19"/>
        <v>72.742000000000004</v>
      </c>
      <c r="F125">
        <f t="shared" si="11"/>
        <v>84.373643696674577</v>
      </c>
      <c r="G125">
        <f t="shared" si="12"/>
        <v>-10.733643696674577</v>
      </c>
      <c r="H125">
        <f t="shared" si="16"/>
        <v>2.0097219672797166</v>
      </c>
      <c r="I125">
        <v>84.373643696674577</v>
      </c>
      <c r="J125">
        <v>84.373643696674577</v>
      </c>
      <c r="K125">
        <f t="shared" si="17"/>
        <v>84.417737067362381</v>
      </c>
      <c r="L125">
        <v>84.417737067362381</v>
      </c>
      <c r="M125">
        <v>84.417737067362381</v>
      </c>
      <c r="N125">
        <f t="shared" si="13"/>
        <v>72.572801497942322</v>
      </c>
      <c r="O125">
        <f t="shared" si="18"/>
        <v>72.64</v>
      </c>
      <c r="P125">
        <f t="shared" si="20"/>
        <v>72.828750000000014</v>
      </c>
      <c r="Q125">
        <f t="shared" si="21"/>
        <v>84.463937650150967</v>
      </c>
      <c r="R125">
        <v>84.463937650150967</v>
      </c>
      <c r="S125">
        <v>84.463937650150967</v>
      </c>
    </row>
    <row r="126" spans="1:19" x14ac:dyDescent="0.2">
      <c r="A126" s="4">
        <f t="shared" si="14"/>
        <v>44368</v>
      </c>
      <c r="B126">
        <v>125</v>
      </c>
      <c r="C126">
        <v>73.64</v>
      </c>
      <c r="D126">
        <f t="shared" si="15"/>
        <v>73.476666666666674</v>
      </c>
      <c r="E126">
        <f t="shared" si="19"/>
        <v>73.036000000000016</v>
      </c>
      <c r="F126">
        <f t="shared" si="11"/>
        <v>84.363921729394875</v>
      </c>
      <c r="G126">
        <f t="shared" si="12"/>
        <v>-10.723921729394874</v>
      </c>
      <c r="H126">
        <f t="shared" si="16"/>
        <v>9.7219672797024259E-3</v>
      </c>
      <c r="I126">
        <v>84.363921729394875</v>
      </c>
      <c r="J126">
        <v>84.363921729394875</v>
      </c>
      <c r="K126">
        <f t="shared" si="17"/>
        <v>84.407980091362433</v>
      </c>
      <c r="L126">
        <v>84.407980091362433</v>
      </c>
      <c r="M126">
        <v>84.407980091362433</v>
      </c>
      <c r="N126">
        <f t="shared" si="13"/>
        <v>72.745961048559622</v>
      </c>
      <c r="O126">
        <f t="shared" si="18"/>
        <v>73.017500000000013</v>
      </c>
      <c r="P126">
        <f t="shared" si="20"/>
        <v>73.201250000000016</v>
      </c>
      <c r="Q126">
        <f t="shared" si="21"/>
        <v>84.454143662575731</v>
      </c>
      <c r="R126">
        <v>84.454143662575731</v>
      </c>
      <c r="S126">
        <v>84.454143662575731</v>
      </c>
    </row>
    <row r="127" spans="1:19" x14ac:dyDescent="0.2">
      <c r="A127" s="4">
        <f t="shared" si="14"/>
        <v>44369</v>
      </c>
      <c r="B127">
        <v>126</v>
      </c>
      <c r="C127">
        <v>73.150000000000006</v>
      </c>
      <c r="D127">
        <f t="shared" si="15"/>
        <v>73.300000000000011</v>
      </c>
      <c r="E127">
        <f t="shared" si="19"/>
        <v>73.37</v>
      </c>
      <c r="F127">
        <f t="shared" si="11"/>
        <v>84.354199762115158</v>
      </c>
      <c r="G127">
        <f t="shared" si="12"/>
        <v>-11.204199762115152</v>
      </c>
      <c r="H127">
        <f t="shared" si="16"/>
        <v>-0.48027803272027825</v>
      </c>
      <c r="I127">
        <v>84.354199762115158</v>
      </c>
      <c r="J127">
        <v>84.354199762115158</v>
      </c>
      <c r="K127">
        <f t="shared" si="17"/>
        <v>84.39822311536247</v>
      </c>
      <c r="L127">
        <v>84.39822311536247</v>
      </c>
      <c r="M127">
        <v>84.39822311536247</v>
      </c>
      <c r="N127">
        <f t="shared" si="13"/>
        <v>72.855172733991736</v>
      </c>
      <c r="O127">
        <f t="shared" si="18"/>
        <v>73.385000000000005</v>
      </c>
      <c r="P127">
        <f t="shared" si="20"/>
        <v>73.34375</v>
      </c>
      <c r="Q127">
        <f t="shared" si="21"/>
        <v>84.444349675000495</v>
      </c>
      <c r="R127">
        <v>84.444349675000495</v>
      </c>
      <c r="S127">
        <v>84.444349675000495</v>
      </c>
    </row>
    <row r="128" spans="1:19" x14ac:dyDescent="0.2">
      <c r="A128" s="4">
        <f t="shared" si="14"/>
        <v>44370</v>
      </c>
      <c r="B128">
        <v>127</v>
      </c>
      <c r="C128">
        <v>73.11</v>
      </c>
      <c r="D128">
        <f t="shared" si="15"/>
        <v>73.19</v>
      </c>
      <c r="E128">
        <f t="shared" si="19"/>
        <v>73.484000000000009</v>
      </c>
      <c r="F128">
        <f t="shared" si="11"/>
        <v>84.344477794835456</v>
      </c>
      <c r="G128">
        <f t="shared" si="12"/>
        <v>-11.234477794835456</v>
      </c>
      <c r="H128">
        <f t="shared" si="16"/>
        <v>-3.0278032720303827E-2</v>
      </c>
      <c r="I128">
        <v>84.344477794835456</v>
      </c>
      <c r="J128">
        <v>84.344477794835456</v>
      </c>
      <c r="K128">
        <f t="shared" si="17"/>
        <v>84.388466139362521</v>
      </c>
      <c r="L128">
        <v>84.388466139362521</v>
      </c>
      <c r="M128">
        <v>84.388466139362521</v>
      </c>
      <c r="N128">
        <f t="shared" si="13"/>
        <v>72.991620913794208</v>
      </c>
      <c r="O128">
        <f t="shared" si="18"/>
        <v>73.302500000000009</v>
      </c>
      <c r="P128">
        <f t="shared" si="20"/>
        <v>73.373750000000001</v>
      </c>
      <c r="Q128">
        <f t="shared" si="21"/>
        <v>84.434555687425259</v>
      </c>
      <c r="R128">
        <v>84.434555687425259</v>
      </c>
      <c r="S128">
        <v>84.434555687425259</v>
      </c>
    </row>
    <row r="129" spans="1:19" x14ac:dyDescent="0.2">
      <c r="A129" s="4">
        <f t="shared" si="14"/>
        <v>44371</v>
      </c>
      <c r="B129">
        <v>128</v>
      </c>
      <c r="C129">
        <v>73.31</v>
      </c>
      <c r="D129">
        <f t="shared" si="15"/>
        <v>73.543333333333337</v>
      </c>
      <c r="E129">
        <f t="shared" si="19"/>
        <v>73.597999999999985</v>
      </c>
      <c r="F129">
        <f t="shared" si="11"/>
        <v>84.334755827555739</v>
      </c>
      <c r="G129">
        <f t="shared" si="12"/>
        <v>-11.024755827555737</v>
      </c>
      <c r="H129">
        <f t="shared" si="16"/>
        <v>0.20972196727971948</v>
      </c>
      <c r="I129">
        <v>84.334755827555739</v>
      </c>
      <c r="J129">
        <v>84.334755827555739</v>
      </c>
      <c r="K129">
        <f t="shared" si="17"/>
        <v>84.378709163362558</v>
      </c>
      <c r="L129">
        <v>84.378709163362558</v>
      </c>
      <c r="M129">
        <v>84.378709163362558</v>
      </c>
      <c r="N129">
        <f t="shared" si="13"/>
        <v>73.357134639655939</v>
      </c>
      <c r="O129">
        <f t="shared" si="18"/>
        <v>73.444999999999993</v>
      </c>
      <c r="P129">
        <f t="shared" si="20"/>
        <v>73.577499999999986</v>
      </c>
      <c r="Q129">
        <f t="shared" si="21"/>
        <v>84.424761699850023</v>
      </c>
      <c r="R129">
        <v>84.424761699850023</v>
      </c>
      <c r="S129">
        <v>84.424761699850023</v>
      </c>
    </row>
    <row r="130" spans="1:19" x14ac:dyDescent="0.2">
      <c r="A130" s="4">
        <f t="shared" si="14"/>
        <v>44372</v>
      </c>
      <c r="B130">
        <v>129</v>
      </c>
      <c r="C130">
        <v>74.209999999999994</v>
      </c>
      <c r="D130">
        <f t="shared" si="15"/>
        <v>73.909999999999982</v>
      </c>
      <c r="E130">
        <f t="shared" si="19"/>
        <v>73.563999999999993</v>
      </c>
      <c r="F130">
        <f t="shared" si="11"/>
        <v>84.325033860276037</v>
      </c>
      <c r="G130">
        <f t="shared" si="12"/>
        <v>-10.115033860276043</v>
      </c>
      <c r="H130">
        <f t="shared" si="16"/>
        <v>0.9097219672796939</v>
      </c>
      <c r="I130">
        <v>84.325033860276037</v>
      </c>
      <c r="J130">
        <v>84.325033860276037</v>
      </c>
      <c r="K130">
        <f t="shared" si="17"/>
        <v>84.368952187362609</v>
      </c>
      <c r="L130">
        <v>84.368952187362609</v>
      </c>
      <c r="M130">
        <v>84.368952187362609</v>
      </c>
      <c r="N130">
        <f t="shared" si="13"/>
        <v>73.612994247759161</v>
      </c>
      <c r="O130">
        <f t="shared" si="18"/>
        <v>73.709999999999994</v>
      </c>
      <c r="P130">
        <f t="shared" si="20"/>
        <v>73.693749999999994</v>
      </c>
      <c r="Q130">
        <f t="shared" si="21"/>
        <v>84.414967712274787</v>
      </c>
      <c r="R130">
        <v>84.414967712274787</v>
      </c>
      <c r="S130">
        <v>84.414967712274787</v>
      </c>
    </row>
    <row r="131" spans="1:19" x14ac:dyDescent="0.2">
      <c r="A131" s="4">
        <f t="shared" si="14"/>
        <v>44373</v>
      </c>
      <c r="B131">
        <v>130</v>
      </c>
      <c r="C131">
        <v>74.209999999999994</v>
      </c>
      <c r="D131">
        <f t="shared" si="15"/>
        <v>73.8</v>
      </c>
      <c r="E131">
        <f t="shared" si="19"/>
        <v>73.537999999999997</v>
      </c>
      <c r="F131">
        <f t="shared" ref="F131:F194" si="22">$V$3+$U$3*B131</f>
        <v>84.31531189299632</v>
      </c>
      <c r="G131">
        <f t="shared" ref="G131:G194" si="23">C131-F131</f>
        <v>-10.105311892996326</v>
      </c>
      <c r="H131">
        <f t="shared" si="16"/>
        <v>9.7219672797166368E-3</v>
      </c>
      <c r="I131">
        <v>84.31531189299632</v>
      </c>
      <c r="J131">
        <v>84.31531189299632</v>
      </c>
      <c r="K131">
        <f t="shared" si="17"/>
        <v>84.359195211362646</v>
      </c>
      <c r="L131">
        <v>84.359195211362646</v>
      </c>
      <c r="M131">
        <v>84.359195211362646</v>
      </c>
      <c r="N131">
        <f t="shared" ref="N131:N194" si="24">0.3*C132 + 0.7*N130</f>
        <v>73.423095973431415</v>
      </c>
      <c r="O131">
        <f t="shared" si="18"/>
        <v>73.677499999999995</v>
      </c>
      <c r="P131">
        <f t="shared" si="20"/>
        <v>73.63624999999999</v>
      </c>
      <c r="Q131">
        <f t="shared" si="21"/>
        <v>84.405173724699551</v>
      </c>
      <c r="R131">
        <v>84.405173724699551</v>
      </c>
      <c r="S131">
        <v>84.405173724699551</v>
      </c>
    </row>
    <row r="132" spans="1:19" x14ac:dyDescent="0.2">
      <c r="A132" s="4">
        <f t="shared" ref="A132:A195" si="25">A131+1</f>
        <v>44374</v>
      </c>
      <c r="B132">
        <v>131</v>
      </c>
      <c r="C132">
        <v>72.98</v>
      </c>
      <c r="D132">
        <f t="shared" ref="D132:D195" si="26">AVERAGE(C131:C133)</f>
        <v>73.39</v>
      </c>
      <c r="E132">
        <f t="shared" si="19"/>
        <v>73.503999999999991</v>
      </c>
      <c r="F132">
        <f t="shared" si="22"/>
        <v>84.305589925716603</v>
      </c>
      <c r="G132">
        <f t="shared" si="23"/>
        <v>-11.325589925716599</v>
      </c>
      <c r="H132">
        <f t="shared" ref="H132:H195" si="27">G132-G131</f>
        <v>-1.2202780327202731</v>
      </c>
      <c r="I132">
        <v>84.305589925716603</v>
      </c>
      <c r="J132">
        <v>84.305589925716603</v>
      </c>
      <c r="K132">
        <f t="shared" ref="K132:K195" si="28">$Y$3+$X$3*B132</f>
        <v>84.349438235362697</v>
      </c>
      <c r="L132">
        <v>84.349438235362697</v>
      </c>
      <c r="M132">
        <v>84.349438235362697</v>
      </c>
      <c r="N132">
        <f t="shared" si="24"/>
        <v>73.290167181401983</v>
      </c>
      <c r="O132">
        <f t="shared" ref="O132:O195" si="29">AVERAGE(C130:C133)</f>
        <v>73.594999999999999</v>
      </c>
      <c r="P132">
        <f t="shared" si="20"/>
        <v>73.461250000000007</v>
      </c>
      <c r="Q132">
        <f t="shared" si="21"/>
        <v>84.395379737124316</v>
      </c>
      <c r="R132">
        <v>84.395379737124316</v>
      </c>
      <c r="S132">
        <v>84.395379737124316</v>
      </c>
    </row>
    <row r="133" spans="1:19" x14ac:dyDescent="0.2">
      <c r="A133" s="4">
        <f t="shared" si="25"/>
        <v>44375</v>
      </c>
      <c r="B133">
        <v>132</v>
      </c>
      <c r="C133">
        <v>72.98</v>
      </c>
      <c r="D133">
        <f t="shared" si="26"/>
        <v>73.033333333333346</v>
      </c>
      <c r="E133">
        <f t="shared" ref="E133:E196" si="30">AVERAGE(C131:C135)</f>
        <v>73.366</v>
      </c>
      <c r="F133">
        <f t="shared" si="22"/>
        <v>84.295867958436901</v>
      </c>
      <c r="G133">
        <f t="shared" si="23"/>
        <v>-11.315867958436897</v>
      </c>
      <c r="H133">
        <f t="shared" si="27"/>
        <v>9.7219672797024259E-3</v>
      </c>
      <c r="I133">
        <v>84.295867958436901</v>
      </c>
      <c r="J133">
        <v>84.295867958436901</v>
      </c>
      <c r="K133">
        <f t="shared" si="28"/>
        <v>84.339681259362735</v>
      </c>
      <c r="L133">
        <v>84.339681259362735</v>
      </c>
      <c r="M133">
        <v>84.339681259362735</v>
      </c>
      <c r="N133">
        <f t="shared" si="24"/>
        <v>73.245117026981376</v>
      </c>
      <c r="O133">
        <f t="shared" si="29"/>
        <v>73.327500000000001</v>
      </c>
      <c r="P133">
        <f t="shared" ref="P133:P196" si="31">AVERAGE(O133:O134)</f>
        <v>73.241250000000008</v>
      </c>
      <c r="Q133">
        <f t="shared" ref="Q133:Q196" si="32">$AE$3+$AD$3*B133</f>
        <v>84.385585749549094</v>
      </c>
      <c r="R133">
        <v>84.385585749549094</v>
      </c>
      <c r="S133">
        <v>84.385585749549094</v>
      </c>
    </row>
    <row r="134" spans="1:19" x14ac:dyDescent="0.2">
      <c r="A134" s="4">
        <f t="shared" si="25"/>
        <v>44376</v>
      </c>
      <c r="B134">
        <v>133</v>
      </c>
      <c r="C134">
        <v>73.14</v>
      </c>
      <c r="D134">
        <f t="shared" si="26"/>
        <v>73.213333333333324</v>
      </c>
      <c r="E134">
        <f t="shared" si="30"/>
        <v>73.59</v>
      </c>
      <c r="F134">
        <f t="shared" si="22"/>
        <v>84.286145991157184</v>
      </c>
      <c r="G134">
        <f t="shared" si="23"/>
        <v>-11.146145991157184</v>
      </c>
      <c r="H134">
        <f t="shared" si="27"/>
        <v>0.16972196727971323</v>
      </c>
      <c r="I134">
        <v>84.286145991157184</v>
      </c>
      <c r="J134">
        <v>84.286145991157184</v>
      </c>
      <c r="K134">
        <f t="shared" si="28"/>
        <v>84.329924283362786</v>
      </c>
      <c r="L134">
        <v>84.329924283362786</v>
      </c>
      <c r="M134">
        <v>84.329924283362786</v>
      </c>
      <c r="N134">
        <f t="shared" si="24"/>
        <v>73.327581918886949</v>
      </c>
      <c r="O134">
        <f t="shared" si="29"/>
        <v>73.155000000000001</v>
      </c>
      <c r="P134">
        <f t="shared" si="31"/>
        <v>73.44874999999999</v>
      </c>
      <c r="Q134">
        <f t="shared" si="32"/>
        <v>84.375791761973858</v>
      </c>
      <c r="R134">
        <v>84.375791761973858</v>
      </c>
      <c r="S134">
        <v>84.375791761973858</v>
      </c>
    </row>
    <row r="135" spans="1:19" x14ac:dyDescent="0.2">
      <c r="A135" s="4">
        <f t="shared" si="25"/>
        <v>44377</v>
      </c>
      <c r="B135">
        <v>134</v>
      </c>
      <c r="C135">
        <v>73.52</v>
      </c>
      <c r="D135">
        <f t="shared" si="26"/>
        <v>73.99666666666667</v>
      </c>
      <c r="E135">
        <f t="shared" si="30"/>
        <v>74.067999999999998</v>
      </c>
      <c r="F135">
        <f t="shared" si="22"/>
        <v>84.276424023877482</v>
      </c>
      <c r="G135">
        <f t="shared" si="23"/>
        <v>-10.756424023877486</v>
      </c>
      <c r="H135">
        <f t="shared" si="27"/>
        <v>0.38972196727969788</v>
      </c>
      <c r="I135">
        <v>84.276424023877482</v>
      </c>
      <c r="J135">
        <v>84.276424023877482</v>
      </c>
      <c r="K135">
        <f t="shared" si="28"/>
        <v>84.320167307362823</v>
      </c>
      <c r="L135">
        <v>84.320167307362823</v>
      </c>
      <c r="M135">
        <v>84.320167307362823</v>
      </c>
      <c r="N135">
        <f t="shared" si="24"/>
        <v>73.928307343220865</v>
      </c>
      <c r="O135">
        <f t="shared" si="29"/>
        <v>73.742499999999993</v>
      </c>
      <c r="P135">
        <f t="shared" si="31"/>
        <v>74.041249999999991</v>
      </c>
      <c r="Q135">
        <f t="shared" si="32"/>
        <v>84.365997774398622</v>
      </c>
      <c r="R135">
        <v>84.365997774398622</v>
      </c>
      <c r="S135">
        <v>84.365997774398622</v>
      </c>
    </row>
    <row r="136" spans="1:19" x14ac:dyDescent="0.2">
      <c r="A136" s="4">
        <f t="shared" si="25"/>
        <v>44378</v>
      </c>
      <c r="B136">
        <v>135</v>
      </c>
      <c r="C136">
        <v>75.33</v>
      </c>
      <c r="D136">
        <f t="shared" si="26"/>
        <v>74.739999999999995</v>
      </c>
      <c r="E136">
        <f t="shared" si="30"/>
        <v>74.546000000000006</v>
      </c>
      <c r="F136">
        <f t="shared" si="22"/>
        <v>84.266702056597765</v>
      </c>
      <c r="G136">
        <f t="shared" si="23"/>
        <v>-8.9367020565977668</v>
      </c>
      <c r="H136">
        <f t="shared" si="27"/>
        <v>1.8197219672797189</v>
      </c>
      <c r="I136">
        <v>84.266702056597765</v>
      </c>
      <c r="J136">
        <v>84.266702056597765</v>
      </c>
      <c r="K136">
        <f t="shared" si="28"/>
        <v>84.310410331362874</v>
      </c>
      <c r="L136">
        <v>84.310410331362874</v>
      </c>
      <c r="M136">
        <v>84.310410331362874</v>
      </c>
      <c r="N136">
        <f t="shared" si="24"/>
        <v>74.360815140254601</v>
      </c>
      <c r="O136">
        <f t="shared" si="29"/>
        <v>74.34</v>
      </c>
      <c r="P136">
        <f t="shared" si="31"/>
        <v>74.618750000000006</v>
      </c>
      <c r="Q136">
        <f t="shared" si="32"/>
        <v>84.356203786823386</v>
      </c>
      <c r="R136">
        <v>84.356203786823386</v>
      </c>
      <c r="S136">
        <v>84.356203786823386</v>
      </c>
    </row>
    <row r="137" spans="1:19" x14ac:dyDescent="0.2">
      <c r="A137" s="4">
        <f t="shared" si="25"/>
        <v>44379</v>
      </c>
      <c r="B137">
        <v>136</v>
      </c>
      <c r="C137">
        <v>75.37</v>
      </c>
      <c r="D137">
        <f t="shared" si="26"/>
        <v>75.356666666666669</v>
      </c>
      <c r="E137">
        <f t="shared" si="30"/>
        <v>74.992000000000004</v>
      </c>
      <c r="F137">
        <f t="shared" si="22"/>
        <v>84.256980089318063</v>
      </c>
      <c r="G137">
        <f t="shared" si="23"/>
        <v>-8.8869800893180582</v>
      </c>
      <c r="H137">
        <f t="shared" si="27"/>
        <v>4.9721967279708679E-2</v>
      </c>
      <c r="I137">
        <v>84.256980089318063</v>
      </c>
      <c r="J137">
        <v>84.256980089318063</v>
      </c>
      <c r="K137">
        <f t="shared" si="28"/>
        <v>84.300653355362911</v>
      </c>
      <c r="L137">
        <v>84.300653355362911</v>
      </c>
      <c r="M137">
        <v>84.300653355362911</v>
      </c>
      <c r="N137">
        <f t="shared" si="24"/>
        <v>74.663570598178225</v>
      </c>
      <c r="O137">
        <f t="shared" si="29"/>
        <v>74.897500000000008</v>
      </c>
      <c r="P137">
        <f t="shared" si="31"/>
        <v>75.128749999999997</v>
      </c>
      <c r="Q137">
        <f t="shared" si="32"/>
        <v>84.34640979924815</v>
      </c>
      <c r="R137">
        <v>84.34640979924815</v>
      </c>
      <c r="S137">
        <v>84.34640979924815</v>
      </c>
    </row>
    <row r="138" spans="1:19" x14ac:dyDescent="0.2">
      <c r="A138" s="4">
        <f t="shared" si="25"/>
        <v>44380</v>
      </c>
      <c r="B138">
        <v>137</v>
      </c>
      <c r="C138">
        <v>75.37</v>
      </c>
      <c r="D138">
        <f t="shared" si="26"/>
        <v>75.37</v>
      </c>
      <c r="E138">
        <f t="shared" si="30"/>
        <v>75.012</v>
      </c>
      <c r="F138">
        <f t="shared" si="22"/>
        <v>84.247258122038346</v>
      </c>
      <c r="G138">
        <f t="shared" si="23"/>
        <v>-8.8772581220383415</v>
      </c>
      <c r="H138">
        <f t="shared" si="27"/>
        <v>9.7219672797166368E-3</v>
      </c>
      <c r="I138">
        <v>84.247258122038346</v>
      </c>
      <c r="J138">
        <v>84.247258122038346</v>
      </c>
      <c r="K138">
        <f t="shared" si="28"/>
        <v>84.290896379362962</v>
      </c>
      <c r="L138">
        <v>84.290896379362962</v>
      </c>
      <c r="M138">
        <v>84.290896379362962</v>
      </c>
      <c r="N138">
        <f t="shared" si="24"/>
        <v>74.875499418724758</v>
      </c>
      <c r="O138">
        <f t="shared" si="29"/>
        <v>75.36</v>
      </c>
      <c r="P138">
        <f t="shared" si="31"/>
        <v>75.146250000000009</v>
      </c>
      <c r="Q138">
        <f t="shared" si="32"/>
        <v>84.336615811672914</v>
      </c>
      <c r="R138">
        <v>84.336615811672914</v>
      </c>
      <c r="S138">
        <v>84.336615811672914</v>
      </c>
    </row>
    <row r="139" spans="1:19" x14ac:dyDescent="0.2">
      <c r="A139" s="4">
        <f t="shared" si="25"/>
        <v>44381</v>
      </c>
      <c r="B139">
        <v>138</v>
      </c>
      <c r="C139">
        <v>75.37</v>
      </c>
      <c r="D139">
        <f t="shared" si="26"/>
        <v>74.786666666666676</v>
      </c>
      <c r="E139">
        <f t="shared" si="30"/>
        <v>74.67</v>
      </c>
      <c r="F139">
        <f t="shared" si="22"/>
        <v>84.237536154758629</v>
      </c>
      <c r="G139">
        <f t="shared" si="23"/>
        <v>-8.8675361547586249</v>
      </c>
      <c r="H139">
        <f t="shared" si="27"/>
        <v>9.7219672797166368E-3</v>
      </c>
      <c r="I139">
        <v>84.237536154758629</v>
      </c>
      <c r="J139">
        <v>84.237536154758629</v>
      </c>
      <c r="K139">
        <f t="shared" si="28"/>
        <v>84.281139403362999</v>
      </c>
      <c r="L139">
        <v>84.281139403362999</v>
      </c>
      <c r="M139">
        <v>84.281139403362999</v>
      </c>
      <c r="N139">
        <f t="shared" si="24"/>
        <v>74.498849593107323</v>
      </c>
      <c r="O139">
        <f t="shared" si="29"/>
        <v>74.932500000000005</v>
      </c>
      <c r="P139">
        <f t="shared" si="31"/>
        <v>74.713750000000005</v>
      </c>
      <c r="Q139">
        <f t="shared" si="32"/>
        <v>84.326821824097678</v>
      </c>
      <c r="R139">
        <v>84.326821824097678</v>
      </c>
      <c r="S139">
        <v>84.326821824097678</v>
      </c>
    </row>
    <row r="140" spans="1:19" x14ac:dyDescent="0.2">
      <c r="A140" s="4">
        <f t="shared" si="25"/>
        <v>44382</v>
      </c>
      <c r="B140">
        <v>139</v>
      </c>
      <c r="C140">
        <v>73.62</v>
      </c>
      <c r="D140">
        <f t="shared" si="26"/>
        <v>74.203333333333333</v>
      </c>
      <c r="E140">
        <f t="shared" si="30"/>
        <v>74.040000000000006</v>
      </c>
      <c r="F140">
        <f t="shared" si="22"/>
        <v>84.227814187478927</v>
      </c>
      <c r="G140">
        <f t="shared" si="23"/>
        <v>-10.607814187478922</v>
      </c>
      <c r="H140">
        <f t="shared" si="27"/>
        <v>-1.7402780327202976</v>
      </c>
      <c r="I140">
        <v>84.227814187478927</v>
      </c>
      <c r="J140">
        <v>84.227814187478927</v>
      </c>
      <c r="K140">
        <f t="shared" si="28"/>
        <v>84.271382427363051</v>
      </c>
      <c r="L140">
        <v>84.271382427363051</v>
      </c>
      <c r="M140">
        <v>84.271382427363051</v>
      </c>
      <c r="N140">
        <f t="shared" si="24"/>
        <v>74.235194715175126</v>
      </c>
      <c r="O140">
        <f t="shared" si="29"/>
        <v>74.495000000000005</v>
      </c>
      <c r="P140">
        <f t="shared" si="31"/>
        <v>74.101250000000007</v>
      </c>
      <c r="Q140">
        <f t="shared" si="32"/>
        <v>84.317027836522442</v>
      </c>
      <c r="R140">
        <v>84.317027836522442</v>
      </c>
      <c r="S140">
        <v>84.317027836522442</v>
      </c>
    </row>
    <row r="141" spans="1:19" x14ac:dyDescent="0.2">
      <c r="A141" s="4">
        <f t="shared" si="25"/>
        <v>44383</v>
      </c>
      <c r="B141">
        <v>140</v>
      </c>
      <c r="C141">
        <v>73.62</v>
      </c>
      <c r="D141">
        <f t="shared" si="26"/>
        <v>73.153333333333336</v>
      </c>
      <c r="E141">
        <f t="shared" si="30"/>
        <v>73.562000000000012</v>
      </c>
      <c r="F141">
        <f t="shared" si="22"/>
        <v>84.21809222019921</v>
      </c>
      <c r="G141">
        <f t="shared" si="23"/>
        <v>-10.598092220199206</v>
      </c>
      <c r="H141">
        <f t="shared" si="27"/>
        <v>9.7219672797166368E-3</v>
      </c>
      <c r="I141">
        <v>84.21809222019921</v>
      </c>
      <c r="J141">
        <v>84.21809222019921</v>
      </c>
      <c r="K141">
        <f t="shared" si="28"/>
        <v>84.261625451363088</v>
      </c>
      <c r="L141">
        <v>84.261625451363088</v>
      </c>
      <c r="M141">
        <v>84.261625451363088</v>
      </c>
      <c r="N141">
        <f t="shared" si="24"/>
        <v>73.630636300622584</v>
      </c>
      <c r="O141">
        <f t="shared" si="29"/>
        <v>73.70750000000001</v>
      </c>
      <c r="P141">
        <f t="shared" si="31"/>
        <v>73.408749999999998</v>
      </c>
      <c r="Q141">
        <f t="shared" si="32"/>
        <v>84.30723384894722</v>
      </c>
      <c r="R141">
        <v>84.30723384894722</v>
      </c>
      <c r="S141">
        <v>84.30723384894722</v>
      </c>
    </row>
    <row r="142" spans="1:19" x14ac:dyDescent="0.2">
      <c r="A142" s="4">
        <f t="shared" si="25"/>
        <v>44384</v>
      </c>
      <c r="B142">
        <v>141</v>
      </c>
      <c r="C142">
        <v>72.22</v>
      </c>
      <c r="D142">
        <f t="shared" si="26"/>
        <v>72.94</v>
      </c>
      <c r="E142">
        <f t="shared" si="30"/>
        <v>73.400000000000006</v>
      </c>
      <c r="F142">
        <f t="shared" si="22"/>
        <v>84.208370252919508</v>
      </c>
      <c r="G142">
        <f t="shared" si="23"/>
        <v>-11.988370252919509</v>
      </c>
      <c r="H142">
        <f t="shared" si="27"/>
        <v>-1.3902780327203033</v>
      </c>
      <c r="I142">
        <v>84.208370252919508</v>
      </c>
      <c r="J142">
        <v>84.208370252919508</v>
      </c>
      <c r="K142">
        <f t="shared" si="28"/>
        <v>84.251868475363139</v>
      </c>
      <c r="L142">
        <v>84.251868475363139</v>
      </c>
      <c r="M142">
        <v>84.251868475363139</v>
      </c>
      <c r="N142">
        <f t="shared" si="24"/>
        <v>73.435445410435804</v>
      </c>
      <c r="O142">
        <f t="shared" si="29"/>
        <v>73.11</v>
      </c>
      <c r="P142">
        <f t="shared" si="31"/>
        <v>73.227499999999992</v>
      </c>
      <c r="Q142">
        <f t="shared" si="32"/>
        <v>84.297439861371984</v>
      </c>
      <c r="R142">
        <v>84.297439861371984</v>
      </c>
      <c r="S142">
        <v>84.297439861371984</v>
      </c>
    </row>
    <row r="143" spans="1:19" x14ac:dyDescent="0.2">
      <c r="A143" s="4">
        <f t="shared" si="25"/>
        <v>44385</v>
      </c>
      <c r="B143">
        <v>142</v>
      </c>
      <c r="C143">
        <v>72.98</v>
      </c>
      <c r="D143">
        <f t="shared" si="26"/>
        <v>73.25333333333333</v>
      </c>
      <c r="E143">
        <f t="shared" si="30"/>
        <v>73.587999999999994</v>
      </c>
      <c r="F143">
        <f t="shared" si="22"/>
        <v>84.198648285639791</v>
      </c>
      <c r="G143">
        <f t="shared" si="23"/>
        <v>-11.218648285639787</v>
      </c>
      <c r="H143">
        <f t="shared" si="27"/>
        <v>0.76972196727972175</v>
      </c>
      <c r="I143">
        <v>84.198648285639791</v>
      </c>
      <c r="J143">
        <v>84.198648285639791</v>
      </c>
      <c r="K143">
        <f t="shared" si="28"/>
        <v>84.242111499363176</v>
      </c>
      <c r="L143">
        <v>84.242111499363176</v>
      </c>
      <c r="M143">
        <v>84.242111499363176</v>
      </c>
      <c r="N143">
        <f t="shared" si="24"/>
        <v>73.772811787305059</v>
      </c>
      <c r="O143">
        <f t="shared" si="29"/>
        <v>73.344999999999999</v>
      </c>
      <c r="P143">
        <f t="shared" si="31"/>
        <v>73.462500000000006</v>
      </c>
      <c r="Q143">
        <f t="shared" si="32"/>
        <v>84.287645873796748</v>
      </c>
      <c r="R143">
        <v>84.287645873796748</v>
      </c>
      <c r="S143">
        <v>84.287645873796748</v>
      </c>
    </row>
    <row r="144" spans="1:19" x14ac:dyDescent="0.2">
      <c r="A144" s="4">
        <f t="shared" si="25"/>
        <v>44386</v>
      </c>
      <c r="B144">
        <v>143</v>
      </c>
      <c r="C144">
        <v>74.56</v>
      </c>
      <c r="D144">
        <f t="shared" si="26"/>
        <v>74.033333333333346</v>
      </c>
      <c r="E144">
        <f t="shared" si="30"/>
        <v>73.705999999999989</v>
      </c>
      <c r="F144">
        <f t="shared" si="22"/>
        <v>84.188926318360089</v>
      </c>
      <c r="G144">
        <f t="shared" si="23"/>
        <v>-9.6289263183600866</v>
      </c>
      <c r="H144">
        <f t="shared" si="27"/>
        <v>1.5897219672797007</v>
      </c>
      <c r="I144">
        <v>84.188926318360089</v>
      </c>
      <c r="J144">
        <v>84.188926318360089</v>
      </c>
      <c r="K144">
        <f t="shared" si="28"/>
        <v>84.232354523363227</v>
      </c>
      <c r="L144">
        <v>84.232354523363227</v>
      </c>
      <c r="M144">
        <v>84.232354523363227</v>
      </c>
      <c r="N144">
        <f t="shared" si="24"/>
        <v>74.008968251113544</v>
      </c>
      <c r="O144">
        <f t="shared" si="29"/>
        <v>73.58</v>
      </c>
      <c r="P144">
        <f t="shared" si="31"/>
        <v>73.828749999999999</v>
      </c>
      <c r="Q144">
        <f t="shared" si="32"/>
        <v>84.277851886221512</v>
      </c>
      <c r="R144">
        <v>84.277851886221512</v>
      </c>
      <c r="S144">
        <v>84.277851886221512</v>
      </c>
    </row>
    <row r="145" spans="1:19" x14ac:dyDescent="0.2">
      <c r="A145" s="4">
        <f t="shared" si="25"/>
        <v>44387</v>
      </c>
      <c r="B145">
        <v>144</v>
      </c>
      <c r="C145">
        <v>74.56</v>
      </c>
      <c r="D145">
        <f t="shared" si="26"/>
        <v>74.443333333333328</v>
      </c>
      <c r="E145">
        <f t="shared" si="30"/>
        <v>74.103999999999999</v>
      </c>
      <c r="F145">
        <f t="shared" si="22"/>
        <v>84.179204351080372</v>
      </c>
      <c r="G145">
        <f t="shared" si="23"/>
        <v>-9.61920435108037</v>
      </c>
      <c r="H145">
        <f t="shared" si="27"/>
        <v>9.7219672797166368E-3</v>
      </c>
      <c r="I145">
        <v>84.179204351080372</v>
      </c>
      <c r="J145">
        <v>84.179204351080372</v>
      </c>
      <c r="K145">
        <f t="shared" si="28"/>
        <v>84.222597547363264</v>
      </c>
      <c r="L145">
        <v>84.222597547363264</v>
      </c>
      <c r="M145">
        <v>84.222597547363264</v>
      </c>
      <c r="N145">
        <f t="shared" si="24"/>
        <v>74.069277775779483</v>
      </c>
      <c r="O145">
        <f t="shared" si="29"/>
        <v>74.077500000000001</v>
      </c>
      <c r="P145">
        <f t="shared" si="31"/>
        <v>74.231249999999989</v>
      </c>
      <c r="Q145">
        <f t="shared" si="32"/>
        <v>84.268057898646276</v>
      </c>
      <c r="R145">
        <v>84.268057898646276</v>
      </c>
      <c r="S145">
        <v>84.268057898646276</v>
      </c>
    </row>
    <row r="146" spans="1:19" x14ac:dyDescent="0.2">
      <c r="A146" s="4">
        <f t="shared" si="25"/>
        <v>44388</v>
      </c>
      <c r="B146">
        <v>145</v>
      </c>
      <c r="C146">
        <v>74.209999999999994</v>
      </c>
      <c r="D146">
        <f t="shared" si="26"/>
        <v>74.326666666666654</v>
      </c>
      <c r="E146">
        <f t="shared" si="30"/>
        <v>74.555999999999997</v>
      </c>
      <c r="F146">
        <f t="shared" si="22"/>
        <v>84.169482383800656</v>
      </c>
      <c r="G146">
        <f t="shared" si="23"/>
        <v>-9.9594823838006619</v>
      </c>
      <c r="H146">
        <f t="shared" si="27"/>
        <v>-0.34027803272029189</v>
      </c>
      <c r="I146">
        <v>84.169482383800656</v>
      </c>
      <c r="J146">
        <v>84.169482383800656</v>
      </c>
      <c r="K146">
        <f t="shared" si="28"/>
        <v>84.212840571363316</v>
      </c>
      <c r="L146">
        <v>84.212840571363316</v>
      </c>
      <c r="M146">
        <v>84.212840571363316</v>
      </c>
      <c r="N146">
        <f t="shared" si="24"/>
        <v>74.111494443045643</v>
      </c>
      <c r="O146">
        <f t="shared" si="29"/>
        <v>74.384999999999991</v>
      </c>
      <c r="P146">
        <f t="shared" si="31"/>
        <v>74.47</v>
      </c>
      <c r="Q146">
        <f t="shared" si="32"/>
        <v>84.25826391107104</v>
      </c>
      <c r="R146">
        <v>84.25826391107104</v>
      </c>
      <c r="S146">
        <v>84.25826391107104</v>
      </c>
    </row>
    <row r="147" spans="1:19" x14ac:dyDescent="0.2">
      <c r="A147" s="4">
        <f t="shared" si="25"/>
        <v>44389</v>
      </c>
      <c r="B147">
        <v>146</v>
      </c>
      <c r="C147">
        <v>74.209999999999994</v>
      </c>
      <c r="D147">
        <f t="shared" si="26"/>
        <v>74.553333333333327</v>
      </c>
      <c r="E147">
        <f t="shared" si="30"/>
        <v>74.256</v>
      </c>
      <c r="F147">
        <f t="shared" si="22"/>
        <v>84.159760416520953</v>
      </c>
      <c r="G147">
        <f t="shared" si="23"/>
        <v>-9.9497604165209594</v>
      </c>
      <c r="H147">
        <f t="shared" si="27"/>
        <v>9.7219672797024259E-3</v>
      </c>
      <c r="I147">
        <v>84.159760416520953</v>
      </c>
      <c r="J147">
        <v>84.159760416520953</v>
      </c>
      <c r="K147">
        <f t="shared" si="28"/>
        <v>84.203083595363353</v>
      </c>
      <c r="L147">
        <v>84.203083595363353</v>
      </c>
      <c r="M147">
        <v>84.203083595363353</v>
      </c>
      <c r="N147">
        <f t="shared" si="24"/>
        <v>74.45004611013195</v>
      </c>
      <c r="O147">
        <f t="shared" si="29"/>
        <v>74.554999999999993</v>
      </c>
      <c r="P147">
        <f t="shared" si="31"/>
        <v>74.367499999999993</v>
      </c>
      <c r="Q147">
        <f t="shared" si="32"/>
        <v>84.248469923495804</v>
      </c>
      <c r="R147">
        <v>84.248469923495804</v>
      </c>
      <c r="S147">
        <v>84.248469923495804</v>
      </c>
    </row>
    <row r="148" spans="1:19" x14ac:dyDescent="0.2">
      <c r="A148" s="4">
        <f t="shared" si="25"/>
        <v>44390</v>
      </c>
      <c r="B148">
        <v>147</v>
      </c>
      <c r="C148">
        <v>75.239999999999995</v>
      </c>
      <c r="D148">
        <f t="shared" si="26"/>
        <v>74.17</v>
      </c>
      <c r="E148">
        <f t="shared" si="30"/>
        <v>73.677999999999997</v>
      </c>
      <c r="F148">
        <f t="shared" si="22"/>
        <v>84.150038449241237</v>
      </c>
      <c r="G148">
        <f t="shared" si="23"/>
        <v>-8.9100384492412417</v>
      </c>
      <c r="H148">
        <f t="shared" si="27"/>
        <v>1.0397219672797178</v>
      </c>
      <c r="I148">
        <v>84.150038449241237</v>
      </c>
      <c r="J148">
        <v>84.150038449241237</v>
      </c>
      <c r="K148">
        <f t="shared" si="28"/>
        <v>84.193326619363404</v>
      </c>
      <c r="L148">
        <v>84.193326619363404</v>
      </c>
      <c r="M148">
        <v>84.193326619363404</v>
      </c>
      <c r="N148">
        <f t="shared" si="24"/>
        <v>74.03303227709236</v>
      </c>
      <c r="O148">
        <f t="shared" si="29"/>
        <v>74.179999999999993</v>
      </c>
      <c r="P148">
        <f t="shared" si="31"/>
        <v>73.862499999999997</v>
      </c>
      <c r="Q148">
        <f t="shared" si="32"/>
        <v>84.238675935920568</v>
      </c>
      <c r="R148">
        <v>84.238675935920568</v>
      </c>
      <c r="S148">
        <v>84.238675935920568</v>
      </c>
    </row>
    <row r="149" spans="1:19" x14ac:dyDescent="0.2">
      <c r="A149" s="4">
        <f t="shared" si="25"/>
        <v>44391</v>
      </c>
      <c r="B149">
        <v>148</v>
      </c>
      <c r="C149">
        <v>73.06</v>
      </c>
      <c r="D149">
        <f t="shared" si="26"/>
        <v>73.323333333333338</v>
      </c>
      <c r="E149">
        <f t="shared" si="30"/>
        <v>73.188000000000002</v>
      </c>
      <c r="F149">
        <f t="shared" si="22"/>
        <v>84.140316481961534</v>
      </c>
      <c r="G149">
        <f t="shared" si="23"/>
        <v>-11.080316481961532</v>
      </c>
      <c r="H149">
        <f t="shared" si="27"/>
        <v>-2.1702780327202902</v>
      </c>
      <c r="I149">
        <v>84.140316481961534</v>
      </c>
      <c r="J149">
        <v>84.140316481961534</v>
      </c>
      <c r="K149">
        <f t="shared" si="28"/>
        <v>84.183569643363441</v>
      </c>
      <c r="L149">
        <v>84.183569643363441</v>
      </c>
      <c r="M149">
        <v>84.183569643363441</v>
      </c>
      <c r="N149">
        <f t="shared" si="24"/>
        <v>73.324122593964645</v>
      </c>
      <c r="O149">
        <f t="shared" si="29"/>
        <v>73.545000000000002</v>
      </c>
      <c r="P149">
        <f t="shared" si="31"/>
        <v>73.23875000000001</v>
      </c>
      <c r="Q149">
        <f t="shared" si="32"/>
        <v>84.228881948345347</v>
      </c>
      <c r="R149">
        <v>84.228881948345347</v>
      </c>
      <c r="S149">
        <v>84.228881948345347</v>
      </c>
    </row>
    <row r="150" spans="1:19" x14ac:dyDescent="0.2">
      <c r="A150" s="4">
        <f t="shared" si="25"/>
        <v>44392</v>
      </c>
      <c r="B150">
        <v>149</v>
      </c>
      <c r="C150">
        <v>71.67</v>
      </c>
      <c r="D150">
        <f t="shared" si="26"/>
        <v>72.163333333333341</v>
      </c>
      <c r="E150">
        <f t="shared" si="30"/>
        <v>72.698000000000008</v>
      </c>
      <c r="F150">
        <f t="shared" si="22"/>
        <v>84.130594514681817</v>
      </c>
      <c r="G150">
        <f t="shared" si="23"/>
        <v>-12.460594514681816</v>
      </c>
      <c r="H150">
        <f t="shared" si="27"/>
        <v>-1.3802780327202839</v>
      </c>
      <c r="I150">
        <v>84.130594514681817</v>
      </c>
      <c r="J150">
        <v>84.130594514681817</v>
      </c>
      <c r="K150">
        <f t="shared" si="28"/>
        <v>84.173812667363492</v>
      </c>
      <c r="L150">
        <v>84.173812667363492</v>
      </c>
      <c r="M150">
        <v>84.173812667363492</v>
      </c>
      <c r="N150">
        <f t="shared" si="24"/>
        <v>72.854885815775248</v>
      </c>
      <c r="O150">
        <f t="shared" si="29"/>
        <v>72.932500000000005</v>
      </c>
      <c r="P150">
        <f t="shared" si="31"/>
        <v>72.497500000000002</v>
      </c>
      <c r="Q150">
        <f t="shared" si="32"/>
        <v>84.219087960770111</v>
      </c>
      <c r="R150">
        <v>84.219087960770111</v>
      </c>
      <c r="S150">
        <v>84.219087960770111</v>
      </c>
    </row>
    <row r="151" spans="1:19" x14ac:dyDescent="0.2">
      <c r="A151" s="4">
        <f t="shared" si="25"/>
        <v>44393</v>
      </c>
      <c r="B151">
        <v>150</v>
      </c>
      <c r="C151">
        <v>71.760000000000005</v>
      </c>
      <c r="D151">
        <f t="shared" si="26"/>
        <v>71.73</v>
      </c>
      <c r="E151">
        <f t="shared" si="30"/>
        <v>70.94</v>
      </c>
      <c r="F151">
        <f t="shared" si="22"/>
        <v>84.120872547402115</v>
      </c>
      <c r="G151">
        <f t="shared" si="23"/>
        <v>-12.36087254740211</v>
      </c>
      <c r="H151">
        <f t="shared" si="27"/>
        <v>9.9721967279705837E-2</v>
      </c>
      <c r="I151">
        <v>84.120872547402115</v>
      </c>
      <c r="J151">
        <v>84.120872547402115</v>
      </c>
      <c r="K151">
        <f t="shared" si="28"/>
        <v>84.164055691363529</v>
      </c>
      <c r="L151">
        <v>84.164055691363529</v>
      </c>
      <c r="M151">
        <v>84.164055691363529</v>
      </c>
      <c r="N151">
        <f t="shared" si="24"/>
        <v>72.526420071042679</v>
      </c>
      <c r="O151">
        <f t="shared" si="29"/>
        <v>72.0625</v>
      </c>
      <c r="P151">
        <f t="shared" si="31"/>
        <v>71.236249999999998</v>
      </c>
      <c r="Q151">
        <f t="shared" si="32"/>
        <v>84.209293973194875</v>
      </c>
      <c r="R151">
        <v>84.209293973194875</v>
      </c>
      <c r="S151">
        <v>84.209293973194875</v>
      </c>
    </row>
    <row r="152" spans="1:19" x14ac:dyDescent="0.2">
      <c r="A152" s="4">
        <f t="shared" si="25"/>
        <v>44394</v>
      </c>
      <c r="B152">
        <v>151</v>
      </c>
      <c r="C152">
        <v>71.760000000000005</v>
      </c>
      <c r="D152">
        <f t="shared" si="26"/>
        <v>69.990000000000009</v>
      </c>
      <c r="E152">
        <f t="shared" si="30"/>
        <v>69.617999999999995</v>
      </c>
      <c r="F152">
        <f t="shared" si="22"/>
        <v>84.111150580122398</v>
      </c>
      <c r="G152">
        <f t="shared" si="23"/>
        <v>-12.351150580122393</v>
      </c>
      <c r="H152">
        <f t="shared" si="27"/>
        <v>9.7219672797166368E-3</v>
      </c>
      <c r="I152">
        <v>84.111150580122398</v>
      </c>
      <c r="J152">
        <v>84.111150580122398</v>
      </c>
      <c r="K152">
        <f t="shared" si="28"/>
        <v>84.154298715363581</v>
      </c>
      <c r="L152">
        <v>84.154298715363581</v>
      </c>
      <c r="M152">
        <v>84.154298715363581</v>
      </c>
      <c r="N152">
        <f t="shared" si="24"/>
        <v>70.703494049729869</v>
      </c>
      <c r="O152">
        <f t="shared" si="29"/>
        <v>70.41</v>
      </c>
      <c r="P152">
        <f t="shared" si="31"/>
        <v>69.757499999999993</v>
      </c>
      <c r="Q152">
        <f t="shared" si="32"/>
        <v>84.199499985619639</v>
      </c>
      <c r="R152">
        <v>84.199499985619639</v>
      </c>
      <c r="S152">
        <v>84.199499985619639</v>
      </c>
    </row>
    <row r="153" spans="1:19" x14ac:dyDescent="0.2">
      <c r="A153" s="4">
        <f t="shared" si="25"/>
        <v>44395</v>
      </c>
      <c r="B153">
        <v>152</v>
      </c>
      <c r="C153">
        <v>66.45</v>
      </c>
      <c r="D153">
        <f t="shared" si="26"/>
        <v>68.220000000000013</v>
      </c>
      <c r="E153">
        <f t="shared" si="30"/>
        <v>68.748000000000005</v>
      </c>
      <c r="F153">
        <f t="shared" si="22"/>
        <v>84.101428612842682</v>
      </c>
      <c r="G153">
        <f t="shared" si="23"/>
        <v>-17.651428612842679</v>
      </c>
      <c r="H153">
        <f t="shared" si="27"/>
        <v>-5.3002780327202856</v>
      </c>
      <c r="I153">
        <v>84.101428612842682</v>
      </c>
      <c r="J153">
        <v>84.101428612842682</v>
      </c>
      <c r="K153">
        <f t="shared" si="28"/>
        <v>84.144541739363632</v>
      </c>
      <c r="L153">
        <v>84.144541739363632</v>
      </c>
      <c r="M153">
        <v>84.144541739363632</v>
      </c>
      <c r="N153">
        <f t="shared" si="24"/>
        <v>69.427445834810911</v>
      </c>
      <c r="O153">
        <f t="shared" si="29"/>
        <v>69.105000000000004</v>
      </c>
      <c r="P153">
        <f t="shared" si="31"/>
        <v>68.550000000000011</v>
      </c>
      <c r="Q153">
        <f t="shared" si="32"/>
        <v>84.189705998044403</v>
      </c>
      <c r="R153">
        <v>84.189705998044403</v>
      </c>
      <c r="S153">
        <v>84.189705998044403</v>
      </c>
    </row>
    <row r="154" spans="1:19" x14ac:dyDescent="0.2">
      <c r="A154" s="4">
        <f t="shared" si="25"/>
        <v>44396</v>
      </c>
      <c r="B154">
        <v>153</v>
      </c>
      <c r="C154">
        <v>66.45</v>
      </c>
      <c r="D154">
        <f t="shared" si="26"/>
        <v>66.739999999999995</v>
      </c>
      <c r="E154">
        <f t="shared" si="30"/>
        <v>68.448000000000008</v>
      </c>
      <c r="F154">
        <f t="shared" si="22"/>
        <v>84.091706645562979</v>
      </c>
      <c r="G154">
        <f t="shared" si="23"/>
        <v>-17.641706645562977</v>
      </c>
      <c r="H154">
        <f t="shared" si="27"/>
        <v>9.7219672797024259E-3</v>
      </c>
      <c r="I154">
        <v>84.091706645562979</v>
      </c>
      <c r="J154">
        <v>84.091706645562979</v>
      </c>
      <c r="K154">
        <f t="shared" si="28"/>
        <v>84.134784763363669</v>
      </c>
      <c r="L154">
        <v>84.134784763363669</v>
      </c>
      <c r="M154">
        <v>84.134784763363669</v>
      </c>
      <c r="N154">
        <f t="shared" si="24"/>
        <v>68.795212084367634</v>
      </c>
      <c r="O154">
        <f t="shared" si="29"/>
        <v>67.995000000000005</v>
      </c>
      <c r="P154">
        <f t="shared" si="31"/>
        <v>67.807500000000005</v>
      </c>
      <c r="Q154">
        <f t="shared" si="32"/>
        <v>84.179912010469167</v>
      </c>
      <c r="R154">
        <v>84.179912010469167</v>
      </c>
      <c r="S154">
        <v>84.179912010469167</v>
      </c>
    </row>
    <row r="155" spans="1:19" x14ac:dyDescent="0.2">
      <c r="A155" s="4">
        <f t="shared" si="25"/>
        <v>44397</v>
      </c>
      <c r="B155">
        <v>154</v>
      </c>
      <c r="C155">
        <v>67.319999999999993</v>
      </c>
      <c r="D155">
        <f t="shared" si="26"/>
        <v>68.009999999999991</v>
      </c>
      <c r="E155">
        <f t="shared" si="30"/>
        <v>68.525999999999996</v>
      </c>
      <c r="F155">
        <f t="shared" si="22"/>
        <v>84.081984678283263</v>
      </c>
      <c r="G155">
        <f t="shared" si="23"/>
        <v>-16.76198467828327</v>
      </c>
      <c r="H155">
        <f t="shared" si="27"/>
        <v>0.87972196727970697</v>
      </c>
      <c r="I155">
        <v>84.081984678283263</v>
      </c>
      <c r="J155">
        <v>84.081984678283263</v>
      </c>
      <c r="K155">
        <f t="shared" si="28"/>
        <v>84.125027787363706</v>
      </c>
      <c r="L155">
        <v>84.125027787363706</v>
      </c>
      <c r="M155">
        <v>84.125027787363706</v>
      </c>
      <c r="N155">
        <f t="shared" si="24"/>
        <v>69.23464845905734</v>
      </c>
      <c r="O155">
        <f t="shared" si="29"/>
        <v>67.62</v>
      </c>
      <c r="P155">
        <f t="shared" si="31"/>
        <v>68.332499999999996</v>
      </c>
      <c r="Q155">
        <f t="shared" si="32"/>
        <v>84.170118022893931</v>
      </c>
      <c r="R155">
        <v>84.170118022893931</v>
      </c>
      <c r="S155">
        <v>84.170118022893931</v>
      </c>
    </row>
    <row r="156" spans="1:19" x14ac:dyDescent="0.2">
      <c r="A156" s="4">
        <f t="shared" si="25"/>
        <v>44398</v>
      </c>
      <c r="B156">
        <v>155</v>
      </c>
      <c r="C156">
        <v>70.260000000000005</v>
      </c>
      <c r="D156">
        <f t="shared" si="26"/>
        <v>69.91</v>
      </c>
      <c r="E156">
        <f t="shared" si="30"/>
        <v>69.683999999999997</v>
      </c>
      <c r="F156">
        <f t="shared" si="22"/>
        <v>84.07226271100356</v>
      </c>
      <c r="G156">
        <f t="shared" si="23"/>
        <v>-13.812262711003555</v>
      </c>
      <c r="H156">
        <f t="shared" si="27"/>
        <v>2.9497219672797144</v>
      </c>
      <c r="I156">
        <v>84.07226271100356</v>
      </c>
      <c r="J156">
        <v>84.07226271100356</v>
      </c>
      <c r="K156">
        <f t="shared" si="28"/>
        <v>84.115270811363757</v>
      </c>
      <c r="L156">
        <v>84.115270811363757</v>
      </c>
      <c r="M156">
        <v>84.115270811363757</v>
      </c>
      <c r="N156">
        <f t="shared" si="24"/>
        <v>70.109253921340141</v>
      </c>
      <c r="O156">
        <f t="shared" si="29"/>
        <v>69.044999999999987</v>
      </c>
      <c r="P156">
        <f t="shared" si="31"/>
        <v>69.768749999999983</v>
      </c>
      <c r="Q156">
        <f t="shared" si="32"/>
        <v>84.160324035318695</v>
      </c>
      <c r="R156">
        <v>84.160324035318695</v>
      </c>
      <c r="S156">
        <v>84.160324035318695</v>
      </c>
    </row>
    <row r="157" spans="1:19" x14ac:dyDescent="0.2">
      <c r="A157" s="4">
        <f t="shared" si="25"/>
        <v>44399</v>
      </c>
      <c r="B157">
        <v>156</v>
      </c>
      <c r="C157">
        <v>72.150000000000006</v>
      </c>
      <c r="D157">
        <f t="shared" si="26"/>
        <v>71.550000000000011</v>
      </c>
      <c r="E157">
        <f t="shared" si="30"/>
        <v>70.841999999999999</v>
      </c>
      <c r="F157">
        <f t="shared" si="22"/>
        <v>84.062540743723844</v>
      </c>
      <c r="G157">
        <f t="shared" si="23"/>
        <v>-11.912540743723838</v>
      </c>
      <c r="H157">
        <f t="shared" si="27"/>
        <v>1.8997219672797172</v>
      </c>
      <c r="I157">
        <v>84.062540743723844</v>
      </c>
      <c r="J157">
        <v>84.062540743723844</v>
      </c>
      <c r="K157">
        <f t="shared" si="28"/>
        <v>84.105513835363809</v>
      </c>
      <c r="L157">
        <v>84.105513835363809</v>
      </c>
      <c r="M157">
        <v>84.105513835363809</v>
      </c>
      <c r="N157">
        <f t="shared" si="24"/>
        <v>70.7484777449381</v>
      </c>
      <c r="O157">
        <f t="shared" si="29"/>
        <v>70.492499999999993</v>
      </c>
      <c r="P157">
        <f t="shared" si="31"/>
        <v>71.107500000000002</v>
      </c>
      <c r="Q157">
        <f t="shared" si="32"/>
        <v>84.150530047743473</v>
      </c>
      <c r="R157">
        <v>84.150530047743473</v>
      </c>
      <c r="S157">
        <v>84.150530047743473</v>
      </c>
    </row>
    <row r="158" spans="1:19" x14ac:dyDescent="0.2">
      <c r="A158" s="4">
        <f t="shared" si="25"/>
        <v>44400</v>
      </c>
      <c r="B158">
        <v>157</v>
      </c>
      <c r="C158">
        <v>72.239999999999995</v>
      </c>
      <c r="D158">
        <f t="shared" si="26"/>
        <v>72.209999999999994</v>
      </c>
      <c r="E158">
        <f t="shared" si="30"/>
        <v>71.808000000000021</v>
      </c>
      <c r="F158">
        <f t="shared" si="22"/>
        <v>84.052818776444141</v>
      </c>
      <c r="G158">
        <f t="shared" si="23"/>
        <v>-11.812818776444146</v>
      </c>
      <c r="H158">
        <f t="shared" si="27"/>
        <v>9.9721967279691626E-2</v>
      </c>
      <c r="I158">
        <v>84.052818776444141</v>
      </c>
      <c r="J158">
        <v>84.052818776444141</v>
      </c>
      <c r="K158">
        <f t="shared" si="28"/>
        <v>84.095756859363846</v>
      </c>
      <c r="L158">
        <v>84.095756859363846</v>
      </c>
      <c r="M158">
        <v>84.095756859363846</v>
      </c>
      <c r="N158">
        <f t="shared" si="24"/>
        <v>71.195934421456656</v>
      </c>
      <c r="O158">
        <f t="shared" si="29"/>
        <v>71.722500000000011</v>
      </c>
      <c r="P158">
        <f t="shared" si="31"/>
        <v>71.958750000000009</v>
      </c>
      <c r="Q158">
        <f t="shared" si="32"/>
        <v>84.140736060168237</v>
      </c>
      <c r="R158">
        <v>84.140736060168237</v>
      </c>
      <c r="S158">
        <v>84.140736060168237</v>
      </c>
    </row>
    <row r="159" spans="1:19" x14ac:dyDescent="0.2">
      <c r="A159" s="4">
        <f t="shared" si="25"/>
        <v>44401</v>
      </c>
      <c r="B159">
        <v>158</v>
      </c>
      <c r="C159">
        <v>72.239999999999995</v>
      </c>
      <c r="D159">
        <f t="shared" si="26"/>
        <v>72.209999999999994</v>
      </c>
      <c r="E159">
        <f t="shared" si="30"/>
        <v>72.185999999999993</v>
      </c>
      <c r="F159">
        <f t="shared" si="22"/>
        <v>84.043096809164425</v>
      </c>
      <c r="G159">
        <f t="shared" si="23"/>
        <v>-11.80309680916443</v>
      </c>
      <c r="H159">
        <f t="shared" si="27"/>
        <v>9.7219672797166368E-3</v>
      </c>
      <c r="I159">
        <v>84.043096809164425</v>
      </c>
      <c r="J159">
        <v>84.043096809164425</v>
      </c>
      <c r="K159">
        <f t="shared" si="28"/>
        <v>84.085999883363897</v>
      </c>
      <c r="L159">
        <v>84.085999883363897</v>
      </c>
      <c r="M159">
        <v>84.085999883363897</v>
      </c>
      <c r="N159">
        <f t="shared" si="24"/>
        <v>71.482154095019652</v>
      </c>
      <c r="O159">
        <f t="shared" si="29"/>
        <v>72.194999999999993</v>
      </c>
      <c r="P159">
        <f t="shared" si="31"/>
        <v>72.194999999999993</v>
      </c>
      <c r="Q159">
        <f t="shared" si="32"/>
        <v>84.130942072593001</v>
      </c>
      <c r="R159">
        <v>84.130942072593001</v>
      </c>
      <c r="S159">
        <v>84.130942072593001</v>
      </c>
    </row>
    <row r="160" spans="1:19" x14ac:dyDescent="0.2">
      <c r="A160" s="4">
        <f t="shared" si="25"/>
        <v>44402</v>
      </c>
      <c r="B160">
        <v>159</v>
      </c>
      <c r="C160">
        <v>72.150000000000006</v>
      </c>
      <c r="D160">
        <f t="shared" si="26"/>
        <v>72.179999999999993</v>
      </c>
      <c r="E160">
        <f t="shared" si="30"/>
        <v>72.091999999999999</v>
      </c>
      <c r="F160">
        <f t="shared" si="22"/>
        <v>84.033374841884722</v>
      </c>
      <c r="G160">
        <f t="shared" si="23"/>
        <v>-11.883374841884716</v>
      </c>
      <c r="H160">
        <f t="shared" si="27"/>
        <v>-8.0278032720286774E-2</v>
      </c>
      <c r="I160">
        <v>84.033374841884722</v>
      </c>
      <c r="J160">
        <v>84.033374841884722</v>
      </c>
      <c r="K160">
        <f t="shared" si="28"/>
        <v>84.076242907363934</v>
      </c>
      <c r="L160">
        <v>84.076242907363934</v>
      </c>
      <c r="M160">
        <v>84.076242907363934</v>
      </c>
      <c r="N160">
        <f t="shared" si="24"/>
        <v>71.68250786651376</v>
      </c>
      <c r="O160">
        <f t="shared" si="29"/>
        <v>72.194999999999993</v>
      </c>
      <c r="P160">
        <f t="shared" si="31"/>
        <v>72.125</v>
      </c>
      <c r="Q160">
        <f t="shared" si="32"/>
        <v>84.121148085017765</v>
      </c>
      <c r="R160">
        <v>84.121148085017765</v>
      </c>
      <c r="S160">
        <v>84.121148085017765</v>
      </c>
    </row>
    <row r="161" spans="1:19" x14ac:dyDescent="0.2">
      <c r="A161" s="4">
        <f t="shared" si="25"/>
        <v>44403</v>
      </c>
      <c r="B161">
        <v>160</v>
      </c>
      <c r="C161">
        <v>72.150000000000006</v>
      </c>
      <c r="D161">
        <f t="shared" si="26"/>
        <v>71.993333333333339</v>
      </c>
      <c r="E161">
        <f t="shared" si="30"/>
        <v>72.118000000000009</v>
      </c>
      <c r="F161">
        <f t="shared" si="22"/>
        <v>84.023652874605006</v>
      </c>
      <c r="G161">
        <f t="shared" si="23"/>
        <v>-11.873652874605</v>
      </c>
      <c r="H161">
        <f t="shared" si="27"/>
        <v>9.7219672797166368E-3</v>
      </c>
      <c r="I161">
        <v>84.023652874605006</v>
      </c>
      <c r="J161">
        <v>84.023652874605006</v>
      </c>
      <c r="K161">
        <f t="shared" si="28"/>
        <v>84.066485931363985</v>
      </c>
      <c r="L161">
        <v>84.066485931363985</v>
      </c>
      <c r="M161">
        <v>84.066485931363985</v>
      </c>
      <c r="N161">
        <f t="shared" si="24"/>
        <v>71.681755506559625</v>
      </c>
      <c r="O161">
        <f t="shared" si="29"/>
        <v>72.055000000000007</v>
      </c>
      <c r="P161">
        <f t="shared" si="31"/>
        <v>72.071250000000006</v>
      </c>
      <c r="Q161">
        <f t="shared" si="32"/>
        <v>84.111354097442529</v>
      </c>
      <c r="R161">
        <v>84.111354097442529</v>
      </c>
      <c r="S161">
        <v>84.111354097442529</v>
      </c>
    </row>
    <row r="162" spans="1:19" x14ac:dyDescent="0.2">
      <c r="A162" s="4">
        <f t="shared" si="25"/>
        <v>44404</v>
      </c>
      <c r="B162">
        <v>161</v>
      </c>
      <c r="C162">
        <v>71.680000000000007</v>
      </c>
      <c r="D162">
        <f t="shared" si="26"/>
        <v>72.066666666666677</v>
      </c>
      <c r="E162">
        <f t="shared" si="30"/>
        <v>72.394000000000005</v>
      </c>
      <c r="F162">
        <f t="shared" si="22"/>
        <v>84.013930907325289</v>
      </c>
      <c r="G162">
        <f t="shared" si="23"/>
        <v>-12.333930907325282</v>
      </c>
      <c r="H162">
        <f t="shared" si="27"/>
        <v>-0.46027803272028223</v>
      </c>
      <c r="I162">
        <v>84.013930907325289</v>
      </c>
      <c r="J162">
        <v>84.013930907325289</v>
      </c>
      <c r="K162">
        <f t="shared" si="28"/>
        <v>84.056728955364022</v>
      </c>
      <c r="L162">
        <v>84.056728955364022</v>
      </c>
      <c r="M162">
        <v>84.056728955364022</v>
      </c>
      <c r="N162">
        <f t="shared" si="24"/>
        <v>71.888228854591731</v>
      </c>
      <c r="O162">
        <f t="shared" si="29"/>
        <v>72.087500000000006</v>
      </c>
      <c r="P162">
        <f t="shared" si="31"/>
        <v>72.271250000000009</v>
      </c>
      <c r="Q162">
        <f t="shared" si="32"/>
        <v>84.101560109867293</v>
      </c>
      <c r="R162">
        <v>84.101560109867293</v>
      </c>
      <c r="S162">
        <v>84.101560109867293</v>
      </c>
    </row>
    <row r="163" spans="1:19" x14ac:dyDescent="0.2">
      <c r="A163" s="4">
        <f t="shared" si="25"/>
        <v>44405</v>
      </c>
      <c r="B163">
        <v>162</v>
      </c>
      <c r="C163">
        <v>72.37</v>
      </c>
      <c r="D163">
        <f t="shared" si="26"/>
        <v>72.556666666666672</v>
      </c>
      <c r="E163">
        <f t="shared" si="30"/>
        <v>72.750000000000014</v>
      </c>
      <c r="F163">
        <f t="shared" si="22"/>
        <v>84.004208940045586</v>
      </c>
      <c r="G163">
        <f t="shared" si="23"/>
        <v>-11.634208940045582</v>
      </c>
      <c r="H163">
        <f t="shared" si="27"/>
        <v>0.69972196727970015</v>
      </c>
      <c r="I163">
        <v>84.004208940045586</v>
      </c>
      <c r="J163">
        <v>84.004208940045586</v>
      </c>
      <c r="K163">
        <f t="shared" si="28"/>
        <v>84.046971979364073</v>
      </c>
      <c r="L163">
        <v>84.046971979364073</v>
      </c>
      <c r="M163">
        <v>84.046971979364073</v>
      </c>
      <c r="N163">
        <f t="shared" si="24"/>
        <v>72.407760198214206</v>
      </c>
      <c r="O163">
        <f t="shared" si="29"/>
        <v>72.455000000000013</v>
      </c>
      <c r="P163">
        <f t="shared" si="31"/>
        <v>72.677500000000009</v>
      </c>
      <c r="Q163">
        <f t="shared" si="32"/>
        <v>84.091766122292057</v>
      </c>
      <c r="R163">
        <v>84.091766122292057</v>
      </c>
      <c r="S163">
        <v>84.091766122292057</v>
      </c>
    </row>
    <row r="164" spans="1:19" x14ac:dyDescent="0.2">
      <c r="A164" s="4">
        <f t="shared" si="25"/>
        <v>44406</v>
      </c>
      <c r="B164">
        <v>163</v>
      </c>
      <c r="C164">
        <v>73.62</v>
      </c>
      <c r="D164">
        <f t="shared" si="26"/>
        <v>73.306666666666672</v>
      </c>
      <c r="E164">
        <f t="shared" si="30"/>
        <v>73.106000000000009</v>
      </c>
      <c r="F164">
        <f t="shared" si="22"/>
        <v>83.99448697276587</v>
      </c>
      <c r="G164">
        <f t="shared" si="23"/>
        <v>-10.374486972765865</v>
      </c>
      <c r="H164">
        <f t="shared" si="27"/>
        <v>1.2597219672797166</v>
      </c>
      <c r="I164">
        <v>83.99448697276587</v>
      </c>
      <c r="J164">
        <v>83.99448697276587</v>
      </c>
      <c r="K164">
        <f t="shared" si="28"/>
        <v>84.037215003364111</v>
      </c>
      <c r="L164">
        <v>84.037215003364111</v>
      </c>
      <c r="M164">
        <v>84.037215003364111</v>
      </c>
      <c r="N164">
        <f t="shared" si="24"/>
        <v>72.864432138749947</v>
      </c>
      <c r="O164">
        <f t="shared" si="29"/>
        <v>72.900000000000006</v>
      </c>
      <c r="P164">
        <f t="shared" si="31"/>
        <v>73.181250000000006</v>
      </c>
      <c r="Q164">
        <f t="shared" si="32"/>
        <v>84.081972134716835</v>
      </c>
      <c r="R164">
        <v>84.081972134716835</v>
      </c>
      <c r="S164">
        <v>84.081972134716835</v>
      </c>
    </row>
    <row r="165" spans="1:19" x14ac:dyDescent="0.2">
      <c r="A165" s="4">
        <f t="shared" si="25"/>
        <v>44407</v>
      </c>
      <c r="B165">
        <v>164</v>
      </c>
      <c r="C165">
        <v>73.930000000000007</v>
      </c>
      <c r="D165">
        <f t="shared" si="26"/>
        <v>73.826666666666668</v>
      </c>
      <c r="E165">
        <f t="shared" si="30"/>
        <v>73.032000000000011</v>
      </c>
      <c r="F165">
        <f t="shared" si="22"/>
        <v>83.984765005486167</v>
      </c>
      <c r="G165">
        <f t="shared" si="23"/>
        <v>-10.054765005486161</v>
      </c>
      <c r="H165">
        <f t="shared" si="27"/>
        <v>0.3197219672797047</v>
      </c>
      <c r="I165">
        <v>83.984765005486167</v>
      </c>
      <c r="J165">
        <v>83.984765005486167</v>
      </c>
      <c r="K165">
        <f t="shared" si="28"/>
        <v>84.027458027364162</v>
      </c>
      <c r="L165">
        <v>84.027458027364162</v>
      </c>
      <c r="M165">
        <v>84.027458027364162</v>
      </c>
      <c r="N165">
        <f t="shared" si="24"/>
        <v>73.184102497124968</v>
      </c>
      <c r="O165">
        <f t="shared" si="29"/>
        <v>73.462500000000006</v>
      </c>
      <c r="P165">
        <f t="shared" si="31"/>
        <v>73.330000000000013</v>
      </c>
      <c r="Q165">
        <f t="shared" si="32"/>
        <v>84.072178147141599</v>
      </c>
      <c r="R165">
        <v>84.072178147141599</v>
      </c>
      <c r="S165">
        <v>84.072178147141599</v>
      </c>
    </row>
    <row r="166" spans="1:19" x14ac:dyDescent="0.2">
      <c r="A166" s="4">
        <f t="shared" si="25"/>
        <v>44408</v>
      </c>
      <c r="B166">
        <v>165</v>
      </c>
      <c r="C166">
        <v>73.930000000000007</v>
      </c>
      <c r="D166">
        <f t="shared" si="26"/>
        <v>73.056666666666672</v>
      </c>
      <c r="E166">
        <f t="shared" si="30"/>
        <v>72.820000000000007</v>
      </c>
      <c r="F166">
        <f t="shared" si="22"/>
        <v>83.975043038206451</v>
      </c>
      <c r="G166">
        <f t="shared" si="23"/>
        <v>-10.045043038206444</v>
      </c>
      <c r="H166">
        <f t="shared" si="27"/>
        <v>9.7219672797166368E-3</v>
      </c>
      <c r="I166">
        <v>83.975043038206451</v>
      </c>
      <c r="J166">
        <v>83.975043038206451</v>
      </c>
      <c r="K166">
        <f t="shared" si="28"/>
        <v>84.017701051364199</v>
      </c>
      <c r="L166">
        <v>84.017701051364199</v>
      </c>
      <c r="M166">
        <v>84.017701051364199</v>
      </c>
      <c r="N166">
        <f t="shared" si="24"/>
        <v>72.621871747987484</v>
      </c>
      <c r="O166">
        <f t="shared" si="29"/>
        <v>73.197500000000005</v>
      </c>
      <c r="P166">
        <f t="shared" si="31"/>
        <v>72.908749999999998</v>
      </c>
      <c r="Q166">
        <f t="shared" si="32"/>
        <v>84.062384159566363</v>
      </c>
      <c r="R166">
        <v>84.062384159566363</v>
      </c>
      <c r="S166">
        <v>84.062384159566363</v>
      </c>
    </row>
    <row r="167" spans="1:19" x14ac:dyDescent="0.2">
      <c r="A167" s="4">
        <f t="shared" si="25"/>
        <v>44409</v>
      </c>
      <c r="B167">
        <v>166</v>
      </c>
      <c r="C167">
        <v>71.31</v>
      </c>
      <c r="D167">
        <f t="shared" si="26"/>
        <v>72.183333333333337</v>
      </c>
      <c r="E167">
        <f t="shared" si="30"/>
        <v>72.224000000000004</v>
      </c>
      <c r="F167">
        <f t="shared" si="22"/>
        <v>83.965321070926748</v>
      </c>
      <c r="G167">
        <f t="shared" si="23"/>
        <v>-12.655321070926746</v>
      </c>
      <c r="H167">
        <f t="shared" si="27"/>
        <v>-2.6102780327203021</v>
      </c>
      <c r="I167">
        <v>83.965321070926748</v>
      </c>
      <c r="J167">
        <v>83.965321070926748</v>
      </c>
      <c r="K167">
        <f t="shared" si="28"/>
        <v>84.00794407536425</v>
      </c>
      <c r="L167">
        <v>84.00794407536425</v>
      </c>
      <c r="M167">
        <v>84.00794407536425</v>
      </c>
      <c r="N167">
        <f t="shared" si="24"/>
        <v>72.228310223591237</v>
      </c>
      <c r="O167">
        <f t="shared" si="29"/>
        <v>72.62</v>
      </c>
      <c r="P167">
        <f t="shared" si="31"/>
        <v>72.208750000000009</v>
      </c>
      <c r="Q167">
        <f t="shared" si="32"/>
        <v>84.052590171991127</v>
      </c>
      <c r="R167">
        <v>84.052590171991127</v>
      </c>
      <c r="S167">
        <v>84.052590171991127</v>
      </c>
    </row>
    <row r="168" spans="1:19" x14ac:dyDescent="0.2">
      <c r="A168" s="4">
        <f t="shared" si="25"/>
        <v>44410</v>
      </c>
      <c r="B168">
        <v>167</v>
      </c>
      <c r="C168">
        <v>71.31</v>
      </c>
      <c r="D168">
        <f t="shared" si="26"/>
        <v>71.086666666666659</v>
      </c>
      <c r="E168">
        <f t="shared" si="30"/>
        <v>71.075999999999993</v>
      </c>
      <c r="F168">
        <f t="shared" si="22"/>
        <v>83.955599103647032</v>
      </c>
      <c r="G168">
        <f t="shared" si="23"/>
        <v>-12.645599103647029</v>
      </c>
      <c r="H168">
        <f t="shared" si="27"/>
        <v>9.7219672797166368E-3</v>
      </c>
      <c r="I168">
        <v>83.955599103647032</v>
      </c>
      <c r="J168">
        <v>83.955599103647032</v>
      </c>
      <c r="K168">
        <f t="shared" si="28"/>
        <v>83.998187099364287</v>
      </c>
      <c r="L168">
        <v>83.998187099364287</v>
      </c>
      <c r="M168">
        <v>83.998187099364287</v>
      </c>
      <c r="N168">
        <f t="shared" si="24"/>
        <v>71.751817156513866</v>
      </c>
      <c r="O168">
        <f t="shared" si="29"/>
        <v>71.797499999999999</v>
      </c>
      <c r="P168">
        <f t="shared" si="31"/>
        <v>71.08</v>
      </c>
      <c r="Q168">
        <f t="shared" si="32"/>
        <v>84.042796184415892</v>
      </c>
      <c r="R168">
        <v>84.042796184415892</v>
      </c>
      <c r="S168">
        <v>84.042796184415892</v>
      </c>
    </row>
    <row r="169" spans="1:19" x14ac:dyDescent="0.2">
      <c r="A169" s="4">
        <f t="shared" si="25"/>
        <v>44411</v>
      </c>
      <c r="B169">
        <v>168</v>
      </c>
      <c r="C169">
        <v>70.64</v>
      </c>
      <c r="D169">
        <f t="shared" si="26"/>
        <v>70.046666666666667</v>
      </c>
      <c r="E169">
        <f t="shared" si="30"/>
        <v>70.109999999999985</v>
      </c>
      <c r="F169">
        <f t="shared" si="22"/>
        <v>83.945877136367315</v>
      </c>
      <c r="G169">
        <f t="shared" si="23"/>
        <v>-13.305877136367315</v>
      </c>
      <c r="H169">
        <f t="shared" si="27"/>
        <v>-0.66027803272028507</v>
      </c>
      <c r="I169">
        <v>83.945877136367315</v>
      </c>
      <c r="J169">
        <v>83.945877136367315</v>
      </c>
      <c r="K169">
        <f t="shared" si="28"/>
        <v>83.988430123364338</v>
      </c>
      <c r="L169">
        <v>83.988430123364338</v>
      </c>
      <c r="M169">
        <v>83.988430123364338</v>
      </c>
      <c r="N169">
        <f t="shared" si="24"/>
        <v>70.683272009559701</v>
      </c>
      <c r="O169">
        <f t="shared" si="29"/>
        <v>70.362499999999997</v>
      </c>
      <c r="P169">
        <f t="shared" si="31"/>
        <v>70.086250000000007</v>
      </c>
      <c r="Q169">
        <f t="shared" si="32"/>
        <v>84.033002196840656</v>
      </c>
      <c r="R169">
        <v>84.033002196840656</v>
      </c>
      <c r="S169">
        <v>84.033002196840656</v>
      </c>
    </row>
    <row r="170" spans="1:19" x14ac:dyDescent="0.2">
      <c r="A170" s="4">
        <f t="shared" si="25"/>
        <v>44412</v>
      </c>
      <c r="B170">
        <v>169</v>
      </c>
      <c r="C170">
        <v>68.19</v>
      </c>
      <c r="D170">
        <f t="shared" si="26"/>
        <v>69.309999999999988</v>
      </c>
      <c r="E170">
        <f t="shared" si="30"/>
        <v>69.5</v>
      </c>
      <c r="F170">
        <f t="shared" si="22"/>
        <v>83.936155169087613</v>
      </c>
      <c r="G170">
        <f t="shared" si="23"/>
        <v>-15.746155169087615</v>
      </c>
      <c r="H170">
        <f t="shared" si="27"/>
        <v>-2.4402780327203004</v>
      </c>
      <c r="I170">
        <v>83.936155169087613</v>
      </c>
      <c r="J170">
        <v>83.936155169087613</v>
      </c>
      <c r="K170">
        <f t="shared" si="28"/>
        <v>83.978673147364375</v>
      </c>
      <c r="L170">
        <v>83.978673147364375</v>
      </c>
      <c r="M170">
        <v>83.978673147364375</v>
      </c>
      <c r="N170">
        <f t="shared" si="24"/>
        <v>70.208290406691788</v>
      </c>
      <c r="O170">
        <f t="shared" si="29"/>
        <v>69.81</v>
      </c>
      <c r="P170">
        <f t="shared" si="31"/>
        <v>69.428750000000008</v>
      </c>
      <c r="Q170">
        <f t="shared" si="32"/>
        <v>84.02320820926542</v>
      </c>
      <c r="R170">
        <v>84.02320820926542</v>
      </c>
      <c r="S170">
        <v>84.02320820926542</v>
      </c>
    </row>
    <row r="171" spans="1:19" x14ac:dyDescent="0.2">
      <c r="A171" s="4">
        <f t="shared" si="25"/>
        <v>44413</v>
      </c>
      <c r="B171">
        <v>170</v>
      </c>
      <c r="C171">
        <v>69.099999999999994</v>
      </c>
      <c r="D171">
        <f t="shared" si="26"/>
        <v>68.516666666666666</v>
      </c>
      <c r="E171">
        <f t="shared" si="30"/>
        <v>68.89</v>
      </c>
      <c r="F171">
        <f t="shared" si="22"/>
        <v>83.926433201807896</v>
      </c>
      <c r="G171">
        <f t="shared" si="23"/>
        <v>-14.826433201807902</v>
      </c>
      <c r="H171">
        <f t="shared" si="27"/>
        <v>0.91972196727971323</v>
      </c>
      <c r="I171">
        <v>83.926433201807896</v>
      </c>
      <c r="J171">
        <v>83.926433201807896</v>
      </c>
      <c r="K171">
        <f t="shared" si="28"/>
        <v>83.968916171364427</v>
      </c>
      <c r="L171">
        <v>83.968916171364427</v>
      </c>
      <c r="M171">
        <v>83.968916171364427</v>
      </c>
      <c r="N171">
        <f t="shared" si="24"/>
        <v>69.623803284684243</v>
      </c>
      <c r="O171">
        <f t="shared" si="29"/>
        <v>69.047499999999999</v>
      </c>
      <c r="P171">
        <f t="shared" si="31"/>
        <v>68.75</v>
      </c>
      <c r="Q171">
        <f t="shared" si="32"/>
        <v>84.013414221690184</v>
      </c>
      <c r="R171">
        <v>84.013414221690184</v>
      </c>
      <c r="S171">
        <v>84.013414221690184</v>
      </c>
    </row>
    <row r="172" spans="1:19" x14ac:dyDescent="0.2">
      <c r="A172" s="4">
        <f t="shared" si="25"/>
        <v>44414</v>
      </c>
      <c r="B172">
        <v>171</v>
      </c>
      <c r="C172">
        <v>68.260000000000005</v>
      </c>
      <c r="D172">
        <f t="shared" si="26"/>
        <v>68.540000000000006</v>
      </c>
      <c r="E172">
        <f t="shared" si="30"/>
        <v>68.073999999999998</v>
      </c>
      <c r="F172">
        <f t="shared" si="22"/>
        <v>83.916711234528194</v>
      </c>
      <c r="G172">
        <f t="shared" si="23"/>
        <v>-15.656711234528188</v>
      </c>
      <c r="H172">
        <f t="shared" si="27"/>
        <v>-0.83027803272028677</v>
      </c>
      <c r="I172">
        <v>83.916711234528194</v>
      </c>
      <c r="J172">
        <v>83.916711234528194</v>
      </c>
      <c r="K172">
        <f t="shared" si="28"/>
        <v>83.959159195364464</v>
      </c>
      <c r="L172">
        <v>83.959159195364464</v>
      </c>
      <c r="M172">
        <v>83.959159195364464</v>
      </c>
      <c r="N172">
        <f t="shared" si="24"/>
        <v>69.21466229927897</v>
      </c>
      <c r="O172">
        <f t="shared" si="29"/>
        <v>68.452500000000001</v>
      </c>
      <c r="P172">
        <f t="shared" si="31"/>
        <v>68.248750000000001</v>
      </c>
      <c r="Q172">
        <f t="shared" si="32"/>
        <v>84.003620234114948</v>
      </c>
      <c r="R172">
        <v>84.003620234114948</v>
      </c>
      <c r="S172">
        <v>84.003620234114948</v>
      </c>
    </row>
    <row r="173" spans="1:19" x14ac:dyDescent="0.2">
      <c r="A173" s="4">
        <f t="shared" si="25"/>
        <v>44415</v>
      </c>
      <c r="B173">
        <v>172</v>
      </c>
      <c r="C173">
        <v>68.260000000000005</v>
      </c>
      <c r="D173">
        <f t="shared" si="26"/>
        <v>67.693333333333342</v>
      </c>
      <c r="E173">
        <f t="shared" si="30"/>
        <v>67.748000000000005</v>
      </c>
      <c r="F173">
        <f t="shared" si="22"/>
        <v>83.906989267248477</v>
      </c>
      <c r="G173">
        <f t="shared" si="23"/>
        <v>-15.646989267248472</v>
      </c>
      <c r="H173">
        <f t="shared" si="27"/>
        <v>9.7219672797166368E-3</v>
      </c>
      <c r="I173">
        <v>83.906989267248477</v>
      </c>
      <c r="J173">
        <v>83.906989267248477</v>
      </c>
      <c r="K173">
        <f t="shared" si="28"/>
        <v>83.949402219364515</v>
      </c>
      <c r="L173">
        <v>83.949402219364515</v>
      </c>
      <c r="M173">
        <v>83.949402219364515</v>
      </c>
      <c r="N173">
        <f t="shared" si="24"/>
        <v>68.41826360949527</v>
      </c>
      <c r="O173">
        <f t="shared" si="29"/>
        <v>68.045000000000002</v>
      </c>
      <c r="P173">
        <f t="shared" si="31"/>
        <v>67.727499999999992</v>
      </c>
      <c r="Q173">
        <f t="shared" si="32"/>
        <v>83.993826246539726</v>
      </c>
      <c r="R173">
        <v>83.993826246539726</v>
      </c>
      <c r="S173">
        <v>83.993826246539726</v>
      </c>
    </row>
    <row r="174" spans="1:19" x14ac:dyDescent="0.2">
      <c r="A174" s="4">
        <f t="shared" si="25"/>
        <v>44416</v>
      </c>
      <c r="B174">
        <v>173</v>
      </c>
      <c r="C174">
        <v>66.56</v>
      </c>
      <c r="D174">
        <f t="shared" si="26"/>
        <v>67.126666666666665</v>
      </c>
      <c r="E174">
        <f t="shared" si="30"/>
        <v>67.593999999999994</v>
      </c>
      <c r="F174">
        <f t="shared" si="22"/>
        <v>83.897267299968775</v>
      </c>
      <c r="G174">
        <f t="shared" si="23"/>
        <v>-17.337267299968772</v>
      </c>
      <c r="H174">
        <f t="shared" si="27"/>
        <v>-1.6902780327203004</v>
      </c>
      <c r="I174">
        <v>83.897267299968775</v>
      </c>
      <c r="J174">
        <v>83.897267299968775</v>
      </c>
      <c r="K174">
        <f t="shared" si="28"/>
        <v>83.939645243364552</v>
      </c>
      <c r="L174">
        <v>83.939645243364552</v>
      </c>
      <c r="M174">
        <v>83.939645243364552</v>
      </c>
      <c r="N174">
        <f t="shared" si="24"/>
        <v>67.860784526646682</v>
      </c>
      <c r="O174">
        <f t="shared" si="29"/>
        <v>67.41</v>
      </c>
      <c r="P174">
        <f t="shared" si="31"/>
        <v>67.418749999999989</v>
      </c>
      <c r="Q174">
        <f t="shared" si="32"/>
        <v>83.98403225896449</v>
      </c>
      <c r="R174">
        <v>83.98403225896449</v>
      </c>
      <c r="S174">
        <v>83.98403225896449</v>
      </c>
    </row>
    <row r="175" spans="1:19" x14ac:dyDescent="0.2">
      <c r="A175" s="4">
        <f t="shared" si="25"/>
        <v>44417</v>
      </c>
      <c r="B175">
        <v>174</v>
      </c>
      <c r="C175">
        <v>66.56</v>
      </c>
      <c r="D175">
        <f t="shared" si="26"/>
        <v>67.149999999999991</v>
      </c>
      <c r="E175">
        <f t="shared" si="30"/>
        <v>67.801999999999992</v>
      </c>
      <c r="F175">
        <f t="shared" si="22"/>
        <v>83.887545332689058</v>
      </c>
      <c r="G175">
        <f t="shared" si="23"/>
        <v>-17.327545332689056</v>
      </c>
      <c r="H175">
        <f t="shared" si="27"/>
        <v>9.7219672797166368E-3</v>
      </c>
      <c r="I175">
        <v>83.887545332689058</v>
      </c>
      <c r="J175">
        <v>83.887545332689058</v>
      </c>
      <c r="K175">
        <f t="shared" si="28"/>
        <v>83.929888267364603</v>
      </c>
      <c r="L175">
        <v>83.929888267364603</v>
      </c>
      <c r="M175">
        <v>83.929888267364603</v>
      </c>
      <c r="N175">
        <f t="shared" si="24"/>
        <v>68.001549168652673</v>
      </c>
      <c r="O175">
        <f t="shared" si="29"/>
        <v>67.427499999999995</v>
      </c>
      <c r="P175">
        <f t="shared" si="31"/>
        <v>67.557500000000005</v>
      </c>
      <c r="Q175">
        <f t="shared" si="32"/>
        <v>83.974238271389254</v>
      </c>
      <c r="R175">
        <v>83.974238271389254</v>
      </c>
      <c r="S175">
        <v>83.974238271389254</v>
      </c>
    </row>
    <row r="176" spans="1:19" x14ac:dyDescent="0.2">
      <c r="A176" s="4">
        <f t="shared" si="25"/>
        <v>44418</v>
      </c>
      <c r="B176">
        <v>175</v>
      </c>
      <c r="C176">
        <v>68.33</v>
      </c>
      <c r="D176">
        <f t="shared" si="26"/>
        <v>68.063333333333333</v>
      </c>
      <c r="E176">
        <f t="shared" si="30"/>
        <v>67.974000000000004</v>
      </c>
      <c r="F176">
        <f t="shared" si="22"/>
        <v>83.877823365409341</v>
      </c>
      <c r="G176">
        <f t="shared" si="23"/>
        <v>-15.547823365409343</v>
      </c>
      <c r="H176">
        <f t="shared" si="27"/>
        <v>1.7797219672797127</v>
      </c>
      <c r="I176">
        <v>83.877823365409341</v>
      </c>
      <c r="J176">
        <v>83.877823365409341</v>
      </c>
      <c r="K176">
        <f t="shared" si="28"/>
        <v>83.92013129136464</v>
      </c>
      <c r="L176">
        <v>83.92013129136464</v>
      </c>
      <c r="M176">
        <v>83.92013129136464</v>
      </c>
      <c r="N176">
        <f t="shared" si="24"/>
        <v>68.391084418056863</v>
      </c>
      <c r="O176">
        <f t="shared" si="29"/>
        <v>67.6875</v>
      </c>
      <c r="P176">
        <f t="shared" si="31"/>
        <v>68.007499999999993</v>
      </c>
      <c r="Q176">
        <f t="shared" si="32"/>
        <v>83.964444283814018</v>
      </c>
      <c r="R176">
        <v>83.964444283814018</v>
      </c>
      <c r="S176">
        <v>83.964444283814018</v>
      </c>
    </row>
    <row r="177" spans="1:19" x14ac:dyDescent="0.2">
      <c r="A177" s="4">
        <f t="shared" si="25"/>
        <v>44419</v>
      </c>
      <c r="B177">
        <v>176</v>
      </c>
      <c r="C177">
        <v>69.3</v>
      </c>
      <c r="D177">
        <f t="shared" si="26"/>
        <v>68.916666666666671</v>
      </c>
      <c r="E177">
        <f t="shared" si="30"/>
        <v>68.334000000000003</v>
      </c>
      <c r="F177">
        <f t="shared" si="22"/>
        <v>83.868101398129639</v>
      </c>
      <c r="G177">
        <f t="shared" si="23"/>
        <v>-14.568101398129642</v>
      </c>
      <c r="H177">
        <f t="shared" si="27"/>
        <v>0.97972196727970129</v>
      </c>
      <c r="I177">
        <v>83.868101398129639</v>
      </c>
      <c r="J177">
        <v>83.868101398129639</v>
      </c>
      <c r="K177">
        <f t="shared" si="28"/>
        <v>83.910374315364692</v>
      </c>
      <c r="L177">
        <v>83.910374315364692</v>
      </c>
      <c r="M177">
        <v>83.910374315364692</v>
      </c>
      <c r="N177">
        <f t="shared" si="24"/>
        <v>68.609759092639806</v>
      </c>
      <c r="O177">
        <f t="shared" si="29"/>
        <v>68.327500000000001</v>
      </c>
      <c r="P177">
        <f t="shared" si="31"/>
        <v>68.552500000000009</v>
      </c>
      <c r="Q177">
        <f t="shared" si="32"/>
        <v>83.954650296238782</v>
      </c>
      <c r="R177">
        <v>83.954650296238782</v>
      </c>
      <c r="S177">
        <v>83.954650296238782</v>
      </c>
    </row>
    <row r="178" spans="1:19" x14ac:dyDescent="0.2">
      <c r="A178" s="4">
        <f t="shared" si="25"/>
        <v>44420</v>
      </c>
      <c r="B178">
        <v>177</v>
      </c>
      <c r="C178">
        <v>69.12</v>
      </c>
      <c r="D178">
        <f t="shared" si="26"/>
        <v>68.926666666666677</v>
      </c>
      <c r="E178">
        <f t="shared" si="30"/>
        <v>68.694000000000003</v>
      </c>
      <c r="F178">
        <f t="shared" si="22"/>
        <v>83.858379430849922</v>
      </c>
      <c r="G178">
        <f t="shared" si="23"/>
        <v>-14.738379430849918</v>
      </c>
      <c r="H178">
        <f t="shared" si="27"/>
        <v>-0.17027803272027597</v>
      </c>
      <c r="I178">
        <v>83.858379430849922</v>
      </c>
      <c r="J178">
        <v>83.858379430849922</v>
      </c>
      <c r="K178">
        <f t="shared" si="28"/>
        <v>83.900617339364729</v>
      </c>
      <c r="L178">
        <v>83.900617339364729</v>
      </c>
      <c r="M178">
        <v>83.900617339364729</v>
      </c>
      <c r="N178">
        <f t="shared" si="24"/>
        <v>68.534831364847861</v>
      </c>
      <c r="O178">
        <f t="shared" si="29"/>
        <v>68.777500000000003</v>
      </c>
      <c r="P178">
        <f t="shared" si="31"/>
        <v>68.78125</v>
      </c>
      <c r="Q178">
        <f t="shared" si="32"/>
        <v>83.944856308663546</v>
      </c>
      <c r="R178">
        <v>83.944856308663546</v>
      </c>
      <c r="S178">
        <v>83.944856308663546</v>
      </c>
    </row>
    <row r="179" spans="1:19" x14ac:dyDescent="0.2">
      <c r="A179" s="4">
        <f t="shared" si="25"/>
        <v>44421</v>
      </c>
      <c r="B179">
        <v>178</v>
      </c>
      <c r="C179">
        <v>68.36</v>
      </c>
      <c r="D179">
        <f t="shared" si="26"/>
        <v>68.613333333333344</v>
      </c>
      <c r="E179">
        <f t="shared" si="30"/>
        <v>68.516000000000005</v>
      </c>
      <c r="F179">
        <f t="shared" si="22"/>
        <v>83.84865746357022</v>
      </c>
      <c r="G179">
        <f t="shared" si="23"/>
        <v>-15.48865746357022</v>
      </c>
      <c r="H179">
        <f t="shared" si="27"/>
        <v>-0.75027803272030269</v>
      </c>
      <c r="I179">
        <v>83.84865746357022</v>
      </c>
      <c r="J179">
        <v>83.84865746357022</v>
      </c>
      <c r="K179">
        <f t="shared" si="28"/>
        <v>83.89086036336478</v>
      </c>
      <c r="L179">
        <v>83.89086036336478</v>
      </c>
      <c r="M179">
        <v>83.89086036336478</v>
      </c>
      <c r="N179">
        <f t="shared" si="24"/>
        <v>68.482381955393492</v>
      </c>
      <c r="O179">
        <f t="shared" si="29"/>
        <v>68.785000000000011</v>
      </c>
      <c r="P179">
        <f t="shared" si="31"/>
        <v>68.552500000000009</v>
      </c>
      <c r="Q179">
        <f t="shared" si="32"/>
        <v>83.93506232108831</v>
      </c>
      <c r="R179">
        <v>83.93506232108831</v>
      </c>
      <c r="S179">
        <v>83.93506232108831</v>
      </c>
    </row>
    <row r="180" spans="1:19" x14ac:dyDescent="0.2">
      <c r="A180" s="4">
        <f t="shared" si="25"/>
        <v>44422</v>
      </c>
      <c r="B180">
        <v>179</v>
      </c>
      <c r="C180">
        <v>68.36</v>
      </c>
      <c r="D180">
        <f t="shared" si="26"/>
        <v>68.053333333333327</v>
      </c>
      <c r="E180">
        <f t="shared" si="30"/>
        <v>68.144000000000005</v>
      </c>
      <c r="F180">
        <f t="shared" si="22"/>
        <v>83.838935496290503</v>
      </c>
      <c r="G180">
        <f t="shared" si="23"/>
        <v>-15.478935496290504</v>
      </c>
      <c r="H180">
        <f t="shared" si="27"/>
        <v>9.7219672797166368E-3</v>
      </c>
      <c r="I180">
        <v>83.838935496290503</v>
      </c>
      <c r="J180">
        <v>83.838935496290503</v>
      </c>
      <c r="K180">
        <f t="shared" si="28"/>
        <v>83.881103387364817</v>
      </c>
      <c r="L180">
        <v>83.881103387364817</v>
      </c>
      <c r="M180">
        <v>83.881103387364817</v>
      </c>
      <c r="N180">
        <f t="shared" si="24"/>
        <v>68.169667368775436</v>
      </c>
      <c r="O180">
        <f t="shared" si="29"/>
        <v>68.320000000000007</v>
      </c>
      <c r="P180">
        <f t="shared" si="31"/>
        <v>68.110000000000014</v>
      </c>
      <c r="Q180">
        <f t="shared" si="32"/>
        <v>83.925268333513088</v>
      </c>
      <c r="R180">
        <v>83.925268333513088</v>
      </c>
      <c r="S180">
        <v>83.925268333513088</v>
      </c>
    </row>
    <row r="181" spans="1:19" x14ac:dyDescent="0.2">
      <c r="A181" s="4">
        <f t="shared" si="25"/>
        <v>44423</v>
      </c>
      <c r="B181">
        <v>180</v>
      </c>
      <c r="C181">
        <v>67.44</v>
      </c>
      <c r="D181">
        <f t="shared" si="26"/>
        <v>67.74666666666667</v>
      </c>
      <c r="E181">
        <f t="shared" si="30"/>
        <v>67.62</v>
      </c>
      <c r="F181">
        <f t="shared" si="22"/>
        <v>83.829213529010801</v>
      </c>
      <c r="G181">
        <f t="shared" si="23"/>
        <v>-16.389213529010803</v>
      </c>
      <c r="H181">
        <f t="shared" si="27"/>
        <v>-0.91027803272029928</v>
      </c>
      <c r="I181">
        <v>83.829213529010801</v>
      </c>
      <c r="J181">
        <v>83.829213529010801</v>
      </c>
      <c r="K181">
        <f t="shared" si="28"/>
        <v>83.871346411364868</v>
      </c>
      <c r="L181">
        <v>83.871346411364868</v>
      </c>
      <c r="M181">
        <v>83.871346411364868</v>
      </c>
      <c r="N181">
        <f t="shared" si="24"/>
        <v>67.95076715814281</v>
      </c>
      <c r="O181">
        <f t="shared" si="29"/>
        <v>67.900000000000006</v>
      </c>
      <c r="P181">
        <f t="shared" si="31"/>
        <v>67.667500000000004</v>
      </c>
      <c r="Q181">
        <f t="shared" si="32"/>
        <v>83.915474345937852</v>
      </c>
      <c r="R181">
        <v>83.915474345937852</v>
      </c>
      <c r="S181">
        <v>83.915474345937852</v>
      </c>
    </row>
    <row r="182" spans="1:19" x14ac:dyDescent="0.2">
      <c r="A182" s="4">
        <f t="shared" si="25"/>
        <v>44424</v>
      </c>
      <c r="B182">
        <v>181</v>
      </c>
      <c r="C182">
        <v>67.44</v>
      </c>
      <c r="D182">
        <f t="shared" si="26"/>
        <v>67.126666666666665</v>
      </c>
      <c r="E182">
        <f t="shared" si="30"/>
        <v>67.02000000000001</v>
      </c>
      <c r="F182">
        <f t="shared" si="22"/>
        <v>83.819491561731084</v>
      </c>
      <c r="G182">
        <f t="shared" si="23"/>
        <v>-16.379491561731086</v>
      </c>
      <c r="H182">
        <f t="shared" si="27"/>
        <v>9.7219672797166368E-3</v>
      </c>
      <c r="I182">
        <v>83.819491561731084</v>
      </c>
      <c r="J182">
        <v>83.819491561731084</v>
      </c>
      <c r="K182">
        <f t="shared" si="28"/>
        <v>83.861589435364905</v>
      </c>
      <c r="L182">
        <v>83.861589435364905</v>
      </c>
      <c r="M182">
        <v>83.861589435364905</v>
      </c>
      <c r="N182">
        <f t="shared" si="24"/>
        <v>67.515537010699958</v>
      </c>
      <c r="O182">
        <f t="shared" si="29"/>
        <v>67.435000000000002</v>
      </c>
      <c r="P182">
        <f t="shared" si="31"/>
        <v>67.06</v>
      </c>
      <c r="Q182">
        <f t="shared" si="32"/>
        <v>83.905680358362616</v>
      </c>
      <c r="R182">
        <v>83.905680358362616</v>
      </c>
      <c r="S182">
        <v>83.905680358362616</v>
      </c>
    </row>
    <row r="183" spans="1:19" x14ac:dyDescent="0.2">
      <c r="A183" s="4">
        <f t="shared" si="25"/>
        <v>44425</v>
      </c>
      <c r="B183">
        <v>182</v>
      </c>
      <c r="C183">
        <v>66.5</v>
      </c>
      <c r="D183">
        <f t="shared" si="26"/>
        <v>66.433333333333337</v>
      </c>
      <c r="E183">
        <f t="shared" si="30"/>
        <v>66.085999999999999</v>
      </c>
      <c r="F183">
        <f t="shared" si="22"/>
        <v>83.809769594451367</v>
      </c>
      <c r="G183">
        <f t="shared" si="23"/>
        <v>-17.309769594451367</v>
      </c>
      <c r="H183">
        <f t="shared" si="27"/>
        <v>-0.93027803272028109</v>
      </c>
      <c r="I183">
        <v>83.809769594451367</v>
      </c>
      <c r="J183">
        <v>83.809769594451367</v>
      </c>
      <c r="K183">
        <f t="shared" si="28"/>
        <v>83.851832459364957</v>
      </c>
      <c r="L183">
        <v>83.851832459364957</v>
      </c>
      <c r="M183">
        <v>83.851832459364957</v>
      </c>
      <c r="N183">
        <f t="shared" si="24"/>
        <v>66.868875907489965</v>
      </c>
      <c r="O183">
        <f t="shared" si="29"/>
        <v>66.685000000000002</v>
      </c>
      <c r="P183">
        <f t="shared" si="31"/>
        <v>66.216250000000002</v>
      </c>
      <c r="Q183">
        <f t="shared" si="32"/>
        <v>83.89588637078738</v>
      </c>
      <c r="R183">
        <v>83.89588637078738</v>
      </c>
      <c r="S183">
        <v>83.89588637078738</v>
      </c>
    </row>
    <row r="184" spans="1:19" x14ac:dyDescent="0.2">
      <c r="A184" s="4">
        <f t="shared" si="25"/>
        <v>44426</v>
      </c>
      <c r="B184">
        <v>183</v>
      </c>
      <c r="C184">
        <v>65.36</v>
      </c>
      <c r="D184">
        <f t="shared" si="26"/>
        <v>65.183333333333337</v>
      </c>
      <c r="E184">
        <f t="shared" si="30"/>
        <v>65.048000000000002</v>
      </c>
      <c r="F184">
        <f t="shared" si="22"/>
        <v>83.800047627171665</v>
      </c>
      <c r="G184">
        <f t="shared" si="23"/>
        <v>-18.440047627171666</v>
      </c>
      <c r="H184">
        <f t="shared" si="27"/>
        <v>-1.1302780327202981</v>
      </c>
      <c r="I184">
        <v>83.800047627171665</v>
      </c>
      <c r="J184">
        <v>83.800047627171665</v>
      </c>
      <c r="K184">
        <f t="shared" si="28"/>
        <v>83.842075483364994</v>
      </c>
      <c r="L184">
        <v>83.842075483364994</v>
      </c>
      <c r="M184">
        <v>83.842075483364994</v>
      </c>
      <c r="N184">
        <f t="shared" si="24"/>
        <v>65.915213135242965</v>
      </c>
      <c r="O184">
        <f t="shared" si="29"/>
        <v>65.747500000000002</v>
      </c>
      <c r="P184">
        <f t="shared" si="31"/>
        <v>65.098749999999995</v>
      </c>
      <c r="Q184">
        <f t="shared" si="32"/>
        <v>83.886092383212144</v>
      </c>
      <c r="R184">
        <v>83.886092383212144</v>
      </c>
      <c r="S184">
        <v>83.886092383212144</v>
      </c>
    </row>
    <row r="185" spans="1:19" x14ac:dyDescent="0.2">
      <c r="A185" s="4">
        <f t="shared" si="25"/>
        <v>44427</v>
      </c>
      <c r="B185">
        <v>184</v>
      </c>
      <c r="C185">
        <v>63.69</v>
      </c>
      <c r="D185">
        <f t="shared" si="26"/>
        <v>63.766666666666673</v>
      </c>
      <c r="E185">
        <f t="shared" si="30"/>
        <v>64.010000000000005</v>
      </c>
      <c r="F185">
        <f t="shared" si="22"/>
        <v>83.790325659891948</v>
      </c>
      <c r="G185">
        <f t="shared" si="23"/>
        <v>-20.100325659891951</v>
      </c>
      <c r="H185">
        <f t="shared" si="27"/>
        <v>-1.6602780327202851</v>
      </c>
      <c r="I185">
        <v>83.790325659891948</v>
      </c>
      <c r="J185">
        <v>83.790325659891948</v>
      </c>
      <c r="K185">
        <f t="shared" si="28"/>
        <v>83.832318507365045</v>
      </c>
      <c r="L185">
        <v>83.832318507365045</v>
      </c>
      <c r="M185">
        <v>83.832318507365045</v>
      </c>
      <c r="N185">
        <f t="shared" si="24"/>
        <v>64.815649194670073</v>
      </c>
      <c r="O185">
        <f t="shared" si="29"/>
        <v>64.45</v>
      </c>
      <c r="P185">
        <f t="shared" si="31"/>
        <v>63.918750000000003</v>
      </c>
      <c r="Q185">
        <f t="shared" si="32"/>
        <v>83.876298395636908</v>
      </c>
      <c r="R185">
        <v>83.876298395636908</v>
      </c>
      <c r="S185">
        <v>83.876298395636908</v>
      </c>
    </row>
    <row r="186" spans="1:19" x14ac:dyDescent="0.2">
      <c r="A186" s="4">
        <f t="shared" si="25"/>
        <v>44428</v>
      </c>
      <c r="B186">
        <v>185</v>
      </c>
      <c r="C186">
        <v>62.25</v>
      </c>
      <c r="D186">
        <f t="shared" si="26"/>
        <v>62.73</v>
      </c>
      <c r="E186">
        <f t="shared" si="30"/>
        <v>63.840000000000011</v>
      </c>
      <c r="F186">
        <f t="shared" si="22"/>
        <v>83.780603692612246</v>
      </c>
      <c r="G186">
        <f t="shared" si="23"/>
        <v>-21.530603692612246</v>
      </c>
      <c r="H186">
        <f t="shared" si="27"/>
        <v>-1.4302780327202953</v>
      </c>
      <c r="I186">
        <v>83.780603692612246</v>
      </c>
      <c r="J186">
        <v>83.780603692612246</v>
      </c>
      <c r="K186">
        <f t="shared" si="28"/>
        <v>83.822561531365082</v>
      </c>
      <c r="L186">
        <v>83.822561531365082</v>
      </c>
      <c r="M186">
        <v>83.822561531365082</v>
      </c>
      <c r="N186">
        <f t="shared" si="24"/>
        <v>64.045954436269042</v>
      </c>
      <c r="O186">
        <f t="shared" si="29"/>
        <v>63.387500000000003</v>
      </c>
      <c r="P186">
        <f t="shared" si="31"/>
        <v>63.423749999999998</v>
      </c>
      <c r="Q186">
        <f t="shared" si="32"/>
        <v>83.866504408061672</v>
      </c>
      <c r="R186">
        <v>83.866504408061672</v>
      </c>
      <c r="S186">
        <v>83.866504408061672</v>
      </c>
    </row>
    <row r="187" spans="1:19" x14ac:dyDescent="0.2">
      <c r="A187" s="4">
        <f t="shared" si="25"/>
        <v>44429</v>
      </c>
      <c r="B187">
        <v>186</v>
      </c>
      <c r="C187">
        <v>62.25</v>
      </c>
      <c r="D187">
        <f t="shared" si="26"/>
        <v>63.383333333333333</v>
      </c>
      <c r="E187">
        <f t="shared" si="30"/>
        <v>63.898000000000003</v>
      </c>
      <c r="F187">
        <f t="shared" si="22"/>
        <v>83.770881725332529</v>
      </c>
      <c r="G187">
        <f t="shared" si="23"/>
        <v>-21.520881725332529</v>
      </c>
      <c r="H187">
        <f t="shared" si="27"/>
        <v>9.7219672797166368E-3</v>
      </c>
      <c r="I187">
        <v>83.770881725332529</v>
      </c>
      <c r="J187">
        <v>83.770881725332529</v>
      </c>
      <c r="K187">
        <f t="shared" si="28"/>
        <v>83.812804555365133</v>
      </c>
      <c r="L187">
        <v>83.812804555365133</v>
      </c>
      <c r="M187">
        <v>83.812804555365133</v>
      </c>
      <c r="N187">
        <f t="shared" si="24"/>
        <v>64.527168105388327</v>
      </c>
      <c r="O187">
        <f t="shared" si="29"/>
        <v>63.46</v>
      </c>
      <c r="P187">
        <f t="shared" si="31"/>
        <v>63.704999999999998</v>
      </c>
      <c r="Q187">
        <f t="shared" si="32"/>
        <v>83.856710420486436</v>
      </c>
      <c r="R187">
        <v>83.856710420486436</v>
      </c>
      <c r="S187">
        <v>83.856710420486436</v>
      </c>
    </row>
    <row r="188" spans="1:19" x14ac:dyDescent="0.2">
      <c r="A188" s="4">
        <f t="shared" si="25"/>
        <v>44430</v>
      </c>
      <c r="B188">
        <v>187</v>
      </c>
      <c r="C188">
        <v>65.650000000000006</v>
      </c>
      <c r="D188">
        <f t="shared" si="26"/>
        <v>64.516666666666666</v>
      </c>
      <c r="E188">
        <f t="shared" si="30"/>
        <v>64.66</v>
      </c>
      <c r="F188">
        <f t="shared" si="22"/>
        <v>83.761159758052827</v>
      </c>
      <c r="G188">
        <f t="shared" si="23"/>
        <v>-18.111159758052821</v>
      </c>
      <c r="H188">
        <f t="shared" si="27"/>
        <v>3.4097219672797081</v>
      </c>
      <c r="I188">
        <v>83.761159758052827</v>
      </c>
      <c r="J188">
        <v>83.761159758052827</v>
      </c>
      <c r="K188">
        <f t="shared" si="28"/>
        <v>83.80304757936517</v>
      </c>
      <c r="L188">
        <v>83.80304757936517</v>
      </c>
      <c r="M188">
        <v>83.80304757936517</v>
      </c>
      <c r="N188">
        <f t="shared" si="24"/>
        <v>64.864017673771826</v>
      </c>
      <c r="O188">
        <f t="shared" si="29"/>
        <v>63.95</v>
      </c>
      <c r="P188">
        <f t="shared" si="31"/>
        <v>64.606250000000003</v>
      </c>
      <c r="Q188">
        <f t="shared" si="32"/>
        <v>83.846916432911215</v>
      </c>
      <c r="R188">
        <v>83.846916432911215</v>
      </c>
      <c r="S188">
        <v>83.846916432911215</v>
      </c>
    </row>
    <row r="189" spans="1:19" x14ac:dyDescent="0.2">
      <c r="A189" s="4">
        <f t="shared" si="25"/>
        <v>44431</v>
      </c>
      <c r="B189">
        <v>188</v>
      </c>
      <c r="C189">
        <v>65.650000000000006</v>
      </c>
      <c r="D189">
        <f t="shared" si="26"/>
        <v>66.266666666666666</v>
      </c>
      <c r="E189">
        <f t="shared" si="30"/>
        <v>65.918000000000006</v>
      </c>
      <c r="F189">
        <f t="shared" si="22"/>
        <v>83.75143779077311</v>
      </c>
      <c r="G189">
        <f t="shared" si="23"/>
        <v>-18.101437790773105</v>
      </c>
      <c r="H189">
        <f t="shared" si="27"/>
        <v>9.7219672797166368E-3</v>
      </c>
      <c r="I189">
        <v>83.75143779077311</v>
      </c>
      <c r="J189">
        <v>83.75143779077311</v>
      </c>
      <c r="K189">
        <f t="shared" si="28"/>
        <v>83.793290603365222</v>
      </c>
      <c r="L189">
        <v>83.793290603365222</v>
      </c>
      <c r="M189">
        <v>83.793290603365222</v>
      </c>
      <c r="N189">
        <f t="shared" si="24"/>
        <v>65.654812371640276</v>
      </c>
      <c r="O189">
        <f t="shared" si="29"/>
        <v>65.262500000000003</v>
      </c>
      <c r="P189">
        <f t="shared" si="31"/>
        <v>66.048750000000013</v>
      </c>
      <c r="Q189">
        <f t="shared" si="32"/>
        <v>83.837122445335979</v>
      </c>
      <c r="R189">
        <v>83.837122445335979</v>
      </c>
      <c r="S189">
        <v>83.837122445335979</v>
      </c>
    </row>
    <row r="190" spans="1:19" x14ac:dyDescent="0.2">
      <c r="A190" s="4">
        <f t="shared" si="25"/>
        <v>44432</v>
      </c>
      <c r="B190">
        <v>189</v>
      </c>
      <c r="C190">
        <v>67.5</v>
      </c>
      <c r="D190">
        <f t="shared" si="26"/>
        <v>67.23</v>
      </c>
      <c r="E190">
        <f t="shared" si="30"/>
        <v>66.952000000000012</v>
      </c>
      <c r="F190">
        <f t="shared" si="22"/>
        <v>83.741715823493394</v>
      </c>
      <c r="G190">
        <f t="shared" si="23"/>
        <v>-16.241715823493394</v>
      </c>
      <c r="H190">
        <f t="shared" si="27"/>
        <v>1.859721967279711</v>
      </c>
      <c r="I190">
        <v>83.741715823493394</v>
      </c>
      <c r="J190">
        <v>83.741715823493394</v>
      </c>
      <c r="K190">
        <f t="shared" si="28"/>
        <v>83.783533627365259</v>
      </c>
      <c r="L190">
        <v>83.783533627365259</v>
      </c>
      <c r="M190">
        <v>83.783533627365259</v>
      </c>
      <c r="N190">
        <f t="shared" si="24"/>
        <v>66.520368660148193</v>
      </c>
      <c r="O190">
        <f t="shared" si="29"/>
        <v>66.835000000000008</v>
      </c>
      <c r="P190">
        <f t="shared" si="31"/>
        <v>67.056250000000006</v>
      </c>
      <c r="Q190">
        <f t="shared" si="32"/>
        <v>83.827328457760743</v>
      </c>
      <c r="R190">
        <v>83.827328457760743</v>
      </c>
      <c r="S190">
        <v>83.827328457760743</v>
      </c>
    </row>
    <row r="191" spans="1:19" x14ac:dyDescent="0.2">
      <c r="A191" s="4">
        <f t="shared" si="25"/>
        <v>44433</v>
      </c>
      <c r="B191">
        <v>190</v>
      </c>
      <c r="C191">
        <v>68.540000000000006</v>
      </c>
      <c r="D191">
        <f t="shared" si="26"/>
        <v>67.820000000000007</v>
      </c>
      <c r="E191">
        <f t="shared" si="30"/>
        <v>67.59</v>
      </c>
      <c r="F191">
        <f t="shared" si="22"/>
        <v>83.731993856213691</v>
      </c>
      <c r="G191">
        <f t="shared" si="23"/>
        <v>-15.191993856213685</v>
      </c>
      <c r="H191">
        <f t="shared" si="27"/>
        <v>1.0497219672797087</v>
      </c>
      <c r="I191">
        <v>83.731993856213691</v>
      </c>
      <c r="J191">
        <v>83.731993856213691</v>
      </c>
      <c r="K191">
        <f t="shared" si="28"/>
        <v>83.77377665136531</v>
      </c>
      <c r="L191">
        <v>83.77377665136531</v>
      </c>
      <c r="M191">
        <v>83.77377665136531</v>
      </c>
      <c r="N191">
        <f t="shared" si="24"/>
        <v>66.790258062103732</v>
      </c>
      <c r="O191">
        <f t="shared" si="29"/>
        <v>67.277500000000003</v>
      </c>
      <c r="P191">
        <f t="shared" si="31"/>
        <v>67.67625000000001</v>
      </c>
      <c r="Q191">
        <f t="shared" si="32"/>
        <v>83.817534470185507</v>
      </c>
      <c r="R191">
        <v>83.817534470185507</v>
      </c>
      <c r="S191">
        <v>83.817534470185507</v>
      </c>
    </row>
    <row r="192" spans="1:19" x14ac:dyDescent="0.2">
      <c r="A192" s="4">
        <f t="shared" si="25"/>
        <v>44434</v>
      </c>
      <c r="B192">
        <v>191</v>
      </c>
      <c r="C192">
        <v>67.42</v>
      </c>
      <c r="D192">
        <f t="shared" si="26"/>
        <v>68.266666666666666</v>
      </c>
      <c r="E192">
        <f t="shared" si="30"/>
        <v>68.228000000000023</v>
      </c>
      <c r="F192">
        <f t="shared" si="22"/>
        <v>83.722271888933975</v>
      </c>
      <c r="G192">
        <f t="shared" si="23"/>
        <v>-16.302271888933973</v>
      </c>
      <c r="H192">
        <f t="shared" si="27"/>
        <v>-1.1102780327202879</v>
      </c>
      <c r="I192">
        <v>83.722271888933975</v>
      </c>
      <c r="J192">
        <v>83.722271888933975</v>
      </c>
      <c r="K192">
        <f t="shared" si="28"/>
        <v>83.764019675365347</v>
      </c>
      <c r="L192">
        <v>83.764019675365347</v>
      </c>
      <c r="M192">
        <v>83.764019675365347</v>
      </c>
      <c r="N192">
        <f t="shared" si="24"/>
        <v>67.405180643472619</v>
      </c>
      <c r="O192">
        <f t="shared" si="29"/>
        <v>68.075000000000017</v>
      </c>
      <c r="P192">
        <f t="shared" si="31"/>
        <v>68.242500000000007</v>
      </c>
      <c r="Q192">
        <f t="shared" si="32"/>
        <v>83.807740482610271</v>
      </c>
      <c r="R192">
        <v>83.807740482610271</v>
      </c>
      <c r="S192">
        <v>83.807740482610271</v>
      </c>
    </row>
    <row r="193" spans="1:19" x14ac:dyDescent="0.2">
      <c r="A193" s="4">
        <f t="shared" si="25"/>
        <v>44435</v>
      </c>
      <c r="B193">
        <v>192</v>
      </c>
      <c r="C193">
        <v>68.84</v>
      </c>
      <c r="D193">
        <f t="shared" si="26"/>
        <v>68.36666666666666</v>
      </c>
      <c r="E193">
        <f t="shared" si="30"/>
        <v>68.583999999999989</v>
      </c>
      <c r="F193">
        <f t="shared" si="22"/>
        <v>83.712549921654272</v>
      </c>
      <c r="G193">
        <f t="shared" si="23"/>
        <v>-14.872549921654269</v>
      </c>
      <c r="H193">
        <f t="shared" si="27"/>
        <v>1.4297219672797041</v>
      </c>
      <c r="I193">
        <v>83.712549921654272</v>
      </c>
      <c r="J193">
        <v>83.712549921654272</v>
      </c>
      <c r="K193">
        <f t="shared" si="28"/>
        <v>83.754262699365398</v>
      </c>
      <c r="L193">
        <v>83.754262699365398</v>
      </c>
      <c r="M193">
        <v>83.754262699365398</v>
      </c>
      <c r="N193">
        <f t="shared" si="24"/>
        <v>67.835626450430823</v>
      </c>
      <c r="O193">
        <f t="shared" si="29"/>
        <v>68.41</v>
      </c>
      <c r="P193">
        <f t="shared" si="31"/>
        <v>68.502499999999998</v>
      </c>
      <c r="Q193">
        <f t="shared" si="32"/>
        <v>83.797946495035035</v>
      </c>
      <c r="R193">
        <v>83.797946495035035</v>
      </c>
      <c r="S193">
        <v>83.797946495035035</v>
      </c>
    </row>
    <row r="194" spans="1:19" x14ac:dyDescent="0.2">
      <c r="A194" s="4">
        <f t="shared" si="25"/>
        <v>44436</v>
      </c>
      <c r="B194">
        <v>193</v>
      </c>
      <c r="C194">
        <v>68.84</v>
      </c>
      <c r="D194">
        <f t="shared" si="26"/>
        <v>68.986666666666665</v>
      </c>
      <c r="E194">
        <f t="shared" si="30"/>
        <v>68.731999999999999</v>
      </c>
      <c r="F194">
        <f t="shared" si="22"/>
        <v>83.702827954374555</v>
      </c>
      <c r="G194">
        <f t="shared" si="23"/>
        <v>-14.862827954374552</v>
      </c>
      <c r="H194">
        <f t="shared" si="27"/>
        <v>9.7219672797166368E-3</v>
      </c>
      <c r="I194">
        <v>83.702827954374555</v>
      </c>
      <c r="J194">
        <v>83.702827954374555</v>
      </c>
      <c r="K194">
        <f t="shared" si="28"/>
        <v>83.744505723365435</v>
      </c>
      <c r="L194">
        <v>83.744505723365435</v>
      </c>
      <c r="M194">
        <v>83.744505723365435</v>
      </c>
      <c r="N194">
        <f t="shared" si="24"/>
        <v>68.268938515301571</v>
      </c>
      <c r="O194">
        <f t="shared" si="29"/>
        <v>68.594999999999999</v>
      </c>
      <c r="P194">
        <f t="shared" si="31"/>
        <v>68.827500000000001</v>
      </c>
      <c r="Q194">
        <f t="shared" si="32"/>
        <v>83.788152507459799</v>
      </c>
      <c r="R194">
        <v>83.788152507459799</v>
      </c>
      <c r="S194">
        <v>83.788152507459799</v>
      </c>
    </row>
    <row r="195" spans="1:19" x14ac:dyDescent="0.2">
      <c r="A195" s="4">
        <f t="shared" si="25"/>
        <v>44437</v>
      </c>
      <c r="B195">
        <v>194</v>
      </c>
      <c r="C195">
        <v>69.28</v>
      </c>
      <c r="D195">
        <f t="shared" si="26"/>
        <v>69.13333333333334</v>
      </c>
      <c r="E195">
        <f t="shared" si="30"/>
        <v>68.933999999999997</v>
      </c>
      <c r="F195">
        <f t="shared" ref="F195:F258" si="33">$V$3+$U$3*B195</f>
        <v>83.693105987094853</v>
      </c>
      <c r="G195">
        <f t="shared" ref="G195:G258" si="34">C195-F195</f>
        <v>-14.413105987094852</v>
      </c>
      <c r="H195">
        <f t="shared" si="27"/>
        <v>0.44972196727970015</v>
      </c>
      <c r="I195">
        <v>83.693105987094853</v>
      </c>
      <c r="J195">
        <v>83.693105987094853</v>
      </c>
      <c r="K195">
        <f t="shared" si="28"/>
        <v>83.734748747365487</v>
      </c>
      <c r="L195">
        <v>83.734748747365487</v>
      </c>
      <c r="M195">
        <v>83.734748747365487</v>
      </c>
      <c r="N195">
        <f t="shared" ref="N195:N258" si="35">0.3*C196 + 0.7*N194</f>
        <v>68.572256960711087</v>
      </c>
      <c r="O195">
        <f t="shared" si="29"/>
        <v>69.06</v>
      </c>
      <c r="P195">
        <f t="shared" si="31"/>
        <v>69.008750000000006</v>
      </c>
      <c r="Q195">
        <f t="shared" si="32"/>
        <v>83.778358519884563</v>
      </c>
      <c r="R195">
        <v>83.778358519884563</v>
      </c>
      <c r="S195">
        <v>83.778358519884563</v>
      </c>
    </row>
    <row r="196" spans="1:19" x14ac:dyDescent="0.2">
      <c r="A196" s="4">
        <f t="shared" ref="A196:A259" si="36">A195+1</f>
        <v>44438</v>
      </c>
      <c r="B196">
        <v>195</v>
      </c>
      <c r="C196">
        <v>69.28</v>
      </c>
      <c r="D196">
        <f t="shared" ref="D196:D259" si="37">AVERAGE(C195:C197)</f>
        <v>68.99666666666667</v>
      </c>
      <c r="E196">
        <f t="shared" si="30"/>
        <v>68.89200000000001</v>
      </c>
      <c r="F196">
        <f t="shared" si="33"/>
        <v>83.683384019815136</v>
      </c>
      <c r="G196">
        <f t="shared" si="34"/>
        <v>-14.403384019815135</v>
      </c>
      <c r="H196">
        <f t="shared" ref="H196:H259" si="38">G196-G195</f>
        <v>9.7219672797166368E-3</v>
      </c>
      <c r="I196">
        <v>83.683384019815136</v>
      </c>
      <c r="J196">
        <v>83.683384019815136</v>
      </c>
      <c r="K196">
        <f t="shared" ref="K196:K259" si="39">$Y$3+$X$3*B196</f>
        <v>83.724991771365524</v>
      </c>
      <c r="L196">
        <v>83.724991771365524</v>
      </c>
      <c r="M196">
        <v>83.724991771365524</v>
      </c>
      <c r="N196">
        <f t="shared" si="35"/>
        <v>68.529579872497763</v>
      </c>
      <c r="O196">
        <f t="shared" ref="O196:O259" si="40">AVERAGE(C194:C197)</f>
        <v>68.95750000000001</v>
      </c>
      <c r="P196">
        <f t="shared" si="31"/>
        <v>68.931250000000006</v>
      </c>
      <c r="Q196">
        <f t="shared" si="32"/>
        <v>83.768564532309341</v>
      </c>
      <c r="R196">
        <v>83.768564532309341</v>
      </c>
      <c r="S196">
        <v>83.768564532309341</v>
      </c>
    </row>
    <row r="197" spans="1:19" x14ac:dyDescent="0.2">
      <c r="A197" s="4">
        <f t="shared" si="36"/>
        <v>44439</v>
      </c>
      <c r="B197">
        <v>196</v>
      </c>
      <c r="C197">
        <v>68.430000000000007</v>
      </c>
      <c r="D197">
        <f t="shared" si="37"/>
        <v>68.78</v>
      </c>
      <c r="E197">
        <f t="shared" ref="E197:E260" si="41">AVERAGE(C195:C199)</f>
        <v>69.138000000000005</v>
      </c>
      <c r="F197">
        <f t="shared" si="33"/>
        <v>83.67366205253542</v>
      </c>
      <c r="G197">
        <f t="shared" si="34"/>
        <v>-15.243662052535413</v>
      </c>
      <c r="H197">
        <f t="shared" si="38"/>
        <v>-0.84027803272027768</v>
      </c>
      <c r="I197">
        <v>83.67366205253542</v>
      </c>
      <c r="J197">
        <v>83.67366205253542</v>
      </c>
      <c r="K197">
        <f t="shared" si="39"/>
        <v>83.715234795365575</v>
      </c>
      <c r="L197">
        <v>83.715234795365575</v>
      </c>
      <c r="M197">
        <v>83.715234795365575</v>
      </c>
      <c r="N197">
        <f t="shared" si="35"/>
        <v>68.55970591074842</v>
      </c>
      <c r="O197">
        <f t="shared" si="40"/>
        <v>68.905000000000001</v>
      </c>
      <c r="P197">
        <f t="shared" ref="P197:P260" si="42">AVERAGE(O197:O198)</f>
        <v>69.003749999999997</v>
      </c>
      <c r="Q197">
        <f t="shared" ref="Q197:Q260" si="43">$AE$3+$AD$3*B197</f>
        <v>83.758770544734105</v>
      </c>
      <c r="R197">
        <v>83.758770544734105</v>
      </c>
      <c r="S197">
        <v>83.758770544734105</v>
      </c>
    </row>
    <row r="198" spans="1:19" x14ac:dyDescent="0.2">
      <c r="A198" s="4">
        <f t="shared" si="36"/>
        <v>44440</v>
      </c>
      <c r="B198">
        <v>197</v>
      </c>
      <c r="C198">
        <v>68.63</v>
      </c>
      <c r="D198">
        <f t="shared" si="37"/>
        <v>69.043333333333337</v>
      </c>
      <c r="E198">
        <f t="shared" si="41"/>
        <v>69.150000000000006</v>
      </c>
      <c r="F198">
        <f t="shared" si="33"/>
        <v>83.663940085255717</v>
      </c>
      <c r="G198">
        <f t="shared" si="34"/>
        <v>-15.033940085255722</v>
      </c>
      <c r="H198">
        <f t="shared" si="38"/>
        <v>0.20972196727969106</v>
      </c>
      <c r="I198">
        <v>83.663940085255717</v>
      </c>
      <c r="J198">
        <v>83.663940085255717</v>
      </c>
      <c r="K198">
        <f t="shared" si="39"/>
        <v>83.705477819365612</v>
      </c>
      <c r="L198">
        <v>83.705477819365612</v>
      </c>
      <c r="M198">
        <v>83.705477819365612</v>
      </c>
      <c r="N198">
        <f t="shared" si="35"/>
        <v>69.012794137523883</v>
      </c>
      <c r="O198">
        <f t="shared" si="40"/>
        <v>69.102499999999992</v>
      </c>
      <c r="P198">
        <f t="shared" si="42"/>
        <v>69.11</v>
      </c>
      <c r="Q198">
        <f t="shared" si="43"/>
        <v>83.748976557158869</v>
      </c>
      <c r="R198">
        <v>83.748976557158869</v>
      </c>
      <c r="S198">
        <v>83.748976557158869</v>
      </c>
    </row>
    <row r="199" spans="1:19" x14ac:dyDescent="0.2">
      <c r="A199" s="4">
        <f t="shared" si="36"/>
        <v>44441</v>
      </c>
      <c r="B199">
        <v>198</v>
      </c>
      <c r="C199">
        <v>70.069999999999993</v>
      </c>
      <c r="D199">
        <f t="shared" si="37"/>
        <v>69.346666666666664</v>
      </c>
      <c r="E199">
        <f t="shared" si="41"/>
        <v>69.162000000000006</v>
      </c>
      <c r="F199">
        <f t="shared" si="33"/>
        <v>83.654218117976001</v>
      </c>
      <c r="G199">
        <f t="shared" si="34"/>
        <v>-13.584218117976008</v>
      </c>
      <c r="H199">
        <f t="shared" si="38"/>
        <v>1.4497219672797144</v>
      </c>
      <c r="I199">
        <v>83.654218117976001</v>
      </c>
      <c r="J199">
        <v>83.654218117976001</v>
      </c>
      <c r="K199">
        <f t="shared" si="39"/>
        <v>83.695720843365663</v>
      </c>
      <c r="L199">
        <v>83.695720843365663</v>
      </c>
      <c r="M199">
        <v>83.695720843365663</v>
      </c>
      <c r="N199">
        <f t="shared" si="35"/>
        <v>69.110955896266717</v>
      </c>
      <c r="O199">
        <f t="shared" si="40"/>
        <v>69.117500000000007</v>
      </c>
      <c r="P199">
        <f t="shared" si="42"/>
        <v>69.231250000000003</v>
      </c>
      <c r="Q199">
        <f t="shared" si="43"/>
        <v>83.739182569583633</v>
      </c>
      <c r="R199">
        <v>83.739182569583633</v>
      </c>
      <c r="S199">
        <v>83.739182569583633</v>
      </c>
    </row>
    <row r="200" spans="1:19" x14ac:dyDescent="0.2">
      <c r="A200" s="4">
        <f t="shared" si="36"/>
        <v>44442</v>
      </c>
      <c r="B200">
        <v>199</v>
      </c>
      <c r="C200">
        <v>69.34</v>
      </c>
      <c r="D200">
        <f t="shared" si="37"/>
        <v>69.583333333333329</v>
      </c>
      <c r="E200">
        <f t="shared" si="41"/>
        <v>69.174000000000007</v>
      </c>
      <c r="F200">
        <f t="shared" si="33"/>
        <v>83.644496150696298</v>
      </c>
      <c r="G200">
        <f t="shared" si="34"/>
        <v>-14.304496150696295</v>
      </c>
      <c r="H200">
        <f t="shared" si="38"/>
        <v>-0.72027803272028734</v>
      </c>
      <c r="I200">
        <v>83.644496150696298</v>
      </c>
      <c r="J200">
        <v>83.644496150696298</v>
      </c>
      <c r="K200">
        <f t="shared" si="39"/>
        <v>83.6859638673657</v>
      </c>
      <c r="L200">
        <v>83.6859638673657</v>
      </c>
      <c r="M200">
        <v>83.6859638673657</v>
      </c>
      <c r="N200">
        <f t="shared" si="35"/>
        <v>69.179669127386688</v>
      </c>
      <c r="O200">
        <f t="shared" si="40"/>
        <v>69.344999999999999</v>
      </c>
      <c r="P200">
        <f t="shared" si="42"/>
        <v>69.327500000000001</v>
      </c>
      <c r="Q200">
        <f t="shared" si="43"/>
        <v>83.729388582008397</v>
      </c>
      <c r="R200">
        <v>83.729388582008397</v>
      </c>
      <c r="S200">
        <v>83.729388582008397</v>
      </c>
    </row>
    <row r="201" spans="1:19" x14ac:dyDescent="0.2">
      <c r="A201" s="4">
        <f t="shared" si="36"/>
        <v>44443</v>
      </c>
      <c r="B201">
        <v>200</v>
      </c>
      <c r="C201">
        <v>69.34</v>
      </c>
      <c r="D201">
        <f t="shared" si="37"/>
        <v>69.056666666666672</v>
      </c>
      <c r="E201">
        <f t="shared" si="41"/>
        <v>69.146000000000001</v>
      </c>
      <c r="F201">
        <f t="shared" si="33"/>
        <v>83.634774183416582</v>
      </c>
      <c r="G201">
        <f t="shared" si="34"/>
        <v>-14.294774183416578</v>
      </c>
      <c r="H201">
        <f t="shared" si="38"/>
        <v>9.7219672797166368E-3</v>
      </c>
      <c r="I201">
        <v>83.634774183416582</v>
      </c>
      <c r="J201">
        <v>83.634774183416582</v>
      </c>
      <c r="K201">
        <f t="shared" si="39"/>
        <v>83.676206891365752</v>
      </c>
      <c r="L201">
        <v>83.676206891365752</v>
      </c>
      <c r="M201">
        <v>83.676206891365752</v>
      </c>
      <c r="N201">
        <f t="shared" si="35"/>
        <v>68.972768389170682</v>
      </c>
      <c r="O201">
        <f t="shared" si="40"/>
        <v>69.31</v>
      </c>
      <c r="P201">
        <f t="shared" si="42"/>
        <v>69.112500000000011</v>
      </c>
      <c r="Q201">
        <f t="shared" si="43"/>
        <v>83.719594594433161</v>
      </c>
      <c r="R201">
        <v>83.719594594433161</v>
      </c>
      <c r="S201">
        <v>83.719594594433161</v>
      </c>
    </row>
    <row r="202" spans="1:19" x14ac:dyDescent="0.2">
      <c r="A202" s="4">
        <f t="shared" si="36"/>
        <v>44444</v>
      </c>
      <c r="B202">
        <v>201</v>
      </c>
      <c r="C202">
        <v>68.489999999999995</v>
      </c>
      <c r="D202">
        <f t="shared" si="37"/>
        <v>68.773333333333326</v>
      </c>
      <c r="E202">
        <f t="shared" si="41"/>
        <v>68.830000000000013</v>
      </c>
      <c r="F202">
        <f t="shared" si="33"/>
        <v>83.625052216136879</v>
      </c>
      <c r="G202">
        <f t="shared" si="34"/>
        <v>-15.135052216136884</v>
      </c>
      <c r="H202">
        <f t="shared" si="38"/>
        <v>-0.8402780327203061</v>
      </c>
      <c r="I202">
        <v>83.625052216136879</v>
      </c>
      <c r="J202">
        <v>83.625052216136879</v>
      </c>
      <c r="K202">
        <f t="shared" si="39"/>
        <v>83.666449915365789</v>
      </c>
      <c r="L202">
        <v>83.666449915365789</v>
      </c>
      <c r="M202">
        <v>83.666449915365789</v>
      </c>
      <c r="N202">
        <f t="shared" si="35"/>
        <v>68.827937872419469</v>
      </c>
      <c r="O202">
        <f t="shared" si="40"/>
        <v>68.915000000000006</v>
      </c>
      <c r="P202">
        <f t="shared" si="42"/>
        <v>68.808750000000003</v>
      </c>
      <c r="Q202">
        <f t="shared" si="43"/>
        <v>83.709800606857925</v>
      </c>
      <c r="R202">
        <v>83.709800606857925</v>
      </c>
      <c r="S202">
        <v>83.709800606857925</v>
      </c>
    </row>
    <row r="203" spans="1:19" x14ac:dyDescent="0.2">
      <c r="A203" s="4">
        <f t="shared" si="36"/>
        <v>44445</v>
      </c>
      <c r="B203">
        <v>202</v>
      </c>
      <c r="C203">
        <v>68.489999999999995</v>
      </c>
      <c r="D203">
        <f t="shared" si="37"/>
        <v>68.489999999999995</v>
      </c>
      <c r="E203">
        <f t="shared" si="41"/>
        <v>68.834000000000003</v>
      </c>
      <c r="F203">
        <f t="shared" si="33"/>
        <v>83.615330248857163</v>
      </c>
      <c r="G203">
        <f t="shared" si="34"/>
        <v>-15.125330248857168</v>
      </c>
      <c r="H203">
        <f t="shared" si="38"/>
        <v>9.7219672797166368E-3</v>
      </c>
      <c r="I203">
        <v>83.615330248857163</v>
      </c>
      <c r="J203">
        <v>83.615330248857163</v>
      </c>
      <c r="K203">
        <f t="shared" si="39"/>
        <v>83.65669293936584</v>
      </c>
      <c r="L203">
        <v>83.65669293936584</v>
      </c>
      <c r="M203">
        <v>83.65669293936584</v>
      </c>
      <c r="N203">
        <f t="shared" si="35"/>
        <v>68.726556510693626</v>
      </c>
      <c r="O203">
        <f t="shared" si="40"/>
        <v>68.702500000000001</v>
      </c>
      <c r="P203">
        <f t="shared" si="42"/>
        <v>68.704999999999998</v>
      </c>
      <c r="Q203">
        <f t="shared" si="43"/>
        <v>83.700006619282689</v>
      </c>
      <c r="R203">
        <v>83.700006619282689</v>
      </c>
      <c r="S203">
        <v>83.700006619282689</v>
      </c>
    </row>
    <row r="204" spans="1:19" x14ac:dyDescent="0.2">
      <c r="A204" s="4">
        <f t="shared" si="36"/>
        <v>44446</v>
      </c>
      <c r="B204">
        <v>203</v>
      </c>
      <c r="C204">
        <v>68.489999999999995</v>
      </c>
      <c r="D204">
        <f t="shared" si="37"/>
        <v>68.779999999999987</v>
      </c>
      <c r="E204">
        <f t="shared" si="41"/>
        <v>68.617999999999995</v>
      </c>
      <c r="F204">
        <f t="shared" si="33"/>
        <v>83.605608281577446</v>
      </c>
      <c r="G204">
        <f t="shared" si="34"/>
        <v>-15.115608281577451</v>
      </c>
      <c r="H204">
        <f t="shared" si="38"/>
        <v>9.7219672797166368E-3</v>
      </c>
      <c r="I204">
        <v>83.605608281577446</v>
      </c>
      <c r="J204">
        <v>83.605608281577446</v>
      </c>
      <c r="K204">
        <f t="shared" si="39"/>
        <v>83.646935963365877</v>
      </c>
      <c r="L204">
        <v>83.646935963365877</v>
      </c>
      <c r="M204">
        <v>83.646935963365877</v>
      </c>
      <c r="N204">
        <f t="shared" si="35"/>
        <v>68.916589557485537</v>
      </c>
      <c r="O204">
        <f t="shared" si="40"/>
        <v>68.707499999999996</v>
      </c>
      <c r="P204">
        <f t="shared" si="42"/>
        <v>68.678749999999994</v>
      </c>
      <c r="Q204">
        <f t="shared" si="43"/>
        <v>83.690212631707467</v>
      </c>
      <c r="R204">
        <v>83.690212631707467</v>
      </c>
      <c r="S204">
        <v>83.690212631707467</v>
      </c>
    </row>
    <row r="205" spans="1:19" x14ac:dyDescent="0.2">
      <c r="A205" s="4">
        <f t="shared" si="36"/>
        <v>44447</v>
      </c>
      <c r="B205">
        <v>204</v>
      </c>
      <c r="C205">
        <v>69.36</v>
      </c>
      <c r="D205">
        <f t="shared" si="37"/>
        <v>68.703333333333333</v>
      </c>
      <c r="E205">
        <f t="shared" si="41"/>
        <v>68.883999999999986</v>
      </c>
      <c r="F205">
        <f t="shared" si="33"/>
        <v>83.595886314297744</v>
      </c>
      <c r="G205">
        <f t="shared" si="34"/>
        <v>-14.235886314297744</v>
      </c>
      <c r="H205">
        <f t="shared" si="38"/>
        <v>0.87972196727970697</v>
      </c>
      <c r="I205">
        <v>83.595886314297744</v>
      </c>
      <c r="J205">
        <v>83.595886314297744</v>
      </c>
      <c r="K205">
        <f t="shared" si="39"/>
        <v>83.637178987365928</v>
      </c>
      <c r="L205">
        <v>83.637178987365928</v>
      </c>
      <c r="M205">
        <v>83.637178987365928</v>
      </c>
      <c r="N205">
        <f t="shared" si="35"/>
        <v>68.71961269023987</v>
      </c>
      <c r="O205">
        <f t="shared" si="40"/>
        <v>68.649999999999991</v>
      </c>
      <c r="P205">
        <f t="shared" si="42"/>
        <v>68.816249999999997</v>
      </c>
      <c r="Q205">
        <f t="shared" si="43"/>
        <v>83.680418644132232</v>
      </c>
      <c r="R205">
        <v>83.680418644132232</v>
      </c>
      <c r="S205">
        <v>83.680418644132232</v>
      </c>
    </row>
    <row r="206" spans="1:19" x14ac:dyDescent="0.2">
      <c r="A206" s="4">
        <f t="shared" si="36"/>
        <v>44448</v>
      </c>
      <c r="B206">
        <v>205</v>
      </c>
      <c r="C206">
        <v>68.260000000000005</v>
      </c>
      <c r="D206">
        <f t="shared" si="37"/>
        <v>69.146666666666661</v>
      </c>
      <c r="E206">
        <f t="shared" si="41"/>
        <v>69.150000000000006</v>
      </c>
      <c r="F206">
        <f t="shared" si="33"/>
        <v>83.586164347018027</v>
      </c>
      <c r="G206">
        <f t="shared" si="34"/>
        <v>-15.326164347018022</v>
      </c>
      <c r="H206">
        <f t="shared" si="38"/>
        <v>-1.0902780327202777</v>
      </c>
      <c r="I206">
        <v>83.586164347018027</v>
      </c>
      <c r="J206">
        <v>83.586164347018027</v>
      </c>
      <c r="K206">
        <f t="shared" si="39"/>
        <v>83.627422011365965</v>
      </c>
      <c r="L206">
        <v>83.627422011365965</v>
      </c>
      <c r="M206">
        <v>83.627422011365965</v>
      </c>
      <c r="N206">
        <f t="shared" si="35"/>
        <v>69.049728883167901</v>
      </c>
      <c r="O206">
        <f t="shared" si="40"/>
        <v>68.982500000000002</v>
      </c>
      <c r="P206">
        <f t="shared" si="42"/>
        <v>69.148750000000007</v>
      </c>
      <c r="Q206">
        <f t="shared" si="43"/>
        <v>83.670624656556996</v>
      </c>
      <c r="R206">
        <v>83.670624656556996</v>
      </c>
      <c r="S206">
        <v>83.670624656556996</v>
      </c>
    </row>
    <row r="207" spans="1:19" x14ac:dyDescent="0.2">
      <c r="A207" s="4">
        <f t="shared" si="36"/>
        <v>44449</v>
      </c>
      <c r="B207">
        <v>206</v>
      </c>
      <c r="C207">
        <v>69.819999999999993</v>
      </c>
      <c r="D207">
        <f t="shared" si="37"/>
        <v>69.3</v>
      </c>
      <c r="E207">
        <f t="shared" si="41"/>
        <v>69.56</v>
      </c>
      <c r="F207">
        <f t="shared" si="33"/>
        <v>83.576442379738324</v>
      </c>
      <c r="G207">
        <f t="shared" si="34"/>
        <v>-13.756442379738331</v>
      </c>
      <c r="H207">
        <f t="shared" si="38"/>
        <v>1.5697219672796905</v>
      </c>
      <c r="I207">
        <v>83.576442379738324</v>
      </c>
      <c r="J207">
        <v>83.576442379738324</v>
      </c>
      <c r="K207">
        <f t="shared" si="39"/>
        <v>83.617665035366016</v>
      </c>
      <c r="L207">
        <v>83.617665035366016</v>
      </c>
      <c r="M207">
        <v>83.617665035366016</v>
      </c>
      <c r="N207">
        <f t="shared" si="35"/>
        <v>69.280810218217525</v>
      </c>
      <c r="O207">
        <f t="shared" si="40"/>
        <v>69.314999999999998</v>
      </c>
      <c r="P207">
        <f t="shared" si="42"/>
        <v>69.462500000000006</v>
      </c>
      <c r="Q207">
        <f t="shared" si="43"/>
        <v>83.66083066898176</v>
      </c>
      <c r="R207">
        <v>83.66083066898176</v>
      </c>
      <c r="S207">
        <v>83.66083066898176</v>
      </c>
    </row>
    <row r="208" spans="1:19" x14ac:dyDescent="0.2">
      <c r="A208" s="4">
        <f t="shared" si="36"/>
        <v>44450</v>
      </c>
      <c r="B208">
        <v>207</v>
      </c>
      <c r="C208">
        <v>69.819999999999993</v>
      </c>
      <c r="D208">
        <f t="shared" si="37"/>
        <v>70.06</v>
      </c>
      <c r="E208">
        <f t="shared" si="41"/>
        <v>69.796000000000006</v>
      </c>
      <c r="F208">
        <f t="shared" si="33"/>
        <v>83.566720412458608</v>
      </c>
      <c r="G208">
        <f t="shared" si="34"/>
        <v>-13.746720412458615</v>
      </c>
      <c r="H208">
        <f t="shared" si="38"/>
        <v>9.7219672797166368E-3</v>
      </c>
      <c r="I208">
        <v>83.566720412458608</v>
      </c>
      <c r="J208">
        <v>83.566720412458608</v>
      </c>
      <c r="K208">
        <f t="shared" si="39"/>
        <v>83.607908059366054</v>
      </c>
      <c r="L208">
        <v>83.607908059366054</v>
      </c>
      <c r="M208">
        <v>83.607908059366054</v>
      </c>
      <c r="N208">
        <f t="shared" si="35"/>
        <v>69.658567152752269</v>
      </c>
      <c r="O208">
        <f t="shared" si="40"/>
        <v>69.61</v>
      </c>
      <c r="P208">
        <f t="shared" si="42"/>
        <v>69.89500000000001</v>
      </c>
      <c r="Q208">
        <f t="shared" si="43"/>
        <v>83.651036681406524</v>
      </c>
      <c r="R208">
        <v>83.651036681406524</v>
      </c>
      <c r="S208">
        <v>83.651036681406524</v>
      </c>
    </row>
    <row r="209" spans="1:19" x14ac:dyDescent="0.2">
      <c r="A209" s="4">
        <f t="shared" si="36"/>
        <v>44451</v>
      </c>
      <c r="B209">
        <v>208</v>
      </c>
      <c r="C209">
        <v>70.540000000000006</v>
      </c>
      <c r="D209">
        <f t="shared" si="37"/>
        <v>70.300000000000011</v>
      </c>
      <c r="E209">
        <f t="shared" si="41"/>
        <v>70.25</v>
      </c>
      <c r="F209">
        <f t="shared" si="33"/>
        <v>83.556998445178905</v>
      </c>
      <c r="G209">
        <f t="shared" si="34"/>
        <v>-13.016998445178899</v>
      </c>
      <c r="H209">
        <f t="shared" si="38"/>
        <v>0.7297219672797155</v>
      </c>
      <c r="I209">
        <v>83.556998445178905</v>
      </c>
      <c r="J209">
        <v>83.556998445178905</v>
      </c>
      <c r="K209">
        <f t="shared" si="39"/>
        <v>83.598151083366105</v>
      </c>
      <c r="L209">
        <v>83.598151083366105</v>
      </c>
      <c r="M209">
        <v>83.598151083366105</v>
      </c>
      <c r="N209">
        <f t="shared" si="35"/>
        <v>69.922997006926593</v>
      </c>
      <c r="O209">
        <f t="shared" si="40"/>
        <v>70.180000000000007</v>
      </c>
      <c r="P209">
        <f t="shared" si="42"/>
        <v>70.268750000000011</v>
      </c>
      <c r="Q209">
        <f t="shared" si="43"/>
        <v>83.641242693831288</v>
      </c>
      <c r="R209">
        <v>83.641242693831288</v>
      </c>
      <c r="S209">
        <v>83.641242693831288</v>
      </c>
    </row>
    <row r="210" spans="1:19" x14ac:dyDescent="0.2">
      <c r="A210" s="4">
        <f t="shared" si="36"/>
        <v>44452</v>
      </c>
      <c r="B210">
        <v>209</v>
      </c>
      <c r="C210">
        <v>70.540000000000006</v>
      </c>
      <c r="D210">
        <f t="shared" si="37"/>
        <v>70.536666666666676</v>
      </c>
      <c r="E210">
        <f t="shared" si="41"/>
        <v>70.804000000000016</v>
      </c>
      <c r="F210">
        <f t="shared" si="33"/>
        <v>83.547276477899189</v>
      </c>
      <c r="G210">
        <f t="shared" si="34"/>
        <v>-13.007276477899183</v>
      </c>
      <c r="H210">
        <f t="shared" si="38"/>
        <v>9.7219672797166368E-3</v>
      </c>
      <c r="I210">
        <v>83.547276477899189</v>
      </c>
      <c r="J210">
        <v>83.547276477899189</v>
      </c>
      <c r="K210">
        <f t="shared" si="39"/>
        <v>83.588394107366142</v>
      </c>
      <c r="L210">
        <v>83.588394107366142</v>
      </c>
      <c r="M210">
        <v>83.588394107366142</v>
      </c>
      <c r="N210">
        <f t="shared" si="35"/>
        <v>70.105097904848606</v>
      </c>
      <c r="O210">
        <f t="shared" si="40"/>
        <v>70.357500000000016</v>
      </c>
      <c r="P210">
        <f t="shared" si="42"/>
        <v>70.703750000000014</v>
      </c>
      <c r="Q210">
        <f t="shared" si="43"/>
        <v>83.631448706256052</v>
      </c>
      <c r="R210">
        <v>83.631448706256052</v>
      </c>
      <c r="S210">
        <v>83.631448706256052</v>
      </c>
    </row>
    <row r="211" spans="1:19" x14ac:dyDescent="0.2">
      <c r="A211" s="4">
        <f t="shared" si="36"/>
        <v>44453</v>
      </c>
      <c r="B211">
        <v>210</v>
      </c>
      <c r="C211">
        <v>70.53</v>
      </c>
      <c r="D211">
        <f t="shared" si="37"/>
        <v>71.22</v>
      </c>
      <c r="E211">
        <f t="shared" si="41"/>
        <v>71.378000000000014</v>
      </c>
      <c r="F211">
        <f t="shared" si="33"/>
        <v>83.537554510619486</v>
      </c>
      <c r="G211">
        <f t="shared" si="34"/>
        <v>-13.007554510619485</v>
      </c>
      <c r="H211">
        <f t="shared" si="38"/>
        <v>-2.7803272030269E-4</v>
      </c>
      <c r="I211">
        <v>83.537554510619486</v>
      </c>
      <c r="J211">
        <v>83.537554510619486</v>
      </c>
      <c r="K211">
        <f t="shared" si="39"/>
        <v>83.578637131366193</v>
      </c>
      <c r="L211">
        <v>83.578637131366193</v>
      </c>
      <c r="M211">
        <v>83.578637131366193</v>
      </c>
      <c r="N211">
        <f t="shared" si="35"/>
        <v>70.850568533394025</v>
      </c>
      <c r="O211">
        <f t="shared" si="40"/>
        <v>71.050000000000011</v>
      </c>
      <c r="P211">
        <f t="shared" si="42"/>
        <v>71.318750000000009</v>
      </c>
      <c r="Q211">
        <f t="shared" si="43"/>
        <v>83.621654718680816</v>
      </c>
      <c r="R211">
        <v>83.621654718680816</v>
      </c>
      <c r="S211">
        <v>83.621654718680816</v>
      </c>
    </row>
    <row r="212" spans="1:19" x14ac:dyDescent="0.2">
      <c r="A212" s="4">
        <f t="shared" si="36"/>
        <v>44454</v>
      </c>
      <c r="B212">
        <v>211</v>
      </c>
      <c r="C212">
        <v>72.59</v>
      </c>
      <c r="D212">
        <f t="shared" si="37"/>
        <v>71.936666666666667</v>
      </c>
      <c r="E212">
        <f t="shared" si="41"/>
        <v>71.688000000000017</v>
      </c>
      <c r="F212">
        <f t="shared" si="33"/>
        <v>83.52783254333977</v>
      </c>
      <c r="G212">
        <f t="shared" si="34"/>
        <v>-10.937832543339766</v>
      </c>
      <c r="H212">
        <f t="shared" si="38"/>
        <v>2.0697219672797189</v>
      </c>
      <c r="I212">
        <v>83.52783254333977</v>
      </c>
      <c r="J212">
        <v>83.52783254333977</v>
      </c>
      <c r="K212">
        <f t="shared" si="39"/>
        <v>83.56888015536623</v>
      </c>
      <c r="L212">
        <v>83.56888015536623</v>
      </c>
      <c r="M212">
        <v>83.56888015536623</v>
      </c>
      <c r="N212">
        <f t="shared" si="35"/>
        <v>71.402397973375813</v>
      </c>
      <c r="O212">
        <f t="shared" si="40"/>
        <v>71.587500000000006</v>
      </c>
      <c r="P212">
        <f t="shared" si="42"/>
        <v>71.78125</v>
      </c>
      <c r="Q212">
        <f t="shared" si="43"/>
        <v>83.611860731105594</v>
      </c>
      <c r="R212">
        <v>83.611860731105594</v>
      </c>
      <c r="S212">
        <v>83.611860731105594</v>
      </c>
    </row>
    <row r="213" spans="1:19" x14ac:dyDescent="0.2">
      <c r="A213" s="4">
        <f t="shared" si="36"/>
        <v>44455</v>
      </c>
      <c r="B213">
        <v>212</v>
      </c>
      <c r="C213">
        <v>72.69</v>
      </c>
      <c r="D213">
        <f t="shared" si="37"/>
        <v>72.456666666666663</v>
      </c>
      <c r="E213">
        <f t="shared" si="41"/>
        <v>71.998000000000005</v>
      </c>
      <c r="F213">
        <f t="shared" si="33"/>
        <v>83.518110576060053</v>
      </c>
      <c r="G213">
        <f t="shared" si="34"/>
        <v>-10.828110576060055</v>
      </c>
      <c r="H213">
        <f t="shared" si="38"/>
        <v>0.10972196727971095</v>
      </c>
      <c r="I213">
        <v>83.518110576060053</v>
      </c>
      <c r="J213">
        <v>83.518110576060053</v>
      </c>
      <c r="K213">
        <f t="shared" si="39"/>
        <v>83.559123179366281</v>
      </c>
      <c r="L213">
        <v>83.559123179366281</v>
      </c>
      <c r="M213">
        <v>83.559123179366281</v>
      </c>
      <c r="N213">
        <f t="shared" si="35"/>
        <v>71.608678581363066</v>
      </c>
      <c r="O213">
        <f t="shared" si="40"/>
        <v>71.974999999999994</v>
      </c>
      <c r="P213">
        <f t="shared" si="42"/>
        <v>72.17</v>
      </c>
      <c r="Q213">
        <f t="shared" si="43"/>
        <v>83.602066743530358</v>
      </c>
      <c r="R213">
        <v>83.602066743530358</v>
      </c>
      <c r="S213">
        <v>83.602066743530358</v>
      </c>
    </row>
    <row r="214" spans="1:19" x14ac:dyDescent="0.2">
      <c r="A214" s="4">
        <f t="shared" si="36"/>
        <v>44456</v>
      </c>
      <c r="B214">
        <v>213</v>
      </c>
      <c r="C214">
        <v>72.09</v>
      </c>
      <c r="D214">
        <f t="shared" si="37"/>
        <v>72.290000000000006</v>
      </c>
      <c r="E214">
        <f t="shared" si="41"/>
        <v>71.974000000000004</v>
      </c>
      <c r="F214">
        <f t="shared" si="33"/>
        <v>83.508388608780351</v>
      </c>
      <c r="G214">
        <f t="shared" si="34"/>
        <v>-11.418388608780347</v>
      </c>
      <c r="H214">
        <f t="shared" si="38"/>
        <v>-0.59027803272029189</v>
      </c>
      <c r="I214">
        <v>83.508388608780351</v>
      </c>
      <c r="J214">
        <v>83.508388608780351</v>
      </c>
      <c r="K214">
        <f t="shared" si="39"/>
        <v>83.549366203366318</v>
      </c>
      <c r="L214">
        <v>83.549366203366318</v>
      </c>
      <c r="M214">
        <v>83.549366203366318</v>
      </c>
      <c r="N214">
        <f t="shared" si="35"/>
        <v>71.753075006954148</v>
      </c>
      <c r="O214">
        <f t="shared" si="40"/>
        <v>72.365000000000009</v>
      </c>
      <c r="P214">
        <f t="shared" si="42"/>
        <v>72.092500000000001</v>
      </c>
      <c r="Q214">
        <f t="shared" si="43"/>
        <v>83.592272755955122</v>
      </c>
      <c r="R214">
        <v>83.592272755955122</v>
      </c>
      <c r="S214">
        <v>83.592272755955122</v>
      </c>
    </row>
    <row r="215" spans="1:19" x14ac:dyDescent="0.2">
      <c r="A215" s="4">
        <f t="shared" si="36"/>
        <v>44457</v>
      </c>
      <c r="B215">
        <v>214</v>
      </c>
      <c r="C215">
        <v>72.09</v>
      </c>
      <c r="D215">
        <f t="shared" si="37"/>
        <v>71.53</v>
      </c>
      <c r="E215">
        <f t="shared" si="41"/>
        <v>71.537999999999982</v>
      </c>
      <c r="F215">
        <f t="shared" si="33"/>
        <v>83.498666641500634</v>
      </c>
      <c r="G215">
        <f t="shared" si="34"/>
        <v>-11.408666641500631</v>
      </c>
      <c r="H215">
        <f t="shared" si="38"/>
        <v>9.7219672797166368E-3</v>
      </c>
      <c r="I215">
        <v>83.498666641500634</v>
      </c>
      <c r="J215">
        <v>83.498666641500634</v>
      </c>
      <c r="K215">
        <f t="shared" si="39"/>
        <v>83.53960922736637</v>
      </c>
      <c r="L215">
        <v>83.53960922736637</v>
      </c>
      <c r="M215">
        <v>83.53960922736637</v>
      </c>
      <c r="N215">
        <f t="shared" si="35"/>
        <v>71.350152504867907</v>
      </c>
      <c r="O215">
        <f t="shared" si="40"/>
        <v>71.819999999999993</v>
      </c>
      <c r="P215">
        <f t="shared" si="42"/>
        <v>71.534999999999997</v>
      </c>
      <c r="Q215">
        <f t="shared" si="43"/>
        <v>83.582478768379886</v>
      </c>
      <c r="R215">
        <v>83.582478768379886</v>
      </c>
      <c r="S215">
        <v>83.582478768379886</v>
      </c>
    </row>
    <row r="216" spans="1:19" x14ac:dyDescent="0.2">
      <c r="A216" s="4">
        <f t="shared" si="36"/>
        <v>44458</v>
      </c>
      <c r="B216">
        <v>215</v>
      </c>
      <c r="C216">
        <v>70.41</v>
      </c>
      <c r="D216">
        <f t="shared" si="37"/>
        <v>70.97</v>
      </c>
      <c r="E216">
        <f t="shared" si="41"/>
        <v>71.102000000000004</v>
      </c>
      <c r="F216">
        <f t="shared" si="33"/>
        <v>83.488944674220932</v>
      </c>
      <c r="G216">
        <f t="shared" si="34"/>
        <v>-13.078944674220935</v>
      </c>
      <c r="H216">
        <f t="shared" si="38"/>
        <v>-1.6702780327203044</v>
      </c>
      <c r="I216">
        <v>83.488944674220932</v>
      </c>
      <c r="J216">
        <v>83.488944674220932</v>
      </c>
      <c r="K216">
        <f t="shared" si="39"/>
        <v>83.529852251366407</v>
      </c>
      <c r="L216">
        <v>83.529852251366407</v>
      </c>
      <c r="M216">
        <v>83.529852251366407</v>
      </c>
      <c r="N216">
        <f t="shared" si="35"/>
        <v>71.068106753407534</v>
      </c>
      <c r="O216">
        <f t="shared" si="40"/>
        <v>71.25</v>
      </c>
      <c r="P216">
        <f t="shared" si="42"/>
        <v>71.052500000000009</v>
      </c>
      <c r="Q216">
        <f t="shared" si="43"/>
        <v>83.57268478080465</v>
      </c>
      <c r="R216">
        <v>83.57268478080465</v>
      </c>
      <c r="S216">
        <v>83.57268478080465</v>
      </c>
    </row>
    <row r="217" spans="1:19" x14ac:dyDescent="0.2">
      <c r="A217" s="4">
        <f t="shared" si="36"/>
        <v>44459</v>
      </c>
      <c r="B217">
        <v>216</v>
      </c>
      <c r="C217">
        <v>70.41</v>
      </c>
      <c r="D217">
        <f t="shared" si="37"/>
        <v>70.443333333333328</v>
      </c>
      <c r="E217">
        <f t="shared" si="41"/>
        <v>71.158000000000001</v>
      </c>
      <c r="F217">
        <f t="shared" si="33"/>
        <v>83.479222706941215</v>
      </c>
      <c r="G217">
        <f t="shared" si="34"/>
        <v>-13.069222706941218</v>
      </c>
      <c r="H217">
        <f t="shared" si="38"/>
        <v>9.7219672797166368E-3</v>
      </c>
      <c r="I217">
        <v>83.479222706941215</v>
      </c>
      <c r="J217">
        <v>83.479222706941215</v>
      </c>
      <c r="K217">
        <f t="shared" si="39"/>
        <v>83.520095275366458</v>
      </c>
      <c r="L217">
        <v>83.520095275366458</v>
      </c>
      <c r="M217">
        <v>83.520095275366458</v>
      </c>
      <c r="N217">
        <f t="shared" si="35"/>
        <v>70.90067472738528</v>
      </c>
      <c r="O217">
        <f t="shared" si="40"/>
        <v>70.855000000000004</v>
      </c>
      <c r="P217">
        <f t="shared" si="42"/>
        <v>70.89</v>
      </c>
      <c r="Q217">
        <f t="shared" si="43"/>
        <v>83.562890793229414</v>
      </c>
      <c r="R217">
        <v>83.562890793229414</v>
      </c>
      <c r="S217">
        <v>83.562890793229414</v>
      </c>
    </row>
    <row r="218" spans="1:19" x14ac:dyDescent="0.2">
      <c r="A218" s="4">
        <f t="shared" si="36"/>
        <v>44460</v>
      </c>
      <c r="B218">
        <v>217</v>
      </c>
      <c r="C218">
        <v>70.510000000000005</v>
      </c>
      <c r="D218">
        <f t="shared" si="37"/>
        <v>71.096666666666678</v>
      </c>
      <c r="E218">
        <f t="shared" si="41"/>
        <v>71.426000000000002</v>
      </c>
      <c r="F218">
        <f t="shared" si="33"/>
        <v>83.469500739661498</v>
      </c>
      <c r="G218">
        <f t="shared" si="34"/>
        <v>-12.959500739661493</v>
      </c>
      <c r="H218">
        <f t="shared" si="38"/>
        <v>0.10972196727972516</v>
      </c>
      <c r="I218">
        <v>83.469500739661498</v>
      </c>
      <c r="J218">
        <v>83.469500739661498</v>
      </c>
      <c r="K218">
        <f t="shared" si="39"/>
        <v>83.510338299366495</v>
      </c>
      <c r="L218">
        <v>83.510338299366495</v>
      </c>
      <c r="M218">
        <v>83.510338299366495</v>
      </c>
      <c r="N218">
        <f t="shared" si="35"/>
        <v>71.341472309169689</v>
      </c>
      <c r="O218">
        <f t="shared" si="40"/>
        <v>70.924999999999997</v>
      </c>
      <c r="P218">
        <f t="shared" si="42"/>
        <v>71.302500000000009</v>
      </c>
      <c r="Q218">
        <f t="shared" si="43"/>
        <v>83.553096805654178</v>
      </c>
      <c r="R218">
        <v>83.553096805654178</v>
      </c>
      <c r="S218">
        <v>83.553096805654178</v>
      </c>
    </row>
    <row r="219" spans="1:19" x14ac:dyDescent="0.2">
      <c r="A219" s="4">
        <f t="shared" si="36"/>
        <v>44461</v>
      </c>
      <c r="B219">
        <v>218</v>
      </c>
      <c r="C219">
        <v>72.37</v>
      </c>
      <c r="D219">
        <f t="shared" si="37"/>
        <v>72.103333333333339</v>
      </c>
      <c r="E219">
        <f t="shared" si="41"/>
        <v>72.180000000000007</v>
      </c>
      <c r="F219">
        <f t="shared" si="33"/>
        <v>83.459778772381796</v>
      </c>
      <c r="G219">
        <f t="shared" si="34"/>
        <v>-11.089778772381791</v>
      </c>
      <c r="H219">
        <f t="shared" si="38"/>
        <v>1.8697219672797019</v>
      </c>
      <c r="I219">
        <v>83.459778772381796</v>
      </c>
      <c r="J219">
        <v>83.459778772381796</v>
      </c>
      <c r="K219">
        <f t="shared" si="39"/>
        <v>83.500581323366546</v>
      </c>
      <c r="L219">
        <v>83.500581323366546</v>
      </c>
      <c r="M219">
        <v>83.500581323366546</v>
      </c>
      <c r="N219">
        <f t="shared" si="35"/>
        <v>71.968030616418773</v>
      </c>
      <c r="O219">
        <f t="shared" si="40"/>
        <v>71.680000000000007</v>
      </c>
      <c r="P219">
        <f t="shared" si="42"/>
        <v>72.151250000000005</v>
      </c>
      <c r="Q219">
        <f t="shared" si="43"/>
        <v>83.543302818078942</v>
      </c>
      <c r="R219">
        <v>83.543302818078942</v>
      </c>
      <c r="S219">
        <v>83.543302818078942</v>
      </c>
    </row>
    <row r="220" spans="1:19" x14ac:dyDescent="0.2">
      <c r="A220" s="4">
        <f t="shared" si="36"/>
        <v>44462</v>
      </c>
      <c r="B220">
        <v>219</v>
      </c>
      <c r="C220">
        <v>73.430000000000007</v>
      </c>
      <c r="D220">
        <f t="shared" si="37"/>
        <v>73.326666666666668</v>
      </c>
      <c r="E220">
        <f t="shared" si="41"/>
        <v>72.933999999999997</v>
      </c>
      <c r="F220">
        <f t="shared" si="33"/>
        <v>83.450056805102079</v>
      </c>
      <c r="G220">
        <f t="shared" si="34"/>
        <v>-10.020056805102072</v>
      </c>
      <c r="H220">
        <f t="shared" si="38"/>
        <v>1.0697219672797189</v>
      </c>
      <c r="I220">
        <v>83.450056805102079</v>
      </c>
      <c r="J220">
        <v>83.450056805102079</v>
      </c>
      <c r="K220">
        <f t="shared" si="39"/>
        <v>83.490824347366583</v>
      </c>
      <c r="L220">
        <v>83.490824347366583</v>
      </c>
      <c r="M220">
        <v>83.490824347366583</v>
      </c>
      <c r="N220">
        <f t="shared" si="35"/>
        <v>72.631621431493144</v>
      </c>
      <c r="O220">
        <f t="shared" si="40"/>
        <v>72.622500000000002</v>
      </c>
      <c r="P220">
        <f t="shared" si="42"/>
        <v>73.081250000000011</v>
      </c>
      <c r="Q220">
        <f t="shared" si="43"/>
        <v>83.53350883050372</v>
      </c>
      <c r="R220">
        <v>83.53350883050372</v>
      </c>
      <c r="S220">
        <v>83.53350883050372</v>
      </c>
    </row>
    <row r="221" spans="1:19" x14ac:dyDescent="0.2">
      <c r="A221" s="4">
        <f t="shared" si="36"/>
        <v>44463</v>
      </c>
      <c r="B221">
        <v>220</v>
      </c>
      <c r="C221">
        <v>74.180000000000007</v>
      </c>
      <c r="D221">
        <f t="shared" si="37"/>
        <v>73.930000000000007</v>
      </c>
      <c r="E221">
        <f t="shared" si="41"/>
        <v>73.940000000000012</v>
      </c>
      <c r="F221">
        <f t="shared" si="33"/>
        <v>83.440334837822377</v>
      </c>
      <c r="G221">
        <f t="shared" si="34"/>
        <v>-9.26033483782237</v>
      </c>
      <c r="H221">
        <f t="shared" si="38"/>
        <v>0.75972196727970243</v>
      </c>
      <c r="I221">
        <v>83.440334837822377</v>
      </c>
      <c r="J221">
        <v>83.440334837822377</v>
      </c>
      <c r="K221">
        <f t="shared" si="39"/>
        <v>83.481067371366635</v>
      </c>
      <c r="L221">
        <v>83.481067371366635</v>
      </c>
      <c r="M221">
        <v>83.481067371366635</v>
      </c>
      <c r="N221">
        <f t="shared" si="35"/>
        <v>73.096135002045202</v>
      </c>
      <c r="O221">
        <f t="shared" si="40"/>
        <v>73.540000000000006</v>
      </c>
      <c r="P221">
        <f t="shared" si="42"/>
        <v>73.936250000000001</v>
      </c>
      <c r="Q221">
        <f t="shared" si="43"/>
        <v>83.523714842928484</v>
      </c>
      <c r="R221">
        <v>83.523714842928484</v>
      </c>
      <c r="S221">
        <v>83.523714842928484</v>
      </c>
    </row>
    <row r="222" spans="1:19" x14ac:dyDescent="0.2">
      <c r="A222" s="4">
        <f t="shared" si="36"/>
        <v>44464</v>
      </c>
      <c r="B222">
        <v>221</v>
      </c>
      <c r="C222">
        <v>74.180000000000007</v>
      </c>
      <c r="D222">
        <f t="shared" si="37"/>
        <v>74.63333333333334</v>
      </c>
      <c r="E222">
        <f t="shared" si="41"/>
        <v>74.574000000000012</v>
      </c>
      <c r="F222">
        <f t="shared" si="33"/>
        <v>83.43061287054266</v>
      </c>
      <c r="G222">
        <f t="shared" si="34"/>
        <v>-9.2506128705426534</v>
      </c>
      <c r="H222">
        <f t="shared" si="38"/>
        <v>9.7219672797166368E-3</v>
      </c>
      <c r="I222">
        <v>83.43061287054266</v>
      </c>
      <c r="J222">
        <v>83.43061287054266</v>
      </c>
      <c r="K222">
        <f t="shared" si="39"/>
        <v>83.471310395366672</v>
      </c>
      <c r="L222">
        <v>83.471310395366672</v>
      </c>
      <c r="M222">
        <v>83.471310395366672</v>
      </c>
      <c r="N222">
        <f t="shared" si="35"/>
        <v>73.829294501431647</v>
      </c>
      <c r="O222">
        <f t="shared" si="40"/>
        <v>74.33250000000001</v>
      </c>
      <c r="P222">
        <f t="shared" si="42"/>
        <v>74.596250000000012</v>
      </c>
      <c r="Q222">
        <f t="shared" si="43"/>
        <v>83.513920855353248</v>
      </c>
      <c r="R222">
        <v>83.513920855353248</v>
      </c>
      <c r="S222">
        <v>83.513920855353248</v>
      </c>
    </row>
    <row r="223" spans="1:19" x14ac:dyDescent="0.2">
      <c r="A223" s="4">
        <f t="shared" si="36"/>
        <v>44465</v>
      </c>
      <c r="B223">
        <v>222</v>
      </c>
      <c r="C223">
        <v>75.540000000000006</v>
      </c>
      <c r="D223">
        <f t="shared" si="37"/>
        <v>75.086666666666687</v>
      </c>
      <c r="E223">
        <f t="shared" si="41"/>
        <v>74.976000000000013</v>
      </c>
      <c r="F223">
        <f t="shared" si="33"/>
        <v>83.420890903262958</v>
      </c>
      <c r="G223">
        <f t="shared" si="34"/>
        <v>-7.8808909032629515</v>
      </c>
      <c r="H223">
        <f t="shared" si="38"/>
        <v>1.3697219672797019</v>
      </c>
      <c r="I223">
        <v>83.420890903262958</v>
      </c>
      <c r="J223">
        <v>83.420890903262958</v>
      </c>
      <c r="K223">
        <f t="shared" si="39"/>
        <v>83.461553419366723</v>
      </c>
      <c r="L223">
        <v>83.461553419366723</v>
      </c>
      <c r="M223">
        <v>83.461553419366723</v>
      </c>
      <c r="N223">
        <f t="shared" si="35"/>
        <v>74.342506151002155</v>
      </c>
      <c r="O223">
        <f t="shared" si="40"/>
        <v>74.860000000000014</v>
      </c>
      <c r="P223">
        <f t="shared" si="42"/>
        <v>75.017500000000013</v>
      </c>
      <c r="Q223">
        <f t="shared" si="43"/>
        <v>83.504126867778012</v>
      </c>
      <c r="R223">
        <v>83.504126867778012</v>
      </c>
      <c r="S223">
        <v>83.504126867778012</v>
      </c>
    </row>
    <row r="224" spans="1:19" x14ac:dyDescent="0.2">
      <c r="A224" s="4">
        <f t="shared" si="36"/>
        <v>44466</v>
      </c>
      <c r="B224">
        <v>223</v>
      </c>
      <c r="C224">
        <v>75.540000000000006</v>
      </c>
      <c r="D224">
        <f t="shared" si="37"/>
        <v>75.506666666666675</v>
      </c>
      <c r="E224">
        <f t="shared" si="41"/>
        <v>75.152000000000015</v>
      </c>
      <c r="F224">
        <f t="shared" si="33"/>
        <v>83.411168935983241</v>
      </c>
      <c r="G224">
        <f t="shared" si="34"/>
        <v>-7.8711689359832349</v>
      </c>
      <c r="H224">
        <f t="shared" si="38"/>
        <v>9.7219672797166368E-3</v>
      </c>
      <c r="I224">
        <v>83.411168935983241</v>
      </c>
      <c r="J224">
        <v>83.411168935983241</v>
      </c>
      <c r="K224">
        <f t="shared" si="39"/>
        <v>83.45179644336676</v>
      </c>
      <c r="L224">
        <v>83.45179644336676</v>
      </c>
      <c r="M224">
        <v>83.45179644336676</v>
      </c>
      <c r="N224">
        <f t="shared" si="35"/>
        <v>74.671754305701512</v>
      </c>
      <c r="O224">
        <f t="shared" si="40"/>
        <v>75.175000000000011</v>
      </c>
      <c r="P224">
        <f t="shared" si="42"/>
        <v>75.285000000000011</v>
      </c>
      <c r="Q224">
        <f t="shared" si="43"/>
        <v>83.494332880202776</v>
      </c>
      <c r="R224">
        <v>83.494332880202776</v>
      </c>
      <c r="S224">
        <v>83.494332880202776</v>
      </c>
    </row>
    <row r="225" spans="1:19" x14ac:dyDescent="0.2">
      <c r="A225" s="4">
        <f t="shared" si="36"/>
        <v>44467</v>
      </c>
      <c r="B225">
        <v>224</v>
      </c>
      <c r="C225">
        <v>75.44</v>
      </c>
      <c r="D225">
        <f t="shared" si="37"/>
        <v>75.346666666666678</v>
      </c>
      <c r="E225">
        <f t="shared" si="41"/>
        <v>75.360000000000014</v>
      </c>
      <c r="F225">
        <f t="shared" si="33"/>
        <v>83.401446968703539</v>
      </c>
      <c r="G225">
        <f t="shared" si="34"/>
        <v>-7.961446968703541</v>
      </c>
      <c r="H225">
        <f t="shared" si="38"/>
        <v>-9.0278032720306101E-2</v>
      </c>
      <c r="I225">
        <v>83.401446968703539</v>
      </c>
      <c r="J225">
        <v>83.401446968703539</v>
      </c>
      <c r="K225">
        <f t="shared" si="39"/>
        <v>83.442039467366811</v>
      </c>
      <c r="L225">
        <v>83.442039467366811</v>
      </c>
      <c r="M225">
        <v>83.442039467366811</v>
      </c>
      <c r="N225">
        <f t="shared" si="35"/>
        <v>74.788228013991059</v>
      </c>
      <c r="O225">
        <f t="shared" si="40"/>
        <v>75.39500000000001</v>
      </c>
      <c r="P225">
        <f t="shared" si="42"/>
        <v>75.355000000000004</v>
      </c>
      <c r="Q225">
        <f t="shared" si="43"/>
        <v>83.48453889262754</v>
      </c>
      <c r="R225">
        <v>83.48453889262754</v>
      </c>
      <c r="S225">
        <v>83.48453889262754</v>
      </c>
    </row>
    <row r="226" spans="1:19" x14ac:dyDescent="0.2">
      <c r="A226" s="4">
        <f t="shared" si="36"/>
        <v>44468</v>
      </c>
      <c r="B226">
        <v>225</v>
      </c>
      <c r="C226">
        <v>75.06</v>
      </c>
      <c r="D226">
        <f t="shared" si="37"/>
        <v>75.239999999999995</v>
      </c>
      <c r="E226">
        <f t="shared" si="41"/>
        <v>75.453999999999994</v>
      </c>
      <c r="F226">
        <f t="shared" si="33"/>
        <v>83.391725001423822</v>
      </c>
      <c r="G226">
        <f t="shared" si="34"/>
        <v>-8.3317250014238198</v>
      </c>
      <c r="H226">
        <f t="shared" si="38"/>
        <v>-0.37027803272027882</v>
      </c>
      <c r="I226">
        <v>83.391725001423822</v>
      </c>
      <c r="J226">
        <v>83.391725001423822</v>
      </c>
      <c r="K226">
        <f t="shared" si="39"/>
        <v>83.432282491366848</v>
      </c>
      <c r="L226">
        <v>83.432282491366848</v>
      </c>
      <c r="M226">
        <v>83.432282491366848</v>
      </c>
      <c r="N226">
        <f t="shared" si="35"/>
        <v>74.917759609793734</v>
      </c>
      <c r="O226">
        <f t="shared" si="40"/>
        <v>75.314999999999998</v>
      </c>
      <c r="P226">
        <f t="shared" si="42"/>
        <v>75.373750000000001</v>
      </c>
      <c r="Q226">
        <f t="shared" si="43"/>
        <v>83.474744905052304</v>
      </c>
      <c r="R226">
        <v>83.474744905052304</v>
      </c>
      <c r="S226">
        <v>83.474744905052304</v>
      </c>
    </row>
    <row r="227" spans="1:19" x14ac:dyDescent="0.2">
      <c r="A227" s="4">
        <f t="shared" si="36"/>
        <v>44469</v>
      </c>
      <c r="B227">
        <v>226</v>
      </c>
      <c r="C227">
        <v>75.22</v>
      </c>
      <c r="D227">
        <f t="shared" si="37"/>
        <v>75.430000000000007</v>
      </c>
      <c r="E227">
        <f t="shared" si="41"/>
        <v>75.548000000000002</v>
      </c>
      <c r="F227">
        <f t="shared" si="33"/>
        <v>83.382003034144105</v>
      </c>
      <c r="G227">
        <f t="shared" si="34"/>
        <v>-8.1620030341441066</v>
      </c>
      <c r="H227">
        <f t="shared" si="38"/>
        <v>0.16972196727971323</v>
      </c>
      <c r="I227">
        <v>83.382003034144105</v>
      </c>
      <c r="J227">
        <v>83.382003034144105</v>
      </c>
      <c r="K227">
        <f t="shared" si="39"/>
        <v>83.4225255153669</v>
      </c>
      <c r="L227">
        <v>83.4225255153669</v>
      </c>
      <c r="M227">
        <v>83.4225255153669</v>
      </c>
      <c r="N227">
        <f t="shared" si="35"/>
        <v>75.245431726855614</v>
      </c>
      <c r="O227">
        <f t="shared" si="40"/>
        <v>75.432500000000005</v>
      </c>
      <c r="P227">
        <f t="shared" si="42"/>
        <v>75.503749999999997</v>
      </c>
      <c r="Q227">
        <f t="shared" si="43"/>
        <v>83.464950917477069</v>
      </c>
      <c r="R227">
        <v>83.464950917477069</v>
      </c>
      <c r="S227">
        <v>83.464950917477069</v>
      </c>
    </row>
    <row r="228" spans="1:19" x14ac:dyDescent="0.2">
      <c r="A228" s="4">
        <f t="shared" si="36"/>
        <v>44470</v>
      </c>
      <c r="B228">
        <v>227</v>
      </c>
      <c r="C228">
        <v>76.010000000000005</v>
      </c>
      <c r="D228">
        <f t="shared" si="37"/>
        <v>75.74666666666667</v>
      </c>
      <c r="E228">
        <f t="shared" si="41"/>
        <v>75.996000000000009</v>
      </c>
      <c r="F228">
        <f t="shared" si="33"/>
        <v>83.372281066864403</v>
      </c>
      <c r="G228">
        <f t="shared" si="34"/>
        <v>-7.3622810668643979</v>
      </c>
      <c r="H228">
        <f t="shared" si="38"/>
        <v>0.79972196727970868</v>
      </c>
      <c r="I228">
        <v>83.372281066864403</v>
      </c>
      <c r="J228">
        <v>83.372281066864403</v>
      </c>
      <c r="K228">
        <f t="shared" si="39"/>
        <v>83.412768539366937</v>
      </c>
      <c r="L228">
        <v>83.412768539366937</v>
      </c>
      <c r="M228">
        <v>83.412768539366937</v>
      </c>
      <c r="N228">
        <f t="shared" si="35"/>
        <v>75.474802208798934</v>
      </c>
      <c r="O228">
        <f t="shared" si="40"/>
        <v>75.575000000000003</v>
      </c>
      <c r="P228">
        <f t="shared" si="42"/>
        <v>75.902500000000003</v>
      </c>
      <c r="Q228">
        <f t="shared" si="43"/>
        <v>83.455156929901847</v>
      </c>
      <c r="R228">
        <v>83.455156929901847</v>
      </c>
      <c r="S228">
        <v>83.455156929901847</v>
      </c>
    </row>
    <row r="229" spans="1:19" x14ac:dyDescent="0.2">
      <c r="A229" s="4">
        <f t="shared" si="36"/>
        <v>44471</v>
      </c>
      <c r="B229">
        <v>228</v>
      </c>
      <c r="C229">
        <v>76.010000000000005</v>
      </c>
      <c r="D229">
        <f t="shared" si="37"/>
        <v>76.566666666666677</v>
      </c>
      <c r="E229">
        <f t="shared" si="41"/>
        <v>76.52000000000001</v>
      </c>
      <c r="F229">
        <f t="shared" si="33"/>
        <v>83.362559099584686</v>
      </c>
      <c r="G229">
        <f t="shared" si="34"/>
        <v>-7.3525590995846812</v>
      </c>
      <c r="H229">
        <f t="shared" si="38"/>
        <v>9.7219672797166368E-3</v>
      </c>
      <c r="I229">
        <v>83.362559099584686</v>
      </c>
      <c r="J229">
        <v>83.362559099584686</v>
      </c>
      <c r="K229">
        <f t="shared" si="39"/>
        <v>83.403011563366988</v>
      </c>
      <c r="L229">
        <v>83.403011563366988</v>
      </c>
      <c r="M229">
        <v>83.403011563366988</v>
      </c>
      <c r="N229">
        <f t="shared" si="35"/>
        <v>76.13636154615925</v>
      </c>
      <c r="O229">
        <f t="shared" si="40"/>
        <v>76.23</v>
      </c>
      <c r="P229">
        <f t="shared" si="42"/>
        <v>76.537499999999994</v>
      </c>
      <c r="Q229">
        <f t="shared" si="43"/>
        <v>83.445362942326611</v>
      </c>
      <c r="R229">
        <v>83.445362942326611</v>
      </c>
      <c r="S229">
        <v>83.445362942326611</v>
      </c>
    </row>
    <row r="230" spans="1:19" x14ac:dyDescent="0.2">
      <c r="A230" s="4">
        <f t="shared" si="36"/>
        <v>44472</v>
      </c>
      <c r="B230">
        <v>229</v>
      </c>
      <c r="C230">
        <v>77.680000000000007</v>
      </c>
      <c r="D230">
        <f t="shared" si="37"/>
        <v>77.123333333333335</v>
      </c>
      <c r="E230">
        <f t="shared" si="41"/>
        <v>77.31</v>
      </c>
      <c r="F230">
        <f t="shared" si="33"/>
        <v>83.352837132304984</v>
      </c>
      <c r="G230">
        <f t="shared" si="34"/>
        <v>-5.6728371323049771</v>
      </c>
      <c r="H230">
        <f t="shared" si="38"/>
        <v>1.6797219672797041</v>
      </c>
      <c r="I230">
        <v>83.352837132304984</v>
      </c>
      <c r="J230">
        <v>83.352837132304984</v>
      </c>
      <c r="K230">
        <f t="shared" si="39"/>
        <v>83.393254587367025</v>
      </c>
      <c r="L230">
        <v>83.393254587367025</v>
      </c>
      <c r="M230">
        <v>83.393254587367025</v>
      </c>
      <c r="N230">
        <f t="shared" si="35"/>
        <v>76.59945308231147</v>
      </c>
      <c r="O230">
        <f t="shared" si="40"/>
        <v>76.844999999999999</v>
      </c>
      <c r="P230">
        <f t="shared" si="42"/>
        <v>77.240000000000009</v>
      </c>
      <c r="Q230">
        <f t="shared" si="43"/>
        <v>83.435568954751375</v>
      </c>
      <c r="R230">
        <v>83.435568954751375</v>
      </c>
      <c r="S230">
        <v>83.435568954751375</v>
      </c>
    </row>
    <row r="231" spans="1:19" x14ac:dyDescent="0.2">
      <c r="A231" s="4">
        <f t="shared" si="36"/>
        <v>44473</v>
      </c>
      <c r="B231">
        <v>230</v>
      </c>
      <c r="C231">
        <v>77.680000000000007</v>
      </c>
      <c r="D231">
        <f t="shared" si="37"/>
        <v>78.176666666666677</v>
      </c>
      <c r="E231">
        <f t="shared" si="41"/>
        <v>77.640000000000015</v>
      </c>
      <c r="F231">
        <f t="shared" si="33"/>
        <v>83.343115165025267</v>
      </c>
      <c r="G231">
        <f t="shared" si="34"/>
        <v>-5.6631151650252605</v>
      </c>
      <c r="H231">
        <f t="shared" si="38"/>
        <v>9.7219672797166368E-3</v>
      </c>
      <c r="I231">
        <v>83.343115165025267</v>
      </c>
      <c r="J231">
        <v>83.343115165025267</v>
      </c>
      <c r="K231">
        <f t="shared" si="39"/>
        <v>83.383497611367076</v>
      </c>
      <c r="L231">
        <v>83.383497611367076</v>
      </c>
      <c r="M231">
        <v>83.383497611367076</v>
      </c>
      <c r="N231">
        <f t="shared" si="35"/>
        <v>77.370617157618028</v>
      </c>
      <c r="O231">
        <f t="shared" si="40"/>
        <v>77.635000000000005</v>
      </c>
      <c r="P231">
        <f t="shared" si="42"/>
        <v>77.841250000000002</v>
      </c>
      <c r="Q231">
        <f t="shared" si="43"/>
        <v>83.425774967176139</v>
      </c>
      <c r="R231">
        <v>83.425774967176139</v>
      </c>
      <c r="S231">
        <v>83.425774967176139</v>
      </c>
    </row>
    <row r="232" spans="1:19" x14ac:dyDescent="0.2">
      <c r="A232" s="4">
        <f t="shared" si="36"/>
        <v>44474</v>
      </c>
      <c r="B232">
        <v>231</v>
      </c>
      <c r="C232">
        <v>79.17</v>
      </c>
      <c r="D232">
        <f t="shared" si="37"/>
        <v>78.17</v>
      </c>
      <c r="E232">
        <f t="shared" si="41"/>
        <v>78.13000000000001</v>
      </c>
      <c r="F232">
        <f t="shared" si="33"/>
        <v>83.333393197745565</v>
      </c>
      <c r="G232">
        <f t="shared" si="34"/>
        <v>-4.1633931977455632</v>
      </c>
      <c r="H232">
        <f t="shared" si="38"/>
        <v>1.4997219672796973</v>
      </c>
      <c r="I232">
        <v>83.333393197745565</v>
      </c>
      <c r="J232">
        <v>83.333393197745565</v>
      </c>
      <c r="K232">
        <f t="shared" si="39"/>
        <v>83.373740635367113</v>
      </c>
      <c r="L232">
        <v>83.373740635367113</v>
      </c>
      <c r="M232">
        <v>83.373740635367113</v>
      </c>
      <c r="N232">
        <f t="shared" si="35"/>
        <v>77.45743201033261</v>
      </c>
      <c r="O232">
        <f t="shared" si="40"/>
        <v>78.047500000000014</v>
      </c>
      <c r="P232">
        <f t="shared" si="42"/>
        <v>78.14500000000001</v>
      </c>
      <c r="Q232">
        <f t="shared" si="43"/>
        <v>83.415980979600903</v>
      </c>
      <c r="R232">
        <v>83.415980979600903</v>
      </c>
      <c r="S232">
        <v>83.415980979600903</v>
      </c>
    </row>
    <row r="233" spans="1:19" x14ac:dyDescent="0.2">
      <c r="A233" s="4">
        <f t="shared" si="36"/>
        <v>44475</v>
      </c>
      <c r="B233">
        <v>232</v>
      </c>
      <c r="C233">
        <v>77.66</v>
      </c>
      <c r="D233">
        <f t="shared" si="37"/>
        <v>78.429999999999993</v>
      </c>
      <c r="E233">
        <f t="shared" si="41"/>
        <v>78.504000000000005</v>
      </c>
      <c r="F233">
        <f t="shared" si="33"/>
        <v>83.323671230465848</v>
      </c>
      <c r="G233">
        <f t="shared" si="34"/>
        <v>-5.6636712304658516</v>
      </c>
      <c r="H233">
        <f t="shared" si="38"/>
        <v>-1.5002780327202885</v>
      </c>
      <c r="I233">
        <v>83.323671230465848</v>
      </c>
      <c r="J233">
        <v>83.323671230465848</v>
      </c>
      <c r="K233">
        <f t="shared" si="39"/>
        <v>83.363983659367165</v>
      </c>
      <c r="L233">
        <v>83.363983659367165</v>
      </c>
      <c r="M233">
        <v>83.363983659367165</v>
      </c>
      <c r="N233">
        <f t="shared" si="35"/>
        <v>77.75820240723283</v>
      </c>
      <c r="O233">
        <f t="shared" si="40"/>
        <v>78.242500000000007</v>
      </c>
      <c r="P233">
        <f t="shared" si="42"/>
        <v>78.476249999999993</v>
      </c>
      <c r="Q233">
        <f t="shared" si="43"/>
        <v>83.406186992025667</v>
      </c>
      <c r="R233">
        <v>83.406186992025667</v>
      </c>
      <c r="S233">
        <v>83.406186992025667</v>
      </c>
    </row>
    <row r="234" spans="1:19" x14ac:dyDescent="0.2">
      <c r="A234" s="4">
        <f t="shared" si="36"/>
        <v>44476</v>
      </c>
      <c r="B234">
        <v>233</v>
      </c>
      <c r="C234">
        <v>78.459999999999994</v>
      </c>
      <c r="D234">
        <f t="shared" si="37"/>
        <v>78.556666666666672</v>
      </c>
      <c r="E234">
        <f t="shared" si="41"/>
        <v>78.878</v>
      </c>
      <c r="F234">
        <f t="shared" si="33"/>
        <v>83.313949263186132</v>
      </c>
      <c r="G234">
        <f t="shared" si="34"/>
        <v>-4.8539492631861378</v>
      </c>
      <c r="H234">
        <f t="shared" si="38"/>
        <v>0.80972196727971379</v>
      </c>
      <c r="I234">
        <v>83.313949263186132</v>
      </c>
      <c r="J234">
        <v>83.313949263186132</v>
      </c>
      <c r="K234">
        <f t="shared" si="39"/>
        <v>83.354226683367202</v>
      </c>
      <c r="L234">
        <v>83.354226683367202</v>
      </c>
      <c r="M234">
        <v>83.354226683367202</v>
      </c>
      <c r="N234">
        <f t="shared" si="35"/>
        <v>78.295741685062978</v>
      </c>
      <c r="O234">
        <f t="shared" si="40"/>
        <v>78.709999999999994</v>
      </c>
      <c r="P234">
        <f t="shared" si="42"/>
        <v>78.757499999999993</v>
      </c>
      <c r="Q234">
        <f t="shared" si="43"/>
        <v>83.396393004450431</v>
      </c>
      <c r="R234">
        <v>83.396393004450431</v>
      </c>
      <c r="S234">
        <v>83.396393004450431</v>
      </c>
    </row>
    <row r="235" spans="1:19" x14ac:dyDescent="0.2">
      <c r="A235" s="4">
        <f t="shared" si="36"/>
        <v>44477</v>
      </c>
      <c r="B235">
        <v>234</v>
      </c>
      <c r="C235">
        <v>79.55</v>
      </c>
      <c r="D235">
        <f t="shared" si="37"/>
        <v>79.186666666666667</v>
      </c>
      <c r="E235">
        <f t="shared" si="41"/>
        <v>79.171999999999997</v>
      </c>
      <c r="F235">
        <f t="shared" si="33"/>
        <v>83.304227295906429</v>
      </c>
      <c r="G235">
        <f t="shared" si="34"/>
        <v>-3.754227295906432</v>
      </c>
      <c r="H235">
        <f t="shared" si="38"/>
        <v>1.0997219672797058</v>
      </c>
      <c r="I235">
        <v>83.304227295906429</v>
      </c>
      <c r="J235">
        <v>83.304227295906429</v>
      </c>
      <c r="K235">
        <f t="shared" si="39"/>
        <v>83.344469707367253</v>
      </c>
      <c r="L235">
        <v>83.344469707367253</v>
      </c>
      <c r="M235">
        <v>83.344469707367253</v>
      </c>
      <c r="N235">
        <f t="shared" si="35"/>
        <v>78.67201917954408</v>
      </c>
      <c r="O235">
        <f t="shared" si="40"/>
        <v>78.805000000000007</v>
      </c>
      <c r="P235">
        <f t="shared" si="42"/>
        <v>79.177500000000009</v>
      </c>
      <c r="Q235">
        <f t="shared" si="43"/>
        <v>83.386599016875195</v>
      </c>
      <c r="R235">
        <v>83.386599016875195</v>
      </c>
      <c r="S235">
        <v>83.386599016875195</v>
      </c>
    </row>
    <row r="236" spans="1:19" x14ac:dyDescent="0.2">
      <c r="A236" s="4">
        <f t="shared" si="36"/>
        <v>44478</v>
      </c>
      <c r="B236">
        <v>235</v>
      </c>
      <c r="C236">
        <v>79.55</v>
      </c>
      <c r="D236">
        <f t="shared" si="37"/>
        <v>79.913333333333341</v>
      </c>
      <c r="E236">
        <f t="shared" si="41"/>
        <v>79.768000000000001</v>
      </c>
      <c r="F236">
        <f t="shared" si="33"/>
        <v>83.294505328626713</v>
      </c>
      <c r="G236">
        <f t="shared" si="34"/>
        <v>-3.7445053286267154</v>
      </c>
      <c r="H236">
        <f t="shared" si="38"/>
        <v>9.7219672797166368E-3</v>
      </c>
      <c r="I236">
        <v>83.294505328626713</v>
      </c>
      <c r="J236">
        <v>83.294505328626713</v>
      </c>
      <c r="K236">
        <f t="shared" si="39"/>
        <v>83.33471273136729</v>
      </c>
      <c r="L236">
        <v>83.33471273136729</v>
      </c>
      <c r="M236">
        <v>83.33471273136729</v>
      </c>
      <c r="N236">
        <f t="shared" si="35"/>
        <v>79.262413425680847</v>
      </c>
      <c r="O236">
        <f t="shared" si="40"/>
        <v>79.55</v>
      </c>
      <c r="P236">
        <f t="shared" si="42"/>
        <v>79.822499999999991</v>
      </c>
      <c r="Q236">
        <f t="shared" si="43"/>
        <v>83.376805029299973</v>
      </c>
      <c r="R236">
        <v>83.376805029299973</v>
      </c>
      <c r="S236">
        <v>83.376805029299973</v>
      </c>
    </row>
    <row r="237" spans="1:19" x14ac:dyDescent="0.2">
      <c r="A237" s="4">
        <f t="shared" si="36"/>
        <v>44479</v>
      </c>
      <c r="B237">
        <v>236</v>
      </c>
      <c r="C237">
        <v>80.64</v>
      </c>
      <c r="D237">
        <f t="shared" si="37"/>
        <v>80.276666666666657</v>
      </c>
      <c r="E237">
        <f t="shared" si="41"/>
        <v>80.225999999999999</v>
      </c>
      <c r="F237">
        <f t="shared" si="33"/>
        <v>83.28478336134701</v>
      </c>
      <c r="G237">
        <f t="shared" si="34"/>
        <v>-2.6447833613470095</v>
      </c>
      <c r="H237">
        <f t="shared" si="38"/>
        <v>1.0997219672797058</v>
      </c>
      <c r="I237">
        <v>83.28478336134701</v>
      </c>
      <c r="J237">
        <v>83.28478336134701</v>
      </c>
      <c r="K237">
        <f t="shared" si="39"/>
        <v>83.324955755367341</v>
      </c>
      <c r="L237">
        <v>83.324955755367341</v>
      </c>
      <c r="M237">
        <v>83.324955755367341</v>
      </c>
      <c r="N237">
        <f t="shared" si="35"/>
        <v>79.675689397976583</v>
      </c>
      <c r="O237">
        <f t="shared" si="40"/>
        <v>80.094999999999999</v>
      </c>
      <c r="P237">
        <f t="shared" si="42"/>
        <v>80.245000000000005</v>
      </c>
      <c r="Q237">
        <f t="shared" si="43"/>
        <v>83.367011041724737</v>
      </c>
      <c r="R237">
        <v>83.367011041724737</v>
      </c>
      <c r="S237">
        <v>83.367011041724737</v>
      </c>
    </row>
    <row r="238" spans="1:19" x14ac:dyDescent="0.2">
      <c r="A238" s="4">
        <f t="shared" si="36"/>
        <v>44480</v>
      </c>
      <c r="B238">
        <v>237</v>
      </c>
      <c r="C238">
        <v>80.64</v>
      </c>
      <c r="D238">
        <f t="shared" si="37"/>
        <v>80.676666666666662</v>
      </c>
      <c r="E238">
        <f t="shared" si="41"/>
        <v>80.45</v>
      </c>
      <c r="F238">
        <f t="shared" si="33"/>
        <v>83.275061394067293</v>
      </c>
      <c r="G238">
        <f t="shared" si="34"/>
        <v>-2.6350613940672929</v>
      </c>
      <c r="H238">
        <f t="shared" si="38"/>
        <v>9.7219672797166368E-3</v>
      </c>
      <c r="I238">
        <v>83.275061394067293</v>
      </c>
      <c r="J238">
        <v>83.275061394067293</v>
      </c>
      <c r="K238">
        <f t="shared" si="39"/>
        <v>83.315198779367378</v>
      </c>
      <c r="L238">
        <v>83.315198779367378</v>
      </c>
      <c r="M238">
        <v>83.315198779367378</v>
      </c>
      <c r="N238">
        <f t="shared" si="35"/>
        <v>79.997982578583603</v>
      </c>
      <c r="O238">
        <f t="shared" si="40"/>
        <v>80.394999999999996</v>
      </c>
      <c r="P238">
        <f t="shared" si="42"/>
        <v>80.534999999999997</v>
      </c>
      <c r="Q238">
        <f t="shared" si="43"/>
        <v>83.357217054149501</v>
      </c>
      <c r="R238">
        <v>83.357217054149501</v>
      </c>
      <c r="S238">
        <v>83.357217054149501</v>
      </c>
    </row>
    <row r="239" spans="1:19" x14ac:dyDescent="0.2">
      <c r="A239" s="4">
        <f t="shared" si="36"/>
        <v>44481</v>
      </c>
      <c r="B239">
        <v>238</v>
      </c>
      <c r="C239">
        <v>80.75</v>
      </c>
      <c r="D239">
        <f t="shared" si="37"/>
        <v>80.686666666666667</v>
      </c>
      <c r="E239">
        <f t="shared" si="41"/>
        <v>80.825999999999993</v>
      </c>
      <c r="F239">
        <f t="shared" si="33"/>
        <v>83.265339426787591</v>
      </c>
      <c r="G239">
        <f t="shared" si="34"/>
        <v>-2.515339426787591</v>
      </c>
      <c r="H239">
        <f t="shared" si="38"/>
        <v>0.11972196727970186</v>
      </c>
      <c r="I239">
        <v>83.265339426787591</v>
      </c>
      <c r="J239">
        <v>83.265339426787591</v>
      </c>
      <c r="K239">
        <f t="shared" si="39"/>
        <v>83.30544180336743</v>
      </c>
      <c r="L239">
        <v>83.30544180336743</v>
      </c>
      <c r="M239">
        <v>83.30544180336743</v>
      </c>
      <c r="N239">
        <f t="shared" si="35"/>
        <v>80.19958780500852</v>
      </c>
      <c r="O239">
        <f t="shared" si="40"/>
        <v>80.674999999999997</v>
      </c>
      <c r="P239">
        <f t="shared" si="42"/>
        <v>80.773750000000007</v>
      </c>
      <c r="Q239">
        <f t="shared" si="43"/>
        <v>83.347423066574265</v>
      </c>
      <c r="R239">
        <v>83.347423066574265</v>
      </c>
      <c r="S239">
        <v>83.347423066574265</v>
      </c>
    </row>
    <row r="240" spans="1:19" x14ac:dyDescent="0.2">
      <c r="A240" s="4">
        <f t="shared" si="36"/>
        <v>44482</v>
      </c>
      <c r="B240">
        <v>239</v>
      </c>
      <c r="C240">
        <v>80.67</v>
      </c>
      <c r="D240">
        <f t="shared" si="37"/>
        <v>80.95</v>
      </c>
      <c r="E240">
        <f t="shared" si="41"/>
        <v>81.176000000000002</v>
      </c>
      <c r="F240">
        <f t="shared" si="33"/>
        <v>83.255617459507874</v>
      </c>
      <c r="G240">
        <f t="shared" si="34"/>
        <v>-2.5856174595078727</v>
      </c>
      <c r="H240">
        <f t="shared" si="38"/>
        <v>-7.0278032720281658E-2</v>
      </c>
      <c r="I240">
        <v>83.255617459507874</v>
      </c>
      <c r="J240">
        <v>83.255617459507874</v>
      </c>
      <c r="K240">
        <f t="shared" si="39"/>
        <v>83.295684827367467</v>
      </c>
      <c r="L240">
        <v>83.295684827367467</v>
      </c>
      <c r="M240">
        <v>83.295684827367467</v>
      </c>
      <c r="N240">
        <f t="shared" si="35"/>
        <v>80.568711463505963</v>
      </c>
      <c r="O240">
        <f t="shared" si="40"/>
        <v>80.872500000000002</v>
      </c>
      <c r="P240">
        <f t="shared" si="42"/>
        <v>81.091250000000002</v>
      </c>
      <c r="Q240">
        <f t="shared" si="43"/>
        <v>83.337629078999029</v>
      </c>
      <c r="R240">
        <v>83.337629078999029</v>
      </c>
      <c r="S240">
        <v>83.337629078999029</v>
      </c>
    </row>
    <row r="241" spans="1:19" x14ac:dyDescent="0.2">
      <c r="A241" s="4">
        <f t="shared" si="36"/>
        <v>44483</v>
      </c>
      <c r="B241">
        <v>240</v>
      </c>
      <c r="C241">
        <v>81.430000000000007</v>
      </c>
      <c r="D241">
        <f t="shared" si="37"/>
        <v>81.49666666666667</v>
      </c>
      <c r="E241">
        <f t="shared" si="41"/>
        <v>81.525999999999996</v>
      </c>
      <c r="F241">
        <f t="shared" si="33"/>
        <v>83.245895492228158</v>
      </c>
      <c r="G241">
        <f t="shared" si="34"/>
        <v>-1.8158954922281509</v>
      </c>
      <c r="H241">
        <f t="shared" si="38"/>
        <v>0.76972196727972175</v>
      </c>
      <c r="I241">
        <v>83.245895492228158</v>
      </c>
      <c r="J241">
        <v>83.245895492228158</v>
      </c>
      <c r="K241">
        <f t="shared" si="39"/>
        <v>83.285927851367518</v>
      </c>
      <c r="L241">
        <v>83.285927851367518</v>
      </c>
      <c r="M241">
        <v>83.285927851367518</v>
      </c>
      <c r="N241">
        <f t="shared" si="35"/>
        <v>81.11509802445417</v>
      </c>
      <c r="O241">
        <f t="shared" si="40"/>
        <v>81.31</v>
      </c>
      <c r="P241">
        <f t="shared" si="42"/>
        <v>81.515000000000001</v>
      </c>
      <c r="Q241">
        <f t="shared" si="43"/>
        <v>83.327835091423793</v>
      </c>
      <c r="R241">
        <v>83.327835091423793</v>
      </c>
      <c r="S241">
        <v>83.327835091423793</v>
      </c>
    </row>
    <row r="242" spans="1:19" x14ac:dyDescent="0.2">
      <c r="A242" s="4">
        <f t="shared" si="36"/>
        <v>44484</v>
      </c>
      <c r="B242">
        <v>241</v>
      </c>
      <c r="C242">
        <v>82.39</v>
      </c>
      <c r="D242">
        <f t="shared" si="37"/>
        <v>82.07</v>
      </c>
      <c r="E242">
        <f t="shared" si="41"/>
        <v>81.900000000000006</v>
      </c>
      <c r="F242">
        <f t="shared" si="33"/>
        <v>83.236173524948455</v>
      </c>
      <c r="G242">
        <f t="shared" si="34"/>
        <v>-0.84617352494845477</v>
      </c>
      <c r="H242">
        <f t="shared" si="38"/>
        <v>0.96972196727969617</v>
      </c>
      <c r="I242">
        <v>83.236173524948455</v>
      </c>
      <c r="J242">
        <v>83.236173524948455</v>
      </c>
      <c r="K242">
        <f t="shared" si="39"/>
        <v>83.276170875367555</v>
      </c>
      <c r="L242">
        <v>83.276170875367555</v>
      </c>
      <c r="M242">
        <v>83.276170875367555</v>
      </c>
      <c r="N242">
        <f t="shared" si="35"/>
        <v>81.497568617117906</v>
      </c>
      <c r="O242">
        <f t="shared" si="40"/>
        <v>81.72</v>
      </c>
      <c r="P242">
        <f t="shared" si="42"/>
        <v>81.963750000000005</v>
      </c>
      <c r="Q242">
        <f t="shared" si="43"/>
        <v>83.318041103848557</v>
      </c>
      <c r="R242">
        <v>83.318041103848557</v>
      </c>
      <c r="S242">
        <v>83.318041103848557</v>
      </c>
    </row>
    <row r="243" spans="1:19" x14ac:dyDescent="0.2">
      <c r="A243" s="4">
        <f t="shared" si="36"/>
        <v>44485</v>
      </c>
      <c r="B243">
        <v>242</v>
      </c>
      <c r="C243">
        <v>82.39</v>
      </c>
      <c r="D243">
        <f t="shared" si="37"/>
        <v>82.466666666666669</v>
      </c>
      <c r="E243">
        <f t="shared" si="41"/>
        <v>82.289999999999992</v>
      </c>
      <c r="F243">
        <f t="shared" si="33"/>
        <v>83.226451557668739</v>
      </c>
      <c r="G243">
        <f t="shared" si="34"/>
        <v>-0.83645155766873813</v>
      </c>
      <c r="H243">
        <f t="shared" si="38"/>
        <v>9.7219672797166368E-3</v>
      </c>
      <c r="I243">
        <v>83.226451557668739</v>
      </c>
      <c r="J243">
        <v>83.226451557668739</v>
      </c>
      <c r="K243">
        <f t="shared" si="39"/>
        <v>83.266413899367606</v>
      </c>
      <c r="L243">
        <v>83.266413899367606</v>
      </c>
      <c r="M243">
        <v>83.266413899367606</v>
      </c>
      <c r="N243">
        <f t="shared" si="35"/>
        <v>81.834298031982541</v>
      </c>
      <c r="O243">
        <f t="shared" si="40"/>
        <v>82.207499999999996</v>
      </c>
      <c r="P243">
        <f t="shared" si="42"/>
        <v>82.356249999999989</v>
      </c>
      <c r="Q243">
        <f t="shared" si="43"/>
        <v>83.308247116273321</v>
      </c>
      <c r="R243">
        <v>83.308247116273321</v>
      </c>
      <c r="S243">
        <v>83.308247116273321</v>
      </c>
    </row>
    <row r="244" spans="1:19" x14ac:dyDescent="0.2">
      <c r="A244" s="4">
        <f t="shared" si="36"/>
        <v>44486</v>
      </c>
      <c r="B244">
        <v>243</v>
      </c>
      <c r="C244">
        <v>82.62</v>
      </c>
      <c r="D244">
        <f t="shared" si="37"/>
        <v>82.543333333333337</v>
      </c>
      <c r="E244">
        <f t="shared" si="41"/>
        <v>82.641999999999996</v>
      </c>
      <c r="F244">
        <f t="shared" si="33"/>
        <v>83.216729590389036</v>
      </c>
      <c r="G244">
        <f t="shared" si="34"/>
        <v>-0.59672959038903173</v>
      </c>
      <c r="H244">
        <f t="shared" si="38"/>
        <v>0.2397219672797064</v>
      </c>
      <c r="I244">
        <v>83.216729590389036</v>
      </c>
      <c r="J244">
        <v>83.216729590389036</v>
      </c>
      <c r="K244">
        <f t="shared" si="39"/>
        <v>83.256656923367643</v>
      </c>
      <c r="L244">
        <v>83.256656923367643</v>
      </c>
      <c r="M244">
        <v>83.256656923367643</v>
      </c>
      <c r="N244">
        <f t="shared" si="35"/>
        <v>82.070008622387775</v>
      </c>
      <c r="O244">
        <f t="shared" si="40"/>
        <v>82.504999999999995</v>
      </c>
      <c r="P244">
        <f t="shared" si="42"/>
        <v>82.60499999999999</v>
      </c>
      <c r="Q244">
        <f t="shared" si="43"/>
        <v>83.2984531286981</v>
      </c>
      <c r="R244">
        <v>83.2984531286981</v>
      </c>
      <c r="S244">
        <v>83.2984531286981</v>
      </c>
    </row>
    <row r="245" spans="1:19" x14ac:dyDescent="0.2">
      <c r="A245" s="4">
        <f t="shared" si="36"/>
        <v>44487</v>
      </c>
      <c r="B245">
        <v>244</v>
      </c>
      <c r="C245">
        <v>82.62</v>
      </c>
      <c r="D245">
        <f t="shared" si="37"/>
        <v>82.81</v>
      </c>
      <c r="E245">
        <f t="shared" si="41"/>
        <v>83.044000000000011</v>
      </c>
      <c r="F245">
        <f t="shared" si="33"/>
        <v>83.20700762310932</v>
      </c>
      <c r="G245">
        <f t="shared" si="34"/>
        <v>-0.58700762310931509</v>
      </c>
      <c r="H245">
        <f t="shared" si="38"/>
        <v>9.7219672797166368E-3</v>
      </c>
      <c r="I245">
        <v>83.20700762310932</v>
      </c>
      <c r="J245">
        <v>83.20700762310932</v>
      </c>
      <c r="K245">
        <f t="shared" si="39"/>
        <v>83.246899947367694</v>
      </c>
      <c r="L245">
        <v>83.246899947367694</v>
      </c>
      <c r="M245">
        <v>83.246899947367694</v>
      </c>
      <c r="N245">
        <f t="shared" si="35"/>
        <v>82.406006035671439</v>
      </c>
      <c r="O245">
        <f t="shared" si="40"/>
        <v>82.704999999999998</v>
      </c>
      <c r="P245">
        <f t="shared" si="42"/>
        <v>82.956250000000011</v>
      </c>
      <c r="Q245">
        <f t="shared" si="43"/>
        <v>83.288659141122864</v>
      </c>
      <c r="R245">
        <v>83.288659141122864</v>
      </c>
      <c r="S245">
        <v>83.288659141122864</v>
      </c>
    </row>
    <row r="246" spans="1:19" x14ac:dyDescent="0.2">
      <c r="A246" s="4">
        <f t="shared" si="36"/>
        <v>44488</v>
      </c>
      <c r="B246">
        <v>245</v>
      </c>
      <c r="C246">
        <v>83.19</v>
      </c>
      <c r="D246">
        <f t="shared" si="37"/>
        <v>83.403333333333336</v>
      </c>
      <c r="E246">
        <f t="shared" si="41"/>
        <v>83.094000000000008</v>
      </c>
      <c r="F246">
        <f t="shared" si="33"/>
        <v>83.197285655829617</v>
      </c>
      <c r="G246">
        <f t="shared" si="34"/>
        <v>-7.2856558296194862E-3</v>
      </c>
      <c r="H246">
        <f t="shared" si="38"/>
        <v>0.5797219672796956</v>
      </c>
      <c r="I246">
        <v>83.197285655829617</v>
      </c>
      <c r="J246">
        <v>83.197285655829617</v>
      </c>
      <c r="K246">
        <f t="shared" si="39"/>
        <v>83.237142971367732</v>
      </c>
      <c r="L246">
        <v>83.237142971367732</v>
      </c>
      <c r="M246">
        <v>83.237142971367732</v>
      </c>
      <c r="N246">
        <f t="shared" si="35"/>
        <v>83.00420422497001</v>
      </c>
      <c r="O246">
        <f t="shared" si="40"/>
        <v>83.20750000000001</v>
      </c>
      <c r="P246">
        <f t="shared" si="42"/>
        <v>83.210000000000008</v>
      </c>
      <c r="Q246">
        <f t="shared" si="43"/>
        <v>83.278865153547628</v>
      </c>
      <c r="R246">
        <v>83.278865153547628</v>
      </c>
      <c r="S246">
        <v>83.278865153547628</v>
      </c>
    </row>
    <row r="247" spans="1:19" x14ac:dyDescent="0.2">
      <c r="A247" s="4">
        <f t="shared" si="36"/>
        <v>44489</v>
      </c>
      <c r="B247">
        <v>246</v>
      </c>
      <c r="C247">
        <v>84.4</v>
      </c>
      <c r="D247">
        <f t="shared" si="37"/>
        <v>83.410000000000011</v>
      </c>
      <c r="E247">
        <f t="shared" si="41"/>
        <v>83.475999999999999</v>
      </c>
      <c r="F247">
        <f t="shared" si="33"/>
        <v>83.187563688549901</v>
      </c>
      <c r="G247">
        <f t="shared" si="34"/>
        <v>1.2124363114501051</v>
      </c>
      <c r="H247">
        <f t="shared" si="38"/>
        <v>1.2197219672797246</v>
      </c>
      <c r="I247">
        <v>83.187563688549901</v>
      </c>
      <c r="J247">
        <v>83.187563688549901</v>
      </c>
      <c r="K247">
        <f t="shared" si="39"/>
        <v>83.227385995367783</v>
      </c>
      <c r="L247">
        <v>83.227385995367783</v>
      </c>
      <c r="M247">
        <v>83.227385995367783</v>
      </c>
      <c r="N247">
        <f t="shared" si="35"/>
        <v>82.894942957479003</v>
      </c>
      <c r="O247">
        <f t="shared" si="40"/>
        <v>83.212500000000006</v>
      </c>
      <c r="P247">
        <f t="shared" si="42"/>
        <v>83.451250000000002</v>
      </c>
      <c r="Q247">
        <f t="shared" si="43"/>
        <v>83.269071165972392</v>
      </c>
      <c r="R247">
        <v>83.269071165972392</v>
      </c>
      <c r="S247">
        <v>83.269071165972392</v>
      </c>
    </row>
    <row r="248" spans="1:19" x14ac:dyDescent="0.2">
      <c r="A248" s="4">
        <f t="shared" si="36"/>
        <v>44490</v>
      </c>
      <c r="B248">
        <v>247</v>
      </c>
      <c r="C248">
        <v>82.64</v>
      </c>
      <c r="D248">
        <f t="shared" si="37"/>
        <v>83.856666666666669</v>
      </c>
      <c r="E248">
        <f t="shared" si="41"/>
        <v>83.85799999999999</v>
      </c>
      <c r="F248">
        <f t="shared" si="33"/>
        <v>83.177841721270184</v>
      </c>
      <c r="G248">
        <f t="shared" si="34"/>
        <v>-0.53784172127018337</v>
      </c>
      <c r="H248">
        <f t="shared" si="38"/>
        <v>-1.7502780327202885</v>
      </c>
      <c r="I248">
        <v>83.177841721270184</v>
      </c>
      <c r="J248">
        <v>83.177841721270184</v>
      </c>
      <c r="K248">
        <f t="shared" si="39"/>
        <v>83.21762901936782</v>
      </c>
      <c r="L248">
        <v>83.21762901936782</v>
      </c>
      <c r="M248">
        <v>83.21762901936782</v>
      </c>
      <c r="N248">
        <f t="shared" si="35"/>
        <v>83.385460070235297</v>
      </c>
      <c r="O248">
        <f t="shared" si="40"/>
        <v>83.69</v>
      </c>
      <c r="P248">
        <f t="shared" si="42"/>
        <v>83.857500000000002</v>
      </c>
      <c r="Q248">
        <f t="shared" si="43"/>
        <v>83.259277178397156</v>
      </c>
      <c r="R248">
        <v>83.259277178397156</v>
      </c>
      <c r="S248">
        <v>83.259277178397156</v>
      </c>
    </row>
    <row r="249" spans="1:19" x14ac:dyDescent="0.2">
      <c r="A249" s="4">
        <f t="shared" si="36"/>
        <v>44491</v>
      </c>
      <c r="B249">
        <v>248</v>
      </c>
      <c r="C249">
        <v>84.53</v>
      </c>
      <c r="D249">
        <f t="shared" si="37"/>
        <v>83.9</v>
      </c>
      <c r="E249">
        <f t="shared" si="41"/>
        <v>84.147999999999996</v>
      </c>
      <c r="F249">
        <f t="shared" si="33"/>
        <v>83.168119753990482</v>
      </c>
      <c r="G249">
        <f t="shared" si="34"/>
        <v>1.3618802460095196</v>
      </c>
      <c r="H249">
        <f t="shared" si="38"/>
        <v>1.899721967279703</v>
      </c>
      <c r="I249">
        <v>83.168119753990482</v>
      </c>
      <c r="J249">
        <v>83.168119753990482</v>
      </c>
      <c r="K249">
        <f t="shared" si="39"/>
        <v>83.207872043367871</v>
      </c>
      <c r="L249">
        <v>83.207872043367871</v>
      </c>
      <c r="M249">
        <v>83.207872043367871</v>
      </c>
      <c r="N249">
        <f t="shared" si="35"/>
        <v>83.728822049164705</v>
      </c>
      <c r="O249">
        <f t="shared" si="40"/>
        <v>84.025000000000006</v>
      </c>
      <c r="P249">
        <f t="shared" si="42"/>
        <v>84.055000000000007</v>
      </c>
      <c r="Q249">
        <f t="shared" si="43"/>
        <v>83.24948319082192</v>
      </c>
      <c r="R249">
        <v>83.24948319082192</v>
      </c>
      <c r="S249">
        <v>83.24948319082192</v>
      </c>
    </row>
    <row r="250" spans="1:19" x14ac:dyDescent="0.2">
      <c r="A250" s="4">
        <f t="shared" si="36"/>
        <v>44492</v>
      </c>
      <c r="B250">
        <v>249</v>
      </c>
      <c r="C250">
        <v>84.53</v>
      </c>
      <c r="D250">
        <f t="shared" si="37"/>
        <v>84.566666666666663</v>
      </c>
      <c r="E250">
        <f t="shared" si="41"/>
        <v>84.195999999999998</v>
      </c>
      <c r="F250">
        <f t="shared" si="33"/>
        <v>83.158397786710765</v>
      </c>
      <c r="G250">
        <f t="shared" si="34"/>
        <v>1.3716022132892363</v>
      </c>
      <c r="H250">
        <f t="shared" si="38"/>
        <v>9.7219672797166368E-3</v>
      </c>
      <c r="I250">
        <v>83.158397786710765</v>
      </c>
      <c r="J250">
        <v>83.158397786710765</v>
      </c>
      <c r="K250">
        <f t="shared" si="39"/>
        <v>83.198115067367908</v>
      </c>
      <c r="L250">
        <v>83.198115067367908</v>
      </c>
      <c r="M250">
        <v>83.198115067367908</v>
      </c>
      <c r="N250">
        <f t="shared" si="35"/>
        <v>84.002175434415292</v>
      </c>
      <c r="O250">
        <f t="shared" si="40"/>
        <v>84.085000000000008</v>
      </c>
      <c r="P250">
        <f t="shared" si="42"/>
        <v>84.335000000000008</v>
      </c>
      <c r="Q250">
        <f t="shared" si="43"/>
        <v>83.239689203246684</v>
      </c>
      <c r="R250">
        <v>83.239689203246684</v>
      </c>
      <c r="S250">
        <v>83.239689203246684</v>
      </c>
    </row>
    <row r="251" spans="1:19" x14ac:dyDescent="0.2">
      <c r="A251" s="4">
        <f t="shared" si="36"/>
        <v>44493</v>
      </c>
      <c r="B251">
        <v>250</v>
      </c>
      <c r="C251">
        <v>84.64</v>
      </c>
      <c r="D251">
        <f t="shared" si="37"/>
        <v>84.603333333333339</v>
      </c>
      <c r="E251">
        <f t="shared" si="41"/>
        <v>84.795999999999992</v>
      </c>
      <c r="F251">
        <f t="shared" si="33"/>
        <v>83.148675819431062</v>
      </c>
      <c r="G251">
        <f t="shared" si="34"/>
        <v>1.4913241805689381</v>
      </c>
      <c r="H251">
        <f t="shared" si="38"/>
        <v>0.11972196727970186</v>
      </c>
      <c r="I251">
        <v>83.148675819431062</v>
      </c>
      <c r="J251">
        <v>83.148675819431062</v>
      </c>
      <c r="K251">
        <f t="shared" si="39"/>
        <v>83.188358091367959</v>
      </c>
      <c r="L251">
        <v>83.188358091367959</v>
      </c>
      <c r="M251">
        <v>83.188358091367959</v>
      </c>
      <c r="N251">
        <f t="shared" si="35"/>
        <v>84.193522804090705</v>
      </c>
      <c r="O251">
        <f t="shared" si="40"/>
        <v>84.584999999999994</v>
      </c>
      <c r="P251">
        <f t="shared" si="42"/>
        <v>84.723749999999995</v>
      </c>
      <c r="Q251">
        <f t="shared" si="43"/>
        <v>83.229895215671448</v>
      </c>
      <c r="R251">
        <v>83.229895215671448</v>
      </c>
      <c r="S251">
        <v>83.229895215671448</v>
      </c>
    </row>
    <row r="252" spans="1:19" x14ac:dyDescent="0.2">
      <c r="A252" s="4">
        <f t="shared" si="36"/>
        <v>44494</v>
      </c>
      <c r="B252">
        <v>251</v>
      </c>
      <c r="C252">
        <v>84.64</v>
      </c>
      <c r="D252">
        <f t="shared" si="37"/>
        <v>84.973333333333343</v>
      </c>
      <c r="E252">
        <f t="shared" si="41"/>
        <v>84.421999999999997</v>
      </c>
      <c r="F252">
        <f t="shared" si="33"/>
        <v>83.138953852151346</v>
      </c>
      <c r="G252">
        <f t="shared" si="34"/>
        <v>1.5010461478486548</v>
      </c>
      <c r="H252">
        <f t="shared" si="38"/>
        <v>9.7219672797166368E-3</v>
      </c>
      <c r="I252">
        <v>83.138953852151346</v>
      </c>
      <c r="J252">
        <v>83.138953852151346</v>
      </c>
      <c r="K252">
        <f t="shared" si="39"/>
        <v>83.178601115367996</v>
      </c>
      <c r="L252">
        <v>83.178601115367996</v>
      </c>
      <c r="M252">
        <v>83.178601115367996</v>
      </c>
      <c r="N252">
        <f t="shared" si="35"/>
        <v>84.627465962863482</v>
      </c>
      <c r="O252">
        <f t="shared" si="40"/>
        <v>84.862499999999997</v>
      </c>
      <c r="P252">
        <f t="shared" si="42"/>
        <v>84.628749999999997</v>
      </c>
      <c r="Q252">
        <f t="shared" si="43"/>
        <v>83.220101228096226</v>
      </c>
      <c r="R252">
        <v>83.220101228096226</v>
      </c>
      <c r="S252">
        <v>83.220101228096226</v>
      </c>
    </row>
    <row r="253" spans="1:19" x14ac:dyDescent="0.2">
      <c r="A253" s="4">
        <f t="shared" si="36"/>
        <v>44495</v>
      </c>
      <c r="B253">
        <v>252</v>
      </c>
      <c r="C253">
        <v>85.64</v>
      </c>
      <c r="D253">
        <f t="shared" si="37"/>
        <v>84.313333333333333</v>
      </c>
      <c r="E253">
        <f t="shared" si="41"/>
        <v>84.072000000000003</v>
      </c>
      <c r="F253">
        <f t="shared" si="33"/>
        <v>83.129231884871643</v>
      </c>
      <c r="G253">
        <f t="shared" si="34"/>
        <v>2.5107681151283572</v>
      </c>
      <c r="H253">
        <f t="shared" si="38"/>
        <v>1.0097219672797024</v>
      </c>
      <c r="I253">
        <v>83.129231884871643</v>
      </c>
      <c r="J253">
        <v>83.129231884871643</v>
      </c>
      <c r="K253">
        <f t="shared" si="39"/>
        <v>83.168844139368048</v>
      </c>
      <c r="L253">
        <v>83.168844139368048</v>
      </c>
      <c r="M253">
        <v>83.168844139368048</v>
      </c>
      <c r="N253">
        <f t="shared" si="35"/>
        <v>84.037226174004431</v>
      </c>
      <c r="O253">
        <f t="shared" si="40"/>
        <v>84.39500000000001</v>
      </c>
      <c r="P253">
        <f t="shared" si="42"/>
        <v>84.162500000000009</v>
      </c>
      <c r="Q253">
        <f t="shared" si="43"/>
        <v>83.21030724052099</v>
      </c>
      <c r="R253">
        <v>83.21030724052099</v>
      </c>
      <c r="S253">
        <v>83.21030724052099</v>
      </c>
    </row>
    <row r="254" spans="1:19" x14ac:dyDescent="0.2">
      <c r="A254" s="4">
        <f t="shared" si="36"/>
        <v>44496</v>
      </c>
      <c r="B254">
        <v>253</v>
      </c>
      <c r="C254">
        <v>82.66</v>
      </c>
      <c r="D254">
        <f t="shared" si="37"/>
        <v>83.693333333333342</v>
      </c>
      <c r="E254">
        <f t="shared" si="41"/>
        <v>83.844000000000008</v>
      </c>
      <c r="F254">
        <f t="shared" si="33"/>
        <v>83.119509917591927</v>
      </c>
      <c r="G254">
        <f t="shared" si="34"/>
        <v>-0.45950991759193016</v>
      </c>
      <c r="H254">
        <f t="shared" si="38"/>
        <v>-2.9702780327202873</v>
      </c>
      <c r="I254">
        <v>83.119509917591927</v>
      </c>
      <c r="J254">
        <v>83.119509917591927</v>
      </c>
      <c r="K254">
        <f t="shared" si="39"/>
        <v>83.159087163368085</v>
      </c>
      <c r="L254">
        <v>83.159087163368085</v>
      </c>
      <c r="M254">
        <v>83.159087163368085</v>
      </c>
      <c r="N254">
        <f t="shared" si="35"/>
        <v>83.660058321803092</v>
      </c>
      <c r="O254">
        <f t="shared" si="40"/>
        <v>83.93</v>
      </c>
      <c r="P254">
        <f t="shared" si="42"/>
        <v>83.787500000000009</v>
      </c>
      <c r="Q254">
        <f t="shared" si="43"/>
        <v>83.200513252945754</v>
      </c>
      <c r="R254">
        <v>83.200513252945754</v>
      </c>
      <c r="S254">
        <v>83.200513252945754</v>
      </c>
    </row>
    <row r="255" spans="1:19" x14ac:dyDescent="0.2">
      <c r="A255" s="4">
        <f t="shared" si="36"/>
        <v>44497</v>
      </c>
      <c r="B255">
        <v>254</v>
      </c>
      <c r="C255">
        <v>82.78</v>
      </c>
      <c r="D255">
        <f t="shared" si="37"/>
        <v>82.98</v>
      </c>
      <c r="E255">
        <f t="shared" si="41"/>
        <v>83.616000000000014</v>
      </c>
      <c r="F255">
        <f t="shared" si="33"/>
        <v>83.10978795031221</v>
      </c>
      <c r="G255">
        <f t="shared" si="34"/>
        <v>-0.32978795031220898</v>
      </c>
      <c r="H255">
        <f t="shared" si="38"/>
        <v>0.12972196727972118</v>
      </c>
      <c r="I255">
        <v>83.10978795031221</v>
      </c>
      <c r="J255">
        <v>83.10978795031221</v>
      </c>
      <c r="K255">
        <f t="shared" si="39"/>
        <v>83.149330187368136</v>
      </c>
      <c r="L255">
        <v>83.149330187368136</v>
      </c>
      <c r="M255">
        <v>83.149330187368136</v>
      </c>
      <c r="N255">
        <f t="shared" si="35"/>
        <v>83.612040825262156</v>
      </c>
      <c r="O255">
        <f t="shared" si="40"/>
        <v>83.64500000000001</v>
      </c>
      <c r="P255">
        <f t="shared" si="42"/>
        <v>83.377499999999998</v>
      </c>
      <c r="Q255">
        <f t="shared" si="43"/>
        <v>83.190719265370518</v>
      </c>
      <c r="R255">
        <v>83.190719265370518</v>
      </c>
      <c r="S255">
        <v>83.190719265370518</v>
      </c>
    </row>
    <row r="256" spans="1:19" x14ac:dyDescent="0.2">
      <c r="A256" s="4">
        <f t="shared" si="36"/>
        <v>44498</v>
      </c>
      <c r="B256">
        <v>255</v>
      </c>
      <c r="C256">
        <v>83.5</v>
      </c>
      <c r="D256">
        <f t="shared" si="37"/>
        <v>83.26</v>
      </c>
      <c r="E256">
        <f t="shared" si="41"/>
        <v>83.304000000000002</v>
      </c>
      <c r="F256">
        <f t="shared" si="33"/>
        <v>83.100065983032508</v>
      </c>
      <c r="G256">
        <f t="shared" si="34"/>
        <v>0.39993401696749231</v>
      </c>
      <c r="H256">
        <f t="shared" si="38"/>
        <v>0.72972196727970129</v>
      </c>
      <c r="I256">
        <v>83.100065983032508</v>
      </c>
      <c r="J256">
        <v>83.100065983032508</v>
      </c>
      <c r="K256">
        <f t="shared" si="39"/>
        <v>83.139573211368173</v>
      </c>
      <c r="L256">
        <v>83.139573211368173</v>
      </c>
      <c r="M256">
        <v>83.139573211368173</v>
      </c>
      <c r="N256">
        <f t="shared" si="35"/>
        <v>83.578428577683511</v>
      </c>
      <c r="O256">
        <f t="shared" si="40"/>
        <v>83.11</v>
      </c>
      <c r="P256">
        <f t="shared" si="42"/>
        <v>83.287499999999994</v>
      </c>
      <c r="Q256">
        <f t="shared" si="43"/>
        <v>83.180925277795282</v>
      </c>
      <c r="R256">
        <v>83.180925277795282</v>
      </c>
      <c r="S256">
        <v>83.180925277795282</v>
      </c>
    </row>
    <row r="257" spans="1:19" x14ac:dyDescent="0.2">
      <c r="A257" s="4">
        <f t="shared" si="36"/>
        <v>44499</v>
      </c>
      <c r="B257">
        <v>256</v>
      </c>
      <c r="C257">
        <v>83.5</v>
      </c>
      <c r="D257">
        <f t="shared" si="37"/>
        <v>83.693333333333328</v>
      </c>
      <c r="E257">
        <f t="shared" si="41"/>
        <v>83.587999999999994</v>
      </c>
      <c r="F257">
        <f t="shared" si="33"/>
        <v>83.090344015752791</v>
      </c>
      <c r="G257">
        <f t="shared" si="34"/>
        <v>0.40965598424720895</v>
      </c>
      <c r="H257">
        <f t="shared" si="38"/>
        <v>9.7219672797166368E-3</v>
      </c>
      <c r="I257">
        <v>83.090344015752791</v>
      </c>
      <c r="J257">
        <v>83.090344015752791</v>
      </c>
      <c r="K257">
        <f t="shared" si="39"/>
        <v>83.129816235368224</v>
      </c>
      <c r="L257">
        <v>83.129816235368224</v>
      </c>
      <c r="M257">
        <v>83.129816235368224</v>
      </c>
      <c r="N257">
        <f t="shared" si="35"/>
        <v>83.72890000437846</v>
      </c>
      <c r="O257">
        <f t="shared" si="40"/>
        <v>83.465000000000003</v>
      </c>
      <c r="P257">
        <f t="shared" si="42"/>
        <v>83.627499999999998</v>
      </c>
      <c r="Q257">
        <f t="shared" si="43"/>
        <v>83.171131290220046</v>
      </c>
      <c r="R257">
        <v>83.171131290220046</v>
      </c>
      <c r="S257">
        <v>83.171131290220046</v>
      </c>
    </row>
    <row r="258" spans="1:19" x14ac:dyDescent="0.2">
      <c r="A258" s="4">
        <f t="shared" si="36"/>
        <v>44500</v>
      </c>
      <c r="B258">
        <v>257</v>
      </c>
      <c r="C258">
        <v>84.08</v>
      </c>
      <c r="D258">
        <f t="shared" si="37"/>
        <v>83.886666666666656</v>
      </c>
      <c r="E258">
        <f t="shared" si="41"/>
        <v>83.813999999999993</v>
      </c>
      <c r="F258">
        <f t="shared" si="33"/>
        <v>83.080622048473089</v>
      </c>
      <c r="G258">
        <f t="shared" si="34"/>
        <v>0.99937795152690967</v>
      </c>
      <c r="H258">
        <f t="shared" si="38"/>
        <v>0.58972196727970072</v>
      </c>
      <c r="I258">
        <v>83.080622048473089</v>
      </c>
      <c r="J258">
        <v>83.080622048473089</v>
      </c>
      <c r="K258">
        <f t="shared" si="39"/>
        <v>83.120059259368261</v>
      </c>
      <c r="L258">
        <v>83.120059259368261</v>
      </c>
      <c r="M258">
        <v>83.120059259368261</v>
      </c>
      <c r="N258">
        <f t="shared" si="35"/>
        <v>83.834230003064917</v>
      </c>
      <c r="O258">
        <f t="shared" si="40"/>
        <v>83.789999999999992</v>
      </c>
      <c r="P258">
        <f t="shared" si="42"/>
        <v>83.841249999999988</v>
      </c>
      <c r="Q258">
        <f t="shared" si="43"/>
        <v>83.16133730264481</v>
      </c>
      <c r="R258">
        <v>83.16133730264481</v>
      </c>
      <c r="S258">
        <v>83.16133730264481</v>
      </c>
    </row>
    <row r="259" spans="1:19" x14ac:dyDescent="0.2">
      <c r="A259" s="4">
        <f t="shared" si="36"/>
        <v>44501</v>
      </c>
      <c r="B259">
        <v>258</v>
      </c>
      <c r="C259">
        <v>84.08</v>
      </c>
      <c r="D259">
        <f t="shared" si="37"/>
        <v>84.023333333333326</v>
      </c>
      <c r="E259">
        <f t="shared" si="41"/>
        <v>83.277999999999992</v>
      </c>
      <c r="F259">
        <f t="shared" ref="F259:F322" si="44">$V$3+$U$3*B259</f>
        <v>83.070900081193372</v>
      </c>
      <c r="G259">
        <f t="shared" ref="G259:G322" si="45">C259-F259</f>
        <v>1.0090999188066263</v>
      </c>
      <c r="H259">
        <f t="shared" si="38"/>
        <v>9.7219672797166368E-3</v>
      </c>
      <c r="I259">
        <v>83.070900081193372</v>
      </c>
      <c r="J259">
        <v>83.070900081193372</v>
      </c>
      <c r="K259">
        <f t="shared" si="39"/>
        <v>83.110302283368313</v>
      </c>
      <c r="L259">
        <v>83.110302283368313</v>
      </c>
      <c r="M259">
        <v>83.110302283368313</v>
      </c>
      <c r="N259">
        <f t="shared" ref="N259:N322" si="46">0.3*C260 + 0.7*N258</f>
        <v>83.856961002145439</v>
      </c>
      <c r="O259">
        <f t="shared" si="40"/>
        <v>83.892499999999984</v>
      </c>
      <c r="P259">
        <f t="shared" si="42"/>
        <v>83.55749999999999</v>
      </c>
      <c r="Q259">
        <f t="shared" si="43"/>
        <v>83.151543315069574</v>
      </c>
      <c r="R259">
        <v>83.151543315069574</v>
      </c>
      <c r="S259">
        <v>83.151543315069574</v>
      </c>
    </row>
    <row r="260" spans="1:19" x14ac:dyDescent="0.2">
      <c r="A260" s="4">
        <f t="shared" ref="A260:A323" si="47">A259+1</f>
        <v>44502</v>
      </c>
      <c r="B260">
        <v>259</v>
      </c>
      <c r="C260">
        <v>83.91</v>
      </c>
      <c r="D260">
        <f t="shared" ref="D260:D323" si="48">AVERAGE(C259:C261)</f>
        <v>82.936666666666667</v>
      </c>
      <c r="E260">
        <f t="shared" si="41"/>
        <v>82.353999999999999</v>
      </c>
      <c r="F260">
        <f t="shared" si="44"/>
        <v>83.06117811391367</v>
      </c>
      <c r="G260">
        <f t="shared" si="45"/>
        <v>0.84882188608632703</v>
      </c>
      <c r="H260">
        <f t="shared" ref="H260:H323" si="49">G260-G259</f>
        <v>-0.16027803272029928</v>
      </c>
      <c r="I260">
        <v>83.06117811391367</v>
      </c>
      <c r="J260">
        <v>83.06117811391367</v>
      </c>
      <c r="K260">
        <f t="shared" ref="K260:K323" si="50">$Y$3+$X$3*B260</f>
        <v>83.10054530736835</v>
      </c>
      <c r="L260">
        <v>83.10054530736835</v>
      </c>
      <c r="M260">
        <v>83.10054530736835</v>
      </c>
      <c r="N260">
        <f t="shared" si="46"/>
        <v>82.945872701501798</v>
      </c>
      <c r="O260">
        <f t="shared" ref="O260:O323" si="51">AVERAGE(C258:C261)</f>
        <v>83.222499999999997</v>
      </c>
      <c r="P260">
        <f t="shared" si="42"/>
        <v>82.572499999999991</v>
      </c>
      <c r="Q260">
        <f t="shared" si="43"/>
        <v>83.141749327494352</v>
      </c>
      <c r="R260">
        <v>83.141749327494352</v>
      </c>
      <c r="S260">
        <v>83.141749327494352</v>
      </c>
    </row>
    <row r="261" spans="1:19" x14ac:dyDescent="0.2">
      <c r="A261" s="4">
        <f t="shared" si="47"/>
        <v>44503</v>
      </c>
      <c r="B261">
        <v>260</v>
      </c>
      <c r="C261">
        <v>80.819999999999993</v>
      </c>
      <c r="D261">
        <f t="shared" si="48"/>
        <v>81.203333333333333</v>
      </c>
      <c r="E261">
        <f t="shared" ref="E261:E324" si="52">AVERAGE(C259:C263)</f>
        <v>81.787999999999997</v>
      </c>
      <c r="F261">
        <f t="shared" si="44"/>
        <v>83.051456146633953</v>
      </c>
      <c r="G261">
        <f t="shared" si="45"/>
        <v>-2.2314561466339597</v>
      </c>
      <c r="H261">
        <f t="shared" si="49"/>
        <v>-3.0802780327202868</v>
      </c>
      <c r="I261">
        <v>83.051456146633953</v>
      </c>
      <c r="J261">
        <v>83.051456146633953</v>
      </c>
      <c r="K261">
        <f t="shared" si="50"/>
        <v>83.090788331368401</v>
      </c>
      <c r="L261">
        <v>83.090788331368401</v>
      </c>
      <c r="M261">
        <v>83.090788331368401</v>
      </c>
      <c r="N261">
        <f t="shared" si="46"/>
        <v>81.726110891051249</v>
      </c>
      <c r="O261">
        <f t="shared" si="51"/>
        <v>81.922499999999999</v>
      </c>
      <c r="P261">
        <f t="shared" ref="P261:P324" si="53">AVERAGE(O261:O262)</f>
        <v>81.568749999999994</v>
      </c>
      <c r="Q261">
        <f t="shared" ref="Q261:Q324" si="54">$AE$3+$AD$3*B261</f>
        <v>83.131955339919116</v>
      </c>
      <c r="R261">
        <v>83.131955339919116</v>
      </c>
      <c r="S261">
        <v>83.131955339919116</v>
      </c>
    </row>
    <row r="262" spans="1:19" x14ac:dyDescent="0.2">
      <c r="A262" s="4">
        <f t="shared" si="47"/>
        <v>44504</v>
      </c>
      <c r="B262">
        <v>261</v>
      </c>
      <c r="C262">
        <v>78.88</v>
      </c>
      <c r="D262">
        <f t="shared" si="48"/>
        <v>80.316666666666663</v>
      </c>
      <c r="E262">
        <f t="shared" si="52"/>
        <v>81.222000000000008</v>
      </c>
      <c r="F262">
        <f t="shared" si="44"/>
        <v>83.041734179354236</v>
      </c>
      <c r="G262">
        <f t="shared" si="45"/>
        <v>-4.1617341793542408</v>
      </c>
      <c r="H262">
        <f t="shared" si="49"/>
        <v>-1.9302780327202811</v>
      </c>
      <c r="I262">
        <v>83.041734179354236</v>
      </c>
      <c r="J262">
        <v>83.041734179354236</v>
      </c>
      <c r="K262">
        <f t="shared" si="50"/>
        <v>83.081031355368438</v>
      </c>
      <c r="L262">
        <v>83.081031355368438</v>
      </c>
      <c r="M262">
        <v>83.081031355368438</v>
      </c>
      <c r="N262">
        <f t="shared" si="46"/>
        <v>81.583277623735867</v>
      </c>
      <c r="O262">
        <f t="shared" si="51"/>
        <v>81.215000000000003</v>
      </c>
      <c r="P262">
        <f t="shared" si="53"/>
        <v>80.882499999999993</v>
      </c>
      <c r="Q262">
        <f t="shared" si="54"/>
        <v>83.12216135234388</v>
      </c>
      <c r="R262">
        <v>83.12216135234388</v>
      </c>
      <c r="S262">
        <v>83.12216135234388</v>
      </c>
    </row>
    <row r="263" spans="1:19" x14ac:dyDescent="0.2">
      <c r="A263" s="4">
        <f t="shared" si="47"/>
        <v>44505</v>
      </c>
      <c r="B263">
        <v>262</v>
      </c>
      <c r="C263">
        <v>81.25</v>
      </c>
      <c r="D263">
        <f t="shared" si="48"/>
        <v>80.459999999999994</v>
      </c>
      <c r="E263">
        <f t="shared" si="52"/>
        <v>80.831999999999994</v>
      </c>
      <c r="F263">
        <f t="shared" si="44"/>
        <v>83.032012212074534</v>
      </c>
      <c r="G263">
        <f t="shared" si="45"/>
        <v>-1.7820122120745339</v>
      </c>
      <c r="H263">
        <f t="shared" si="49"/>
        <v>2.379721967279707</v>
      </c>
      <c r="I263">
        <v>83.032012212074534</v>
      </c>
      <c r="J263">
        <v>83.032012212074534</v>
      </c>
      <c r="K263">
        <f t="shared" si="50"/>
        <v>83.071274379368489</v>
      </c>
      <c r="L263">
        <v>83.071274379368489</v>
      </c>
      <c r="M263">
        <v>83.071274379368489</v>
      </c>
      <c r="N263">
        <f t="shared" si="46"/>
        <v>81.483294336615103</v>
      </c>
      <c r="O263">
        <f t="shared" si="51"/>
        <v>80.55</v>
      </c>
      <c r="P263">
        <f t="shared" si="53"/>
        <v>80.692499999999995</v>
      </c>
      <c r="Q263">
        <f t="shared" si="54"/>
        <v>83.112367364768645</v>
      </c>
      <c r="R263">
        <v>83.112367364768645</v>
      </c>
      <c r="S263">
        <v>83.112367364768645</v>
      </c>
    </row>
    <row r="264" spans="1:19" x14ac:dyDescent="0.2">
      <c r="A264" s="4">
        <f t="shared" si="47"/>
        <v>44506</v>
      </c>
      <c r="B264">
        <v>263</v>
      </c>
      <c r="C264">
        <v>81.25</v>
      </c>
      <c r="D264">
        <f t="shared" si="48"/>
        <v>81.486666666666665</v>
      </c>
      <c r="E264">
        <f t="shared" si="52"/>
        <v>81.059999999999988</v>
      </c>
      <c r="F264">
        <f t="shared" si="44"/>
        <v>83.022290244794817</v>
      </c>
      <c r="G264">
        <f t="shared" si="45"/>
        <v>-1.7722902447948172</v>
      </c>
      <c r="H264">
        <f t="shared" si="49"/>
        <v>9.7219672797166368E-3</v>
      </c>
      <c r="I264">
        <v>83.022290244794817</v>
      </c>
      <c r="J264">
        <v>83.022290244794817</v>
      </c>
      <c r="K264">
        <f t="shared" si="50"/>
        <v>83.061517403368526</v>
      </c>
      <c r="L264">
        <v>83.061517403368526</v>
      </c>
      <c r="M264">
        <v>83.061517403368526</v>
      </c>
      <c r="N264">
        <f t="shared" si="46"/>
        <v>81.626306035630563</v>
      </c>
      <c r="O264">
        <f t="shared" si="51"/>
        <v>80.834999999999994</v>
      </c>
      <c r="P264">
        <f t="shared" si="53"/>
        <v>81.22</v>
      </c>
      <c r="Q264">
        <f t="shared" si="54"/>
        <v>83.102573377193409</v>
      </c>
      <c r="R264">
        <v>83.102573377193409</v>
      </c>
      <c r="S264">
        <v>83.102573377193409</v>
      </c>
    </row>
    <row r="265" spans="1:19" x14ac:dyDescent="0.2">
      <c r="A265" s="4">
        <f t="shared" si="47"/>
        <v>44507</v>
      </c>
      <c r="B265">
        <v>264</v>
      </c>
      <c r="C265">
        <v>81.96</v>
      </c>
      <c r="D265">
        <f t="shared" si="48"/>
        <v>81.723333333333315</v>
      </c>
      <c r="E265">
        <f t="shared" si="52"/>
        <v>82.10799999999999</v>
      </c>
      <c r="F265">
        <f t="shared" si="44"/>
        <v>83.012568277515115</v>
      </c>
      <c r="G265">
        <f t="shared" si="45"/>
        <v>-1.0525682775151211</v>
      </c>
      <c r="H265">
        <f t="shared" si="49"/>
        <v>0.71972196727969617</v>
      </c>
      <c r="I265">
        <v>83.012568277515115</v>
      </c>
      <c r="J265">
        <v>83.012568277515115</v>
      </c>
      <c r="K265">
        <f t="shared" si="50"/>
        <v>83.051760427368578</v>
      </c>
      <c r="L265">
        <v>83.051760427368578</v>
      </c>
      <c r="M265">
        <v>83.051760427368578</v>
      </c>
      <c r="N265">
        <f t="shared" si="46"/>
        <v>81.726414224941394</v>
      </c>
      <c r="O265">
        <f t="shared" si="51"/>
        <v>81.60499999999999</v>
      </c>
      <c r="P265">
        <f t="shared" si="53"/>
        <v>81.96374999999999</v>
      </c>
      <c r="Q265">
        <f t="shared" si="54"/>
        <v>83.092779389618173</v>
      </c>
      <c r="R265">
        <v>83.092779389618173</v>
      </c>
      <c r="S265">
        <v>83.092779389618173</v>
      </c>
    </row>
    <row r="266" spans="1:19" x14ac:dyDescent="0.2">
      <c r="A266" s="4">
        <f t="shared" si="47"/>
        <v>44508</v>
      </c>
      <c r="B266">
        <v>265</v>
      </c>
      <c r="C266">
        <v>81.96</v>
      </c>
      <c r="D266">
        <f t="shared" si="48"/>
        <v>82.679999999999993</v>
      </c>
      <c r="E266">
        <f t="shared" si="52"/>
        <v>82.103999999999999</v>
      </c>
      <c r="F266">
        <f t="shared" si="44"/>
        <v>83.002846310235398</v>
      </c>
      <c r="G266">
        <f t="shared" si="45"/>
        <v>-1.0428463102354044</v>
      </c>
      <c r="H266">
        <f t="shared" si="49"/>
        <v>9.7219672797166368E-3</v>
      </c>
      <c r="I266">
        <v>83.002846310235398</v>
      </c>
      <c r="J266">
        <v>83.002846310235398</v>
      </c>
      <c r="K266">
        <f t="shared" si="50"/>
        <v>83.042003451368615</v>
      </c>
      <c r="L266">
        <v>83.042003451368615</v>
      </c>
      <c r="M266">
        <v>83.042003451368615</v>
      </c>
      <c r="N266">
        <f t="shared" si="46"/>
        <v>82.44448995745897</v>
      </c>
      <c r="O266">
        <f t="shared" si="51"/>
        <v>82.322499999999991</v>
      </c>
      <c r="P266">
        <f t="shared" si="53"/>
        <v>82.32</v>
      </c>
      <c r="Q266">
        <f t="shared" si="54"/>
        <v>83.082985402042937</v>
      </c>
      <c r="R266">
        <v>83.082985402042937</v>
      </c>
      <c r="S266">
        <v>83.082985402042937</v>
      </c>
    </row>
    <row r="267" spans="1:19" x14ac:dyDescent="0.2">
      <c r="A267" s="4">
        <f t="shared" si="47"/>
        <v>44509</v>
      </c>
      <c r="B267">
        <v>266</v>
      </c>
      <c r="C267">
        <v>84.12</v>
      </c>
      <c r="D267">
        <f t="shared" si="48"/>
        <v>82.436666666666667</v>
      </c>
      <c r="E267">
        <f t="shared" si="52"/>
        <v>82.147999999999996</v>
      </c>
      <c r="F267">
        <f t="shared" si="44"/>
        <v>82.993124342955696</v>
      </c>
      <c r="G267">
        <f t="shared" si="45"/>
        <v>1.1268756570443088</v>
      </c>
      <c r="H267">
        <f t="shared" si="49"/>
        <v>2.1697219672797132</v>
      </c>
      <c r="I267">
        <v>82.993124342955696</v>
      </c>
      <c r="J267">
        <v>82.993124342955696</v>
      </c>
      <c r="K267">
        <f t="shared" si="50"/>
        <v>83.032246475368666</v>
      </c>
      <c r="L267">
        <v>83.032246475368666</v>
      </c>
      <c r="M267">
        <v>83.032246475368666</v>
      </c>
      <c r="N267">
        <f t="shared" si="46"/>
        <v>82.080142970221274</v>
      </c>
      <c r="O267">
        <f t="shared" si="51"/>
        <v>82.317499999999995</v>
      </c>
      <c r="P267">
        <f t="shared" si="53"/>
        <v>82.256249999999994</v>
      </c>
      <c r="Q267">
        <f t="shared" si="54"/>
        <v>83.073191414467701</v>
      </c>
      <c r="R267">
        <v>83.073191414467701</v>
      </c>
      <c r="S267">
        <v>83.073191414467701</v>
      </c>
    </row>
    <row r="268" spans="1:19" x14ac:dyDescent="0.2">
      <c r="A268" s="4">
        <f t="shared" si="47"/>
        <v>44510</v>
      </c>
      <c r="B268">
        <v>267</v>
      </c>
      <c r="C268">
        <v>81.23</v>
      </c>
      <c r="D268">
        <f t="shared" si="48"/>
        <v>82.273333333333341</v>
      </c>
      <c r="E268">
        <f t="shared" si="52"/>
        <v>81.929999999999993</v>
      </c>
      <c r="F268">
        <f t="shared" si="44"/>
        <v>82.983402375675979</v>
      </c>
      <c r="G268">
        <f t="shared" si="45"/>
        <v>-1.7534023756759751</v>
      </c>
      <c r="H268">
        <f t="shared" si="49"/>
        <v>-2.8802780327202839</v>
      </c>
      <c r="I268">
        <v>82.983402375675979</v>
      </c>
      <c r="J268">
        <v>82.983402375675979</v>
      </c>
      <c r="K268">
        <f t="shared" si="50"/>
        <v>83.022489499368703</v>
      </c>
      <c r="L268">
        <v>83.022489499368703</v>
      </c>
      <c r="M268">
        <v>83.022489499368703</v>
      </c>
      <c r="N268">
        <f t="shared" si="46"/>
        <v>81.897100079154882</v>
      </c>
      <c r="O268">
        <f t="shared" si="51"/>
        <v>82.194999999999993</v>
      </c>
      <c r="P268">
        <f t="shared" si="53"/>
        <v>82.058750000000003</v>
      </c>
      <c r="Q268">
        <f t="shared" si="54"/>
        <v>83.063397426892479</v>
      </c>
      <c r="R268">
        <v>83.063397426892479</v>
      </c>
      <c r="S268">
        <v>83.063397426892479</v>
      </c>
    </row>
    <row r="269" spans="1:19" x14ac:dyDescent="0.2">
      <c r="A269" s="4">
        <f t="shared" si="47"/>
        <v>44511</v>
      </c>
      <c r="B269">
        <v>268</v>
      </c>
      <c r="C269">
        <v>81.47</v>
      </c>
      <c r="D269">
        <f t="shared" si="48"/>
        <v>81.19</v>
      </c>
      <c r="E269">
        <f t="shared" si="52"/>
        <v>81.712000000000018</v>
      </c>
      <c r="F269">
        <f t="shared" si="44"/>
        <v>82.973680408396262</v>
      </c>
      <c r="G269">
        <f t="shared" si="45"/>
        <v>-1.5036804083962636</v>
      </c>
      <c r="H269">
        <f t="shared" si="49"/>
        <v>0.24972196727971152</v>
      </c>
      <c r="I269">
        <v>82.973680408396262</v>
      </c>
      <c r="J269">
        <v>82.973680408396262</v>
      </c>
      <c r="K269">
        <f t="shared" si="50"/>
        <v>83.012732523368754</v>
      </c>
      <c r="L269">
        <v>83.012732523368754</v>
      </c>
      <c r="M269">
        <v>83.012732523368754</v>
      </c>
      <c r="N269">
        <f t="shared" si="46"/>
        <v>81.58897005540841</v>
      </c>
      <c r="O269">
        <f t="shared" si="51"/>
        <v>81.922500000000014</v>
      </c>
      <c r="P269">
        <f t="shared" si="53"/>
        <v>81.516250000000014</v>
      </c>
      <c r="Q269">
        <f t="shared" si="54"/>
        <v>83.053603439317243</v>
      </c>
      <c r="R269">
        <v>83.053603439317243</v>
      </c>
      <c r="S269">
        <v>83.053603439317243</v>
      </c>
    </row>
    <row r="270" spans="1:19" x14ac:dyDescent="0.2">
      <c r="A270" s="4">
        <f t="shared" si="47"/>
        <v>44512</v>
      </c>
      <c r="B270">
        <v>269</v>
      </c>
      <c r="C270">
        <v>80.87</v>
      </c>
      <c r="D270">
        <f t="shared" si="48"/>
        <v>81.070000000000007</v>
      </c>
      <c r="E270">
        <f t="shared" si="52"/>
        <v>81.057999999999993</v>
      </c>
      <c r="F270">
        <f t="shared" si="44"/>
        <v>82.96395844111656</v>
      </c>
      <c r="G270">
        <f t="shared" si="45"/>
        <v>-2.0939584411165555</v>
      </c>
      <c r="H270">
        <f t="shared" si="49"/>
        <v>-0.59027803272029189</v>
      </c>
      <c r="I270">
        <v>82.96395844111656</v>
      </c>
      <c r="J270">
        <v>82.96395844111656</v>
      </c>
      <c r="K270">
        <f t="shared" si="50"/>
        <v>83.002975547368791</v>
      </c>
      <c r="L270">
        <v>83.002975547368791</v>
      </c>
      <c r="M270">
        <v>83.002975547368791</v>
      </c>
      <c r="N270">
        <f t="shared" si="46"/>
        <v>81.373279038785881</v>
      </c>
      <c r="O270">
        <f t="shared" si="51"/>
        <v>81.11</v>
      </c>
      <c r="P270">
        <f t="shared" si="53"/>
        <v>81.0625</v>
      </c>
      <c r="Q270">
        <f t="shared" si="54"/>
        <v>83.043809451742007</v>
      </c>
      <c r="R270">
        <v>83.043809451742007</v>
      </c>
      <c r="S270">
        <v>83.043809451742007</v>
      </c>
    </row>
    <row r="271" spans="1:19" x14ac:dyDescent="0.2">
      <c r="A271" s="4">
        <f t="shared" si="47"/>
        <v>44513</v>
      </c>
      <c r="B271">
        <v>270</v>
      </c>
      <c r="C271">
        <v>80.87</v>
      </c>
      <c r="D271">
        <f t="shared" si="48"/>
        <v>80.86333333333333</v>
      </c>
      <c r="E271">
        <f t="shared" si="52"/>
        <v>80.981999999999999</v>
      </c>
      <c r="F271">
        <f t="shared" si="44"/>
        <v>82.954236473836843</v>
      </c>
      <c r="G271">
        <f t="shared" si="45"/>
        <v>-2.0842364738368389</v>
      </c>
      <c r="H271">
        <f t="shared" si="49"/>
        <v>9.7219672797166368E-3</v>
      </c>
      <c r="I271">
        <v>82.954236473836843</v>
      </c>
      <c r="J271">
        <v>82.954236473836843</v>
      </c>
      <c r="K271">
        <f t="shared" si="50"/>
        <v>82.993218571368843</v>
      </c>
      <c r="L271">
        <v>82.993218571368843</v>
      </c>
      <c r="M271">
        <v>82.993218571368843</v>
      </c>
      <c r="N271">
        <f t="shared" si="46"/>
        <v>81.216295327150107</v>
      </c>
      <c r="O271">
        <f t="shared" si="51"/>
        <v>81.015000000000001</v>
      </c>
      <c r="P271">
        <f t="shared" si="53"/>
        <v>80.9375</v>
      </c>
      <c r="Q271">
        <f t="shared" si="54"/>
        <v>83.034015464166771</v>
      </c>
      <c r="R271">
        <v>83.034015464166771</v>
      </c>
      <c r="S271">
        <v>83.034015464166771</v>
      </c>
    </row>
    <row r="272" spans="1:19" x14ac:dyDescent="0.2">
      <c r="A272" s="4">
        <f t="shared" si="47"/>
        <v>44514</v>
      </c>
      <c r="B272">
        <v>271</v>
      </c>
      <c r="C272">
        <v>80.849999999999994</v>
      </c>
      <c r="D272">
        <f t="shared" si="48"/>
        <v>80.856666666666669</v>
      </c>
      <c r="E272">
        <f t="shared" si="52"/>
        <v>80.84</v>
      </c>
      <c r="F272">
        <f t="shared" si="44"/>
        <v>82.944514506557141</v>
      </c>
      <c r="G272">
        <f t="shared" si="45"/>
        <v>-2.0945145065571467</v>
      </c>
      <c r="H272">
        <f t="shared" si="49"/>
        <v>-1.0278032720307806E-2</v>
      </c>
      <c r="I272">
        <v>82.944514506557141</v>
      </c>
      <c r="J272">
        <v>82.944514506557141</v>
      </c>
      <c r="K272">
        <f t="shared" si="50"/>
        <v>82.98346159536888</v>
      </c>
      <c r="L272">
        <v>82.98346159536888</v>
      </c>
      <c r="M272">
        <v>82.98346159536888</v>
      </c>
      <c r="N272">
        <f t="shared" si="46"/>
        <v>81.106406729005073</v>
      </c>
      <c r="O272">
        <f t="shared" si="51"/>
        <v>80.86</v>
      </c>
      <c r="P272">
        <f t="shared" si="53"/>
        <v>80.846249999999998</v>
      </c>
      <c r="Q272">
        <f t="shared" si="54"/>
        <v>83.024221476591535</v>
      </c>
      <c r="R272">
        <v>83.024221476591535</v>
      </c>
      <c r="S272">
        <v>83.024221476591535</v>
      </c>
    </row>
    <row r="273" spans="1:19" x14ac:dyDescent="0.2">
      <c r="A273" s="4">
        <f t="shared" si="47"/>
        <v>44515</v>
      </c>
      <c r="B273">
        <v>272</v>
      </c>
      <c r="C273">
        <v>80.849999999999994</v>
      </c>
      <c r="D273">
        <f t="shared" si="48"/>
        <v>80.819999999999993</v>
      </c>
      <c r="E273">
        <f t="shared" si="52"/>
        <v>80.33</v>
      </c>
      <c r="F273">
        <f t="shared" si="44"/>
        <v>82.934792539277424</v>
      </c>
      <c r="G273">
        <f t="shared" si="45"/>
        <v>-2.08479253927743</v>
      </c>
      <c r="H273">
        <f t="shared" si="49"/>
        <v>9.7219672797166368E-3</v>
      </c>
      <c r="I273">
        <v>82.934792539277424</v>
      </c>
      <c r="J273">
        <v>82.934792539277424</v>
      </c>
      <c r="K273">
        <f t="shared" si="50"/>
        <v>82.973704619368931</v>
      </c>
      <c r="L273">
        <v>82.973704619368931</v>
      </c>
      <c r="M273">
        <v>82.973704619368931</v>
      </c>
      <c r="N273">
        <f t="shared" si="46"/>
        <v>81.002484710303548</v>
      </c>
      <c r="O273">
        <f t="shared" si="51"/>
        <v>80.832499999999996</v>
      </c>
      <c r="P273">
        <f t="shared" si="53"/>
        <v>80.513749999999987</v>
      </c>
      <c r="Q273">
        <f t="shared" si="54"/>
        <v>83.014427489016299</v>
      </c>
      <c r="R273">
        <v>83.014427489016299</v>
      </c>
      <c r="S273">
        <v>83.014427489016299</v>
      </c>
    </row>
    <row r="274" spans="1:19" x14ac:dyDescent="0.2">
      <c r="A274" s="4">
        <f t="shared" si="47"/>
        <v>44516</v>
      </c>
      <c r="B274">
        <v>273</v>
      </c>
      <c r="C274">
        <v>80.760000000000005</v>
      </c>
      <c r="D274">
        <f t="shared" si="48"/>
        <v>79.976666666666674</v>
      </c>
      <c r="E274">
        <f t="shared" si="52"/>
        <v>79.94</v>
      </c>
      <c r="F274">
        <f t="shared" si="44"/>
        <v>82.925070571997722</v>
      </c>
      <c r="G274">
        <f t="shared" si="45"/>
        <v>-2.1650705719977168</v>
      </c>
      <c r="H274">
        <f t="shared" si="49"/>
        <v>-8.0278032720286774E-2</v>
      </c>
      <c r="I274">
        <v>82.925070571997722</v>
      </c>
      <c r="J274">
        <v>82.925070571997722</v>
      </c>
      <c r="K274">
        <f t="shared" si="50"/>
        <v>82.963947643368968</v>
      </c>
      <c r="L274">
        <v>82.963947643368968</v>
      </c>
      <c r="M274">
        <v>82.963947643368968</v>
      </c>
      <c r="N274">
        <f t="shared" si="46"/>
        <v>80.197739297212479</v>
      </c>
      <c r="O274">
        <f t="shared" si="51"/>
        <v>80.194999999999993</v>
      </c>
      <c r="P274">
        <f t="shared" si="53"/>
        <v>79.953749999999999</v>
      </c>
      <c r="Q274">
        <f t="shared" si="54"/>
        <v>83.004633501441063</v>
      </c>
      <c r="R274">
        <v>83.004633501441063</v>
      </c>
      <c r="S274">
        <v>83.004633501441063</v>
      </c>
    </row>
    <row r="275" spans="1:19" x14ac:dyDescent="0.2">
      <c r="A275" s="4">
        <f t="shared" si="47"/>
        <v>44517</v>
      </c>
      <c r="B275">
        <v>274</v>
      </c>
      <c r="C275">
        <v>78.319999999999993</v>
      </c>
      <c r="D275">
        <f t="shared" si="48"/>
        <v>79.333333333333329</v>
      </c>
      <c r="E275">
        <f t="shared" si="52"/>
        <v>78.992000000000004</v>
      </c>
      <c r="F275">
        <f t="shared" si="44"/>
        <v>82.915348604718005</v>
      </c>
      <c r="G275">
        <f t="shared" si="45"/>
        <v>-4.5953486047180121</v>
      </c>
      <c r="H275">
        <f t="shared" si="49"/>
        <v>-2.4302780327202953</v>
      </c>
      <c r="I275">
        <v>82.915348604718005</v>
      </c>
      <c r="J275">
        <v>82.915348604718005</v>
      </c>
      <c r="K275">
        <f t="shared" si="50"/>
        <v>82.954190667369019</v>
      </c>
      <c r="L275">
        <v>82.954190667369019</v>
      </c>
      <c r="M275">
        <v>82.954190667369019</v>
      </c>
      <c r="N275">
        <f t="shared" si="46"/>
        <v>79.814417508048734</v>
      </c>
      <c r="O275">
        <f t="shared" si="51"/>
        <v>79.712500000000006</v>
      </c>
      <c r="P275">
        <f t="shared" si="53"/>
        <v>79.12</v>
      </c>
      <c r="Q275">
        <f t="shared" si="54"/>
        <v>82.994839513865827</v>
      </c>
      <c r="R275">
        <v>82.994839513865827</v>
      </c>
      <c r="S275">
        <v>82.994839513865827</v>
      </c>
    </row>
    <row r="276" spans="1:19" x14ac:dyDescent="0.2">
      <c r="A276" s="4">
        <f t="shared" si="47"/>
        <v>44518</v>
      </c>
      <c r="B276">
        <v>275</v>
      </c>
      <c r="C276">
        <v>78.92</v>
      </c>
      <c r="D276">
        <f t="shared" si="48"/>
        <v>77.783333333333346</v>
      </c>
      <c r="E276">
        <f t="shared" si="52"/>
        <v>78.044000000000011</v>
      </c>
      <c r="F276">
        <f t="shared" si="44"/>
        <v>82.905626637438303</v>
      </c>
      <c r="G276">
        <f t="shared" si="45"/>
        <v>-3.9856266374383011</v>
      </c>
      <c r="H276">
        <f t="shared" si="49"/>
        <v>0.60972196727971095</v>
      </c>
      <c r="I276">
        <v>82.905626637438303</v>
      </c>
      <c r="J276">
        <v>82.905626637438303</v>
      </c>
      <c r="K276">
        <f t="shared" si="50"/>
        <v>82.944433691369056</v>
      </c>
      <c r="L276">
        <v>82.944433691369056</v>
      </c>
      <c r="M276">
        <v>82.944433691369056</v>
      </c>
      <c r="N276">
        <f t="shared" si="46"/>
        <v>78.703092255634118</v>
      </c>
      <c r="O276">
        <f t="shared" si="51"/>
        <v>78.527500000000003</v>
      </c>
      <c r="P276">
        <f t="shared" si="53"/>
        <v>77.946250000000006</v>
      </c>
      <c r="Q276">
        <f t="shared" si="54"/>
        <v>82.985045526290605</v>
      </c>
      <c r="R276">
        <v>82.985045526290605</v>
      </c>
      <c r="S276">
        <v>82.985045526290605</v>
      </c>
    </row>
    <row r="277" spans="1:19" x14ac:dyDescent="0.2">
      <c r="A277" s="4">
        <f t="shared" si="47"/>
        <v>44519</v>
      </c>
      <c r="B277">
        <v>276</v>
      </c>
      <c r="C277">
        <v>76.11</v>
      </c>
      <c r="D277">
        <f t="shared" si="48"/>
        <v>77.046666666666667</v>
      </c>
      <c r="E277">
        <f t="shared" si="52"/>
        <v>77.240000000000009</v>
      </c>
      <c r="F277">
        <f t="shared" si="44"/>
        <v>82.895904670158586</v>
      </c>
      <c r="G277">
        <f t="shared" si="45"/>
        <v>-6.7859046701585868</v>
      </c>
      <c r="H277">
        <f t="shared" si="49"/>
        <v>-2.8002780327202856</v>
      </c>
      <c r="I277">
        <v>82.895904670158586</v>
      </c>
      <c r="J277">
        <v>82.895904670158586</v>
      </c>
      <c r="K277">
        <f t="shared" si="50"/>
        <v>82.934676715369108</v>
      </c>
      <c r="L277">
        <v>82.934676715369108</v>
      </c>
      <c r="M277">
        <v>82.934676715369108</v>
      </c>
      <c r="N277">
        <f t="shared" si="46"/>
        <v>77.925164578943878</v>
      </c>
      <c r="O277">
        <f t="shared" si="51"/>
        <v>77.365000000000009</v>
      </c>
      <c r="P277">
        <f t="shared" si="53"/>
        <v>77.167500000000004</v>
      </c>
      <c r="Q277">
        <f t="shared" si="54"/>
        <v>82.975251538715369</v>
      </c>
      <c r="R277">
        <v>82.975251538715369</v>
      </c>
      <c r="S277">
        <v>82.975251538715369</v>
      </c>
    </row>
    <row r="278" spans="1:19" x14ac:dyDescent="0.2">
      <c r="A278" s="4">
        <f t="shared" si="47"/>
        <v>44520</v>
      </c>
      <c r="B278">
        <v>277</v>
      </c>
      <c r="C278">
        <v>76.11</v>
      </c>
      <c r="D278">
        <f t="shared" si="48"/>
        <v>76.319999999999993</v>
      </c>
      <c r="E278">
        <f t="shared" si="52"/>
        <v>76.924000000000007</v>
      </c>
      <c r="F278">
        <f t="shared" si="44"/>
        <v>82.88618270287887</v>
      </c>
      <c r="G278">
        <f t="shared" si="45"/>
        <v>-6.7761827028788701</v>
      </c>
      <c r="H278">
        <f t="shared" si="49"/>
        <v>9.7219672797166368E-3</v>
      </c>
      <c r="I278">
        <v>82.88618270287887</v>
      </c>
      <c r="J278">
        <v>82.88618270287887</v>
      </c>
      <c r="K278">
        <f t="shared" si="50"/>
        <v>82.924919739369145</v>
      </c>
      <c r="L278">
        <v>82.924919739369145</v>
      </c>
      <c r="M278">
        <v>82.924919739369145</v>
      </c>
      <c r="N278">
        <f t="shared" si="46"/>
        <v>77.569615205260703</v>
      </c>
      <c r="O278">
        <f t="shared" si="51"/>
        <v>76.97</v>
      </c>
      <c r="P278">
        <f t="shared" si="53"/>
        <v>76.697499999999991</v>
      </c>
      <c r="Q278">
        <f t="shared" si="54"/>
        <v>82.965457551140133</v>
      </c>
      <c r="R278">
        <v>82.965457551140133</v>
      </c>
      <c r="S278">
        <v>82.965457551140133</v>
      </c>
    </row>
    <row r="279" spans="1:19" x14ac:dyDescent="0.2">
      <c r="A279" s="4">
        <f t="shared" si="47"/>
        <v>44521</v>
      </c>
      <c r="B279">
        <v>278</v>
      </c>
      <c r="C279">
        <v>76.739999999999995</v>
      </c>
      <c r="D279">
        <f t="shared" si="48"/>
        <v>76.529999999999987</v>
      </c>
      <c r="E279">
        <f t="shared" si="52"/>
        <v>76.804000000000002</v>
      </c>
      <c r="F279">
        <f t="shared" si="44"/>
        <v>82.876460735599167</v>
      </c>
      <c r="G279">
        <f t="shared" si="45"/>
        <v>-6.1364607355991723</v>
      </c>
      <c r="H279">
        <f t="shared" si="49"/>
        <v>0.63972196727969788</v>
      </c>
      <c r="I279">
        <v>82.876460735599167</v>
      </c>
      <c r="J279">
        <v>82.876460735599167</v>
      </c>
      <c r="K279">
        <f t="shared" si="50"/>
        <v>82.915162763369196</v>
      </c>
      <c r="L279">
        <v>82.915162763369196</v>
      </c>
      <c r="M279">
        <v>82.915162763369196</v>
      </c>
      <c r="N279">
        <f t="shared" si="46"/>
        <v>77.320730643682481</v>
      </c>
      <c r="O279">
        <f t="shared" si="51"/>
        <v>76.424999999999997</v>
      </c>
      <c r="P279">
        <f t="shared" si="53"/>
        <v>76.701249999999987</v>
      </c>
      <c r="Q279">
        <f t="shared" si="54"/>
        <v>82.955663563564897</v>
      </c>
      <c r="R279">
        <v>82.955663563564897</v>
      </c>
      <c r="S279">
        <v>82.955663563564897</v>
      </c>
    </row>
    <row r="280" spans="1:19" x14ac:dyDescent="0.2">
      <c r="A280" s="4">
        <f t="shared" si="47"/>
        <v>44522</v>
      </c>
      <c r="B280">
        <v>279</v>
      </c>
      <c r="C280">
        <v>76.739999999999995</v>
      </c>
      <c r="D280">
        <f t="shared" si="48"/>
        <v>77.266666666666666</v>
      </c>
      <c r="E280">
        <f t="shared" si="52"/>
        <v>77.245999999999995</v>
      </c>
      <c r="F280">
        <f t="shared" si="44"/>
        <v>82.866738768319451</v>
      </c>
      <c r="G280">
        <f t="shared" si="45"/>
        <v>-6.1267387683194556</v>
      </c>
      <c r="H280">
        <f t="shared" si="49"/>
        <v>9.7219672797166368E-3</v>
      </c>
      <c r="I280">
        <v>82.866738768319451</v>
      </c>
      <c r="J280">
        <v>82.866738768319451</v>
      </c>
      <c r="K280">
        <f t="shared" si="50"/>
        <v>82.905405787369233</v>
      </c>
      <c r="L280">
        <v>82.905405787369233</v>
      </c>
      <c r="M280">
        <v>82.905405787369233</v>
      </c>
      <c r="N280">
        <f t="shared" si="46"/>
        <v>77.620511450577737</v>
      </c>
      <c r="O280">
        <f t="shared" si="51"/>
        <v>76.977499999999992</v>
      </c>
      <c r="P280">
        <f t="shared" si="53"/>
        <v>77.253749999999997</v>
      </c>
      <c r="Q280">
        <f t="shared" si="54"/>
        <v>82.945869575989661</v>
      </c>
      <c r="R280">
        <v>82.945869575989661</v>
      </c>
      <c r="S280">
        <v>82.945869575989661</v>
      </c>
    </row>
    <row r="281" spans="1:19" x14ac:dyDescent="0.2">
      <c r="A281" s="4">
        <f t="shared" si="47"/>
        <v>44523</v>
      </c>
      <c r="B281">
        <v>280</v>
      </c>
      <c r="C281">
        <v>78.319999999999993</v>
      </c>
      <c r="D281">
        <f t="shared" si="48"/>
        <v>77.793333333333337</v>
      </c>
      <c r="E281">
        <f t="shared" si="52"/>
        <v>77.688000000000002</v>
      </c>
      <c r="F281">
        <f t="shared" si="44"/>
        <v>82.857016801039748</v>
      </c>
      <c r="G281">
        <f t="shared" si="45"/>
        <v>-4.5370168010397549</v>
      </c>
      <c r="H281">
        <f t="shared" si="49"/>
        <v>1.5897219672797007</v>
      </c>
      <c r="I281">
        <v>82.857016801039748</v>
      </c>
      <c r="J281">
        <v>82.857016801039748</v>
      </c>
      <c r="K281">
        <f t="shared" si="50"/>
        <v>82.895648811369284</v>
      </c>
      <c r="L281">
        <v>82.895648811369284</v>
      </c>
      <c r="M281">
        <v>82.895648811369284</v>
      </c>
      <c r="N281">
        <f t="shared" si="46"/>
        <v>77.830358015404414</v>
      </c>
      <c r="O281">
        <f t="shared" si="51"/>
        <v>77.53</v>
      </c>
      <c r="P281">
        <f t="shared" si="53"/>
        <v>77.727499999999992</v>
      </c>
      <c r="Q281">
        <f t="shared" si="54"/>
        <v>82.936075588414425</v>
      </c>
      <c r="R281">
        <v>82.936075588414425</v>
      </c>
      <c r="S281">
        <v>82.936075588414425</v>
      </c>
    </row>
    <row r="282" spans="1:19" x14ac:dyDescent="0.2">
      <c r="A282" s="4">
        <f t="shared" si="47"/>
        <v>44524</v>
      </c>
      <c r="B282">
        <v>281</v>
      </c>
      <c r="C282">
        <v>78.319999999999993</v>
      </c>
      <c r="D282">
        <f t="shared" si="48"/>
        <v>78.319999999999993</v>
      </c>
      <c r="E282">
        <f t="shared" si="52"/>
        <v>78.003999999999991</v>
      </c>
      <c r="F282">
        <f t="shared" si="44"/>
        <v>82.847294833760031</v>
      </c>
      <c r="G282">
        <f t="shared" si="45"/>
        <v>-4.5272948337600383</v>
      </c>
      <c r="H282">
        <f t="shared" si="49"/>
        <v>9.7219672797166368E-3</v>
      </c>
      <c r="I282">
        <v>82.847294833760031</v>
      </c>
      <c r="J282">
        <v>82.847294833760031</v>
      </c>
      <c r="K282">
        <f t="shared" si="50"/>
        <v>82.885891835369321</v>
      </c>
      <c r="L282">
        <v>82.885891835369321</v>
      </c>
      <c r="M282">
        <v>82.885891835369321</v>
      </c>
      <c r="N282">
        <f t="shared" si="46"/>
        <v>77.977250610783088</v>
      </c>
      <c r="O282">
        <f t="shared" si="51"/>
        <v>77.924999999999997</v>
      </c>
      <c r="P282">
        <f t="shared" si="53"/>
        <v>78.122500000000002</v>
      </c>
      <c r="Q282">
        <f t="shared" si="54"/>
        <v>82.926281600839189</v>
      </c>
      <c r="R282">
        <v>82.926281600839189</v>
      </c>
      <c r="S282">
        <v>82.926281600839189</v>
      </c>
    </row>
    <row r="283" spans="1:19" x14ac:dyDescent="0.2">
      <c r="A283" s="4">
        <f t="shared" si="47"/>
        <v>44525</v>
      </c>
      <c r="B283">
        <v>282</v>
      </c>
      <c r="C283">
        <v>78.319999999999993</v>
      </c>
      <c r="D283">
        <f t="shared" si="48"/>
        <v>78.319999999999993</v>
      </c>
      <c r="E283">
        <f t="shared" si="52"/>
        <v>76.631999999999991</v>
      </c>
      <c r="F283">
        <f t="shared" si="44"/>
        <v>82.837572866480329</v>
      </c>
      <c r="G283">
        <f t="shared" si="45"/>
        <v>-4.5175728664803358</v>
      </c>
      <c r="H283">
        <f t="shared" si="49"/>
        <v>9.7219672797024259E-3</v>
      </c>
      <c r="I283">
        <v>82.837572866480329</v>
      </c>
      <c r="J283">
        <v>82.837572866480329</v>
      </c>
      <c r="K283">
        <f t="shared" si="50"/>
        <v>82.876134859369373</v>
      </c>
      <c r="L283">
        <v>82.876134859369373</v>
      </c>
      <c r="M283">
        <v>82.876134859369373</v>
      </c>
      <c r="N283">
        <f t="shared" si="46"/>
        <v>78.080075427548152</v>
      </c>
      <c r="O283">
        <f t="shared" si="51"/>
        <v>78.319999999999993</v>
      </c>
      <c r="P283">
        <f t="shared" si="53"/>
        <v>77.264999999999986</v>
      </c>
      <c r="Q283">
        <f t="shared" si="54"/>
        <v>82.916487613263953</v>
      </c>
      <c r="R283">
        <v>82.916487613263953</v>
      </c>
      <c r="S283">
        <v>82.916487613263953</v>
      </c>
    </row>
    <row r="284" spans="1:19" x14ac:dyDescent="0.2">
      <c r="A284" s="4">
        <f t="shared" si="47"/>
        <v>44526</v>
      </c>
      <c r="B284">
        <v>283</v>
      </c>
      <c r="C284">
        <v>78.319999999999993</v>
      </c>
      <c r="D284">
        <f t="shared" si="48"/>
        <v>75.506666666666661</v>
      </c>
      <c r="E284">
        <f t="shared" si="52"/>
        <v>74.943999999999988</v>
      </c>
      <c r="F284">
        <f t="shared" si="44"/>
        <v>82.827850899200612</v>
      </c>
      <c r="G284">
        <f t="shared" si="45"/>
        <v>-4.5078508992006192</v>
      </c>
      <c r="H284">
        <f t="shared" si="49"/>
        <v>9.7219672797166368E-3</v>
      </c>
      <c r="I284">
        <v>82.827850899200612</v>
      </c>
      <c r="J284">
        <v>82.827850899200612</v>
      </c>
      <c r="K284">
        <f t="shared" si="50"/>
        <v>82.86637788336941</v>
      </c>
      <c r="L284">
        <v>82.86637788336941</v>
      </c>
      <c r="M284">
        <v>82.86637788336941</v>
      </c>
      <c r="N284">
        <f t="shared" si="46"/>
        <v>75.620052799283712</v>
      </c>
      <c r="O284">
        <f t="shared" si="51"/>
        <v>76.209999999999994</v>
      </c>
      <c r="P284">
        <f t="shared" si="53"/>
        <v>75.155000000000001</v>
      </c>
      <c r="Q284">
        <f t="shared" si="54"/>
        <v>82.906693625688732</v>
      </c>
      <c r="R284">
        <v>82.906693625688732</v>
      </c>
      <c r="S284">
        <v>82.906693625688732</v>
      </c>
    </row>
    <row r="285" spans="1:19" x14ac:dyDescent="0.2">
      <c r="A285" s="4">
        <f t="shared" si="47"/>
        <v>44527</v>
      </c>
      <c r="B285">
        <v>284</v>
      </c>
      <c r="C285">
        <v>69.88</v>
      </c>
      <c r="D285">
        <f t="shared" si="48"/>
        <v>72.693333333333328</v>
      </c>
      <c r="E285">
        <f t="shared" si="52"/>
        <v>73.256</v>
      </c>
      <c r="F285">
        <f t="shared" si="44"/>
        <v>82.818128931920896</v>
      </c>
      <c r="G285">
        <f t="shared" si="45"/>
        <v>-12.9381289319209</v>
      </c>
      <c r="H285">
        <f t="shared" si="49"/>
        <v>-8.4302780327202811</v>
      </c>
      <c r="I285">
        <v>82.818128931920896</v>
      </c>
      <c r="J285">
        <v>82.818128931920896</v>
      </c>
      <c r="K285">
        <f t="shared" si="50"/>
        <v>82.856620907369461</v>
      </c>
      <c r="L285">
        <v>82.856620907369461</v>
      </c>
      <c r="M285">
        <v>82.856620907369461</v>
      </c>
      <c r="N285">
        <f t="shared" si="46"/>
        <v>73.898036959498597</v>
      </c>
      <c r="O285">
        <f t="shared" si="51"/>
        <v>74.099999999999994</v>
      </c>
      <c r="P285">
        <f t="shared" si="53"/>
        <v>73.044999999999987</v>
      </c>
      <c r="Q285">
        <f t="shared" si="54"/>
        <v>82.896899638113496</v>
      </c>
      <c r="R285">
        <v>82.896899638113496</v>
      </c>
      <c r="S285">
        <v>82.896899638113496</v>
      </c>
    </row>
    <row r="286" spans="1:19" x14ac:dyDescent="0.2">
      <c r="A286" s="4">
        <f t="shared" si="47"/>
        <v>44528</v>
      </c>
      <c r="B286">
        <v>285</v>
      </c>
      <c r="C286">
        <v>69.88</v>
      </c>
      <c r="D286">
        <f t="shared" si="48"/>
        <v>69.88</v>
      </c>
      <c r="E286">
        <f t="shared" si="52"/>
        <v>70.819999999999993</v>
      </c>
      <c r="F286">
        <f t="shared" si="44"/>
        <v>82.808406964641193</v>
      </c>
      <c r="G286">
        <f t="shared" si="45"/>
        <v>-12.928406964641198</v>
      </c>
      <c r="H286">
        <f t="shared" si="49"/>
        <v>9.7219672797024259E-3</v>
      </c>
      <c r="I286">
        <v>82.808406964641193</v>
      </c>
      <c r="J286">
        <v>82.808406964641193</v>
      </c>
      <c r="K286">
        <f t="shared" si="50"/>
        <v>82.846863931369498</v>
      </c>
      <c r="L286">
        <v>82.846863931369498</v>
      </c>
      <c r="M286">
        <v>82.846863931369498</v>
      </c>
      <c r="N286">
        <f t="shared" si="46"/>
        <v>72.692625871649014</v>
      </c>
      <c r="O286">
        <f t="shared" si="51"/>
        <v>71.989999999999995</v>
      </c>
      <c r="P286">
        <f t="shared" si="53"/>
        <v>70.467500000000001</v>
      </c>
      <c r="Q286">
        <f t="shared" si="54"/>
        <v>82.88710565053826</v>
      </c>
      <c r="R286">
        <v>82.88710565053826</v>
      </c>
      <c r="S286">
        <v>82.88710565053826</v>
      </c>
    </row>
    <row r="287" spans="1:19" x14ac:dyDescent="0.2">
      <c r="A287" s="4">
        <f t="shared" si="47"/>
        <v>44529</v>
      </c>
      <c r="B287">
        <v>286</v>
      </c>
      <c r="C287">
        <v>69.88</v>
      </c>
      <c r="D287">
        <f t="shared" si="48"/>
        <v>68.633333333333326</v>
      </c>
      <c r="E287">
        <f t="shared" si="52"/>
        <v>68.244</v>
      </c>
      <c r="F287">
        <f t="shared" si="44"/>
        <v>82.798684997361477</v>
      </c>
      <c r="G287">
        <f t="shared" si="45"/>
        <v>-12.918684997361481</v>
      </c>
      <c r="H287">
        <f t="shared" si="49"/>
        <v>9.7219672797166368E-3</v>
      </c>
      <c r="I287">
        <v>82.798684997361477</v>
      </c>
      <c r="J287">
        <v>82.798684997361477</v>
      </c>
      <c r="K287">
        <f t="shared" si="50"/>
        <v>82.837106955369549</v>
      </c>
      <c r="L287">
        <v>82.837106955369549</v>
      </c>
      <c r="M287">
        <v>82.837106955369549</v>
      </c>
      <c r="N287">
        <f t="shared" si="46"/>
        <v>70.726838110154304</v>
      </c>
      <c r="O287">
        <f t="shared" si="51"/>
        <v>68.944999999999993</v>
      </c>
      <c r="P287">
        <f t="shared" si="53"/>
        <v>68.389999999999986</v>
      </c>
      <c r="Q287">
        <f t="shared" si="54"/>
        <v>82.877311662963024</v>
      </c>
      <c r="R287">
        <v>82.877311662963024</v>
      </c>
      <c r="S287">
        <v>82.877311662963024</v>
      </c>
    </row>
    <row r="288" spans="1:19" x14ac:dyDescent="0.2">
      <c r="A288" s="4">
        <f t="shared" si="47"/>
        <v>44530</v>
      </c>
      <c r="B288">
        <v>287</v>
      </c>
      <c r="C288">
        <v>66.14</v>
      </c>
      <c r="D288">
        <f t="shared" si="48"/>
        <v>67.153333333333322</v>
      </c>
      <c r="E288">
        <f t="shared" si="52"/>
        <v>67.587999999999994</v>
      </c>
      <c r="F288">
        <f t="shared" si="44"/>
        <v>82.788963030081774</v>
      </c>
      <c r="G288">
        <f t="shared" si="45"/>
        <v>-16.648963030081774</v>
      </c>
      <c r="H288">
        <f t="shared" si="49"/>
        <v>-3.7302780327202925</v>
      </c>
      <c r="I288">
        <v>82.788963030081774</v>
      </c>
      <c r="J288">
        <v>82.788963030081774</v>
      </c>
      <c r="K288">
        <f t="shared" si="50"/>
        <v>82.827349979369586</v>
      </c>
      <c r="L288">
        <v>82.827349979369586</v>
      </c>
      <c r="M288">
        <v>82.827349979369586</v>
      </c>
      <c r="N288">
        <f t="shared" si="46"/>
        <v>69.140786677108011</v>
      </c>
      <c r="O288">
        <f t="shared" si="51"/>
        <v>67.834999999999994</v>
      </c>
      <c r="P288">
        <f t="shared" si="53"/>
        <v>67.424999999999983</v>
      </c>
      <c r="Q288">
        <f t="shared" si="54"/>
        <v>82.867517675387788</v>
      </c>
      <c r="R288">
        <v>82.867517675387788</v>
      </c>
      <c r="S288">
        <v>82.867517675387788</v>
      </c>
    </row>
    <row r="289" spans="1:19" x14ac:dyDescent="0.2">
      <c r="A289" s="4">
        <f t="shared" si="47"/>
        <v>44531</v>
      </c>
      <c r="B289">
        <v>288</v>
      </c>
      <c r="C289">
        <v>65.44</v>
      </c>
      <c r="D289">
        <f t="shared" si="48"/>
        <v>66.059999999999988</v>
      </c>
      <c r="E289">
        <f t="shared" si="52"/>
        <v>66.889999999999986</v>
      </c>
      <c r="F289">
        <f t="shared" si="44"/>
        <v>82.779241062802058</v>
      </c>
      <c r="G289">
        <f t="shared" si="45"/>
        <v>-17.33924106280206</v>
      </c>
      <c r="H289">
        <f t="shared" si="49"/>
        <v>-0.69027803272028621</v>
      </c>
      <c r="I289">
        <v>82.779241062802058</v>
      </c>
      <c r="J289">
        <v>82.779241062802058</v>
      </c>
      <c r="K289">
        <f t="shared" si="50"/>
        <v>82.817593003369637</v>
      </c>
      <c r="L289">
        <v>82.817593003369637</v>
      </c>
      <c r="M289">
        <v>82.817593003369637</v>
      </c>
      <c r="N289">
        <f t="shared" si="46"/>
        <v>68.37855067397561</v>
      </c>
      <c r="O289">
        <f t="shared" si="51"/>
        <v>67.014999999999986</v>
      </c>
      <c r="P289">
        <f t="shared" si="53"/>
        <v>66.578749999999985</v>
      </c>
      <c r="Q289">
        <f t="shared" si="54"/>
        <v>82.857723687812552</v>
      </c>
      <c r="R289">
        <v>82.857723687812552</v>
      </c>
      <c r="S289">
        <v>82.857723687812552</v>
      </c>
    </row>
    <row r="290" spans="1:19" x14ac:dyDescent="0.2">
      <c r="A290" s="4">
        <f t="shared" si="47"/>
        <v>44532</v>
      </c>
      <c r="B290">
        <v>289</v>
      </c>
      <c r="C290">
        <v>66.599999999999994</v>
      </c>
      <c r="D290">
        <f t="shared" si="48"/>
        <v>66.143333333333331</v>
      </c>
      <c r="E290">
        <f t="shared" si="52"/>
        <v>66.191999999999993</v>
      </c>
      <c r="F290">
        <f t="shared" si="44"/>
        <v>82.769519095522355</v>
      </c>
      <c r="G290">
        <f t="shared" si="45"/>
        <v>-16.169519095522361</v>
      </c>
      <c r="H290">
        <f t="shared" si="49"/>
        <v>1.169721967279699</v>
      </c>
      <c r="I290">
        <v>82.769519095522355</v>
      </c>
      <c r="J290">
        <v>82.769519095522355</v>
      </c>
      <c r="K290">
        <f t="shared" si="50"/>
        <v>82.807836027369675</v>
      </c>
      <c r="L290">
        <v>82.807836027369675</v>
      </c>
      <c r="M290">
        <v>82.807836027369675</v>
      </c>
      <c r="N290">
        <f t="shared" si="46"/>
        <v>67.781985471782917</v>
      </c>
      <c r="O290">
        <f t="shared" si="51"/>
        <v>66.142499999999998</v>
      </c>
      <c r="P290">
        <f t="shared" si="53"/>
        <v>66.173749999999998</v>
      </c>
      <c r="Q290">
        <f t="shared" si="54"/>
        <v>82.847929700237316</v>
      </c>
      <c r="R290">
        <v>82.847929700237316</v>
      </c>
      <c r="S290">
        <v>82.847929700237316</v>
      </c>
    </row>
    <row r="291" spans="1:19" x14ac:dyDescent="0.2">
      <c r="A291" s="4">
        <f t="shared" si="47"/>
        <v>44533</v>
      </c>
      <c r="B291">
        <v>290</v>
      </c>
      <c r="C291">
        <v>66.39</v>
      </c>
      <c r="D291">
        <f t="shared" si="48"/>
        <v>66.459999999999994</v>
      </c>
      <c r="E291">
        <f t="shared" si="52"/>
        <v>66.888000000000005</v>
      </c>
      <c r="F291">
        <f t="shared" si="44"/>
        <v>82.759797128242639</v>
      </c>
      <c r="G291">
        <f t="shared" si="45"/>
        <v>-16.369797128242638</v>
      </c>
      <c r="H291">
        <f t="shared" si="49"/>
        <v>-0.20027803272027711</v>
      </c>
      <c r="I291">
        <v>82.759797128242639</v>
      </c>
      <c r="J291">
        <v>82.759797128242639</v>
      </c>
      <c r="K291">
        <f t="shared" si="50"/>
        <v>82.798079051369726</v>
      </c>
      <c r="L291">
        <v>82.798079051369726</v>
      </c>
      <c r="M291">
        <v>82.798079051369726</v>
      </c>
      <c r="N291">
        <f t="shared" si="46"/>
        <v>67.364389830248044</v>
      </c>
      <c r="O291">
        <f t="shared" si="51"/>
        <v>66.204999999999998</v>
      </c>
      <c r="P291">
        <f t="shared" si="53"/>
        <v>66.727499999999992</v>
      </c>
      <c r="Q291">
        <f t="shared" si="54"/>
        <v>82.83813571266208</v>
      </c>
      <c r="R291">
        <v>82.83813571266208</v>
      </c>
      <c r="S291">
        <v>82.83813571266208</v>
      </c>
    </row>
    <row r="292" spans="1:19" x14ac:dyDescent="0.2">
      <c r="A292" s="4">
        <f t="shared" si="47"/>
        <v>44534</v>
      </c>
      <c r="B292">
        <v>291</v>
      </c>
      <c r="C292">
        <v>66.39</v>
      </c>
      <c r="D292">
        <f t="shared" si="48"/>
        <v>67.466666666666669</v>
      </c>
      <c r="E292">
        <f t="shared" si="52"/>
        <v>67.724000000000004</v>
      </c>
      <c r="F292">
        <f t="shared" si="44"/>
        <v>82.750075160962922</v>
      </c>
      <c r="G292">
        <f t="shared" si="45"/>
        <v>-16.360075160962921</v>
      </c>
      <c r="H292">
        <f t="shared" si="49"/>
        <v>9.7219672797166368E-3</v>
      </c>
      <c r="I292">
        <v>82.750075160962922</v>
      </c>
      <c r="J292">
        <v>82.750075160962922</v>
      </c>
      <c r="K292">
        <f t="shared" si="50"/>
        <v>82.788322075369763</v>
      </c>
      <c r="L292">
        <v>82.788322075369763</v>
      </c>
      <c r="M292">
        <v>82.788322075369763</v>
      </c>
      <c r="N292">
        <f t="shared" si="46"/>
        <v>68.041072881173633</v>
      </c>
      <c r="O292">
        <f t="shared" si="51"/>
        <v>67.25</v>
      </c>
      <c r="P292">
        <f t="shared" si="53"/>
        <v>67.627499999999998</v>
      </c>
      <c r="Q292">
        <f t="shared" si="54"/>
        <v>82.828341725086858</v>
      </c>
      <c r="R292">
        <v>82.828341725086858</v>
      </c>
      <c r="S292">
        <v>82.828341725086858</v>
      </c>
    </row>
    <row r="293" spans="1:19" x14ac:dyDescent="0.2">
      <c r="A293" s="4">
        <f t="shared" si="47"/>
        <v>44535</v>
      </c>
      <c r="B293">
        <v>292</v>
      </c>
      <c r="C293">
        <v>69.62</v>
      </c>
      <c r="D293">
        <f t="shared" si="48"/>
        <v>68.543333333333337</v>
      </c>
      <c r="E293">
        <f t="shared" si="52"/>
        <v>68.792000000000002</v>
      </c>
      <c r="F293">
        <f t="shared" si="44"/>
        <v>82.74035319368322</v>
      </c>
      <c r="G293">
        <f t="shared" si="45"/>
        <v>-13.120353193683215</v>
      </c>
      <c r="H293">
        <f t="shared" si="49"/>
        <v>3.2397219672797064</v>
      </c>
      <c r="I293">
        <v>82.74035319368322</v>
      </c>
      <c r="J293">
        <v>82.74035319368322</v>
      </c>
      <c r="K293">
        <f t="shared" si="50"/>
        <v>82.778565099369814</v>
      </c>
      <c r="L293">
        <v>82.778565099369814</v>
      </c>
      <c r="M293">
        <v>82.778565099369814</v>
      </c>
      <c r="N293">
        <f t="shared" si="46"/>
        <v>68.514751016821535</v>
      </c>
      <c r="O293">
        <f t="shared" si="51"/>
        <v>68.004999999999995</v>
      </c>
      <c r="P293">
        <f t="shared" si="53"/>
        <v>68.69874999999999</v>
      </c>
      <c r="Q293">
        <f t="shared" si="54"/>
        <v>82.818547737511622</v>
      </c>
      <c r="R293">
        <v>82.818547737511622</v>
      </c>
      <c r="S293">
        <v>82.818547737511622</v>
      </c>
    </row>
    <row r="294" spans="1:19" x14ac:dyDescent="0.2">
      <c r="A294" s="4">
        <f t="shared" si="47"/>
        <v>44536</v>
      </c>
      <c r="B294">
        <v>293</v>
      </c>
      <c r="C294">
        <v>69.62</v>
      </c>
      <c r="D294">
        <f t="shared" si="48"/>
        <v>70.393333333333331</v>
      </c>
      <c r="E294">
        <f t="shared" si="52"/>
        <v>70</v>
      </c>
      <c r="F294">
        <f t="shared" si="44"/>
        <v>82.730631226403503</v>
      </c>
      <c r="G294">
        <f t="shared" si="45"/>
        <v>-13.110631226403498</v>
      </c>
      <c r="H294">
        <f t="shared" si="49"/>
        <v>9.7219672797166368E-3</v>
      </c>
      <c r="I294">
        <v>82.730631226403503</v>
      </c>
      <c r="J294">
        <v>82.730631226403503</v>
      </c>
      <c r="K294">
        <f t="shared" si="50"/>
        <v>82.768808123369851</v>
      </c>
      <c r="L294">
        <v>82.768808123369851</v>
      </c>
      <c r="M294">
        <v>82.768808123369851</v>
      </c>
      <c r="N294">
        <f t="shared" si="46"/>
        <v>69.542325711775064</v>
      </c>
      <c r="O294">
        <f t="shared" si="51"/>
        <v>69.392499999999998</v>
      </c>
      <c r="P294">
        <f t="shared" si="53"/>
        <v>70.147500000000008</v>
      </c>
      <c r="Q294">
        <f t="shared" si="54"/>
        <v>82.808753749936386</v>
      </c>
      <c r="R294">
        <v>82.808753749936386</v>
      </c>
      <c r="S294">
        <v>82.808753749936386</v>
      </c>
    </row>
    <row r="295" spans="1:19" x14ac:dyDescent="0.2">
      <c r="A295" s="4">
        <f t="shared" si="47"/>
        <v>44537</v>
      </c>
      <c r="B295">
        <v>294</v>
      </c>
      <c r="C295">
        <v>71.94</v>
      </c>
      <c r="D295">
        <f t="shared" si="48"/>
        <v>71.33</v>
      </c>
      <c r="E295">
        <f t="shared" si="52"/>
        <v>70.896000000000001</v>
      </c>
      <c r="F295">
        <f t="shared" si="44"/>
        <v>82.7209092591238</v>
      </c>
      <c r="G295">
        <f t="shared" si="45"/>
        <v>-10.780909259123803</v>
      </c>
      <c r="H295">
        <f t="shared" si="49"/>
        <v>2.3297219672796956</v>
      </c>
      <c r="I295">
        <v>82.7209092591238</v>
      </c>
      <c r="J295">
        <v>82.7209092591238</v>
      </c>
      <c r="K295">
        <f t="shared" si="50"/>
        <v>82.759051147369902</v>
      </c>
      <c r="L295">
        <v>82.759051147369902</v>
      </c>
      <c r="M295">
        <v>82.759051147369902</v>
      </c>
      <c r="N295">
        <f t="shared" si="46"/>
        <v>70.408627998242551</v>
      </c>
      <c r="O295">
        <f t="shared" si="51"/>
        <v>70.902500000000003</v>
      </c>
      <c r="P295">
        <f t="shared" si="53"/>
        <v>71.058750000000003</v>
      </c>
      <c r="Q295">
        <f t="shared" si="54"/>
        <v>82.79895976236115</v>
      </c>
      <c r="R295">
        <v>82.79895976236115</v>
      </c>
      <c r="S295">
        <v>82.79895976236115</v>
      </c>
    </row>
    <row r="296" spans="1:19" x14ac:dyDescent="0.2">
      <c r="A296" s="4">
        <f t="shared" si="47"/>
        <v>44538</v>
      </c>
      <c r="B296">
        <v>295</v>
      </c>
      <c r="C296">
        <v>72.430000000000007</v>
      </c>
      <c r="D296">
        <f t="shared" si="48"/>
        <v>71.74666666666667</v>
      </c>
      <c r="E296">
        <f t="shared" si="52"/>
        <v>71.313999999999993</v>
      </c>
      <c r="F296">
        <f t="shared" si="44"/>
        <v>82.711187291844084</v>
      </c>
      <c r="G296">
        <f t="shared" si="45"/>
        <v>-10.281187291844077</v>
      </c>
      <c r="H296">
        <f t="shared" si="49"/>
        <v>0.49972196727972573</v>
      </c>
      <c r="I296">
        <v>82.711187291844084</v>
      </c>
      <c r="J296">
        <v>82.711187291844084</v>
      </c>
      <c r="K296">
        <f t="shared" si="50"/>
        <v>82.749294171369939</v>
      </c>
      <c r="L296">
        <v>82.749294171369939</v>
      </c>
      <c r="M296">
        <v>82.749294171369939</v>
      </c>
      <c r="N296">
        <f t="shared" si="46"/>
        <v>70.547039598769786</v>
      </c>
      <c r="O296">
        <f t="shared" si="51"/>
        <v>71.215000000000003</v>
      </c>
      <c r="P296">
        <f t="shared" si="53"/>
        <v>71.476249999999993</v>
      </c>
      <c r="Q296">
        <f t="shared" si="54"/>
        <v>82.789165774785914</v>
      </c>
      <c r="R296">
        <v>82.789165774785914</v>
      </c>
      <c r="S296">
        <v>82.789165774785914</v>
      </c>
    </row>
    <row r="297" spans="1:19" x14ac:dyDescent="0.2">
      <c r="A297" s="4">
        <f t="shared" si="47"/>
        <v>44539</v>
      </c>
      <c r="B297">
        <v>296</v>
      </c>
      <c r="C297">
        <v>70.87</v>
      </c>
      <c r="D297">
        <f t="shared" si="48"/>
        <v>71.67</v>
      </c>
      <c r="E297">
        <f t="shared" si="52"/>
        <v>71.731999999999999</v>
      </c>
      <c r="F297">
        <f t="shared" si="44"/>
        <v>82.701465324564381</v>
      </c>
      <c r="G297">
        <f t="shared" si="45"/>
        <v>-11.831465324564377</v>
      </c>
      <c r="H297">
        <f t="shared" si="49"/>
        <v>-1.5502780327202998</v>
      </c>
      <c r="I297">
        <v>82.701465324564381</v>
      </c>
      <c r="J297">
        <v>82.701465324564381</v>
      </c>
      <c r="K297">
        <f t="shared" si="50"/>
        <v>82.739537195369991</v>
      </c>
      <c r="L297">
        <v>82.739537195369991</v>
      </c>
      <c r="M297">
        <v>82.739537195369991</v>
      </c>
      <c r="N297">
        <f t="shared" si="46"/>
        <v>70.895927719138854</v>
      </c>
      <c r="O297">
        <f t="shared" si="51"/>
        <v>71.737499999999997</v>
      </c>
      <c r="P297">
        <f t="shared" si="53"/>
        <v>71.708749999999995</v>
      </c>
      <c r="Q297">
        <f t="shared" si="54"/>
        <v>82.779371787210678</v>
      </c>
      <c r="R297">
        <v>82.779371787210678</v>
      </c>
      <c r="S297">
        <v>82.779371787210678</v>
      </c>
    </row>
    <row r="298" spans="1:19" x14ac:dyDescent="0.2">
      <c r="A298" s="4">
        <f t="shared" si="47"/>
        <v>44540</v>
      </c>
      <c r="B298">
        <v>297</v>
      </c>
      <c r="C298">
        <v>71.709999999999994</v>
      </c>
      <c r="D298">
        <f t="shared" si="48"/>
        <v>71.429999999999993</v>
      </c>
      <c r="E298">
        <f t="shared" si="52"/>
        <v>71.581999999999994</v>
      </c>
      <c r="F298">
        <f t="shared" si="44"/>
        <v>82.691743357284665</v>
      </c>
      <c r="G298">
        <f t="shared" si="45"/>
        <v>-10.981743357284671</v>
      </c>
      <c r="H298">
        <f t="shared" si="49"/>
        <v>0.84972196727970584</v>
      </c>
      <c r="I298">
        <v>82.691743357284665</v>
      </c>
      <c r="J298">
        <v>82.691743357284665</v>
      </c>
      <c r="K298">
        <f t="shared" si="50"/>
        <v>82.729780219370028</v>
      </c>
      <c r="L298">
        <v>82.729780219370028</v>
      </c>
      <c r="M298">
        <v>82.729780219370028</v>
      </c>
      <c r="N298">
        <f t="shared" si="46"/>
        <v>71.140149403397203</v>
      </c>
      <c r="O298">
        <f t="shared" si="51"/>
        <v>71.679999999999993</v>
      </c>
      <c r="P298">
        <f t="shared" si="53"/>
        <v>71.524999999999991</v>
      </c>
      <c r="Q298">
        <f t="shared" si="54"/>
        <v>82.769577799635442</v>
      </c>
      <c r="R298">
        <v>82.769577799635442</v>
      </c>
      <c r="S298">
        <v>82.769577799635442</v>
      </c>
    </row>
    <row r="299" spans="1:19" x14ac:dyDescent="0.2">
      <c r="A299" s="4">
        <f t="shared" si="47"/>
        <v>44541</v>
      </c>
      <c r="B299">
        <v>298</v>
      </c>
      <c r="C299">
        <v>71.709999999999994</v>
      </c>
      <c r="D299">
        <f t="shared" si="48"/>
        <v>71.536666666666662</v>
      </c>
      <c r="E299">
        <f t="shared" si="52"/>
        <v>71.333999999999989</v>
      </c>
      <c r="F299">
        <f t="shared" si="44"/>
        <v>82.682021390004948</v>
      </c>
      <c r="G299">
        <f t="shared" si="45"/>
        <v>-10.972021390004954</v>
      </c>
      <c r="H299">
        <f t="shared" si="49"/>
        <v>9.7219672797166368E-3</v>
      </c>
      <c r="I299">
        <v>82.682021390004948</v>
      </c>
      <c r="J299">
        <v>82.682021390004948</v>
      </c>
      <c r="K299">
        <f t="shared" si="50"/>
        <v>82.720023243370079</v>
      </c>
      <c r="L299">
        <v>82.720023243370079</v>
      </c>
      <c r="M299">
        <v>82.720023243370079</v>
      </c>
      <c r="N299">
        <f t="shared" si="46"/>
        <v>71.155104582378044</v>
      </c>
      <c r="O299">
        <f t="shared" si="51"/>
        <v>71.36999999999999</v>
      </c>
      <c r="P299">
        <f t="shared" si="53"/>
        <v>71.41</v>
      </c>
      <c r="Q299">
        <f t="shared" si="54"/>
        <v>82.759783812060206</v>
      </c>
      <c r="R299">
        <v>82.759783812060206</v>
      </c>
      <c r="S299">
        <v>82.759783812060206</v>
      </c>
    </row>
    <row r="300" spans="1:19" x14ac:dyDescent="0.2">
      <c r="A300" s="4">
        <f t="shared" si="47"/>
        <v>44542</v>
      </c>
      <c r="B300">
        <v>299</v>
      </c>
      <c r="C300">
        <v>71.19</v>
      </c>
      <c r="D300">
        <f t="shared" si="48"/>
        <v>71.36333333333333</v>
      </c>
      <c r="E300">
        <f t="shared" si="52"/>
        <v>71.273999999999987</v>
      </c>
      <c r="F300">
        <f t="shared" si="44"/>
        <v>82.672299422725246</v>
      </c>
      <c r="G300">
        <f t="shared" si="45"/>
        <v>-11.482299422725248</v>
      </c>
      <c r="H300">
        <f t="shared" si="49"/>
        <v>-0.5102780327202936</v>
      </c>
      <c r="I300">
        <v>82.672299422725246</v>
      </c>
      <c r="J300">
        <v>82.672299422725246</v>
      </c>
      <c r="K300">
        <f t="shared" si="50"/>
        <v>82.710266267370116</v>
      </c>
      <c r="L300">
        <v>82.710266267370116</v>
      </c>
      <c r="M300">
        <v>82.710266267370116</v>
      </c>
      <c r="N300">
        <f t="shared" si="46"/>
        <v>71.165573207664636</v>
      </c>
      <c r="O300">
        <f t="shared" si="51"/>
        <v>71.449999999999989</v>
      </c>
      <c r="P300">
        <f t="shared" si="53"/>
        <v>71.30749999999999</v>
      </c>
      <c r="Q300">
        <f t="shared" si="54"/>
        <v>82.749989824484985</v>
      </c>
      <c r="R300">
        <v>82.749989824484985</v>
      </c>
      <c r="S300">
        <v>82.749989824484985</v>
      </c>
    </row>
    <row r="301" spans="1:19" x14ac:dyDescent="0.2">
      <c r="A301" s="4">
        <f t="shared" si="47"/>
        <v>44543</v>
      </c>
      <c r="B301">
        <v>300</v>
      </c>
      <c r="C301">
        <v>71.19</v>
      </c>
      <c r="D301">
        <f t="shared" si="48"/>
        <v>70.983333333333334</v>
      </c>
      <c r="E301">
        <f t="shared" si="52"/>
        <v>71.109999999999985</v>
      </c>
      <c r="F301">
        <f t="shared" si="44"/>
        <v>82.662577455445529</v>
      </c>
      <c r="G301">
        <f t="shared" si="45"/>
        <v>-11.472577455445531</v>
      </c>
      <c r="H301">
        <f t="shared" si="49"/>
        <v>9.7219672797166368E-3</v>
      </c>
      <c r="I301">
        <v>82.662577455445529</v>
      </c>
      <c r="J301">
        <v>82.662577455445529</v>
      </c>
      <c r="K301">
        <f t="shared" si="50"/>
        <v>82.700509291370167</v>
      </c>
      <c r="L301">
        <v>82.700509291370167</v>
      </c>
      <c r="M301">
        <v>82.700509291370167</v>
      </c>
      <c r="N301">
        <f t="shared" si="46"/>
        <v>70.986901245365232</v>
      </c>
      <c r="O301">
        <f t="shared" si="51"/>
        <v>71.164999999999992</v>
      </c>
      <c r="P301">
        <f t="shared" si="53"/>
        <v>71.0625</v>
      </c>
      <c r="Q301">
        <f t="shared" si="54"/>
        <v>82.740195836909749</v>
      </c>
      <c r="R301">
        <v>82.740195836909749</v>
      </c>
      <c r="S301">
        <v>82.740195836909749</v>
      </c>
    </row>
    <row r="302" spans="1:19" x14ac:dyDescent="0.2">
      <c r="A302" s="4">
        <f t="shared" si="47"/>
        <v>44544</v>
      </c>
      <c r="B302">
        <v>301</v>
      </c>
      <c r="C302">
        <v>70.569999999999993</v>
      </c>
      <c r="D302">
        <f t="shared" si="48"/>
        <v>70.883333333333326</v>
      </c>
      <c r="E302">
        <f t="shared" si="52"/>
        <v>71.23599999999999</v>
      </c>
      <c r="F302">
        <f t="shared" si="44"/>
        <v>82.652855488165827</v>
      </c>
      <c r="G302">
        <f t="shared" si="45"/>
        <v>-12.082855488165833</v>
      </c>
      <c r="H302">
        <f t="shared" si="49"/>
        <v>-0.61027803272030212</v>
      </c>
      <c r="I302">
        <v>82.652855488165827</v>
      </c>
      <c r="J302">
        <v>82.652855488165827</v>
      </c>
      <c r="K302">
        <f t="shared" si="50"/>
        <v>82.690752315370219</v>
      </c>
      <c r="L302">
        <v>82.690752315370219</v>
      </c>
      <c r="M302">
        <v>82.690752315370219</v>
      </c>
      <c r="N302">
        <f t="shared" si="46"/>
        <v>70.957830871755661</v>
      </c>
      <c r="O302">
        <f t="shared" si="51"/>
        <v>70.959999999999994</v>
      </c>
      <c r="P302">
        <f t="shared" si="53"/>
        <v>71.103749999999991</v>
      </c>
      <c r="Q302">
        <f t="shared" si="54"/>
        <v>82.730401849334513</v>
      </c>
      <c r="R302">
        <v>82.730401849334513</v>
      </c>
      <c r="S302">
        <v>82.730401849334513</v>
      </c>
    </row>
    <row r="303" spans="1:19" x14ac:dyDescent="0.2">
      <c r="A303" s="4">
        <f t="shared" si="47"/>
        <v>44545</v>
      </c>
      <c r="B303">
        <v>302</v>
      </c>
      <c r="C303">
        <v>70.89</v>
      </c>
      <c r="D303">
        <f t="shared" si="48"/>
        <v>71.266666666666666</v>
      </c>
      <c r="E303">
        <f t="shared" si="52"/>
        <v>71.183999999999997</v>
      </c>
      <c r="F303">
        <f t="shared" si="44"/>
        <v>82.64313352088611</v>
      </c>
      <c r="G303">
        <f t="shared" si="45"/>
        <v>-11.753133520886109</v>
      </c>
      <c r="H303">
        <f t="shared" si="49"/>
        <v>0.32972196727972403</v>
      </c>
      <c r="I303">
        <v>82.64313352088611</v>
      </c>
      <c r="J303">
        <v>82.64313352088611</v>
      </c>
      <c r="K303">
        <f t="shared" si="50"/>
        <v>82.680995339370256</v>
      </c>
      <c r="L303">
        <v>82.680995339370256</v>
      </c>
      <c r="M303">
        <v>82.680995339370256</v>
      </c>
      <c r="N303">
        <f t="shared" si="46"/>
        <v>71.372481610228959</v>
      </c>
      <c r="O303">
        <f t="shared" si="51"/>
        <v>71.247500000000002</v>
      </c>
      <c r="P303">
        <f t="shared" si="53"/>
        <v>71.215000000000003</v>
      </c>
      <c r="Q303">
        <f t="shared" si="54"/>
        <v>82.720607861759277</v>
      </c>
      <c r="R303">
        <v>82.720607861759277</v>
      </c>
      <c r="S303">
        <v>82.720607861759277</v>
      </c>
    </row>
    <row r="304" spans="1:19" x14ac:dyDescent="0.2">
      <c r="A304" s="4">
        <f t="shared" si="47"/>
        <v>44546</v>
      </c>
      <c r="B304">
        <v>303</v>
      </c>
      <c r="C304">
        <v>72.34</v>
      </c>
      <c r="D304">
        <f t="shared" si="48"/>
        <v>71.38666666666667</v>
      </c>
      <c r="E304">
        <f t="shared" si="52"/>
        <v>71.132000000000005</v>
      </c>
      <c r="F304">
        <f t="shared" si="44"/>
        <v>82.633411553606408</v>
      </c>
      <c r="G304">
        <f t="shared" si="45"/>
        <v>-10.293411553606404</v>
      </c>
      <c r="H304">
        <f t="shared" si="49"/>
        <v>1.4597219672797053</v>
      </c>
      <c r="I304">
        <v>82.633411553606408</v>
      </c>
      <c r="J304">
        <v>82.633411553606408</v>
      </c>
      <c r="K304">
        <f t="shared" si="50"/>
        <v>82.671238363370293</v>
      </c>
      <c r="L304">
        <v>82.671238363370293</v>
      </c>
      <c r="M304">
        <v>82.671238363370293</v>
      </c>
      <c r="N304">
        <f t="shared" si="46"/>
        <v>71.239737127160268</v>
      </c>
      <c r="O304">
        <f t="shared" si="51"/>
        <v>71.182500000000005</v>
      </c>
      <c r="P304">
        <f t="shared" si="53"/>
        <v>71.227500000000006</v>
      </c>
      <c r="Q304">
        <f t="shared" si="54"/>
        <v>82.710813874184041</v>
      </c>
      <c r="R304">
        <v>82.710813874184041</v>
      </c>
      <c r="S304">
        <v>82.710813874184041</v>
      </c>
    </row>
    <row r="305" spans="1:19" x14ac:dyDescent="0.2">
      <c r="A305" s="4">
        <f t="shared" si="47"/>
        <v>44547</v>
      </c>
      <c r="B305">
        <v>304</v>
      </c>
      <c r="C305">
        <v>70.930000000000007</v>
      </c>
      <c r="D305">
        <f t="shared" si="48"/>
        <v>71.400000000000006</v>
      </c>
      <c r="E305">
        <f t="shared" si="52"/>
        <v>70.756</v>
      </c>
      <c r="F305">
        <f t="shared" si="44"/>
        <v>82.623689586326691</v>
      </c>
      <c r="G305">
        <f t="shared" si="45"/>
        <v>-11.693689586326684</v>
      </c>
      <c r="H305">
        <f t="shared" si="49"/>
        <v>-1.40027803272028</v>
      </c>
      <c r="I305">
        <v>82.623689586326691</v>
      </c>
      <c r="J305">
        <v>82.623689586326691</v>
      </c>
      <c r="K305">
        <f t="shared" si="50"/>
        <v>82.661481387370344</v>
      </c>
      <c r="L305">
        <v>82.661481387370344</v>
      </c>
      <c r="M305">
        <v>82.661481387370344</v>
      </c>
      <c r="N305">
        <f t="shared" si="46"/>
        <v>71.146815989012183</v>
      </c>
      <c r="O305">
        <f t="shared" si="51"/>
        <v>71.272500000000008</v>
      </c>
      <c r="P305">
        <f t="shared" si="53"/>
        <v>70.997500000000002</v>
      </c>
      <c r="Q305">
        <f t="shared" si="54"/>
        <v>82.701019886608805</v>
      </c>
      <c r="R305">
        <v>82.701019886608805</v>
      </c>
      <c r="S305">
        <v>82.701019886608805</v>
      </c>
    </row>
    <row r="306" spans="1:19" x14ac:dyDescent="0.2">
      <c r="A306" s="4">
        <f t="shared" si="47"/>
        <v>44548</v>
      </c>
      <c r="B306">
        <v>305</v>
      </c>
      <c r="C306">
        <v>70.930000000000007</v>
      </c>
      <c r="D306">
        <f t="shared" si="48"/>
        <v>70.183333333333337</v>
      </c>
      <c r="E306">
        <f t="shared" si="52"/>
        <v>70.316000000000003</v>
      </c>
      <c r="F306">
        <f t="shared" si="44"/>
        <v>82.613967619046974</v>
      </c>
      <c r="G306">
        <f t="shared" si="45"/>
        <v>-11.683967619046967</v>
      </c>
      <c r="H306">
        <f t="shared" si="49"/>
        <v>9.7219672797166368E-3</v>
      </c>
      <c r="I306">
        <v>82.613967619046974</v>
      </c>
      <c r="J306">
        <v>82.613967619046974</v>
      </c>
      <c r="K306">
        <f t="shared" si="50"/>
        <v>82.651724411370395</v>
      </c>
      <c r="L306">
        <v>82.651724411370395</v>
      </c>
      <c r="M306">
        <v>82.651724411370395</v>
      </c>
      <c r="N306">
        <f t="shared" si="46"/>
        <v>70.409771192308526</v>
      </c>
      <c r="O306">
        <f t="shared" si="51"/>
        <v>70.722499999999997</v>
      </c>
      <c r="P306">
        <f t="shared" si="53"/>
        <v>70.266249999999999</v>
      </c>
      <c r="Q306">
        <f t="shared" si="54"/>
        <v>82.691225899033569</v>
      </c>
      <c r="R306">
        <v>82.691225899033569</v>
      </c>
      <c r="S306">
        <v>82.691225899033569</v>
      </c>
    </row>
    <row r="307" spans="1:19" x14ac:dyDescent="0.2">
      <c r="A307" s="4">
        <f t="shared" si="47"/>
        <v>44549</v>
      </c>
      <c r="B307">
        <v>306</v>
      </c>
      <c r="C307">
        <v>68.69</v>
      </c>
      <c r="D307">
        <f t="shared" si="48"/>
        <v>69.436666666666667</v>
      </c>
      <c r="E307">
        <f t="shared" si="52"/>
        <v>70.068000000000012</v>
      </c>
      <c r="F307">
        <f t="shared" si="44"/>
        <v>82.604245651767272</v>
      </c>
      <c r="G307">
        <f t="shared" si="45"/>
        <v>-13.914245651767274</v>
      </c>
      <c r="H307">
        <f t="shared" si="49"/>
        <v>-2.2302780327203067</v>
      </c>
      <c r="I307">
        <v>82.604245651767272</v>
      </c>
      <c r="J307">
        <v>82.604245651767272</v>
      </c>
      <c r="K307">
        <f t="shared" si="50"/>
        <v>82.641967435370432</v>
      </c>
      <c r="L307">
        <v>82.641967435370432</v>
      </c>
      <c r="M307">
        <v>82.641967435370432</v>
      </c>
      <c r="N307">
        <f t="shared" si="46"/>
        <v>69.89383983461596</v>
      </c>
      <c r="O307">
        <f t="shared" si="51"/>
        <v>69.81</v>
      </c>
      <c r="P307">
        <f t="shared" si="53"/>
        <v>69.831249999999997</v>
      </c>
      <c r="Q307">
        <f t="shared" si="54"/>
        <v>82.681431911458333</v>
      </c>
      <c r="R307">
        <v>82.681431911458333</v>
      </c>
      <c r="S307">
        <v>82.681431911458333</v>
      </c>
    </row>
    <row r="308" spans="1:19" x14ac:dyDescent="0.2">
      <c r="A308" s="4">
        <f t="shared" si="47"/>
        <v>44550</v>
      </c>
      <c r="B308">
        <v>307</v>
      </c>
      <c r="C308">
        <v>68.69</v>
      </c>
      <c r="D308">
        <f t="shared" si="48"/>
        <v>69.493333333333325</v>
      </c>
      <c r="E308">
        <f t="shared" si="52"/>
        <v>70.445999999999998</v>
      </c>
      <c r="F308">
        <f t="shared" si="44"/>
        <v>82.594523684487555</v>
      </c>
      <c r="G308">
        <f t="shared" si="45"/>
        <v>-13.904523684487557</v>
      </c>
      <c r="H308">
        <f t="shared" si="49"/>
        <v>9.7219672797166368E-3</v>
      </c>
      <c r="I308">
        <v>82.594523684487555</v>
      </c>
      <c r="J308">
        <v>82.594523684487555</v>
      </c>
      <c r="K308">
        <f t="shared" si="50"/>
        <v>82.632210459370469</v>
      </c>
      <c r="L308">
        <v>82.632210459370469</v>
      </c>
      <c r="M308">
        <v>82.632210459370469</v>
      </c>
      <c r="N308">
        <f t="shared" si="46"/>
        <v>70.255687884231165</v>
      </c>
      <c r="O308">
        <f t="shared" si="51"/>
        <v>69.852499999999992</v>
      </c>
      <c r="P308">
        <f t="shared" si="53"/>
        <v>70.08874999999999</v>
      </c>
      <c r="Q308">
        <f t="shared" si="54"/>
        <v>82.671637923883111</v>
      </c>
      <c r="R308">
        <v>82.671637923883111</v>
      </c>
      <c r="S308">
        <v>82.671637923883111</v>
      </c>
    </row>
    <row r="309" spans="1:19" x14ac:dyDescent="0.2">
      <c r="A309" s="4">
        <f t="shared" si="47"/>
        <v>44551</v>
      </c>
      <c r="B309">
        <v>308</v>
      </c>
      <c r="C309">
        <v>71.099999999999994</v>
      </c>
      <c r="D309">
        <f t="shared" si="48"/>
        <v>70.86999999999999</v>
      </c>
      <c r="E309">
        <f t="shared" si="52"/>
        <v>71.037999999999982</v>
      </c>
      <c r="F309">
        <f t="shared" si="44"/>
        <v>82.584801717207853</v>
      </c>
      <c r="G309">
        <f t="shared" si="45"/>
        <v>-11.484801717207858</v>
      </c>
      <c r="H309">
        <f t="shared" si="49"/>
        <v>2.419721967279699</v>
      </c>
      <c r="I309">
        <v>82.584801717207853</v>
      </c>
      <c r="J309">
        <v>82.584801717207853</v>
      </c>
      <c r="K309">
        <f t="shared" si="50"/>
        <v>82.622453483370521</v>
      </c>
      <c r="L309">
        <v>82.622453483370521</v>
      </c>
      <c r="M309">
        <v>82.622453483370521</v>
      </c>
      <c r="N309">
        <f t="shared" si="46"/>
        <v>71.024981518961809</v>
      </c>
      <c r="O309">
        <f t="shared" si="51"/>
        <v>70.324999999999989</v>
      </c>
      <c r="P309">
        <f t="shared" si="53"/>
        <v>70.974999999999994</v>
      </c>
      <c r="Q309">
        <f t="shared" si="54"/>
        <v>82.661843936307875</v>
      </c>
      <c r="R309">
        <v>82.661843936307875</v>
      </c>
      <c r="S309">
        <v>82.661843936307875</v>
      </c>
    </row>
    <row r="310" spans="1:19" x14ac:dyDescent="0.2">
      <c r="A310" s="4">
        <f t="shared" si="47"/>
        <v>44552</v>
      </c>
      <c r="B310">
        <v>309</v>
      </c>
      <c r="C310">
        <v>72.819999999999993</v>
      </c>
      <c r="D310">
        <f t="shared" si="48"/>
        <v>72.603333333333339</v>
      </c>
      <c r="E310">
        <f t="shared" si="52"/>
        <v>72.078000000000003</v>
      </c>
      <c r="F310">
        <f t="shared" si="44"/>
        <v>82.575079749928136</v>
      </c>
      <c r="G310">
        <f t="shared" si="45"/>
        <v>-9.755079749928143</v>
      </c>
      <c r="H310">
        <f t="shared" si="49"/>
        <v>1.7297219672797155</v>
      </c>
      <c r="I310">
        <v>82.575079749928136</v>
      </c>
      <c r="J310">
        <v>82.575079749928136</v>
      </c>
      <c r="K310">
        <f t="shared" si="50"/>
        <v>82.612696507370572</v>
      </c>
      <c r="L310">
        <v>82.612696507370572</v>
      </c>
      <c r="M310">
        <v>82.612696507370572</v>
      </c>
      <c r="N310">
        <f t="shared" si="46"/>
        <v>71.884487063273255</v>
      </c>
      <c r="O310">
        <f t="shared" si="51"/>
        <v>71.625</v>
      </c>
      <c r="P310">
        <f t="shared" si="53"/>
        <v>72.275000000000006</v>
      </c>
      <c r="Q310">
        <f t="shared" si="54"/>
        <v>82.652049948732639</v>
      </c>
      <c r="R310">
        <v>82.652049948732639</v>
      </c>
      <c r="S310">
        <v>82.652049948732639</v>
      </c>
    </row>
    <row r="311" spans="1:19" x14ac:dyDescent="0.2">
      <c r="A311" s="4">
        <f t="shared" si="47"/>
        <v>44553</v>
      </c>
      <c r="B311">
        <v>310</v>
      </c>
      <c r="C311">
        <v>73.89</v>
      </c>
      <c r="D311">
        <f t="shared" si="48"/>
        <v>73.533333333333317</v>
      </c>
      <c r="E311">
        <f t="shared" si="52"/>
        <v>73.117999999999995</v>
      </c>
      <c r="F311">
        <f t="shared" si="44"/>
        <v>82.565357782648434</v>
      </c>
      <c r="G311">
        <f t="shared" si="45"/>
        <v>-8.6753577826484332</v>
      </c>
      <c r="H311">
        <f t="shared" si="49"/>
        <v>1.0797219672797098</v>
      </c>
      <c r="I311">
        <v>82.565357782648434</v>
      </c>
      <c r="J311">
        <v>82.565357782648434</v>
      </c>
      <c r="K311">
        <f t="shared" si="50"/>
        <v>82.602939531370609</v>
      </c>
      <c r="L311">
        <v>82.602939531370609</v>
      </c>
      <c r="M311">
        <v>82.602939531370609</v>
      </c>
      <c r="N311">
        <f t="shared" si="46"/>
        <v>72.486140944291279</v>
      </c>
      <c r="O311">
        <f t="shared" si="51"/>
        <v>72.924999999999997</v>
      </c>
      <c r="P311">
        <f t="shared" si="53"/>
        <v>73.273749999999993</v>
      </c>
      <c r="Q311">
        <f t="shared" si="54"/>
        <v>82.642255961157403</v>
      </c>
      <c r="R311">
        <v>82.642255961157403</v>
      </c>
      <c r="S311">
        <v>82.642255961157403</v>
      </c>
    </row>
    <row r="312" spans="1:19" x14ac:dyDescent="0.2">
      <c r="A312" s="4">
        <f t="shared" si="47"/>
        <v>44554</v>
      </c>
      <c r="B312">
        <v>311</v>
      </c>
      <c r="C312">
        <v>73.89</v>
      </c>
      <c r="D312">
        <f t="shared" si="48"/>
        <v>73.89</v>
      </c>
      <c r="E312">
        <f t="shared" si="52"/>
        <v>73.995999999999995</v>
      </c>
      <c r="F312">
        <f t="shared" si="44"/>
        <v>82.555635815368717</v>
      </c>
      <c r="G312">
        <f t="shared" si="45"/>
        <v>-8.6656358153687165</v>
      </c>
      <c r="H312">
        <f t="shared" si="49"/>
        <v>9.7219672797166368E-3</v>
      </c>
      <c r="I312">
        <v>82.555635815368717</v>
      </c>
      <c r="J312">
        <v>82.555635815368717</v>
      </c>
      <c r="K312">
        <f t="shared" si="50"/>
        <v>82.59318255537066</v>
      </c>
      <c r="L312">
        <v>82.59318255537066</v>
      </c>
      <c r="M312">
        <v>82.59318255537066</v>
      </c>
      <c r="N312">
        <f t="shared" si="46"/>
        <v>72.907298661003892</v>
      </c>
      <c r="O312">
        <f t="shared" si="51"/>
        <v>73.622499999999988</v>
      </c>
      <c r="P312">
        <f t="shared" si="53"/>
        <v>73.956249999999997</v>
      </c>
      <c r="Q312">
        <f t="shared" si="54"/>
        <v>82.632461973582167</v>
      </c>
      <c r="R312">
        <v>82.632461973582167</v>
      </c>
      <c r="S312">
        <v>82.632461973582167</v>
      </c>
    </row>
    <row r="313" spans="1:19" x14ac:dyDescent="0.2">
      <c r="A313" s="4">
        <f t="shared" si="47"/>
        <v>44555</v>
      </c>
      <c r="B313">
        <v>312</v>
      </c>
      <c r="C313">
        <v>73.89</v>
      </c>
      <c r="D313">
        <f t="shared" si="48"/>
        <v>74.423333333333332</v>
      </c>
      <c r="E313">
        <f t="shared" si="52"/>
        <v>74.53</v>
      </c>
      <c r="F313">
        <f t="shared" si="44"/>
        <v>82.545913848089</v>
      </c>
      <c r="G313">
        <f t="shared" si="45"/>
        <v>-8.6559138480889999</v>
      </c>
      <c r="H313">
        <f t="shared" si="49"/>
        <v>9.7219672797166368E-3</v>
      </c>
      <c r="I313">
        <v>82.545913848089</v>
      </c>
      <c r="J313">
        <v>82.545913848089</v>
      </c>
      <c r="K313">
        <f t="shared" si="50"/>
        <v>82.583425579370697</v>
      </c>
      <c r="L313">
        <v>82.583425579370697</v>
      </c>
      <c r="M313">
        <v>82.583425579370697</v>
      </c>
      <c r="N313">
        <f t="shared" si="46"/>
        <v>73.682109062702722</v>
      </c>
      <c r="O313">
        <f t="shared" si="51"/>
        <v>74.290000000000006</v>
      </c>
      <c r="P313">
        <f t="shared" si="53"/>
        <v>74.490000000000009</v>
      </c>
      <c r="Q313">
        <f t="shared" si="54"/>
        <v>82.622667986006931</v>
      </c>
      <c r="R313">
        <v>82.622667986006931</v>
      </c>
      <c r="S313">
        <v>82.622667986006931</v>
      </c>
    </row>
    <row r="314" spans="1:19" x14ac:dyDescent="0.2">
      <c r="A314" s="4">
        <f t="shared" si="47"/>
        <v>44556</v>
      </c>
      <c r="B314">
        <v>313</v>
      </c>
      <c r="C314">
        <v>75.489999999999995</v>
      </c>
      <c r="D314">
        <f t="shared" si="48"/>
        <v>74.956666666666663</v>
      </c>
      <c r="E314">
        <f t="shared" si="52"/>
        <v>74.953999999999994</v>
      </c>
      <c r="F314">
        <f t="shared" si="44"/>
        <v>82.536191880809298</v>
      </c>
      <c r="G314">
        <f t="shared" si="45"/>
        <v>-7.0461918808093031</v>
      </c>
      <c r="H314">
        <f t="shared" si="49"/>
        <v>1.6097219672796967</v>
      </c>
      <c r="I314">
        <v>82.536191880809298</v>
      </c>
      <c r="J314">
        <v>82.536191880809298</v>
      </c>
      <c r="K314">
        <f t="shared" si="50"/>
        <v>82.573668603370749</v>
      </c>
      <c r="L314">
        <v>82.573668603370749</v>
      </c>
      <c r="M314">
        <v>82.573668603370749</v>
      </c>
      <c r="N314">
        <f t="shared" si="46"/>
        <v>74.224476343891894</v>
      </c>
      <c r="O314">
        <f t="shared" si="51"/>
        <v>74.69</v>
      </c>
      <c r="P314">
        <f t="shared" si="53"/>
        <v>74.954999999999998</v>
      </c>
      <c r="Q314">
        <f t="shared" si="54"/>
        <v>82.612873998431695</v>
      </c>
      <c r="R314">
        <v>82.612873998431695</v>
      </c>
      <c r="S314">
        <v>82.612873998431695</v>
      </c>
    </row>
    <row r="315" spans="1:19" x14ac:dyDescent="0.2">
      <c r="A315" s="4">
        <f t="shared" si="47"/>
        <v>44557</v>
      </c>
      <c r="B315">
        <v>314</v>
      </c>
      <c r="C315">
        <v>75.489999999999995</v>
      </c>
      <c r="D315">
        <f t="shared" si="48"/>
        <v>75.663333333333341</v>
      </c>
      <c r="E315">
        <f t="shared" si="52"/>
        <v>75.49199999999999</v>
      </c>
      <c r="F315">
        <f t="shared" si="44"/>
        <v>82.526469913529581</v>
      </c>
      <c r="G315">
        <f t="shared" si="45"/>
        <v>-7.0364699135295865</v>
      </c>
      <c r="H315">
        <f t="shared" si="49"/>
        <v>9.7219672797166368E-3</v>
      </c>
      <c r="I315">
        <v>82.526469913529581</v>
      </c>
      <c r="J315">
        <v>82.526469913529581</v>
      </c>
      <c r="K315">
        <f t="shared" si="50"/>
        <v>82.563911627370786</v>
      </c>
      <c r="L315">
        <v>82.563911627370786</v>
      </c>
      <c r="M315">
        <v>82.563911627370786</v>
      </c>
      <c r="N315">
        <f t="shared" si="46"/>
        <v>74.760133440724317</v>
      </c>
      <c r="O315">
        <f t="shared" si="51"/>
        <v>75.22</v>
      </c>
      <c r="P315">
        <f t="shared" si="53"/>
        <v>75.556250000000006</v>
      </c>
      <c r="Q315">
        <f t="shared" si="54"/>
        <v>82.603080010856459</v>
      </c>
      <c r="R315">
        <v>82.603080010856459</v>
      </c>
      <c r="S315">
        <v>82.603080010856459</v>
      </c>
    </row>
    <row r="316" spans="1:19" x14ac:dyDescent="0.2">
      <c r="A316" s="4">
        <f t="shared" si="47"/>
        <v>44558</v>
      </c>
      <c r="B316">
        <v>315</v>
      </c>
      <c r="C316">
        <v>76.010000000000005</v>
      </c>
      <c r="D316">
        <f t="shared" si="48"/>
        <v>76.026666666666657</v>
      </c>
      <c r="E316">
        <f t="shared" si="52"/>
        <v>76.08</v>
      </c>
      <c r="F316">
        <f t="shared" si="44"/>
        <v>82.516747946249879</v>
      </c>
      <c r="G316">
        <f t="shared" si="45"/>
        <v>-6.5067479462498738</v>
      </c>
      <c r="H316">
        <f t="shared" si="49"/>
        <v>0.52972196727971266</v>
      </c>
      <c r="I316">
        <v>82.516747946249879</v>
      </c>
      <c r="J316">
        <v>82.516747946249879</v>
      </c>
      <c r="K316">
        <f t="shared" si="50"/>
        <v>82.554154651370837</v>
      </c>
      <c r="L316">
        <v>82.554154651370837</v>
      </c>
      <c r="M316">
        <v>82.554154651370837</v>
      </c>
      <c r="N316">
        <f t="shared" si="46"/>
        <v>75.306093408507024</v>
      </c>
      <c r="O316">
        <f t="shared" si="51"/>
        <v>75.892499999999998</v>
      </c>
      <c r="P316">
        <f t="shared" si="53"/>
        <v>76.06</v>
      </c>
      <c r="Q316">
        <f t="shared" si="54"/>
        <v>82.593286023281237</v>
      </c>
      <c r="R316">
        <v>82.593286023281237</v>
      </c>
      <c r="S316">
        <v>82.593286023281237</v>
      </c>
    </row>
    <row r="317" spans="1:19" x14ac:dyDescent="0.2">
      <c r="A317" s="4">
        <f t="shared" si="47"/>
        <v>44559</v>
      </c>
      <c r="B317">
        <v>316</v>
      </c>
      <c r="C317">
        <v>76.58</v>
      </c>
      <c r="D317">
        <f t="shared" si="48"/>
        <v>76.473333333333343</v>
      </c>
      <c r="E317">
        <f t="shared" si="52"/>
        <v>76.047999999999988</v>
      </c>
      <c r="F317">
        <f t="shared" si="44"/>
        <v>82.507025978970162</v>
      </c>
      <c r="G317">
        <f t="shared" si="45"/>
        <v>-5.927025978970164</v>
      </c>
      <c r="H317">
        <f t="shared" si="49"/>
        <v>0.57972196727970982</v>
      </c>
      <c r="I317">
        <v>82.507025978970162</v>
      </c>
      <c r="J317">
        <v>82.507025978970162</v>
      </c>
      <c r="K317">
        <f t="shared" si="50"/>
        <v>82.544397675370874</v>
      </c>
      <c r="L317">
        <v>82.544397675370874</v>
      </c>
      <c r="M317">
        <v>82.544397675370874</v>
      </c>
      <c r="N317">
        <f t="shared" si="46"/>
        <v>75.763265385954924</v>
      </c>
      <c r="O317">
        <f t="shared" si="51"/>
        <v>76.227499999999992</v>
      </c>
      <c r="P317">
        <f t="shared" si="53"/>
        <v>76.207499999999996</v>
      </c>
      <c r="Q317">
        <f t="shared" si="54"/>
        <v>82.583492035706001</v>
      </c>
      <c r="R317">
        <v>82.583492035706001</v>
      </c>
      <c r="S317">
        <v>82.583492035706001</v>
      </c>
    </row>
    <row r="318" spans="1:19" x14ac:dyDescent="0.2">
      <c r="A318" s="4">
        <f t="shared" si="47"/>
        <v>44560</v>
      </c>
      <c r="B318">
        <v>317</v>
      </c>
      <c r="C318">
        <v>76.83</v>
      </c>
      <c r="D318">
        <f t="shared" si="48"/>
        <v>76.24666666666667</v>
      </c>
      <c r="E318">
        <f t="shared" si="52"/>
        <v>76.015999999999991</v>
      </c>
      <c r="F318">
        <f t="shared" si="44"/>
        <v>82.49730401169046</v>
      </c>
      <c r="G318">
        <f t="shared" si="45"/>
        <v>-5.6673040116904616</v>
      </c>
      <c r="H318">
        <f t="shared" si="49"/>
        <v>0.25972196727970243</v>
      </c>
      <c r="I318">
        <v>82.49730401169046</v>
      </c>
      <c r="J318">
        <v>82.49730401169046</v>
      </c>
      <c r="K318">
        <f t="shared" si="50"/>
        <v>82.534640699370925</v>
      </c>
      <c r="L318">
        <v>82.534640699370925</v>
      </c>
      <c r="M318">
        <v>82.534640699370925</v>
      </c>
      <c r="N318">
        <f t="shared" si="46"/>
        <v>75.633285770168442</v>
      </c>
      <c r="O318">
        <f t="shared" si="51"/>
        <v>76.1875</v>
      </c>
      <c r="P318">
        <f t="shared" si="53"/>
        <v>76.102499999999992</v>
      </c>
      <c r="Q318">
        <f t="shared" si="54"/>
        <v>82.573698048130765</v>
      </c>
      <c r="R318">
        <v>82.573698048130765</v>
      </c>
      <c r="S318">
        <v>82.573698048130765</v>
      </c>
    </row>
    <row r="319" spans="1:19" x14ac:dyDescent="0.2">
      <c r="A319" s="4">
        <f t="shared" si="47"/>
        <v>44561</v>
      </c>
      <c r="B319">
        <v>318</v>
      </c>
      <c r="C319">
        <v>75.33</v>
      </c>
      <c r="D319">
        <f t="shared" si="48"/>
        <v>75.83</v>
      </c>
      <c r="E319">
        <f t="shared" si="52"/>
        <v>76.012</v>
      </c>
      <c r="F319">
        <f t="shared" si="44"/>
        <v>82.487582044410743</v>
      </c>
      <c r="G319">
        <f t="shared" si="45"/>
        <v>-7.157582044410745</v>
      </c>
      <c r="H319">
        <f t="shared" si="49"/>
        <v>-1.4902780327202834</v>
      </c>
      <c r="I319">
        <v>82.487582044410743</v>
      </c>
      <c r="J319">
        <v>82.487582044410743</v>
      </c>
      <c r="K319">
        <f t="shared" si="50"/>
        <v>82.524883723370962</v>
      </c>
      <c r="L319">
        <v>82.524883723370962</v>
      </c>
      <c r="M319">
        <v>82.524883723370962</v>
      </c>
      <c r="N319">
        <f t="shared" si="46"/>
        <v>75.542300039117904</v>
      </c>
      <c r="O319">
        <f t="shared" si="51"/>
        <v>76.017499999999998</v>
      </c>
      <c r="P319">
        <f t="shared" si="53"/>
        <v>75.943749999999994</v>
      </c>
      <c r="Q319">
        <f t="shared" si="54"/>
        <v>82.563904060555529</v>
      </c>
      <c r="R319">
        <v>82.563904060555529</v>
      </c>
      <c r="S319">
        <v>82.563904060555529</v>
      </c>
    </row>
    <row r="320" spans="1:19" x14ac:dyDescent="0.2">
      <c r="A320" s="4">
        <f t="shared" si="47"/>
        <v>44562</v>
      </c>
      <c r="B320">
        <v>319</v>
      </c>
      <c r="C320">
        <v>75.33</v>
      </c>
      <c r="D320">
        <f t="shared" si="48"/>
        <v>75.55</v>
      </c>
      <c r="E320">
        <f t="shared" si="52"/>
        <v>75.894000000000005</v>
      </c>
      <c r="F320">
        <f t="shared" si="44"/>
        <v>82.477860077131027</v>
      </c>
      <c r="G320">
        <f t="shared" si="45"/>
        <v>-7.1478600771310283</v>
      </c>
      <c r="H320">
        <f t="shared" si="49"/>
        <v>9.7219672797166368E-3</v>
      </c>
      <c r="I320">
        <v>82.477860077131027</v>
      </c>
      <c r="J320">
        <v>82.477860077131027</v>
      </c>
      <c r="K320">
        <f t="shared" si="50"/>
        <v>82.515126747371013</v>
      </c>
      <c r="L320">
        <v>82.515126747371013</v>
      </c>
      <c r="M320">
        <v>82.515126747371013</v>
      </c>
      <c r="N320">
        <f t="shared" si="46"/>
        <v>75.676610027382537</v>
      </c>
      <c r="O320">
        <f t="shared" si="51"/>
        <v>75.87</v>
      </c>
      <c r="P320">
        <f t="shared" si="53"/>
        <v>75.765000000000001</v>
      </c>
      <c r="Q320">
        <f t="shared" si="54"/>
        <v>82.554110072980293</v>
      </c>
      <c r="R320">
        <v>82.554110072980293</v>
      </c>
      <c r="S320">
        <v>82.554110072980293</v>
      </c>
    </row>
    <row r="321" spans="1:19" x14ac:dyDescent="0.2">
      <c r="A321" s="4">
        <f t="shared" si="47"/>
        <v>44563</v>
      </c>
      <c r="B321">
        <v>320</v>
      </c>
      <c r="C321">
        <v>75.989999999999995</v>
      </c>
      <c r="D321">
        <f t="shared" si="48"/>
        <v>75.77</v>
      </c>
      <c r="E321">
        <f t="shared" si="52"/>
        <v>75.927999999999997</v>
      </c>
      <c r="F321">
        <f t="shared" si="44"/>
        <v>82.468138109851324</v>
      </c>
      <c r="G321">
        <f t="shared" si="45"/>
        <v>-6.4781381098513293</v>
      </c>
      <c r="H321">
        <f t="shared" si="49"/>
        <v>0.66972196727969902</v>
      </c>
      <c r="I321">
        <v>82.468138109851324</v>
      </c>
      <c r="J321">
        <v>82.468138109851324</v>
      </c>
      <c r="K321">
        <f t="shared" si="50"/>
        <v>82.505369771371051</v>
      </c>
      <c r="L321">
        <v>82.505369771371051</v>
      </c>
      <c r="M321">
        <v>82.505369771371051</v>
      </c>
      <c r="N321">
        <f t="shared" si="46"/>
        <v>75.770627019167762</v>
      </c>
      <c r="O321">
        <f t="shared" si="51"/>
        <v>75.66</v>
      </c>
      <c r="P321">
        <f t="shared" si="53"/>
        <v>75.868750000000006</v>
      </c>
      <c r="Q321">
        <f t="shared" si="54"/>
        <v>82.544316085405057</v>
      </c>
      <c r="R321">
        <v>82.544316085405057</v>
      </c>
      <c r="S321">
        <v>82.544316085405057</v>
      </c>
    </row>
    <row r="322" spans="1:19" x14ac:dyDescent="0.2">
      <c r="A322" s="4">
        <f t="shared" si="47"/>
        <v>44564</v>
      </c>
      <c r="B322">
        <v>321</v>
      </c>
      <c r="C322">
        <v>75.989999999999995</v>
      </c>
      <c r="D322">
        <f t="shared" si="48"/>
        <v>76.326666666666668</v>
      </c>
      <c r="E322">
        <f t="shared" si="52"/>
        <v>76.427999999999997</v>
      </c>
      <c r="F322">
        <f t="shared" si="44"/>
        <v>82.458416142571608</v>
      </c>
      <c r="G322">
        <f t="shared" si="45"/>
        <v>-6.4684161425716127</v>
      </c>
      <c r="H322">
        <f t="shared" si="49"/>
        <v>9.7219672797166368E-3</v>
      </c>
      <c r="I322">
        <v>82.458416142571608</v>
      </c>
      <c r="J322">
        <v>82.458416142571608</v>
      </c>
      <c r="K322">
        <f t="shared" si="50"/>
        <v>82.495612795371102</v>
      </c>
      <c r="L322">
        <v>82.495612795371102</v>
      </c>
      <c r="M322">
        <v>82.495612795371102</v>
      </c>
      <c r="N322">
        <f t="shared" si="46"/>
        <v>76.139438913417422</v>
      </c>
      <c r="O322">
        <f t="shared" si="51"/>
        <v>76.077500000000001</v>
      </c>
      <c r="P322">
        <f t="shared" si="53"/>
        <v>76.39</v>
      </c>
      <c r="Q322">
        <f t="shared" si="54"/>
        <v>82.534522097829822</v>
      </c>
      <c r="R322">
        <v>82.534522097829822</v>
      </c>
      <c r="S322">
        <v>82.534522097829822</v>
      </c>
    </row>
    <row r="323" spans="1:19" x14ac:dyDescent="0.2">
      <c r="A323" s="4">
        <f t="shared" si="47"/>
        <v>44565</v>
      </c>
      <c r="B323">
        <v>322</v>
      </c>
      <c r="C323">
        <v>77</v>
      </c>
      <c r="D323">
        <f t="shared" si="48"/>
        <v>76.94</v>
      </c>
      <c r="E323">
        <f t="shared" si="52"/>
        <v>77.256</v>
      </c>
      <c r="F323">
        <f t="shared" ref="F323:F386" si="55">$V$3+$U$3*B323</f>
        <v>82.448694175291905</v>
      </c>
      <c r="G323">
        <f t="shared" ref="G323:G386" si="56">C323-F323</f>
        <v>-5.4486941752919051</v>
      </c>
      <c r="H323">
        <f t="shared" si="49"/>
        <v>1.0197219672797075</v>
      </c>
      <c r="I323">
        <v>82.448694175291905</v>
      </c>
      <c r="J323">
        <v>82.448694175291905</v>
      </c>
      <c r="K323">
        <f t="shared" si="50"/>
        <v>82.485855819371139</v>
      </c>
      <c r="L323">
        <v>82.485855819371139</v>
      </c>
      <c r="M323">
        <v>82.485855819371139</v>
      </c>
      <c r="N323">
        <f t="shared" ref="N323:N386" si="57">0.3*C324 + 0.7*N322</f>
        <v>76.646607239392196</v>
      </c>
      <c r="O323">
        <f t="shared" si="51"/>
        <v>76.702500000000001</v>
      </c>
      <c r="P323">
        <f t="shared" si="53"/>
        <v>77.137499999999989</v>
      </c>
      <c r="Q323">
        <f t="shared" si="54"/>
        <v>82.524728110254586</v>
      </c>
      <c r="R323">
        <v>82.524728110254586</v>
      </c>
      <c r="S323">
        <v>82.524728110254586</v>
      </c>
    </row>
    <row r="324" spans="1:19" x14ac:dyDescent="0.2">
      <c r="A324" s="4">
        <f t="shared" ref="A324:A387" si="58">A323+1</f>
        <v>44566</v>
      </c>
      <c r="B324">
        <v>323</v>
      </c>
      <c r="C324">
        <v>77.83</v>
      </c>
      <c r="D324">
        <f t="shared" ref="D324:D387" si="59">AVERAGE(C323:C325)</f>
        <v>78.099999999999994</v>
      </c>
      <c r="E324">
        <f t="shared" si="52"/>
        <v>77.85799999999999</v>
      </c>
      <c r="F324">
        <f t="shared" si="55"/>
        <v>82.438972208012189</v>
      </c>
      <c r="G324">
        <f t="shared" si="56"/>
        <v>-4.6089722080121902</v>
      </c>
      <c r="H324">
        <f t="shared" ref="H324:H387" si="60">G324-G323</f>
        <v>0.83972196727971493</v>
      </c>
      <c r="I324">
        <v>82.438972208012189</v>
      </c>
      <c r="J324">
        <v>82.438972208012189</v>
      </c>
      <c r="K324">
        <f t="shared" ref="K324:K387" si="61">$Y$3+$X$3*B324</f>
        <v>82.47609884337119</v>
      </c>
      <c r="L324">
        <v>82.47609884337119</v>
      </c>
      <c r="M324">
        <v>82.47609884337119</v>
      </c>
      <c r="N324">
        <f t="shared" si="57"/>
        <v>77.493625067574527</v>
      </c>
      <c r="O324">
        <f t="shared" ref="O324:O387" si="62">AVERAGE(C322:C325)</f>
        <v>77.572499999999991</v>
      </c>
      <c r="P324">
        <f t="shared" si="53"/>
        <v>77.94874999999999</v>
      </c>
      <c r="Q324">
        <f t="shared" si="54"/>
        <v>82.514934122679364</v>
      </c>
      <c r="R324">
        <v>82.514934122679364</v>
      </c>
      <c r="S324">
        <v>82.514934122679364</v>
      </c>
    </row>
    <row r="325" spans="1:19" x14ac:dyDescent="0.2">
      <c r="A325" s="4">
        <f t="shared" si="58"/>
        <v>44567</v>
      </c>
      <c r="B325">
        <v>324</v>
      </c>
      <c r="C325">
        <v>79.47</v>
      </c>
      <c r="D325">
        <f t="shared" si="59"/>
        <v>78.766666666666666</v>
      </c>
      <c r="E325">
        <f t="shared" ref="E325:E388" si="63">AVERAGE(C323:C327)</f>
        <v>78.459999999999994</v>
      </c>
      <c r="F325">
        <f t="shared" si="55"/>
        <v>82.429250240732486</v>
      </c>
      <c r="G325">
        <f t="shared" si="56"/>
        <v>-2.9592502407324872</v>
      </c>
      <c r="H325">
        <f t="shared" si="60"/>
        <v>1.649721967279703</v>
      </c>
      <c r="I325">
        <v>82.429250240732486</v>
      </c>
      <c r="J325">
        <v>82.429250240732486</v>
      </c>
      <c r="K325">
        <f t="shared" si="61"/>
        <v>82.466341867371227</v>
      </c>
      <c r="L325">
        <v>82.466341867371227</v>
      </c>
      <c r="M325">
        <v>82.466341867371227</v>
      </c>
      <c r="N325">
        <f t="shared" si="57"/>
        <v>77.945537547302166</v>
      </c>
      <c r="O325">
        <f t="shared" si="62"/>
        <v>78.324999999999989</v>
      </c>
      <c r="P325">
        <f t="shared" ref="P325:P388" si="64">AVERAGE(O325:O326)</f>
        <v>78.574999999999989</v>
      </c>
      <c r="Q325">
        <f t="shared" ref="Q325:Q388" si="65">$AE$3+$AD$3*B325</f>
        <v>82.505140135104128</v>
      </c>
      <c r="R325">
        <v>82.505140135104128</v>
      </c>
      <c r="S325">
        <v>82.505140135104128</v>
      </c>
    </row>
    <row r="326" spans="1:19" x14ac:dyDescent="0.2">
      <c r="A326" s="4">
        <f t="shared" si="58"/>
        <v>44568</v>
      </c>
      <c r="B326">
        <v>325</v>
      </c>
      <c r="C326">
        <v>79</v>
      </c>
      <c r="D326">
        <f t="shared" si="59"/>
        <v>79.156666666666666</v>
      </c>
      <c r="E326">
        <f t="shared" si="63"/>
        <v>78.682000000000002</v>
      </c>
      <c r="F326">
        <f t="shared" si="55"/>
        <v>82.419528273452769</v>
      </c>
      <c r="G326">
        <f t="shared" si="56"/>
        <v>-3.4195282734527694</v>
      </c>
      <c r="H326">
        <f t="shared" si="60"/>
        <v>-0.46027803272028223</v>
      </c>
      <c r="I326">
        <v>82.419528273452769</v>
      </c>
      <c r="J326">
        <v>82.419528273452769</v>
      </c>
      <c r="K326">
        <f t="shared" si="61"/>
        <v>82.456584891371278</v>
      </c>
      <c r="L326">
        <v>82.456584891371278</v>
      </c>
      <c r="M326">
        <v>82.456584891371278</v>
      </c>
      <c r="N326">
        <f t="shared" si="57"/>
        <v>78.261876283111519</v>
      </c>
      <c r="O326">
        <f t="shared" si="62"/>
        <v>78.825000000000003</v>
      </c>
      <c r="P326">
        <f t="shared" si="64"/>
        <v>78.86</v>
      </c>
      <c r="Q326">
        <f t="shared" si="65"/>
        <v>82.495346147528892</v>
      </c>
      <c r="R326">
        <v>82.495346147528892</v>
      </c>
      <c r="S326">
        <v>82.495346147528892</v>
      </c>
    </row>
    <row r="327" spans="1:19" x14ac:dyDescent="0.2">
      <c r="A327" s="4">
        <f t="shared" si="58"/>
        <v>44569</v>
      </c>
      <c r="B327">
        <v>326</v>
      </c>
      <c r="C327">
        <v>79</v>
      </c>
      <c r="D327">
        <f t="shared" si="59"/>
        <v>78.703333333333333</v>
      </c>
      <c r="E327">
        <f t="shared" si="63"/>
        <v>78.738</v>
      </c>
      <c r="F327">
        <f t="shared" si="55"/>
        <v>82.409806306173053</v>
      </c>
      <c r="G327">
        <f t="shared" si="56"/>
        <v>-3.4098063061730528</v>
      </c>
      <c r="H327">
        <f t="shared" si="60"/>
        <v>9.7219672797166368E-3</v>
      </c>
      <c r="I327">
        <v>82.409806306173053</v>
      </c>
      <c r="J327">
        <v>82.409806306173053</v>
      </c>
      <c r="K327">
        <f t="shared" si="61"/>
        <v>82.446827915371315</v>
      </c>
      <c r="L327">
        <v>82.446827915371315</v>
      </c>
      <c r="M327">
        <v>82.446827915371315</v>
      </c>
      <c r="N327">
        <f t="shared" si="57"/>
        <v>78.216313398178059</v>
      </c>
      <c r="O327">
        <f t="shared" si="62"/>
        <v>78.894999999999996</v>
      </c>
      <c r="P327">
        <f t="shared" si="64"/>
        <v>78.724999999999994</v>
      </c>
      <c r="Q327">
        <f t="shared" si="65"/>
        <v>82.485552159953656</v>
      </c>
      <c r="R327">
        <v>82.485552159953656</v>
      </c>
      <c r="S327">
        <v>82.485552159953656</v>
      </c>
    </row>
    <row r="328" spans="1:19" x14ac:dyDescent="0.2">
      <c r="A328" s="4">
        <f t="shared" si="58"/>
        <v>44570</v>
      </c>
      <c r="B328">
        <v>327</v>
      </c>
      <c r="C328">
        <v>78.11</v>
      </c>
      <c r="D328">
        <f t="shared" si="59"/>
        <v>78.40666666666668</v>
      </c>
      <c r="E328">
        <f t="shared" si="63"/>
        <v>79.078000000000003</v>
      </c>
      <c r="F328">
        <f t="shared" si="55"/>
        <v>82.40008433889335</v>
      </c>
      <c r="G328">
        <f t="shared" si="56"/>
        <v>-4.2900843388933509</v>
      </c>
      <c r="H328">
        <f t="shared" si="60"/>
        <v>-0.88027803272029814</v>
      </c>
      <c r="I328">
        <v>82.40008433889335</v>
      </c>
      <c r="J328">
        <v>82.40008433889335</v>
      </c>
      <c r="K328">
        <f t="shared" si="61"/>
        <v>82.437070939371367</v>
      </c>
      <c r="L328">
        <v>82.437070939371367</v>
      </c>
      <c r="M328">
        <v>82.437070939371367</v>
      </c>
      <c r="N328">
        <f t="shared" si="57"/>
        <v>78.184419378724641</v>
      </c>
      <c r="O328">
        <f t="shared" si="62"/>
        <v>78.555000000000007</v>
      </c>
      <c r="P328">
        <f t="shared" si="64"/>
        <v>78.826250000000016</v>
      </c>
      <c r="Q328">
        <f t="shared" si="65"/>
        <v>82.47575817237842</v>
      </c>
      <c r="R328">
        <v>82.47575817237842</v>
      </c>
      <c r="S328">
        <v>82.47575817237842</v>
      </c>
    </row>
    <row r="329" spans="1:19" x14ac:dyDescent="0.2">
      <c r="A329" s="4">
        <f t="shared" si="58"/>
        <v>44571</v>
      </c>
      <c r="B329">
        <v>328</v>
      </c>
      <c r="C329">
        <v>78.11</v>
      </c>
      <c r="D329">
        <f t="shared" si="59"/>
        <v>79.13</v>
      </c>
      <c r="E329">
        <f t="shared" si="63"/>
        <v>79.78</v>
      </c>
      <c r="F329">
        <f t="shared" si="55"/>
        <v>82.390362371613634</v>
      </c>
      <c r="G329">
        <f t="shared" si="56"/>
        <v>-4.2803623716136343</v>
      </c>
      <c r="H329">
        <f t="shared" si="60"/>
        <v>9.7219672797166368E-3</v>
      </c>
      <c r="I329">
        <v>82.390362371613634</v>
      </c>
      <c r="J329">
        <v>82.390362371613634</v>
      </c>
      <c r="K329">
        <f t="shared" si="61"/>
        <v>82.427313963371404</v>
      </c>
      <c r="L329">
        <v>82.427313963371404</v>
      </c>
      <c r="M329">
        <v>82.427313963371404</v>
      </c>
      <c r="N329">
        <f t="shared" si="57"/>
        <v>79.080093565107248</v>
      </c>
      <c r="O329">
        <f t="shared" si="62"/>
        <v>79.097500000000011</v>
      </c>
      <c r="P329">
        <f t="shared" si="64"/>
        <v>79.536249999999995</v>
      </c>
      <c r="Q329">
        <f t="shared" si="65"/>
        <v>82.465964184803184</v>
      </c>
      <c r="R329">
        <v>82.465964184803184</v>
      </c>
      <c r="S329">
        <v>82.465964184803184</v>
      </c>
    </row>
    <row r="330" spans="1:19" x14ac:dyDescent="0.2">
      <c r="A330" s="4">
        <f t="shared" si="58"/>
        <v>44572</v>
      </c>
      <c r="B330">
        <v>329</v>
      </c>
      <c r="C330">
        <v>81.17</v>
      </c>
      <c r="D330">
        <f t="shared" si="59"/>
        <v>80.596666666666678</v>
      </c>
      <c r="E330">
        <f t="shared" si="63"/>
        <v>80.373999999999995</v>
      </c>
      <c r="F330">
        <f t="shared" si="55"/>
        <v>82.380640404333931</v>
      </c>
      <c r="G330">
        <f t="shared" si="56"/>
        <v>-1.2106404043339296</v>
      </c>
      <c r="H330">
        <f t="shared" si="60"/>
        <v>3.0697219672797047</v>
      </c>
      <c r="I330">
        <v>82.380640404333931</v>
      </c>
      <c r="J330">
        <v>82.380640404333931</v>
      </c>
      <c r="K330">
        <f t="shared" si="61"/>
        <v>82.417556987371455</v>
      </c>
      <c r="L330">
        <v>82.417556987371455</v>
      </c>
      <c r="M330">
        <v>82.417556987371455</v>
      </c>
      <c r="N330">
        <f t="shared" si="57"/>
        <v>80.109065495575067</v>
      </c>
      <c r="O330">
        <f t="shared" si="62"/>
        <v>79.974999999999994</v>
      </c>
      <c r="P330">
        <f t="shared" si="64"/>
        <v>80.457499999999996</v>
      </c>
      <c r="Q330">
        <f t="shared" si="65"/>
        <v>82.456170197227948</v>
      </c>
      <c r="R330">
        <v>82.456170197227948</v>
      </c>
      <c r="S330">
        <v>82.456170197227948</v>
      </c>
    </row>
    <row r="331" spans="1:19" x14ac:dyDescent="0.2">
      <c r="A331" s="4">
        <f t="shared" si="58"/>
        <v>44573</v>
      </c>
      <c r="B331">
        <v>330</v>
      </c>
      <c r="C331">
        <v>82.51</v>
      </c>
      <c r="D331">
        <f t="shared" si="59"/>
        <v>81.88333333333334</v>
      </c>
      <c r="E331">
        <f t="shared" si="63"/>
        <v>81.515999999999991</v>
      </c>
      <c r="F331">
        <f t="shared" si="55"/>
        <v>82.370918437054215</v>
      </c>
      <c r="G331">
        <f t="shared" si="56"/>
        <v>0.13908156294579044</v>
      </c>
      <c r="H331">
        <f t="shared" si="60"/>
        <v>1.34972196727972</v>
      </c>
      <c r="I331">
        <v>82.370918437054215</v>
      </c>
      <c r="J331">
        <v>82.370918437054215</v>
      </c>
      <c r="K331">
        <f t="shared" si="61"/>
        <v>82.407800011371492</v>
      </c>
      <c r="L331">
        <v>82.407800011371492</v>
      </c>
      <c r="M331">
        <v>82.407800011371492</v>
      </c>
      <c r="N331">
        <f t="shared" si="57"/>
        <v>80.667345846902535</v>
      </c>
      <c r="O331">
        <f t="shared" si="62"/>
        <v>80.94</v>
      </c>
      <c r="P331">
        <f t="shared" si="64"/>
        <v>81.653750000000002</v>
      </c>
      <c r="Q331">
        <f t="shared" si="65"/>
        <v>82.446376209652726</v>
      </c>
      <c r="R331">
        <v>82.446376209652726</v>
      </c>
      <c r="S331">
        <v>82.446376209652726</v>
      </c>
    </row>
    <row r="332" spans="1:19" x14ac:dyDescent="0.2">
      <c r="A332" s="4">
        <f t="shared" si="58"/>
        <v>44574</v>
      </c>
      <c r="B332">
        <v>331</v>
      </c>
      <c r="C332">
        <v>81.97</v>
      </c>
      <c r="D332">
        <f t="shared" si="59"/>
        <v>82.766666666666666</v>
      </c>
      <c r="E332">
        <f t="shared" si="63"/>
        <v>82.658000000000001</v>
      </c>
      <c r="F332">
        <f t="shared" si="55"/>
        <v>82.361196469774512</v>
      </c>
      <c r="G332">
        <f t="shared" si="56"/>
        <v>-0.39119646977451339</v>
      </c>
      <c r="H332">
        <f t="shared" si="60"/>
        <v>-0.53027803272030383</v>
      </c>
      <c r="I332">
        <v>82.361196469774512</v>
      </c>
      <c r="J332">
        <v>82.361196469774512</v>
      </c>
      <c r="K332">
        <f t="shared" si="61"/>
        <v>82.398043035371543</v>
      </c>
      <c r="L332">
        <v>82.398043035371543</v>
      </c>
      <c r="M332">
        <v>82.398043035371543</v>
      </c>
      <c r="N332">
        <f t="shared" si="57"/>
        <v>81.613142092831765</v>
      </c>
      <c r="O332">
        <f t="shared" si="62"/>
        <v>82.367500000000007</v>
      </c>
      <c r="P332">
        <f t="shared" si="64"/>
        <v>82.698750000000004</v>
      </c>
      <c r="Q332">
        <f t="shared" si="65"/>
        <v>82.43658222207749</v>
      </c>
      <c r="R332">
        <v>82.43658222207749</v>
      </c>
      <c r="S332">
        <v>82.43658222207749</v>
      </c>
    </row>
    <row r="333" spans="1:19" x14ac:dyDescent="0.2">
      <c r="A333" s="4">
        <f t="shared" si="58"/>
        <v>44575</v>
      </c>
      <c r="B333">
        <v>332</v>
      </c>
      <c r="C333">
        <v>83.82</v>
      </c>
      <c r="D333">
        <f t="shared" si="59"/>
        <v>83.203333333333333</v>
      </c>
      <c r="E333">
        <f t="shared" si="63"/>
        <v>83.50800000000001</v>
      </c>
      <c r="F333">
        <f t="shared" si="55"/>
        <v>82.351474502494796</v>
      </c>
      <c r="G333">
        <f t="shared" si="56"/>
        <v>1.4685254975051976</v>
      </c>
      <c r="H333">
        <f t="shared" si="60"/>
        <v>1.859721967279711</v>
      </c>
      <c r="I333">
        <v>82.351474502494796</v>
      </c>
      <c r="J333">
        <v>82.351474502494796</v>
      </c>
      <c r="K333">
        <f t="shared" si="61"/>
        <v>82.38828605937158</v>
      </c>
      <c r="L333">
        <v>82.38828605937158</v>
      </c>
      <c r="M333">
        <v>82.38828605937158</v>
      </c>
      <c r="N333">
        <f t="shared" si="57"/>
        <v>82.275199464982222</v>
      </c>
      <c r="O333">
        <f t="shared" si="62"/>
        <v>83.03</v>
      </c>
      <c r="P333">
        <f t="shared" si="64"/>
        <v>83.393749999999997</v>
      </c>
      <c r="Q333">
        <f t="shared" si="65"/>
        <v>82.426788234502254</v>
      </c>
      <c r="R333">
        <v>82.426788234502254</v>
      </c>
      <c r="S333">
        <v>82.426788234502254</v>
      </c>
    </row>
    <row r="334" spans="1:19" x14ac:dyDescent="0.2">
      <c r="A334" s="4">
        <f t="shared" si="58"/>
        <v>44576</v>
      </c>
      <c r="B334">
        <v>333</v>
      </c>
      <c r="C334">
        <v>83.82</v>
      </c>
      <c r="D334">
        <f t="shared" si="59"/>
        <v>84.353333333333339</v>
      </c>
      <c r="E334">
        <f t="shared" si="63"/>
        <v>84.09</v>
      </c>
      <c r="F334">
        <f t="shared" si="55"/>
        <v>82.341752535215079</v>
      </c>
      <c r="G334">
        <f t="shared" si="56"/>
        <v>1.4782474647849142</v>
      </c>
      <c r="H334">
        <f t="shared" si="60"/>
        <v>9.7219672797166368E-3</v>
      </c>
      <c r="I334">
        <v>82.341752535215079</v>
      </c>
      <c r="J334">
        <v>82.341752535215079</v>
      </c>
      <c r="K334">
        <f t="shared" si="61"/>
        <v>82.378529083371632</v>
      </c>
      <c r="L334">
        <v>82.378529083371632</v>
      </c>
      <c r="M334">
        <v>82.378529083371632</v>
      </c>
      <c r="N334">
        <f t="shared" si="57"/>
        <v>83.218639625487555</v>
      </c>
      <c r="O334">
        <f t="shared" si="62"/>
        <v>83.757499999999993</v>
      </c>
      <c r="P334">
        <f t="shared" si="64"/>
        <v>84.188749999999999</v>
      </c>
      <c r="Q334">
        <f t="shared" si="65"/>
        <v>82.416994246927018</v>
      </c>
      <c r="R334">
        <v>82.416994246927018</v>
      </c>
      <c r="S334">
        <v>82.416994246927018</v>
      </c>
    </row>
    <row r="335" spans="1:19" x14ac:dyDescent="0.2">
      <c r="A335" s="4">
        <f t="shared" si="58"/>
        <v>44577</v>
      </c>
      <c r="B335">
        <v>334</v>
      </c>
      <c r="C335">
        <v>85.42</v>
      </c>
      <c r="D335">
        <f t="shared" si="59"/>
        <v>84.88666666666667</v>
      </c>
      <c r="E335">
        <f t="shared" si="63"/>
        <v>84.78</v>
      </c>
      <c r="F335">
        <f t="shared" si="55"/>
        <v>82.332030567935377</v>
      </c>
      <c r="G335">
        <f t="shared" si="56"/>
        <v>3.0879694320646252</v>
      </c>
      <c r="H335">
        <f t="shared" si="60"/>
        <v>1.609721967279711</v>
      </c>
      <c r="I335">
        <v>82.332030567935377</v>
      </c>
      <c r="J335">
        <v>82.332030567935377</v>
      </c>
      <c r="K335">
        <f t="shared" si="61"/>
        <v>82.368772107371669</v>
      </c>
      <c r="L335">
        <v>82.368772107371669</v>
      </c>
      <c r="M335">
        <v>82.368772107371669</v>
      </c>
      <c r="N335">
        <f t="shared" si="57"/>
        <v>83.87904773784129</v>
      </c>
      <c r="O335">
        <f t="shared" si="62"/>
        <v>84.62</v>
      </c>
      <c r="P335">
        <f t="shared" si="64"/>
        <v>84.820000000000007</v>
      </c>
      <c r="Q335">
        <f t="shared" si="65"/>
        <v>82.407200259351782</v>
      </c>
      <c r="R335">
        <v>82.407200259351782</v>
      </c>
      <c r="S335">
        <v>82.407200259351782</v>
      </c>
    </row>
    <row r="336" spans="1:19" x14ac:dyDescent="0.2">
      <c r="A336" s="4">
        <f t="shared" si="58"/>
        <v>44578</v>
      </c>
      <c r="B336">
        <v>335</v>
      </c>
      <c r="C336">
        <v>85.42</v>
      </c>
      <c r="D336">
        <f t="shared" si="59"/>
        <v>85.42</v>
      </c>
      <c r="E336">
        <f t="shared" si="63"/>
        <v>85.384000000000015</v>
      </c>
      <c r="F336">
        <f t="shared" si="55"/>
        <v>82.32230860065566</v>
      </c>
      <c r="G336">
        <f t="shared" si="56"/>
        <v>3.0976913993443418</v>
      </c>
      <c r="H336">
        <f t="shared" si="60"/>
        <v>9.7219672797166368E-3</v>
      </c>
      <c r="I336">
        <v>82.32230860065566</v>
      </c>
      <c r="J336">
        <v>82.32230860065566</v>
      </c>
      <c r="K336">
        <f t="shared" si="61"/>
        <v>82.35901513137172</v>
      </c>
      <c r="L336">
        <v>82.35901513137172</v>
      </c>
      <c r="M336">
        <v>82.35901513137172</v>
      </c>
      <c r="N336">
        <f t="shared" si="57"/>
        <v>84.341333416488894</v>
      </c>
      <c r="O336">
        <f t="shared" si="62"/>
        <v>85.02000000000001</v>
      </c>
      <c r="P336">
        <f t="shared" si="64"/>
        <v>85.397500000000008</v>
      </c>
      <c r="Q336">
        <f t="shared" si="65"/>
        <v>82.397406271776546</v>
      </c>
      <c r="R336">
        <v>82.397406271776546</v>
      </c>
      <c r="S336">
        <v>82.397406271776546</v>
      </c>
    </row>
    <row r="337" spans="1:19" x14ac:dyDescent="0.2">
      <c r="A337" s="4">
        <f t="shared" si="58"/>
        <v>44579</v>
      </c>
      <c r="B337">
        <v>336</v>
      </c>
      <c r="C337">
        <v>85.42</v>
      </c>
      <c r="D337">
        <f t="shared" si="59"/>
        <v>85.893333333333331</v>
      </c>
      <c r="E337">
        <f t="shared" si="63"/>
        <v>85.878000000000014</v>
      </c>
      <c r="F337">
        <f t="shared" si="55"/>
        <v>82.312586633375957</v>
      </c>
      <c r="G337">
        <f t="shared" si="56"/>
        <v>3.1074133666240442</v>
      </c>
      <c r="H337">
        <f t="shared" si="60"/>
        <v>9.7219672797024259E-3</v>
      </c>
      <c r="I337">
        <v>82.312586633375957</v>
      </c>
      <c r="J337">
        <v>82.312586633375957</v>
      </c>
      <c r="K337">
        <f t="shared" si="61"/>
        <v>82.349258155371757</v>
      </c>
      <c r="L337">
        <v>82.349258155371757</v>
      </c>
      <c r="M337">
        <v>82.349258155371757</v>
      </c>
      <c r="N337">
        <f t="shared" si="57"/>
        <v>85.090933391542222</v>
      </c>
      <c r="O337">
        <f t="shared" si="62"/>
        <v>85.775000000000006</v>
      </c>
      <c r="P337">
        <f t="shared" si="64"/>
        <v>85.883750000000006</v>
      </c>
      <c r="Q337">
        <f t="shared" si="65"/>
        <v>82.38761228420131</v>
      </c>
      <c r="R337">
        <v>82.38761228420131</v>
      </c>
      <c r="S337">
        <v>82.38761228420131</v>
      </c>
    </row>
    <row r="338" spans="1:19" x14ac:dyDescent="0.2">
      <c r="A338" s="4">
        <f t="shared" si="58"/>
        <v>44580</v>
      </c>
      <c r="B338">
        <v>337</v>
      </c>
      <c r="C338">
        <v>86.84</v>
      </c>
      <c r="D338">
        <f t="shared" si="59"/>
        <v>86.183333333333337</v>
      </c>
      <c r="E338">
        <f t="shared" si="63"/>
        <v>85.825999999999993</v>
      </c>
      <c r="F338">
        <f t="shared" si="55"/>
        <v>82.302864666096241</v>
      </c>
      <c r="G338">
        <f t="shared" si="56"/>
        <v>4.5371353339037626</v>
      </c>
      <c r="H338">
        <f t="shared" si="60"/>
        <v>1.4297219672797183</v>
      </c>
      <c r="I338">
        <v>82.302864666096241</v>
      </c>
      <c r="J338">
        <v>82.302864666096241</v>
      </c>
      <c r="K338">
        <f t="shared" si="61"/>
        <v>82.339501179371808</v>
      </c>
      <c r="L338">
        <v>82.339501179371808</v>
      </c>
      <c r="M338">
        <v>82.339501179371808</v>
      </c>
      <c r="N338">
        <f t="shared" si="57"/>
        <v>85.45065337407955</v>
      </c>
      <c r="O338">
        <f t="shared" si="62"/>
        <v>85.992500000000007</v>
      </c>
      <c r="P338">
        <f t="shared" si="64"/>
        <v>85.960000000000008</v>
      </c>
      <c r="Q338">
        <f t="shared" si="65"/>
        <v>82.377818296626074</v>
      </c>
      <c r="R338">
        <v>82.377818296626074</v>
      </c>
      <c r="S338">
        <v>82.377818296626074</v>
      </c>
    </row>
    <row r="339" spans="1:19" x14ac:dyDescent="0.2">
      <c r="A339" s="4">
        <f t="shared" si="58"/>
        <v>44581</v>
      </c>
      <c r="B339">
        <v>338</v>
      </c>
      <c r="C339">
        <v>86.29</v>
      </c>
      <c r="D339">
        <f t="shared" si="59"/>
        <v>86.09666666666665</v>
      </c>
      <c r="E339">
        <f t="shared" si="63"/>
        <v>85.974000000000004</v>
      </c>
      <c r="F339">
        <f t="shared" si="55"/>
        <v>82.293142698816538</v>
      </c>
      <c r="G339">
        <f t="shared" si="56"/>
        <v>3.9968573011834678</v>
      </c>
      <c r="H339">
        <f t="shared" si="60"/>
        <v>-0.54027803272029473</v>
      </c>
      <c r="I339">
        <v>82.293142698816538</v>
      </c>
      <c r="J339">
        <v>82.293142698816538</v>
      </c>
      <c r="K339">
        <f t="shared" si="61"/>
        <v>82.329744203371845</v>
      </c>
      <c r="L339">
        <v>82.329744203371845</v>
      </c>
      <c r="M339">
        <v>82.329744203371845</v>
      </c>
      <c r="N339">
        <f t="shared" si="57"/>
        <v>85.36345736185568</v>
      </c>
      <c r="O339">
        <f t="shared" si="62"/>
        <v>85.927500000000009</v>
      </c>
      <c r="P339">
        <f t="shared" si="64"/>
        <v>86.02</v>
      </c>
      <c r="Q339">
        <f t="shared" si="65"/>
        <v>82.368024309050838</v>
      </c>
      <c r="R339">
        <v>82.368024309050838</v>
      </c>
      <c r="S339">
        <v>82.368024309050838</v>
      </c>
    </row>
    <row r="340" spans="1:19" x14ac:dyDescent="0.2">
      <c r="A340" s="4">
        <f t="shared" si="58"/>
        <v>44582</v>
      </c>
      <c r="B340">
        <v>339</v>
      </c>
      <c r="C340">
        <v>85.16</v>
      </c>
      <c r="D340">
        <f t="shared" si="59"/>
        <v>85.87</v>
      </c>
      <c r="E340">
        <f t="shared" si="63"/>
        <v>85.785999999999987</v>
      </c>
      <c r="F340">
        <f t="shared" si="55"/>
        <v>82.283420731536822</v>
      </c>
      <c r="G340">
        <f t="shared" si="56"/>
        <v>2.8765792684631748</v>
      </c>
      <c r="H340">
        <f t="shared" si="60"/>
        <v>-1.120278032720293</v>
      </c>
      <c r="I340">
        <v>82.283420731536822</v>
      </c>
      <c r="J340">
        <v>82.283420731536822</v>
      </c>
      <c r="K340">
        <f t="shared" si="61"/>
        <v>82.319987227371897</v>
      </c>
      <c r="L340">
        <v>82.319987227371897</v>
      </c>
      <c r="M340">
        <v>82.319987227371897</v>
      </c>
      <c r="N340">
        <f t="shared" si="57"/>
        <v>85.602420153298965</v>
      </c>
      <c r="O340">
        <f t="shared" si="62"/>
        <v>86.112499999999983</v>
      </c>
      <c r="P340">
        <f t="shared" si="64"/>
        <v>85.817499999999995</v>
      </c>
      <c r="Q340">
        <f t="shared" si="65"/>
        <v>82.358230321475617</v>
      </c>
      <c r="R340">
        <v>82.358230321475617</v>
      </c>
      <c r="S340">
        <v>82.358230321475617</v>
      </c>
    </row>
    <row r="341" spans="1:19" x14ac:dyDescent="0.2">
      <c r="A341" s="4">
        <f t="shared" si="58"/>
        <v>44583</v>
      </c>
      <c r="B341">
        <v>340</v>
      </c>
      <c r="C341">
        <v>86.16</v>
      </c>
      <c r="D341">
        <f t="shared" si="59"/>
        <v>85.266666666666666</v>
      </c>
      <c r="E341">
        <f t="shared" si="63"/>
        <v>85.314000000000007</v>
      </c>
      <c r="F341">
        <f t="shared" si="55"/>
        <v>82.273698764257119</v>
      </c>
      <c r="G341">
        <f t="shared" si="56"/>
        <v>3.8863012357428772</v>
      </c>
      <c r="H341">
        <f t="shared" si="60"/>
        <v>1.0097219672797024</v>
      </c>
      <c r="I341">
        <v>82.273698764257119</v>
      </c>
      <c r="J341">
        <v>82.273698764257119</v>
      </c>
      <c r="K341">
        <f t="shared" si="61"/>
        <v>82.310230251371934</v>
      </c>
      <c r="L341">
        <v>82.310230251371934</v>
      </c>
      <c r="M341">
        <v>82.310230251371934</v>
      </c>
      <c r="N341">
        <f t="shared" si="57"/>
        <v>85.265694107309272</v>
      </c>
      <c r="O341">
        <f t="shared" si="62"/>
        <v>85.522500000000008</v>
      </c>
      <c r="P341">
        <f t="shared" si="64"/>
        <v>85.296250000000015</v>
      </c>
      <c r="Q341">
        <f t="shared" si="65"/>
        <v>82.348436333900381</v>
      </c>
      <c r="R341">
        <v>82.348436333900381</v>
      </c>
      <c r="S341">
        <v>82.348436333900381</v>
      </c>
    </row>
    <row r="342" spans="1:19" x14ac:dyDescent="0.2">
      <c r="A342" s="4">
        <f t="shared" si="58"/>
        <v>44584</v>
      </c>
      <c r="B342">
        <v>341</v>
      </c>
      <c r="C342">
        <v>84.48</v>
      </c>
      <c r="D342">
        <f t="shared" si="59"/>
        <v>85.04</v>
      </c>
      <c r="E342">
        <f t="shared" si="63"/>
        <v>85.378000000000014</v>
      </c>
      <c r="F342">
        <f t="shared" si="55"/>
        <v>82.263976796977403</v>
      </c>
      <c r="G342">
        <f t="shared" si="56"/>
        <v>2.2160232030226013</v>
      </c>
      <c r="H342">
        <f t="shared" si="60"/>
        <v>-1.670278032720276</v>
      </c>
      <c r="I342">
        <v>82.263976796977403</v>
      </c>
      <c r="J342">
        <v>82.263976796977403</v>
      </c>
      <c r="K342">
        <f t="shared" si="61"/>
        <v>82.300473275371985</v>
      </c>
      <c r="L342">
        <v>82.300473275371985</v>
      </c>
      <c r="M342">
        <v>82.300473275371985</v>
      </c>
      <c r="N342">
        <f t="shared" si="57"/>
        <v>85.029985875116495</v>
      </c>
      <c r="O342">
        <f t="shared" si="62"/>
        <v>85.070000000000007</v>
      </c>
      <c r="P342">
        <f t="shared" si="64"/>
        <v>85.251249999999999</v>
      </c>
      <c r="Q342">
        <f t="shared" si="65"/>
        <v>82.338642346325145</v>
      </c>
      <c r="R342">
        <v>82.338642346325145</v>
      </c>
      <c r="S342">
        <v>82.338642346325145</v>
      </c>
    </row>
    <row r="343" spans="1:19" x14ac:dyDescent="0.2">
      <c r="A343" s="4">
        <f t="shared" si="58"/>
        <v>44585</v>
      </c>
      <c r="B343">
        <v>342</v>
      </c>
      <c r="C343">
        <v>84.48</v>
      </c>
      <c r="D343">
        <f t="shared" si="59"/>
        <v>85.19</v>
      </c>
      <c r="E343">
        <f t="shared" si="63"/>
        <v>86.012</v>
      </c>
      <c r="F343">
        <f t="shared" si="55"/>
        <v>82.254254829697686</v>
      </c>
      <c r="G343">
        <f t="shared" si="56"/>
        <v>2.2257451703023179</v>
      </c>
      <c r="H343">
        <f t="shared" si="60"/>
        <v>9.7219672797166368E-3</v>
      </c>
      <c r="I343">
        <v>82.254254829697686</v>
      </c>
      <c r="J343">
        <v>82.254254829697686</v>
      </c>
      <c r="K343">
        <f t="shared" si="61"/>
        <v>82.290716299372022</v>
      </c>
      <c r="L343">
        <v>82.290716299372022</v>
      </c>
      <c r="M343">
        <v>82.290716299372022</v>
      </c>
      <c r="N343">
        <f t="shared" si="57"/>
        <v>85.503990112581548</v>
      </c>
      <c r="O343">
        <f t="shared" si="62"/>
        <v>85.432500000000005</v>
      </c>
      <c r="P343">
        <f t="shared" si="64"/>
        <v>85.703749999999999</v>
      </c>
      <c r="Q343">
        <f t="shared" si="65"/>
        <v>82.328848358749909</v>
      </c>
      <c r="R343">
        <v>82.328848358749909</v>
      </c>
      <c r="S343">
        <v>82.328848358749909</v>
      </c>
    </row>
    <row r="344" spans="1:19" x14ac:dyDescent="0.2">
      <c r="A344" s="4">
        <f t="shared" si="58"/>
        <v>44586</v>
      </c>
      <c r="B344">
        <v>343</v>
      </c>
      <c r="C344">
        <v>86.61</v>
      </c>
      <c r="D344">
        <f t="shared" si="59"/>
        <v>86.473333333333343</v>
      </c>
      <c r="E344">
        <f t="shared" si="63"/>
        <v>86.301999999999992</v>
      </c>
      <c r="F344">
        <f t="shared" si="55"/>
        <v>82.244532862417984</v>
      </c>
      <c r="G344">
        <f t="shared" si="56"/>
        <v>4.3654671375820158</v>
      </c>
      <c r="H344">
        <f t="shared" si="60"/>
        <v>2.1397219672796979</v>
      </c>
      <c r="I344">
        <v>82.244532862417984</v>
      </c>
      <c r="J344">
        <v>82.244532862417984</v>
      </c>
      <c r="K344">
        <f t="shared" si="61"/>
        <v>82.280959323372073</v>
      </c>
      <c r="L344">
        <v>82.280959323372073</v>
      </c>
      <c r="M344">
        <v>82.280959323372073</v>
      </c>
      <c r="N344">
        <f t="shared" si="57"/>
        <v>86.351793078807077</v>
      </c>
      <c r="O344">
        <f t="shared" si="62"/>
        <v>85.974999999999994</v>
      </c>
      <c r="P344">
        <f t="shared" si="64"/>
        <v>86.366250000000008</v>
      </c>
      <c r="Q344">
        <f t="shared" si="65"/>
        <v>82.319054371174673</v>
      </c>
      <c r="R344">
        <v>82.319054371174673</v>
      </c>
      <c r="S344">
        <v>82.319054371174673</v>
      </c>
    </row>
    <row r="345" spans="1:19" x14ac:dyDescent="0.2">
      <c r="A345" s="4">
        <f t="shared" si="58"/>
        <v>44587</v>
      </c>
      <c r="B345">
        <v>344</v>
      </c>
      <c r="C345">
        <v>88.33</v>
      </c>
      <c r="D345">
        <f t="shared" si="59"/>
        <v>87.516666666666666</v>
      </c>
      <c r="E345">
        <f t="shared" si="63"/>
        <v>86.940000000000012</v>
      </c>
      <c r="F345">
        <f t="shared" si="55"/>
        <v>82.234810895138267</v>
      </c>
      <c r="G345">
        <f t="shared" si="56"/>
        <v>6.0951891048617313</v>
      </c>
      <c r="H345">
        <f t="shared" si="60"/>
        <v>1.7297219672797155</v>
      </c>
      <c r="I345">
        <v>82.234810895138267</v>
      </c>
      <c r="J345">
        <v>82.234810895138267</v>
      </c>
      <c r="K345">
        <f t="shared" si="61"/>
        <v>82.27120234737211</v>
      </c>
      <c r="L345">
        <v>82.27120234737211</v>
      </c>
      <c r="M345">
        <v>82.27120234737211</v>
      </c>
      <c r="N345">
        <f t="shared" si="57"/>
        <v>86.72925515516495</v>
      </c>
      <c r="O345">
        <f t="shared" si="62"/>
        <v>86.757500000000007</v>
      </c>
      <c r="P345">
        <f t="shared" si="64"/>
        <v>87.15625</v>
      </c>
      <c r="Q345">
        <f t="shared" si="65"/>
        <v>82.309260383599437</v>
      </c>
      <c r="R345">
        <v>82.309260383599437</v>
      </c>
      <c r="S345">
        <v>82.309260383599437</v>
      </c>
    </row>
    <row r="346" spans="1:19" x14ac:dyDescent="0.2">
      <c r="A346" s="4">
        <f t="shared" si="58"/>
        <v>44588</v>
      </c>
      <c r="B346">
        <v>345</v>
      </c>
      <c r="C346">
        <v>87.61</v>
      </c>
      <c r="D346">
        <f t="shared" si="59"/>
        <v>87.87</v>
      </c>
      <c r="E346">
        <f t="shared" si="63"/>
        <v>87.578000000000003</v>
      </c>
      <c r="F346">
        <f t="shared" si="55"/>
        <v>82.225088927858565</v>
      </c>
      <c r="G346">
        <f t="shared" si="56"/>
        <v>5.3849110721414348</v>
      </c>
      <c r="H346">
        <f t="shared" si="60"/>
        <v>-0.71027803272029644</v>
      </c>
      <c r="I346">
        <v>82.225088927858565</v>
      </c>
      <c r="J346">
        <v>82.225088927858565</v>
      </c>
      <c r="K346">
        <f t="shared" si="61"/>
        <v>82.261445371372162</v>
      </c>
      <c r="L346">
        <v>82.261445371372162</v>
      </c>
      <c r="M346">
        <v>82.261445371372162</v>
      </c>
      <c r="N346">
        <f t="shared" si="57"/>
        <v>87.011478608615462</v>
      </c>
      <c r="O346">
        <f t="shared" si="62"/>
        <v>87.555000000000007</v>
      </c>
      <c r="P346">
        <f t="shared" si="64"/>
        <v>87.6875</v>
      </c>
      <c r="Q346">
        <f t="shared" si="65"/>
        <v>82.299466396024201</v>
      </c>
      <c r="R346">
        <v>82.299466396024201</v>
      </c>
      <c r="S346">
        <v>82.299466396024201</v>
      </c>
    </row>
    <row r="347" spans="1:19" x14ac:dyDescent="0.2">
      <c r="A347" s="4">
        <f t="shared" si="58"/>
        <v>44589</v>
      </c>
      <c r="B347">
        <v>346</v>
      </c>
      <c r="C347">
        <v>87.67</v>
      </c>
      <c r="D347">
        <f t="shared" si="59"/>
        <v>87.649999999999991</v>
      </c>
      <c r="E347">
        <f t="shared" si="63"/>
        <v>88.088000000000008</v>
      </c>
      <c r="F347">
        <f t="shared" si="55"/>
        <v>82.215366960578848</v>
      </c>
      <c r="G347">
        <f t="shared" si="56"/>
        <v>5.4546330394211537</v>
      </c>
      <c r="H347">
        <f t="shared" si="60"/>
        <v>6.9721967279718911E-2</v>
      </c>
      <c r="I347">
        <v>82.215366960578848</v>
      </c>
      <c r="J347">
        <v>82.215366960578848</v>
      </c>
      <c r="K347">
        <f t="shared" si="61"/>
        <v>82.251688395372199</v>
      </c>
      <c r="L347">
        <v>82.251688395372199</v>
      </c>
      <c r="M347">
        <v>82.251688395372199</v>
      </c>
      <c r="N347">
        <f t="shared" si="57"/>
        <v>87.209035026030818</v>
      </c>
      <c r="O347">
        <f t="shared" si="62"/>
        <v>87.820000000000007</v>
      </c>
      <c r="P347">
        <f t="shared" si="64"/>
        <v>87.923750000000013</v>
      </c>
      <c r="Q347">
        <f t="shared" si="65"/>
        <v>82.289672408448979</v>
      </c>
      <c r="R347">
        <v>82.289672408448979</v>
      </c>
      <c r="S347">
        <v>82.289672408448979</v>
      </c>
    </row>
    <row r="348" spans="1:19" x14ac:dyDescent="0.2">
      <c r="A348" s="4">
        <f t="shared" si="58"/>
        <v>44590</v>
      </c>
      <c r="B348">
        <v>347</v>
      </c>
      <c r="C348">
        <v>87.67</v>
      </c>
      <c r="D348">
        <f t="shared" si="59"/>
        <v>88.166666666666671</v>
      </c>
      <c r="E348">
        <f t="shared" si="63"/>
        <v>88.253999999999991</v>
      </c>
      <c r="F348">
        <f t="shared" si="55"/>
        <v>82.205644993299146</v>
      </c>
      <c r="G348">
        <f t="shared" si="56"/>
        <v>5.4643550067008562</v>
      </c>
      <c r="H348">
        <f t="shared" si="60"/>
        <v>9.7219672797024259E-3</v>
      </c>
      <c r="I348">
        <v>82.205644993299146</v>
      </c>
      <c r="J348">
        <v>82.205644993299146</v>
      </c>
      <c r="K348">
        <f t="shared" si="61"/>
        <v>82.24193141937225</v>
      </c>
      <c r="L348">
        <v>82.24193141937225</v>
      </c>
      <c r="M348">
        <v>82.24193141937225</v>
      </c>
      <c r="N348">
        <f t="shared" si="57"/>
        <v>87.794324518221572</v>
      </c>
      <c r="O348">
        <f t="shared" si="62"/>
        <v>88.027500000000003</v>
      </c>
      <c r="P348">
        <f t="shared" si="64"/>
        <v>88.221249999999998</v>
      </c>
      <c r="Q348">
        <f t="shared" si="65"/>
        <v>82.279878420873743</v>
      </c>
      <c r="R348">
        <v>82.279878420873743</v>
      </c>
      <c r="S348">
        <v>82.279878420873743</v>
      </c>
    </row>
    <row r="349" spans="1:19" x14ac:dyDescent="0.2">
      <c r="A349" s="4">
        <f t="shared" si="58"/>
        <v>44591</v>
      </c>
      <c r="B349">
        <v>348</v>
      </c>
      <c r="C349">
        <v>89.16</v>
      </c>
      <c r="D349">
        <f t="shared" si="59"/>
        <v>88.663333333333341</v>
      </c>
      <c r="E349">
        <f t="shared" si="63"/>
        <v>88.376000000000005</v>
      </c>
      <c r="F349">
        <f t="shared" si="55"/>
        <v>82.195923026019429</v>
      </c>
      <c r="G349">
        <f t="shared" si="56"/>
        <v>6.9640769739805677</v>
      </c>
      <c r="H349">
        <f t="shared" si="60"/>
        <v>1.4997219672797115</v>
      </c>
      <c r="I349">
        <v>82.195923026019429</v>
      </c>
      <c r="J349">
        <v>82.195923026019429</v>
      </c>
      <c r="K349">
        <f t="shared" si="61"/>
        <v>82.232174443372287</v>
      </c>
      <c r="L349">
        <v>82.232174443372287</v>
      </c>
      <c r="M349">
        <v>82.232174443372287</v>
      </c>
      <c r="N349">
        <f t="shared" si="57"/>
        <v>88.204027162755096</v>
      </c>
      <c r="O349">
        <f t="shared" si="62"/>
        <v>88.414999999999992</v>
      </c>
      <c r="P349">
        <f t="shared" si="64"/>
        <v>88.483750000000001</v>
      </c>
      <c r="Q349">
        <f t="shared" si="65"/>
        <v>82.270084433298507</v>
      </c>
      <c r="R349">
        <v>82.270084433298507</v>
      </c>
      <c r="S349">
        <v>82.270084433298507</v>
      </c>
    </row>
    <row r="350" spans="1:19" x14ac:dyDescent="0.2">
      <c r="A350" s="4">
        <f t="shared" si="58"/>
        <v>44592</v>
      </c>
      <c r="B350">
        <v>349</v>
      </c>
      <c r="C350">
        <v>89.16</v>
      </c>
      <c r="D350">
        <f t="shared" si="59"/>
        <v>88.84666666666665</v>
      </c>
      <c r="E350">
        <f t="shared" si="63"/>
        <v>88.474000000000004</v>
      </c>
      <c r="F350">
        <f t="shared" si="55"/>
        <v>82.186201058739712</v>
      </c>
      <c r="G350">
        <f t="shared" si="56"/>
        <v>6.9737989412602843</v>
      </c>
      <c r="H350">
        <f t="shared" si="60"/>
        <v>9.7219672797166368E-3</v>
      </c>
      <c r="I350">
        <v>82.186201058739712</v>
      </c>
      <c r="J350">
        <v>82.186201058739712</v>
      </c>
      <c r="K350">
        <f t="shared" si="61"/>
        <v>82.222417467372338</v>
      </c>
      <c r="L350">
        <v>82.222417467372338</v>
      </c>
      <c r="M350">
        <v>82.222417467372338</v>
      </c>
      <c r="N350">
        <f t="shared" si="57"/>
        <v>88.208819013928562</v>
      </c>
      <c r="O350">
        <f t="shared" si="62"/>
        <v>88.552500000000009</v>
      </c>
      <c r="P350">
        <f t="shared" si="64"/>
        <v>88.613749999999996</v>
      </c>
      <c r="Q350">
        <f t="shared" si="65"/>
        <v>82.260290445723271</v>
      </c>
      <c r="R350">
        <v>82.260290445723271</v>
      </c>
      <c r="S350">
        <v>82.260290445723271</v>
      </c>
    </row>
    <row r="351" spans="1:19" x14ac:dyDescent="0.2">
      <c r="A351" s="4">
        <f t="shared" si="58"/>
        <v>44593</v>
      </c>
      <c r="B351">
        <v>350</v>
      </c>
      <c r="C351">
        <v>88.22</v>
      </c>
      <c r="D351">
        <f t="shared" si="59"/>
        <v>88.513333333333321</v>
      </c>
      <c r="E351">
        <f t="shared" si="63"/>
        <v>88.97399999999999</v>
      </c>
      <c r="F351">
        <f t="shared" si="55"/>
        <v>82.17647909146001</v>
      </c>
      <c r="G351">
        <f t="shared" si="56"/>
        <v>6.043520908539989</v>
      </c>
      <c r="H351">
        <f t="shared" si="60"/>
        <v>-0.9302780327202953</v>
      </c>
      <c r="I351">
        <v>82.17647909146001</v>
      </c>
      <c r="J351">
        <v>82.17647909146001</v>
      </c>
      <c r="K351">
        <f t="shared" si="61"/>
        <v>82.212660491372375</v>
      </c>
      <c r="L351">
        <v>82.212660491372375</v>
      </c>
      <c r="M351">
        <v>82.212660491372375</v>
      </c>
      <c r="N351">
        <f t="shared" si="57"/>
        <v>88.194173309749985</v>
      </c>
      <c r="O351">
        <f t="shared" si="62"/>
        <v>88.674999999999983</v>
      </c>
      <c r="P351">
        <f t="shared" si="64"/>
        <v>88.801249999999982</v>
      </c>
      <c r="Q351">
        <f t="shared" si="65"/>
        <v>82.250496458148035</v>
      </c>
      <c r="R351">
        <v>82.250496458148035</v>
      </c>
      <c r="S351">
        <v>82.250496458148035</v>
      </c>
    </row>
    <row r="352" spans="1:19" x14ac:dyDescent="0.2">
      <c r="A352" s="4">
        <f t="shared" si="58"/>
        <v>44594</v>
      </c>
      <c r="B352">
        <v>351</v>
      </c>
      <c r="C352">
        <v>88.16</v>
      </c>
      <c r="D352">
        <f t="shared" si="59"/>
        <v>88.850000000000009</v>
      </c>
      <c r="E352">
        <f t="shared" si="63"/>
        <v>89.595999999999989</v>
      </c>
      <c r="F352">
        <f t="shared" si="55"/>
        <v>82.166757124180293</v>
      </c>
      <c r="G352">
        <f t="shared" si="56"/>
        <v>5.9932428758197034</v>
      </c>
      <c r="H352">
        <f t="shared" si="60"/>
        <v>-5.0278032720285637E-2</v>
      </c>
      <c r="I352">
        <v>82.166757124180293</v>
      </c>
      <c r="J352">
        <v>82.166757124180293</v>
      </c>
      <c r="K352">
        <f t="shared" si="61"/>
        <v>82.202903515372427</v>
      </c>
      <c r="L352">
        <v>82.202903515372427</v>
      </c>
      <c r="M352">
        <v>82.202903515372427</v>
      </c>
      <c r="N352">
        <f t="shared" si="57"/>
        <v>88.786921316824987</v>
      </c>
      <c r="O352">
        <f t="shared" si="62"/>
        <v>88.927499999999995</v>
      </c>
      <c r="P352">
        <f t="shared" si="64"/>
        <v>89.316249999999997</v>
      </c>
      <c r="Q352">
        <f t="shared" si="65"/>
        <v>82.240702470572799</v>
      </c>
      <c r="R352">
        <v>82.240702470572799</v>
      </c>
      <c r="S352">
        <v>82.240702470572799</v>
      </c>
    </row>
    <row r="353" spans="1:19" x14ac:dyDescent="0.2">
      <c r="A353" s="4">
        <f t="shared" si="58"/>
        <v>44595</v>
      </c>
      <c r="B353">
        <v>352</v>
      </c>
      <c r="C353">
        <v>90.17</v>
      </c>
      <c r="D353">
        <f t="shared" si="59"/>
        <v>90.199999999999989</v>
      </c>
      <c r="E353">
        <f t="shared" si="63"/>
        <v>90.217999999999989</v>
      </c>
      <c r="F353">
        <f t="shared" si="55"/>
        <v>82.157035156900591</v>
      </c>
      <c r="G353">
        <f t="shared" si="56"/>
        <v>8.0129648430994109</v>
      </c>
      <c r="H353">
        <f t="shared" si="60"/>
        <v>2.0197219672797075</v>
      </c>
      <c r="I353">
        <v>82.157035156900591</v>
      </c>
      <c r="J353">
        <v>82.157035156900591</v>
      </c>
      <c r="K353">
        <f t="shared" si="61"/>
        <v>82.193146539372464</v>
      </c>
      <c r="L353">
        <v>82.193146539372464</v>
      </c>
      <c r="M353">
        <v>82.193146539372464</v>
      </c>
      <c r="N353">
        <f t="shared" si="57"/>
        <v>89.831844921777474</v>
      </c>
      <c r="O353">
        <f t="shared" si="62"/>
        <v>89.704999999999998</v>
      </c>
      <c r="P353">
        <f t="shared" si="64"/>
        <v>90.211249999999993</v>
      </c>
      <c r="Q353">
        <f t="shared" si="65"/>
        <v>82.230908482997563</v>
      </c>
      <c r="R353">
        <v>82.230908482997563</v>
      </c>
      <c r="S353">
        <v>82.230908482997563</v>
      </c>
    </row>
    <row r="354" spans="1:19" x14ac:dyDescent="0.2">
      <c r="A354" s="4">
        <f t="shared" si="58"/>
        <v>44596</v>
      </c>
      <c r="B354">
        <v>353</v>
      </c>
      <c r="C354">
        <v>92.27</v>
      </c>
      <c r="D354">
        <f t="shared" si="59"/>
        <v>91.57</v>
      </c>
      <c r="E354">
        <f t="shared" si="63"/>
        <v>90.823999999999984</v>
      </c>
      <c r="F354">
        <f t="shared" si="55"/>
        <v>82.147313189620874</v>
      </c>
      <c r="G354">
        <f t="shared" si="56"/>
        <v>10.122686810379122</v>
      </c>
      <c r="H354">
        <f t="shared" si="60"/>
        <v>2.109721967279711</v>
      </c>
      <c r="I354">
        <v>82.147313189620874</v>
      </c>
      <c r="J354">
        <v>82.147313189620874</v>
      </c>
      <c r="K354">
        <f t="shared" si="61"/>
        <v>82.183389563372515</v>
      </c>
      <c r="L354">
        <v>82.183389563372515</v>
      </c>
      <c r="M354">
        <v>82.183389563372515</v>
      </c>
      <c r="N354">
        <f t="shared" si="57"/>
        <v>90.563291445244232</v>
      </c>
      <c r="O354">
        <f t="shared" si="62"/>
        <v>90.717499999999987</v>
      </c>
      <c r="P354">
        <f t="shared" si="64"/>
        <v>91.103749999999991</v>
      </c>
      <c r="Q354">
        <f t="shared" si="65"/>
        <v>82.221114495422327</v>
      </c>
      <c r="R354">
        <v>82.221114495422327</v>
      </c>
      <c r="S354">
        <v>82.221114495422327</v>
      </c>
    </row>
    <row r="355" spans="1:19" x14ac:dyDescent="0.2">
      <c r="A355" s="4">
        <f t="shared" si="58"/>
        <v>44597</v>
      </c>
      <c r="B355">
        <v>354</v>
      </c>
      <c r="C355">
        <v>92.27</v>
      </c>
      <c r="D355">
        <f t="shared" si="59"/>
        <v>91.929999999999993</v>
      </c>
      <c r="E355">
        <f t="shared" si="63"/>
        <v>91.441999999999993</v>
      </c>
      <c r="F355">
        <f t="shared" si="55"/>
        <v>82.137591222341172</v>
      </c>
      <c r="G355">
        <f t="shared" si="56"/>
        <v>10.132408777658824</v>
      </c>
      <c r="H355">
        <f t="shared" si="60"/>
        <v>9.7219672797024259E-3</v>
      </c>
      <c r="I355">
        <v>82.137591222341172</v>
      </c>
      <c r="J355">
        <v>82.137591222341172</v>
      </c>
      <c r="K355">
        <f t="shared" si="61"/>
        <v>82.173632587372552</v>
      </c>
      <c r="L355">
        <v>82.173632587372552</v>
      </c>
      <c r="M355">
        <v>82.173632587372552</v>
      </c>
      <c r="N355">
        <f t="shared" si="57"/>
        <v>90.769304011670954</v>
      </c>
      <c r="O355">
        <f t="shared" si="62"/>
        <v>91.49</v>
      </c>
      <c r="P355">
        <f t="shared" si="64"/>
        <v>91.625</v>
      </c>
      <c r="Q355">
        <f t="shared" si="65"/>
        <v>82.211320507847091</v>
      </c>
      <c r="R355">
        <v>82.211320507847091</v>
      </c>
      <c r="S355">
        <v>82.211320507847091</v>
      </c>
    </row>
    <row r="356" spans="1:19" x14ac:dyDescent="0.2">
      <c r="A356" s="4">
        <f t="shared" si="58"/>
        <v>44598</v>
      </c>
      <c r="B356">
        <v>355</v>
      </c>
      <c r="C356">
        <v>91.25</v>
      </c>
      <c r="D356">
        <f t="shared" si="59"/>
        <v>91.589999999999989</v>
      </c>
      <c r="E356">
        <f t="shared" si="63"/>
        <v>91.271999999999991</v>
      </c>
      <c r="F356">
        <f t="shared" si="55"/>
        <v>82.127869255061455</v>
      </c>
      <c r="G356">
        <f t="shared" si="56"/>
        <v>9.1221307449385449</v>
      </c>
      <c r="H356">
        <f t="shared" si="60"/>
        <v>-1.0102780327202794</v>
      </c>
      <c r="I356">
        <v>82.127869255061455</v>
      </c>
      <c r="J356">
        <v>82.127869255061455</v>
      </c>
      <c r="K356">
        <f t="shared" si="61"/>
        <v>82.163875611372603</v>
      </c>
      <c r="L356">
        <v>82.163875611372603</v>
      </c>
      <c r="M356">
        <v>82.163875611372603</v>
      </c>
      <c r="N356">
        <f t="shared" si="57"/>
        <v>90.913512808169656</v>
      </c>
      <c r="O356">
        <f t="shared" si="62"/>
        <v>91.759999999999991</v>
      </c>
      <c r="P356">
        <f t="shared" si="64"/>
        <v>91.391249999999985</v>
      </c>
      <c r="Q356">
        <f t="shared" si="65"/>
        <v>82.201526520271869</v>
      </c>
      <c r="R356">
        <v>82.201526520271869</v>
      </c>
      <c r="S356">
        <v>82.201526520271869</v>
      </c>
    </row>
    <row r="357" spans="1:19" x14ac:dyDescent="0.2">
      <c r="A357" s="4">
        <f t="shared" si="58"/>
        <v>44599</v>
      </c>
      <c r="B357">
        <v>356</v>
      </c>
      <c r="C357">
        <v>91.25</v>
      </c>
      <c r="D357">
        <f t="shared" si="59"/>
        <v>90.606666666666669</v>
      </c>
      <c r="E357">
        <f t="shared" si="63"/>
        <v>90.731999999999999</v>
      </c>
      <c r="F357">
        <f t="shared" si="55"/>
        <v>82.118147287781738</v>
      </c>
      <c r="G357">
        <f t="shared" si="56"/>
        <v>9.1318527122182616</v>
      </c>
      <c r="H357">
        <f t="shared" si="60"/>
        <v>9.7219672797166368E-3</v>
      </c>
      <c r="I357">
        <v>82.118147287781738</v>
      </c>
      <c r="J357">
        <v>82.118147287781738</v>
      </c>
      <c r="K357">
        <f t="shared" si="61"/>
        <v>82.15411863537264</v>
      </c>
      <c r="L357">
        <v>82.15411863537264</v>
      </c>
      <c r="M357">
        <v>82.15411863537264</v>
      </c>
      <c r="N357">
        <f t="shared" si="57"/>
        <v>90.435458965718752</v>
      </c>
      <c r="O357">
        <f t="shared" si="62"/>
        <v>91.022499999999994</v>
      </c>
      <c r="P357">
        <f t="shared" si="64"/>
        <v>90.685000000000002</v>
      </c>
      <c r="Q357">
        <f t="shared" si="65"/>
        <v>82.191732532696633</v>
      </c>
      <c r="R357">
        <v>82.191732532696633</v>
      </c>
      <c r="S357">
        <v>82.191732532696633</v>
      </c>
    </row>
    <row r="358" spans="1:19" x14ac:dyDescent="0.2">
      <c r="A358" s="4">
        <f t="shared" si="58"/>
        <v>44600</v>
      </c>
      <c r="B358">
        <v>357</v>
      </c>
      <c r="C358">
        <v>89.32</v>
      </c>
      <c r="D358">
        <f t="shared" si="59"/>
        <v>90.046666666666667</v>
      </c>
      <c r="E358">
        <f t="shared" si="63"/>
        <v>90.244</v>
      </c>
      <c r="F358">
        <f t="shared" si="55"/>
        <v>82.108425320502036</v>
      </c>
      <c r="G358">
        <f t="shared" si="56"/>
        <v>7.2115746794979572</v>
      </c>
      <c r="H358">
        <f t="shared" si="60"/>
        <v>-1.9202780327203044</v>
      </c>
      <c r="I358">
        <v>82.108425320502036</v>
      </c>
      <c r="J358">
        <v>82.108425320502036</v>
      </c>
      <c r="K358">
        <f t="shared" si="61"/>
        <v>82.144361659372692</v>
      </c>
      <c r="L358">
        <v>82.144361659372692</v>
      </c>
      <c r="M358">
        <v>82.144361659372692</v>
      </c>
      <c r="N358">
        <f t="shared" si="57"/>
        <v>90.17582127600312</v>
      </c>
      <c r="O358">
        <f t="shared" si="62"/>
        <v>90.347499999999997</v>
      </c>
      <c r="P358">
        <f t="shared" si="64"/>
        <v>90.169999999999987</v>
      </c>
      <c r="Q358">
        <f t="shared" si="65"/>
        <v>82.181938545121398</v>
      </c>
      <c r="R358">
        <v>82.181938545121398</v>
      </c>
      <c r="S358">
        <v>82.181938545121398</v>
      </c>
    </row>
    <row r="359" spans="1:19" x14ac:dyDescent="0.2">
      <c r="A359" s="4">
        <f t="shared" si="58"/>
        <v>44601</v>
      </c>
      <c r="B359">
        <v>358</v>
      </c>
      <c r="C359">
        <v>89.57</v>
      </c>
      <c r="D359">
        <f t="shared" si="59"/>
        <v>89.573333333333323</v>
      </c>
      <c r="E359">
        <f t="shared" si="63"/>
        <v>90.61399999999999</v>
      </c>
      <c r="F359">
        <f t="shared" si="55"/>
        <v>82.098703353222319</v>
      </c>
      <c r="G359">
        <f t="shared" si="56"/>
        <v>7.4712966467776738</v>
      </c>
      <c r="H359">
        <f t="shared" si="60"/>
        <v>0.25972196727971664</v>
      </c>
      <c r="I359">
        <v>82.098703353222319</v>
      </c>
      <c r="J359">
        <v>82.098703353222319</v>
      </c>
      <c r="K359">
        <f t="shared" si="61"/>
        <v>82.134604683372729</v>
      </c>
      <c r="L359">
        <v>82.134604683372729</v>
      </c>
      <c r="M359">
        <v>82.134604683372729</v>
      </c>
      <c r="N359">
        <f t="shared" si="57"/>
        <v>90.072074893202171</v>
      </c>
      <c r="O359">
        <f t="shared" si="62"/>
        <v>89.992499999999993</v>
      </c>
      <c r="P359">
        <f t="shared" si="64"/>
        <v>90.223749999999995</v>
      </c>
      <c r="Q359">
        <f t="shared" si="65"/>
        <v>82.172144557546162</v>
      </c>
      <c r="R359">
        <v>82.172144557546162</v>
      </c>
      <c r="S359">
        <v>82.172144557546162</v>
      </c>
    </row>
    <row r="360" spans="1:19" x14ac:dyDescent="0.2">
      <c r="A360" s="4">
        <f t="shared" si="58"/>
        <v>44602</v>
      </c>
      <c r="B360">
        <v>359</v>
      </c>
      <c r="C360">
        <v>89.83</v>
      </c>
      <c r="D360">
        <f t="shared" si="59"/>
        <v>90.833333333333329</v>
      </c>
      <c r="E360">
        <f t="shared" si="63"/>
        <v>90.983999999999995</v>
      </c>
      <c r="F360">
        <f t="shared" si="55"/>
        <v>82.088981385942617</v>
      </c>
      <c r="G360">
        <f t="shared" si="56"/>
        <v>7.7410186140573813</v>
      </c>
      <c r="H360">
        <f t="shared" si="60"/>
        <v>0.26972196727970754</v>
      </c>
      <c r="I360">
        <v>82.088981385942617</v>
      </c>
      <c r="J360">
        <v>82.088981385942617</v>
      </c>
      <c r="K360">
        <f t="shared" si="61"/>
        <v>82.12484770737278</v>
      </c>
      <c r="L360">
        <v>82.12484770737278</v>
      </c>
      <c r="M360">
        <v>82.12484770737278</v>
      </c>
      <c r="N360">
        <f t="shared" si="57"/>
        <v>90.980452425241509</v>
      </c>
      <c r="O360">
        <f t="shared" si="62"/>
        <v>90.454999999999984</v>
      </c>
      <c r="P360">
        <f t="shared" si="64"/>
        <v>90.927499999999995</v>
      </c>
      <c r="Q360">
        <f t="shared" si="65"/>
        <v>82.162350569970926</v>
      </c>
      <c r="R360">
        <v>82.162350569970926</v>
      </c>
      <c r="S360">
        <v>82.162350569970926</v>
      </c>
    </row>
    <row r="361" spans="1:19" x14ac:dyDescent="0.2">
      <c r="A361" s="4">
        <f t="shared" si="58"/>
        <v>44603</v>
      </c>
      <c r="B361">
        <v>360</v>
      </c>
      <c r="C361">
        <v>93.1</v>
      </c>
      <c r="D361">
        <f t="shared" si="59"/>
        <v>92.009999999999991</v>
      </c>
      <c r="E361">
        <f t="shared" si="63"/>
        <v>92.224000000000004</v>
      </c>
      <c r="F361">
        <f t="shared" si="55"/>
        <v>82.0792594186629</v>
      </c>
      <c r="G361">
        <f t="shared" si="56"/>
        <v>11.020740581337094</v>
      </c>
      <c r="H361">
        <f t="shared" si="60"/>
        <v>3.2797219672797127</v>
      </c>
      <c r="I361">
        <v>82.0792594186629</v>
      </c>
      <c r="J361">
        <v>82.0792594186629</v>
      </c>
      <c r="K361">
        <f t="shared" si="61"/>
        <v>82.115090731372817</v>
      </c>
      <c r="L361">
        <v>82.115090731372817</v>
      </c>
      <c r="M361">
        <v>82.115090731372817</v>
      </c>
      <c r="N361">
        <f t="shared" si="57"/>
        <v>91.616316697669049</v>
      </c>
      <c r="O361">
        <f t="shared" si="62"/>
        <v>91.4</v>
      </c>
      <c r="P361">
        <f t="shared" si="64"/>
        <v>92.143749999999997</v>
      </c>
      <c r="Q361">
        <f t="shared" si="65"/>
        <v>82.15255658239569</v>
      </c>
      <c r="R361">
        <v>82.15255658239569</v>
      </c>
      <c r="S361">
        <v>82.15255658239569</v>
      </c>
    </row>
    <row r="362" spans="1:19" x14ac:dyDescent="0.2">
      <c r="A362" s="4">
        <f t="shared" si="58"/>
        <v>44604</v>
      </c>
      <c r="B362">
        <v>361</v>
      </c>
      <c r="C362">
        <v>93.1</v>
      </c>
      <c r="D362">
        <f t="shared" si="59"/>
        <v>93.906666666666652</v>
      </c>
      <c r="E362">
        <f t="shared" si="63"/>
        <v>93.413999999999987</v>
      </c>
      <c r="F362">
        <f t="shared" si="55"/>
        <v>82.069537451383198</v>
      </c>
      <c r="G362">
        <f t="shared" si="56"/>
        <v>11.030462548616796</v>
      </c>
      <c r="H362">
        <f t="shared" si="60"/>
        <v>9.7219672797024259E-3</v>
      </c>
      <c r="I362">
        <v>82.069537451383198</v>
      </c>
      <c r="J362">
        <v>82.069537451383198</v>
      </c>
      <c r="K362">
        <f t="shared" si="61"/>
        <v>82.105333755372868</v>
      </c>
      <c r="L362">
        <v>82.105333755372868</v>
      </c>
      <c r="M362">
        <v>82.105333755372868</v>
      </c>
      <c r="N362">
        <f t="shared" si="57"/>
        <v>92.78742168836834</v>
      </c>
      <c r="O362">
        <f t="shared" si="62"/>
        <v>92.887499999999989</v>
      </c>
      <c r="P362">
        <f t="shared" si="64"/>
        <v>93.598749999999995</v>
      </c>
      <c r="Q362">
        <f t="shared" si="65"/>
        <v>82.142762594820454</v>
      </c>
      <c r="R362">
        <v>82.142762594820454</v>
      </c>
      <c r="S362">
        <v>82.142762594820454</v>
      </c>
    </row>
    <row r="363" spans="1:19" x14ac:dyDescent="0.2">
      <c r="A363" s="4">
        <f t="shared" si="58"/>
        <v>44605</v>
      </c>
      <c r="B363">
        <v>362</v>
      </c>
      <c r="C363">
        <v>95.52</v>
      </c>
      <c r="D363">
        <f t="shared" si="59"/>
        <v>94.713333333333324</v>
      </c>
      <c r="E363">
        <f t="shared" si="63"/>
        <v>93.861999999999995</v>
      </c>
      <c r="F363">
        <f t="shared" si="55"/>
        <v>82.059815484103481</v>
      </c>
      <c r="G363">
        <f t="shared" si="56"/>
        <v>13.460184515896515</v>
      </c>
      <c r="H363">
        <f t="shared" si="60"/>
        <v>2.4297219672797183</v>
      </c>
      <c r="I363">
        <v>82.059815484103481</v>
      </c>
      <c r="J363">
        <v>82.059815484103481</v>
      </c>
      <c r="K363">
        <f t="shared" si="61"/>
        <v>82.095576779372905</v>
      </c>
      <c r="L363">
        <v>82.095576779372905</v>
      </c>
      <c r="M363">
        <v>82.095576779372905</v>
      </c>
      <c r="N363">
        <f t="shared" si="57"/>
        <v>93.607195181857833</v>
      </c>
      <c r="O363">
        <f t="shared" si="62"/>
        <v>94.309999999999988</v>
      </c>
      <c r="P363">
        <f t="shared" si="64"/>
        <v>94.181249999999991</v>
      </c>
      <c r="Q363">
        <f t="shared" si="65"/>
        <v>82.132968607245232</v>
      </c>
      <c r="R363">
        <v>82.132968607245232</v>
      </c>
      <c r="S363">
        <v>82.132968607245232</v>
      </c>
    </row>
    <row r="364" spans="1:19" x14ac:dyDescent="0.2">
      <c r="A364" s="4">
        <f t="shared" si="58"/>
        <v>44606</v>
      </c>
      <c r="B364">
        <v>363</v>
      </c>
      <c r="C364">
        <v>95.52</v>
      </c>
      <c r="D364">
        <f t="shared" si="59"/>
        <v>94.37</v>
      </c>
      <c r="E364">
        <f t="shared" si="63"/>
        <v>94.007999999999996</v>
      </c>
      <c r="F364">
        <f t="shared" si="55"/>
        <v>82.050093516823765</v>
      </c>
      <c r="G364">
        <f t="shared" si="56"/>
        <v>13.469906483176231</v>
      </c>
      <c r="H364">
        <f t="shared" si="60"/>
        <v>9.7219672797166368E-3</v>
      </c>
      <c r="I364">
        <v>82.050093516823765</v>
      </c>
      <c r="J364">
        <v>82.050093516823765</v>
      </c>
      <c r="K364">
        <f t="shared" si="61"/>
        <v>82.085819803372956</v>
      </c>
      <c r="L364">
        <v>82.085819803372956</v>
      </c>
      <c r="M364">
        <v>82.085819803372956</v>
      </c>
      <c r="N364">
        <f t="shared" si="57"/>
        <v>93.146036627300475</v>
      </c>
      <c r="O364">
        <f t="shared" si="62"/>
        <v>94.052499999999995</v>
      </c>
      <c r="P364">
        <f t="shared" si="64"/>
        <v>94.143749999999997</v>
      </c>
      <c r="Q364">
        <f t="shared" si="65"/>
        <v>82.123174619669996</v>
      </c>
      <c r="R364">
        <v>82.123174619669996</v>
      </c>
      <c r="S364">
        <v>82.123174619669996</v>
      </c>
    </row>
    <row r="365" spans="1:19" x14ac:dyDescent="0.2">
      <c r="A365" s="4">
        <f t="shared" si="58"/>
        <v>44607</v>
      </c>
      <c r="B365">
        <v>364</v>
      </c>
      <c r="C365">
        <v>92.07</v>
      </c>
      <c r="D365">
        <f t="shared" si="59"/>
        <v>93.806666666666658</v>
      </c>
      <c r="E365">
        <f t="shared" si="63"/>
        <v>93.744</v>
      </c>
      <c r="F365">
        <f t="shared" si="55"/>
        <v>82.040371549544062</v>
      </c>
      <c r="G365">
        <f t="shared" si="56"/>
        <v>10.029628450455931</v>
      </c>
      <c r="H365">
        <f t="shared" si="60"/>
        <v>-3.4402780327203004</v>
      </c>
      <c r="I365">
        <v>82.040371549544062</v>
      </c>
      <c r="J365">
        <v>82.040371549544062</v>
      </c>
      <c r="K365">
        <f t="shared" si="61"/>
        <v>82.076062827372994</v>
      </c>
      <c r="L365">
        <v>82.076062827372994</v>
      </c>
      <c r="M365">
        <v>82.076062827372994</v>
      </c>
      <c r="N365">
        <f t="shared" si="57"/>
        <v>93.351225639110325</v>
      </c>
      <c r="O365">
        <f t="shared" si="62"/>
        <v>94.234999999999999</v>
      </c>
      <c r="P365">
        <f t="shared" si="64"/>
        <v>93.767499999999984</v>
      </c>
      <c r="Q365">
        <f t="shared" si="65"/>
        <v>82.11338063209476</v>
      </c>
      <c r="R365">
        <v>82.11338063209476</v>
      </c>
      <c r="S365">
        <v>82.11338063209476</v>
      </c>
    </row>
    <row r="366" spans="1:19" x14ac:dyDescent="0.2">
      <c r="A366" s="4">
        <f t="shared" si="58"/>
        <v>44608</v>
      </c>
      <c r="B366">
        <v>365</v>
      </c>
      <c r="C366">
        <v>93.83</v>
      </c>
      <c r="D366">
        <f t="shared" si="59"/>
        <v>92.559999999999988</v>
      </c>
      <c r="E366">
        <f t="shared" si="63"/>
        <v>92.891999999999982</v>
      </c>
      <c r="F366">
        <f t="shared" si="55"/>
        <v>82.030649582264346</v>
      </c>
      <c r="G366">
        <f t="shared" si="56"/>
        <v>11.799350417735653</v>
      </c>
      <c r="H366">
        <f t="shared" si="60"/>
        <v>1.7697219672797218</v>
      </c>
      <c r="I366">
        <v>82.030649582264346</v>
      </c>
      <c r="J366">
        <v>82.030649582264346</v>
      </c>
      <c r="K366">
        <f t="shared" si="61"/>
        <v>82.066305851373045</v>
      </c>
      <c r="L366">
        <v>82.066305851373045</v>
      </c>
      <c r="M366">
        <v>82.066305851373045</v>
      </c>
      <c r="N366">
        <f t="shared" si="57"/>
        <v>92.879857947377218</v>
      </c>
      <c r="O366">
        <f t="shared" si="62"/>
        <v>93.299999999999983</v>
      </c>
      <c r="P366">
        <f t="shared" si="64"/>
        <v>92.767499999999984</v>
      </c>
      <c r="Q366">
        <f t="shared" si="65"/>
        <v>82.103586644519524</v>
      </c>
      <c r="R366">
        <v>82.103586644519524</v>
      </c>
      <c r="S366">
        <v>82.103586644519524</v>
      </c>
    </row>
    <row r="367" spans="1:19" x14ac:dyDescent="0.2">
      <c r="A367" s="4">
        <f t="shared" si="58"/>
        <v>44609</v>
      </c>
      <c r="B367">
        <v>366</v>
      </c>
      <c r="C367">
        <v>91.78</v>
      </c>
      <c r="D367">
        <f t="shared" si="59"/>
        <v>92.29</v>
      </c>
      <c r="E367">
        <f t="shared" si="63"/>
        <v>92.039999999999992</v>
      </c>
      <c r="F367">
        <f t="shared" si="55"/>
        <v>82.020927614984643</v>
      </c>
      <c r="G367">
        <f t="shared" si="56"/>
        <v>9.759072385015358</v>
      </c>
      <c r="H367">
        <f t="shared" si="60"/>
        <v>-2.0402780327202947</v>
      </c>
      <c r="I367">
        <v>82.020927614984643</v>
      </c>
      <c r="J367">
        <v>82.020927614984643</v>
      </c>
      <c r="K367">
        <f t="shared" si="61"/>
        <v>82.056548875373082</v>
      </c>
      <c r="L367">
        <v>82.056548875373082</v>
      </c>
      <c r="M367">
        <v>82.056548875373082</v>
      </c>
      <c r="N367">
        <f t="shared" si="57"/>
        <v>92.393900563164053</v>
      </c>
      <c r="O367">
        <f t="shared" si="62"/>
        <v>92.234999999999985</v>
      </c>
      <c r="P367">
        <f t="shared" si="64"/>
        <v>92.133749999999992</v>
      </c>
      <c r="Q367">
        <f t="shared" si="65"/>
        <v>82.093792656944288</v>
      </c>
      <c r="R367">
        <v>82.093792656944288</v>
      </c>
      <c r="S367">
        <v>82.093792656944288</v>
      </c>
    </row>
    <row r="368" spans="1:19" x14ac:dyDescent="0.2">
      <c r="A368" s="4">
        <f t="shared" si="58"/>
        <v>44610</v>
      </c>
      <c r="B368">
        <v>367</v>
      </c>
      <c r="C368">
        <v>91.26</v>
      </c>
      <c r="D368">
        <f t="shared" si="59"/>
        <v>91.433333333333337</v>
      </c>
      <c r="E368">
        <f t="shared" si="63"/>
        <v>92.048000000000002</v>
      </c>
      <c r="F368">
        <f t="shared" si="55"/>
        <v>82.011205647704926</v>
      </c>
      <c r="G368">
        <f t="shared" si="56"/>
        <v>9.2487943522950786</v>
      </c>
      <c r="H368">
        <f t="shared" si="60"/>
        <v>-0.51027803272027938</v>
      </c>
      <c r="I368">
        <v>82.011205647704926</v>
      </c>
      <c r="J368">
        <v>82.011205647704926</v>
      </c>
      <c r="K368">
        <f t="shared" si="61"/>
        <v>82.046791899373133</v>
      </c>
      <c r="L368">
        <v>82.046791899373133</v>
      </c>
      <c r="M368">
        <v>82.046791899373133</v>
      </c>
      <c r="N368">
        <f t="shared" si="57"/>
        <v>92.053730394214838</v>
      </c>
      <c r="O368">
        <f t="shared" si="62"/>
        <v>92.032499999999999</v>
      </c>
      <c r="P368">
        <f t="shared" si="64"/>
        <v>91.817499999999995</v>
      </c>
      <c r="Q368">
        <f t="shared" si="65"/>
        <v>82.083998669369052</v>
      </c>
      <c r="R368">
        <v>82.083998669369052</v>
      </c>
      <c r="S368">
        <v>82.083998669369052</v>
      </c>
    </row>
    <row r="369" spans="1:19" x14ac:dyDescent="0.2">
      <c r="A369" s="4">
        <f t="shared" si="58"/>
        <v>44611</v>
      </c>
      <c r="B369">
        <v>368</v>
      </c>
      <c r="C369">
        <v>91.26</v>
      </c>
      <c r="D369">
        <f t="shared" si="59"/>
        <v>91.543333333333337</v>
      </c>
      <c r="E369">
        <f t="shared" si="63"/>
        <v>91.704000000000008</v>
      </c>
      <c r="F369">
        <f t="shared" si="55"/>
        <v>82.001483680425224</v>
      </c>
      <c r="G369">
        <f t="shared" si="56"/>
        <v>9.2585163195747811</v>
      </c>
      <c r="H369">
        <f t="shared" si="60"/>
        <v>9.7219672797024259E-3</v>
      </c>
      <c r="I369">
        <v>82.001483680425224</v>
      </c>
      <c r="J369">
        <v>82.001483680425224</v>
      </c>
      <c r="K369">
        <f t="shared" si="61"/>
        <v>82.03703492337317</v>
      </c>
      <c r="L369">
        <v>82.03703492337317</v>
      </c>
      <c r="M369">
        <v>82.03703492337317</v>
      </c>
      <c r="N369">
        <f t="shared" si="57"/>
        <v>92.070611275950384</v>
      </c>
      <c r="O369">
        <f t="shared" si="62"/>
        <v>91.602500000000006</v>
      </c>
      <c r="P369">
        <f t="shared" si="64"/>
        <v>91.643750000000011</v>
      </c>
      <c r="Q369">
        <f t="shared" si="65"/>
        <v>82.074204681793816</v>
      </c>
      <c r="R369">
        <v>82.074204681793816</v>
      </c>
      <c r="S369">
        <v>82.074204681793816</v>
      </c>
    </row>
    <row r="370" spans="1:19" x14ac:dyDescent="0.2">
      <c r="A370" s="4">
        <f t="shared" si="58"/>
        <v>44612</v>
      </c>
      <c r="B370">
        <v>369</v>
      </c>
      <c r="C370">
        <v>92.11</v>
      </c>
      <c r="D370">
        <f t="shared" si="59"/>
        <v>91.826666666666668</v>
      </c>
      <c r="E370">
        <f t="shared" si="63"/>
        <v>91.77000000000001</v>
      </c>
      <c r="F370">
        <f t="shared" si="55"/>
        <v>81.991761713145507</v>
      </c>
      <c r="G370">
        <f t="shared" si="56"/>
        <v>10.118238286854492</v>
      </c>
      <c r="H370">
        <f t="shared" si="60"/>
        <v>0.85972196727971095</v>
      </c>
      <c r="I370">
        <v>81.991761713145507</v>
      </c>
      <c r="J370">
        <v>81.991761713145507</v>
      </c>
      <c r="K370">
        <f t="shared" si="61"/>
        <v>82.027277947373221</v>
      </c>
      <c r="L370">
        <v>82.027277947373221</v>
      </c>
      <c r="M370">
        <v>82.027277947373221</v>
      </c>
      <c r="N370">
        <f t="shared" si="57"/>
        <v>92.08242789316526</v>
      </c>
      <c r="O370">
        <f t="shared" si="62"/>
        <v>91.685000000000002</v>
      </c>
      <c r="P370">
        <f t="shared" si="64"/>
        <v>91.791250000000005</v>
      </c>
      <c r="Q370">
        <f t="shared" si="65"/>
        <v>82.06441069421858</v>
      </c>
      <c r="R370">
        <v>82.06441069421858</v>
      </c>
      <c r="S370">
        <v>82.06441069421858</v>
      </c>
    </row>
    <row r="371" spans="1:19" x14ac:dyDescent="0.2">
      <c r="A371" s="4">
        <f t="shared" si="58"/>
        <v>44613</v>
      </c>
      <c r="B371">
        <v>370</v>
      </c>
      <c r="C371">
        <v>92.11</v>
      </c>
      <c r="D371">
        <f t="shared" si="59"/>
        <v>92.11</v>
      </c>
      <c r="E371">
        <f t="shared" si="63"/>
        <v>91.945999999999998</v>
      </c>
      <c r="F371">
        <f t="shared" si="55"/>
        <v>81.982039745865791</v>
      </c>
      <c r="G371">
        <f t="shared" si="56"/>
        <v>10.127960254134209</v>
      </c>
      <c r="H371">
        <f t="shared" si="60"/>
        <v>9.7219672797166368E-3</v>
      </c>
      <c r="I371">
        <v>81.982039745865791</v>
      </c>
      <c r="J371">
        <v>81.982039745865791</v>
      </c>
      <c r="K371">
        <f t="shared" si="61"/>
        <v>82.017520971373258</v>
      </c>
      <c r="L371">
        <v>82.017520971373258</v>
      </c>
      <c r="M371">
        <v>82.017520971373258</v>
      </c>
      <c r="N371">
        <f t="shared" si="57"/>
        <v>92.090699525215669</v>
      </c>
      <c r="O371">
        <f t="shared" si="62"/>
        <v>91.897500000000008</v>
      </c>
      <c r="P371">
        <f t="shared" si="64"/>
        <v>92.007499999999993</v>
      </c>
      <c r="Q371">
        <f t="shared" si="65"/>
        <v>82.054616706643358</v>
      </c>
      <c r="R371">
        <v>82.054616706643358</v>
      </c>
      <c r="S371">
        <v>82.054616706643358</v>
      </c>
    </row>
    <row r="372" spans="1:19" x14ac:dyDescent="0.2">
      <c r="A372" s="4">
        <f t="shared" si="58"/>
        <v>44614</v>
      </c>
      <c r="B372">
        <v>371</v>
      </c>
      <c r="C372">
        <v>92.11</v>
      </c>
      <c r="D372">
        <f t="shared" si="59"/>
        <v>92.12</v>
      </c>
      <c r="E372">
        <f t="shared" si="63"/>
        <v>92.24799999999999</v>
      </c>
      <c r="F372">
        <f t="shared" si="55"/>
        <v>81.972317778586088</v>
      </c>
      <c r="G372">
        <f t="shared" si="56"/>
        <v>10.137682221413911</v>
      </c>
      <c r="H372">
        <f t="shared" si="60"/>
        <v>9.7219672797024259E-3</v>
      </c>
      <c r="I372">
        <v>81.972317778586088</v>
      </c>
      <c r="J372">
        <v>81.972317778586088</v>
      </c>
      <c r="K372">
        <f t="shared" si="61"/>
        <v>82.00776399537331</v>
      </c>
      <c r="L372">
        <v>82.00776399537331</v>
      </c>
      <c r="M372">
        <v>82.00776399537331</v>
      </c>
      <c r="N372">
        <f t="shared" si="57"/>
        <v>92.105489667650957</v>
      </c>
      <c r="O372">
        <f t="shared" si="62"/>
        <v>92.117499999999993</v>
      </c>
      <c r="P372">
        <f t="shared" si="64"/>
        <v>92.199999999999989</v>
      </c>
      <c r="Q372">
        <f t="shared" si="65"/>
        <v>82.044822719068122</v>
      </c>
      <c r="R372">
        <v>82.044822719068122</v>
      </c>
      <c r="S372">
        <v>82.044822719068122</v>
      </c>
    </row>
    <row r="373" spans="1:19" x14ac:dyDescent="0.2">
      <c r="A373" s="4">
        <f t="shared" si="58"/>
        <v>44615</v>
      </c>
      <c r="B373">
        <v>372</v>
      </c>
      <c r="C373">
        <v>92.14</v>
      </c>
      <c r="D373">
        <f t="shared" si="59"/>
        <v>92.339999999999989</v>
      </c>
      <c r="E373">
        <f t="shared" si="63"/>
        <v>92.162000000000006</v>
      </c>
      <c r="F373">
        <f t="shared" si="55"/>
        <v>81.962595811306372</v>
      </c>
      <c r="G373">
        <f t="shared" si="56"/>
        <v>10.177404188693629</v>
      </c>
      <c r="H373">
        <f t="shared" si="60"/>
        <v>3.9721967279717774E-2</v>
      </c>
      <c r="I373">
        <v>81.962595811306372</v>
      </c>
      <c r="J373">
        <v>81.962595811306372</v>
      </c>
      <c r="K373">
        <f t="shared" si="61"/>
        <v>81.998007019373347</v>
      </c>
      <c r="L373">
        <v>81.998007019373347</v>
      </c>
      <c r="M373">
        <v>81.998007019373347</v>
      </c>
      <c r="N373">
        <f t="shared" si="57"/>
        <v>92.304842767355666</v>
      </c>
      <c r="O373">
        <f t="shared" si="62"/>
        <v>92.282499999999999</v>
      </c>
      <c r="P373">
        <f t="shared" si="64"/>
        <v>92.228749999999991</v>
      </c>
      <c r="Q373">
        <f t="shared" si="65"/>
        <v>82.035028731492886</v>
      </c>
      <c r="R373">
        <v>82.035028731492886</v>
      </c>
      <c r="S373">
        <v>82.035028731492886</v>
      </c>
    </row>
    <row r="374" spans="1:19" x14ac:dyDescent="0.2">
      <c r="A374" s="4">
        <f t="shared" si="58"/>
        <v>44616</v>
      </c>
      <c r="B374">
        <v>373</v>
      </c>
      <c r="C374">
        <v>92.77</v>
      </c>
      <c r="D374">
        <f t="shared" si="59"/>
        <v>92.196666666666673</v>
      </c>
      <c r="E374">
        <f t="shared" si="63"/>
        <v>92.075999999999993</v>
      </c>
      <c r="F374">
        <f t="shared" si="55"/>
        <v>81.952873844026669</v>
      </c>
      <c r="G374">
        <f t="shared" si="56"/>
        <v>10.817126155973327</v>
      </c>
      <c r="H374">
        <f t="shared" si="60"/>
        <v>0.63972196727969788</v>
      </c>
      <c r="I374">
        <v>81.952873844026669</v>
      </c>
      <c r="J374">
        <v>81.952873844026669</v>
      </c>
      <c r="K374">
        <f t="shared" si="61"/>
        <v>81.988250043373398</v>
      </c>
      <c r="L374">
        <v>81.988250043373398</v>
      </c>
      <c r="M374">
        <v>81.988250043373398</v>
      </c>
      <c r="N374">
        <f t="shared" si="57"/>
        <v>92.117389937148971</v>
      </c>
      <c r="O374">
        <f t="shared" si="62"/>
        <v>92.174999999999997</v>
      </c>
      <c r="P374">
        <f t="shared" si="64"/>
        <v>92.121250000000003</v>
      </c>
      <c r="Q374">
        <f t="shared" si="65"/>
        <v>82.02523474391765</v>
      </c>
      <c r="R374">
        <v>82.02523474391765</v>
      </c>
      <c r="S374">
        <v>82.02523474391765</v>
      </c>
    </row>
    <row r="375" spans="1:19" x14ac:dyDescent="0.2">
      <c r="A375" s="4">
        <f t="shared" si="58"/>
        <v>44617</v>
      </c>
      <c r="B375">
        <v>374</v>
      </c>
      <c r="C375">
        <v>91.68</v>
      </c>
      <c r="D375">
        <f t="shared" si="59"/>
        <v>92.043333333333337</v>
      </c>
      <c r="E375">
        <f t="shared" si="63"/>
        <v>92.88000000000001</v>
      </c>
      <c r="F375">
        <f t="shared" si="55"/>
        <v>81.943151876746953</v>
      </c>
      <c r="G375">
        <f t="shared" si="56"/>
        <v>9.7368481232530542</v>
      </c>
      <c r="H375">
        <f t="shared" si="60"/>
        <v>-1.0802780327202726</v>
      </c>
      <c r="I375">
        <v>81.943151876746953</v>
      </c>
      <c r="J375">
        <v>81.943151876746953</v>
      </c>
      <c r="K375">
        <f t="shared" si="61"/>
        <v>81.978493067373435</v>
      </c>
      <c r="L375">
        <v>81.978493067373435</v>
      </c>
      <c r="M375">
        <v>81.978493067373435</v>
      </c>
      <c r="N375">
        <f t="shared" si="57"/>
        <v>91.986172956004282</v>
      </c>
      <c r="O375">
        <f t="shared" si="62"/>
        <v>92.06750000000001</v>
      </c>
      <c r="P375">
        <f t="shared" si="64"/>
        <v>92.566249999999997</v>
      </c>
      <c r="Q375">
        <f t="shared" si="65"/>
        <v>82.015440756342414</v>
      </c>
      <c r="R375">
        <v>82.015440756342414</v>
      </c>
      <c r="S375">
        <v>82.015440756342414</v>
      </c>
    </row>
    <row r="376" spans="1:19" x14ac:dyDescent="0.2">
      <c r="A376" s="4">
        <f t="shared" si="58"/>
        <v>44618</v>
      </c>
      <c r="B376">
        <v>375</v>
      </c>
      <c r="C376">
        <v>91.68</v>
      </c>
      <c r="D376">
        <f t="shared" si="59"/>
        <v>93.163333333333341</v>
      </c>
      <c r="E376">
        <f t="shared" si="63"/>
        <v>93.677999999999997</v>
      </c>
      <c r="F376">
        <f t="shared" si="55"/>
        <v>81.93342990946725</v>
      </c>
      <c r="G376">
        <f t="shared" si="56"/>
        <v>9.7465700905327566</v>
      </c>
      <c r="H376">
        <f t="shared" si="60"/>
        <v>9.7219672797024259E-3</v>
      </c>
      <c r="I376">
        <v>81.93342990946725</v>
      </c>
      <c r="J376">
        <v>81.93342990946725</v>
      </c>
      <c r="K376">
        <f t="shared" si="61"/>
        <v>81.968736091373486</v>
      </c>
      <c r="L376">
        <v>81.968736091373486</v>
      </c>
      <c r="M376">
        <v>81.968736091373486</v>
      </c>
      <c r="N376">
        <f t="shared" si="57"/>
        <v>93.229321069202996</v>
      </c>
      <c r="O376">
        <f t="shared" si="62"/>
        <v>93.064999999999998</v>
      </c>
      <c r="P376">
        <f t="shared" si="64"/>
        <v>93.484999999999999</v>
      </c>
      <c r="Q376">
        <f t="shared" si="65"/>
        <v>82.005646768767178</v>
      </c>
      <c r="R376">
        <v>82.005646768767178</v>
      </c>
      <c r="S376">
        <v>82.005646768767178</v>
      </c>
    </row>
    <row r="377" spans="1:19" x14ac:dyDescent="0.2">
      <c r="A377" s="4">
        <f t="shared" si="58"/>
        <v>44619</v>
      </c>
      <c r="B377">
        <v>376</v>
      </c>
      <c r="C377">
        <v>96.13</v>
      </c>
      <c r="D377">
        <f t="shared" si="59"/>
        <v>94.646666666666661</v>
      </c>
      <c r="E377">
        <f t="shared" si="63"/>
        <v>95.855999999999995</v>
      </c>
      <c r="F377">
        <f t="shared" si="55"/>
        <v>81.923707942187534</v>
      </c>
      <c r="G377">
        <f t="shared" si="56"/>
        <v>14.206292057812462</v>
      </c>
      <c r="H377">
        <f t="shared" si="60"/>
        <v>4.4597219672797053</v>
      </c>
      <c r="I377">
        <v>81.923707942187534</v>
      </c>
      <c r="J377">
        <v>81.923707942187534</v>
      </c>
      <c r="K377">
        <f t="shared" si="61"/>
        <v>81.958979115373523</v>
      </c>
      <c r="L377">
        <v>81.958979115373523</v>
      </c>
      <c r="M377">
        <v>81.958979115373523</v>
      </c>
      <c r="N377">
        <f t="shared" si="57"/>
        <v>94.099524748442093</v>
      </c>
      <c r="O377">
        <f t="shared" si="62"/>
        <v>93.905000000000001</v>
      </c>
      <c r="P377">
        <f t="shared" si="64"/>
        <v>95.402500000000003</v>
      </c>
      <c r="Q377">
        <f t="shared" si="65"/>
        <v>81.995852781191942</v>
      </c>
      <c r="R377">
        <v>81.995852781191942</v>
      </c>
      <c r="S377">
        <v>81.995852781191942</v>
      </c>
    </row>
    <row r="378" spans="1:19" x14ac:dyDescent="0.2">
      <c r="A378" s="4">
        <f t="shared" si="58"/>
        <v>44620</v>
      </c>
      <c r="B378">
        <v>377</v>
      </c>
      <c r="C378">
        <v>96.13</v>
      </c>
      <c r="D378">
        <f t="shared" si="59"/>
        <v>98.639999999999986</v>
      </c>
      <c r="E378">
        <f t="shared" si="63"/>
        <v>99.668000000000006</v>
      </c>
      <c r="F378">
        <f t="shared" si="55"/>
        <v>81.913985974907817</v>
      </c>
      <c r="G378">
        <f t="shared" si="56"/>
        <v>14.216014025092178</v>
      </c>
      <c r="H378">
        <f t="shared" si="60"/>
        <v>9.7219672797166368E-3</v>
      </c>
      <c r="I378">
        <v>81.913985974907817</v>
      </c>
      <c r="J378">
        <v>81.913985974907817</v>
      </c>
      <c r="K378">
        <f t="shared" si="61"/>
        <v>81.949222139373575</v>
      </c>
      <c r="L378">
        <v>81.949222139373575</v>
      </c>
      <c r="M378">
        <v>81.949222139373575</v>
      </c>
      <c r="N378">
        <f t="shared" si="57"/>
        <v>96.967667323909467</v>
      </c>
      <c r="O378">
        <f t="shared" si="62"/>
        <v>96.9</v>
      </c>
      <c r="P378">
        <f t="shared" si="64"/>
        <v>99.282499999999999</v>
      </c>
      <c r="Q378">
        <f t="shared" si="65"/>
        <v>81.986058793616706</v>
      </c>
      <c r="R378">
        <v>81.986058793616706</v>
      </c>
      <c r="S378">
        <v>81.986058793616706</v>
      </c>
    </row>
    <row r="379" spans="1:19" x14ac:dyDescent="0.2">
      <c r="A379" s="4">
        <f t="shared" si="58"/>
        <v>44621</v>
      </c>
      <c r="B379">
        <v>378</v>
      </c>
      <c r="C379">
        <v>103.66</v>
      </c>
      <c r="D379">
        <f t="shared" si="59"/>
        <v>103.50999999999999</v>
      </c>
      <c r="E379">
        <f t="shared" si="63"/>
        <v>102.86999999999998</v>
      </c>
      <c r="F379">
        <f t="shared" si="55"/>
        <v>81.904264007628115</v>
      </c>
      <c r="G379">
        <f t="shared" si="56"/>
        <v>21.755735992371882</v>
      </c>
      <c r="H379">
        <f t="shared" si="60"/>
        <v>7.5397219672797036</v>
      </c>
      <c r="I379">
        <v>81.904264007628115</v>
      </c>
      <c r="J379">
        <v>81.904264007628115</v>
      </c>
      <c r="K379">
        <f t="shared" si="61"/>
        <v>81.939465163373612</v>
      </c>
      <c r="L379">
        <v>81.939465163373612</v>
      </c>
      <c r="M379">
        <v>81.939465163373612</v>
      </c>
      <c r="N379">
        <f t="shared" si="57"/>
        <v>101.09936712673661</v>
      </c>
      <c r="O379">
        <f t="shared" si="62"/>
        <v>101.66499999999999</v>
      </c>
      <c r="P379">
        <f t="shared" si="64"/>
        <v>103.10999999999999</v>
      </c>
      <c r="Q379">
        <f t="shared" si="65"/>
        <v>81.976264806041485</v>
      </c>
      <c r="R379">
        <v>81.976264806041485</v>
      </c>
      <c r="S379">
        <v>81.976264806041485</v>
      </c>
    </row>
    <row r="380" spans="1:19" x14ac:dyDescent="0.2">
      <c r="A380" s="4">
        <f t="shared" si="58"/>
        <v>44622</v>
      </c>
      <c r="B380">
        <v>379</v>
      </c>
      <c r="C380">
        <v>110.74</v>
      </c>
      <c r="D380">
        <f t="shared" si="59"/>
        <v>107.36333333333333</v>
      </c>
      <c r="E380">
        <f t="shared" si="63"/>
        <v>106.798</v>
      </c>
      <c r="F380">
        <f t="shared" si="55"/>
        <v>81.894542040348398</v>
      </c>
      <c r="G380">
        <f t="shared" si="56"/>
        <v>28.845457959651597</v>
      </c>
      <c r="H380">
        <f t="shared" si="60"/>
        <v>7.0897219672797149</v>
      </c>
      <c r="I380">
        <v>81.894542040348398</v>
      </c>
      <c r="J380">
        <v>81.894542040348398</v>
      </c>
      <c r="K380">
        <f t="shared" si="61"/>
        <v>81.929708187373663</v>
      </c>
      <c r="L380">
        <v>81.929708187373663</v>
      </c>
      <c r="M380">
        <v>81.929708187373663</v>
      </c>
      <c r="N380">
        <f t="shared" si="57"/>
        <v>103.07655698871562</v>
      </c>
      <c r="O380">
        <f t="shared" si="62"/>
        <v>104.55499999999999</v>
      </c>
      <c r="P380">
        <f t="shared" si="64"/>
        <v>107.00999999999999</v>
      </c>
      <c r="Q380">
        <f t="shared" si="65"/>
        <v>81.966470818466249</v>
      </c>
      <c r="R380">
        <v>81.966470818466249</v>
      </c>
      <c r="S380">
        <v>81.966470818466249</v>
      </c>
    </row>
    <row r="381" spans="1:19" x14ac:dyDescent="0.2">
      <c r="A381" s="4">
        <f t="shared" si="58"/>
        <v>44623</v>
      </c>
      <c r="B381">
        <v>380</v>
      </c>
      <c r="C381">
        <v>107.69</v>
      </c>
      <c r="D381">
        <f t="shared" si="59"/>
        <v>111.39999999999999</v>
      </c>
      <c r="E381">
        <f t="shared" si="63"/>
        <v>110.726</v>
      </c>
      <c r="F381">
        <f t="shared" si="55"/>
        <v>81.884820073068695</v>
      </c>
      <c r="G381">
        <f t="shared" si="56"/>
        <v>25.805179926931302</v>
      </c>
      <c r="H381">
        <f t="shared" si="60"/>
        <v>-3.0402780327202947</v>
      </c>
      <c r="I381">
        <v>81.884820073068695</v>
      </c>
      <c r="J381">
        <v>81.884820073068695</v>
      </c>
      <c r="K381">
        <f t="shared" si="61"/>
        <v>81.9199512113737</v>
      </c>
      <c r="L381">
        <v>81.9199512113737</v>
      </c>
      <c r="M381">
        <v>81.9199512113737</v>
      </c>
      <c r="N381">
        <f t="shared" si="57"/>
        <v>106.88458989210092</v>
      </c>
      <c r="O381">
        <f t="shared" si="62"/>
        <v>109.46499999999999</v>
      </c>
      <c r="P381">
        <f t="shared" si="64"/>
        <v>110.97874999999999</v>
      </c>
      <c r="Q381">
        <f t="shared" si="65"/>
        <v>81.956676830891013</v>
      </c>
      <c r="R381">
        <v>81.956676830891013</v>
      </c>
      <c r="S381">
        <v>81.956676830891013</v>
      </c>
    </row>
    <row r="382" spans="1:19" x14ac:dyDescent="0.2">
      <c r="A382" s="4">
        <f t="shared" si="58"/>
        <v>44624</v>
      </c>
      <c r="B382">
        <v>381</v>
      </c>
      <c r="C382">
        <v>115.77</v>
      </c>
      <c r="D382">
        <f t="shared" si="59"/>
        <v>113.07666666666665</v>
      </c>
      <c r="E382">
        <f t="shared" si="63"/>
        <v>113.846</v>
      </c>
      <c r="F382">
        <f t="shared" si="55"/>
        <v>81.875098105788979</v>
      </c>
      <c r="G382">
        <f t="shared" si="56"/>
        <v>33.894901894211017</v>
      </c>
      <c r="H382">
        <f t="shared" si="60"/>
        <v>8.0897219672797149</v>
      </c>
      <c r="I382">
        <v>81.875098105788979</v>
      </c>
      <c r="J382">
        <v>81.875098105788979</v>
      </c>
      <c r="K382">
        <f t="shared" si="61"/>
        <v>81.910194235373751</v>
      </c>
      <c r="L382">
        <v>81.910194235373751</v>
      </c>
      <c r="M382">
        <v>81.910194235373751</v>
      </c>
      <c r="N382">
        <f t="shared" si="57"/>
        <v>109.55021292447063</v>
      </c>
      <c r="O382">
        <f t="shared" si="62"/>
        <v>112.49249999999999</v>
      </c>
      <c r="P382">
        <f t="shared" si="64"/>
        <v>113.55749999999999</v>
      </c>
      <c r="Q382">
        <f t="shared" si="65"/>
        <v>81.946882843315777</v>
      </c>
      <c r="R382">
        <v>81.946882843315777</v>
      </c>
      <c r="S382">
        <v>81.946882843315777</v>
      </c>
    </row>
    <row r="383" spans="1:19" x14ac:dyDescent="0.2">
      <c r="A383" s="4">
        <f t="shared" si="58"/>
        <v>44625</v>
      </c>
      <c r="B383">
        <v>382</v>
      </c>
      <c r="C383">
        <v>115.77</v>
      </c>
      <c r="D383">
        <f t="shared" si="59"/>
        <v>116.93333333333334</v>
      </c>
      <c r="E383">
        <f t="shared" si="63"/>
        <v>115.55</v>
      </c>
      <c r="F383">
        <f t="shared" si="55"/>
        <v>81.865376138509276</v>
      </c>
      <c r="G383">
        <f t="shared" si="56"/>
        <v>33.90462386149072</v>
      </c>
      <c r="H383">
        <f t="shared" si="60"/>
        <v>9.7219672797024259E-3</v>
      </c>
      <c r="I383">
        <v>81.865376138509276</v>
      </c>
      <c r="J383">
        <v>81.865376138509276</v>
      </c>
      <c r="K383">
        <f t="shared" si="61"/>
        <v>81.900437259373788</v>
      </c>
      <c r="L383">
        <v>81.900437259373788</v>
      </c>
      <c r="M383">
        <v>81.900437259373788</v>
      </c>
      <c r="N383">
        <f t="shared" si="57"/>
        <v>112.46314904712943</v>
      </c>
      <c r="O383">
        <f t="shared" si="62"/>
        <v>114.62249999999999</v>
      </c>
      <c r="P383">
        <f t="shared" si="64"/>
        <v>116.06874999999999</v>
      </c>
      <c r="Q383">
        <f t="shared" si="65"/>
        <v>81.937088855740541</v>
      </c>
      <c r="R383">
        <v>81.937088855740541</v>
      </c>
      <c r="S383">
        <v>81.937088855740541</v>
      </c>
    </row>
    <row r="384" spans="1:19" x14ac:dyDescent="0.2">
      <c r="A384" s="4">
        <f t="shared" si="58"/>
        <v>44626</v>
      </c>
      <c r="B384">
        <v>383</v>
      </c>
      <c r="C384">
        <v>119.26</v>
      </c>
      <c r="D384">
        <f t="shared" si="59"/>
        <v>118.09666666666668</v>
      </c>
      <c r="E384">
        <f t="shared" si="63"/>
        <v>118.74000000000001</v>
      </c>
      <c r="F384">
        <f t="shared" si="55"/>
        <v>81.85565417122956</v>
      </c>
      <c r="G384">
        <f t="shared" si="56"/>
        <v>37.404345828770445</v>
      </c>
      <c r="H384">
        <f t="shared" si="60"/>
        <v>3.4997219672797257</v>
      </c>
      <c r="I384">
        <v>81.85565417122956</v>
      </c>
      <c r="J384">
        <v>81.85565417122956</v>
      </c>
      <c r="K384">
        <f t="shared" si="61"/>
        <v>81.89068028337384</v>
      </c>
      <c r="L384">
        <v>81.89068028337384</v>
      </c>
      <c r="M384">
        <v>81.89068028337384</v>
      </c>
      <c r="N384">
        <f t="shared" si="57"/>
        <v>114.5022043329906</v>
      </c>
      <c r="O384">
        <f t="shared" si="62"/>
        <v>117.515</v>
      </c>
      <c r="P384">
        <f t="shared" si="64"/>
        <v>118.49875</v>
      </c>
      <c r="Q384">
        <f t="shared" si="65"/>
        <v>81.927294868165305</v>
      </c>
      <c r="R384">
        <v>81.927294868165305</v>
      </c>
      <c r="S384">
        <v>81.927294868165305</v>
      </c>
    </row>
    <row r="385" spans="1:19" x14ac:dyDescent="0.2">
      <c r="A385" s="4">
        <f t="shared" si="58"/>
        <v>44627</v>
      </c>
      <c r="B385">
        <v>384</v>
      </c>
      <c r="C385">
        <v>119.26</v>
      </c>
      <c r="D385">
        <f t="shared" si="59"/>
        <v>120.72000000000001</v>
      </c>
      <c r="E385">
        <f t="shared" si="63"/>
        <v>117.348</v>
      </c>
      <c r="F385">
        <f t="shared" si="55"/>
        <v>81.845932203949843</v>
      </c>
      <c r="G385">
        <f t="shared" si="56"/>
        <v>37.414067796050162</v>
      </c>
      <c r="H385">
        <f t="shared" si="60"/>
        <v>9.7219672797166368E-3</v>
      </c>
      <c r="I385">
        <v>81.845932203949843</v>
      </c>
      <c r="J385">
        <v>81.845932203949843</v>
      </c>
      <c r="K385">
        <f t="shared" si="61"/>
        <v>81.880923307373877</v>
      </c>
      <c r="L385">
        <v>81.880923307373877</v>
      </c>
      <c r="M385">
        <v>81.880923307373877</v>
      </c>
      <c r="N385">
        <f t="shared" si="57"/>
        <v>117.24354303309342</v>
      </c>
      <c r="O385">
        <f t="shared" si="62"/>
        <v>119.4825</v>
      </c>
      <c r="P385">
        <f t="shared" si="64"/>
        <v>118.61250000000001</v>
      </c>
      <c r="Q385">
        <f t="shared" si="65"/>
        <v>81.917500880590069</v>
      </c>
      <c r="R385">
        <v>81.917500880590069</v>
      </c>
      <c r="S385">
        <v>81.917500880590069</v>
      </c>
    </row>
    <row r="386" spans="1:19" x14ac:dyDescent="0.2">
      <c r="A386" s="4">
        <f t="shared" si="58"/>
        <v>44628</v>
      </c>
      <c r="B386">
        <v>385</v>
      </c>
      <c r="C386">
        <v>123.64</v>
      </c>
      <c r="D386">
        <f t="shared" si="59"/>
        <v>117.23666666666668</v>
      </c>
      <c r="E386">
        <f t="shared" si="63"/>
        <v>115.38000000000002</v>
      </c>
      <c r="F386">
        <f t="shared" si="55"/>
        <v>81.836210236670141</v>
      </c>
      <c r="G386">
        <f t="shared" si="56"/>
        <v>41.80378976332986</v>
      </c>
      <c r="H386">
        <f t="shared" si="60"/>
        <v>4.3897219672796979</v>
      </c>
      <c r="I386">
        <v>81.836210236670141</v>
      </c>
      <c r="J386">
        <v>81.836210236670141</v>
      </c>
      <c r="K386">
        <f t="shared" si="61"/>
        <v>81.871166331373928</v>
      </c>
      <c r="L386">
        <v>81.871166331373928</v>
      </c>
      <c r="M386">
        <v>81.871166331373928</v>
      </c>
      <c r="N386">
        <f t="shared" si="57"/>
        <v>114.71348012316538</v>
      </c>
      <c r="O386">
        <f t="shared" si="62"/>
        <v>117.74250000000001</v>
      </c>
      <c r="P386">
        <f t="shared" si="64"/>
        <v>116.07625000000002</v>
      </c>
      <c r="Q386">
        <f t="shared" si="65"/>
        <v>81.907706893014833</v>
      </c>
      <c r="R386">
        <v>81.907706893014833</v>
      </c>
      <c r="S386">
        <v>81.907706893014833</v>
      </c>
    </row>
    <row r="387" spans="1:19" x14ac:dyDescent="0.2">
      <c r="A387" s="4">
        <f t="shared" si="58"/>
        <v>44629</v>
      </c>
      <c r="B387">
        <v>386</v>
      </c>
      <c r="C387">
        <v>108.81</v>
      </c>
      <c r="D387">
        <f t="shared" si="59"/>
        <v>112.79333333333334</v>
      </c>
      <c r="E387">
        <f t="shared" si="63"/>
        <v>113.39000000000001</v>
      </c>
      <c r="F387">
        <f t="shared" ref="F387:F450" si="66">$V$3+$U$3*B387</f>
        <v>81.826488269390424</v>
      </c>
      <c r="G387">
        <f t="shared" ref="G387:G450" si="67">C387-F387</f>
        <v>26.983511730609578</v>
      </c>
      <c r="H387">
        <f t="shared" si="60"/>
        <v>-14.820278032720282</v>
      </c>
      <c r="I387">
        <v>81.826488269390424</v>
      </c>
      <c r="J387">
        <v>81.826488269390424</v>
      </c>
      <c r="K387">
        <f t="shared" si="61"/>
        <v>81.861409355373965</v>
      </c>
      <c r="L387">
        <v>81.861409355373965</v>
      </c>
      <c r="M387">
        <v>81.861409355373965</v>
      </c>
      <c r="N387">
        <f t="shared" ref="N387:N450" si="68">0.3*C388 + 0.7*N386</f>
        <v>112.07843608621576</v>
      </c>
      <c r="O387">
        <f t="shared" si="62"/>
        <v>114.41000000000001</v>
      </c>
      <c r="P387">
        <f t="shared" si="64"/>
        <v>113.16625000000001</v>
      </c>
      <c r="Q387">
        <f t="shared" si="65"/>
        <v>81.897912905439611</v>
      </c>
      <c r="R387">
        <v>81.897912905439611</v>
      </c>
      <c r="S387">
        <v>81.897912905439611</v>
      </c>
    </row>
    <row r="388" spans="1:19" x14ac:dyDescent="0.2">
      <c r="A388" s="4">
        <f t="shared" ref="A388:A451" si="69">A387+1</f>
        <v>44630</v>
      </c>
      <c r="B388">
        <v>387</v>
      </c>
      <c r="C388">
        <v>105.93</v>
      </c>
      <c r="D388">
        <f t="shared" ref="D388:D451" si="70">AVERAGE(C387:C389)</f>
        <v>108.01666666666667</v>
      </c>
      <c r="E388">
        <f t="shared" si="63"/>
        <v>111.4</v>
      </c>
      <c r="F388">
        <f t="shared" si="66"/>
        <v>81.816766302110722</v>
      </c>
      <c r="G388">
        <f t="shared" si="67"/>
        <v>24.113233697889285</v>
      </c>
      <c r="H388">
        <f t="shared" ref="H388:H451" si="71">G388-G387</f>
        <v>-2.870278032720293</v>
      </c>
      <c r="I388">
        <v>81.816766302110722</v>
      </c>
      <c r="J388">
        <v>81.816766302110722</v>
      </c>
      <c r="K388">
        <f t="shared" ref="K388:K451" si="72">$Y$3+$X$3*B388</f>
        <v>81.851652379374016</v>
      </c>
      <c r="L388">
        <v>81.851652379374016</v>
      </c>
      <c r="M388">
        <v>81.851652379374016</v>
      </c>
      <c r="N388">
        <f t="shared" si="68"/>
        <v>111.24790526035102</v>
      </c>
      <c r="O388">
        <f t="shared" ref="O388:O451" si="73">AVERAGE(C386:C389)</f>
        <v>111.9225</v>
      </c>
      <c r="P388">
        <f t="shared" si="64"/>
        <v>110.13124999999999</v>
      </c>
      <c r="Q388">
        <f t="shared" si="65"/>
        <v>81.888118917864375</v>
      </c>
      <c r="R388">
        <v>81.888118917864375</v>
      </c>
      <c r="S388">
        <v>81.888118917864375</v>
      </c>
    </row>
    <row r="389" spans="1:19" x14ac:dyDescent="0.2">
      <c r="A389" s="4">
        <f t="shared" si="69"/>
        <v>44631</v>
      </c>
      <c r="B389">
        <v>388</v>
      </c>
      <c r="C389">
        <v>109.31</v>
      </c>
      <c r="D389">
        <f t="shared" si="70"/>
        <v>108.18333333333334</v>
      </c>
      <c r="E389">
        <f t="shared" ref="E389:E452" si="74">AVERAGE(C387:C391)</f>
        <v>107.316</v>
      </c>
      <c r="F389">
        <f t="shared" si="66"/>
        <v>81.807044334831005</v>
      </c>
      <c r="G389">
        <f t="shared" si="67"/>
        <v>27.502955665168997</v>
      </c>
      <c r="H389">
        <f t="shared" si="71"/>
        <v>3.3897219672797121</v>
      </c>
      <c r="I389">
        <v>81.807044334831005</v>
      </c>
      <c r="J389">
        <v>81.807044334831005</v>
      </c>
      <c r="K389">
        <f t="shared" si="72"/>
        <v>81.841895403374053</v>
      </c>
      <c r="L389">
        <v>81.841895403374053</v>
      </c>
      <c r="M389">
        <v>81.841895403374053</v>
      </c>
      <c r="N389">
        <f t="shared" si="68"/>
        <v>110.6665336822457</v>
      </c>
      <c r="O389">
        <f t="shared" si="73"/>
        <v>108.34</v>
      </c>
      <c r="P389">
        <f t="shared" ref="P389:P452" si="75">AVERAGE(O389:O390)</f>
        <v>107.64125</v>
      </c>
      <c r="Q389">
        <f t="shared" ref="Q389:Q452" si="76">$AE$3+$AD$3*B389</f>
        <v>81.878324930289139</v>
      </c>
      <c r="R389">
        <v>81.878324930289139</v>
      </c>
      <c r="S389">
        <v>81.878324930289139</v>
      </c>
    </row>
    <row r="390" spans="1:19" x14ac:dyDescent="0.2">
      <c r="A390" s="4">
        <f t="shared" si="69"/>
        <v>44632</v>
      </c>
      <c r="B390">
        <v>389</v>
      </c>
      <c r="C390">
        <v>109.31</v>
      </c>
      <c r="D390">
        <f t="shared" si="70"/>
        <v>107.28000000000002</v>
      </c>
      <c r="E390">
        <f t="shared" si="74"/>
        <v>106.19800000000001</v>
      </c>
      <c r="F390">
        <f t="shared" si="66"/>
        <v>81.797322367551303</v>
      </c>
      <c r="G390">
        <f t="shared" si="67"/>
        <v>27.5126776324487</v>
      </c>
      <c r="H390">
        <f t="shared" si="71"/>
        <v>9.7219672797024259E-3</v>
      </c>
      <c r="I390">
        <v>81.797322367551303</v>
      </c>
      <c r="J390">
        <v>81.797322367551303</v>
      </c>
      <c r="K390">
        <f t="shared" si="72"/>
        <v>81.832138427374105</v>
      </c>
      <c r="L390">
        <v>81.832138427374105</v>
      </c>
      <c r="M390">
        <v>81.832138427374105</v>
      </c>
      <c r="N390">
        <f t="shared" si="68"/>
        <v>108.43257357757197</v>
      </c>
      <c r="O390">
        <f t="shared" si="73"/>
        <v>106.9425</v>
      </c>
      <c r="P390">
        <f t="shared" si="75"/>
        <v>106.60375000000001</v>
      </c>
      <c r="Q390">
        <f t="shared" si="76"/>
        <v>81.868530942713903</v>
      </c>
      <c r="R390">
        <v>81.868530942713903</v>
      </c>
      <c r="S390">
        <v>81.868530942713903</v>
      </c>
    </row>
    <row r="391" spans="1:19" x14ac:dyDescent="0.2">
      <c r="A391" s="4">
        <f t="shared" si="69"/>
        <v>44633</v>
      </c>
      <c r="B391">
        <v>390</v>
      </c>
      <c r="C391">
        <v>103.22</v>
      </c>
      <c r="D391">
        <f t="shared" si="70"/>
        <v>105.25</v>
      </c>
      <c r="E391">
        <f t="shared" si="74"/>
        <v>104.29600000000001</v>
      </c>
      <c r="F391">
        <f t="shared" si="66"/>
        <v>81.787600400271586</v>
      </c>
      <c r="G391">
        <f t="shared" si="67"/>
        <v>21.432399599728413</v>
      </c>
      <c r="H391">
        <f t="shared" si="71"/>
        <v>-6.0802780327202868</v>
      </c>
      <c r="I391">
        <v>81.787600400271586</v>
      </c>
      <c r="J391">
        <v>81.787600400271586</v>
      </c>
      <c r="K391">
        <f t="shared" si="72"/>
        <v>81.822381451374142</v>
      </c>
      <c r="L391">
        <v>81.822381451374142</v>
      </c>
      <c r="M391">
        <v>81.822381451374142</v>
      </c>
      <c r="N391">
        <f t="shared" si="68"/>
        <v>106.86880150430036</v>
      </c>
      <c r="O391">
        <f t="shared" si="73"/>
        <v>106.26500000000001</v>
      </c>
      <c r="P391">
        <f t="shared" si="75"/>
        <v>104.65375</v>
      </c>
      <c r="Q391">
        <f t="shared" si="76"/>
        <v>81.858736955138667</v>
      </c>
      <c r="R391">
        <v>81.858736955138667</v>
      </c>
      <c r="S391">
        <v>81.858736955138667</v>
      </c>
    </row>
    <row r="392" spans="1:19" x14ac:dyDescent="0.2">
      <c r="A392" s="4">
        <f t="shared" si="69"/>
        <v>44634</v>
      </c>
      <c r="B392">
        <v>391</v>
      </c>
      <c r="C392">
        <v>103.22</v>
      </c>
      <c r="D392">
        <f t="shared" si="70"/>
        <v>100.95333333333333</v>
      </c>
      <c r="E392">
        <f t="shared" si="74"/>
        <v>101.404</v>
      </c>
      <c r="F392">
        <f t="shared" si="66"/>
        <v>81.777878432991884</v>
      </c>
      <c r="G392">
        <f t="shared" si="67"/>
        <v>21.442121567008115</v>
      </c>
      <c r="H392">
        <f t="shared" si="71"/>
        <v>9.7219672797024259E-3</v>
      </c>
      <c r="I392">
        <v>81.777878432991884</v>
      </c>
      <c r="J392">
        <v>81.777878432991884</v>
      </c>
      <c r="K392">
        <f t="shared" si="72"/>
        <v>81.812624475374193</v>
      </c>
      <c r="L392">
        <v>81.812624475374193</v>
      </c>
      <c r="M392">
        <v>81.812624475374193</v>
      </c>
      <c r="N392">
        <f t="shared" si="68"/>
        <v>103.73416105301025</v>
      </c>
      <c r="O392">
        <f t="shared" si="73"/>
        <v>103.0425</v>
      </c>
      <c r="P392">
        <f t="shared" si="75"/>
        <v>101.23500000000001</v>
      </c>
      <c r="Q392">
        <f t="shared" si="76"/>
        <v>81.848942967563431</v>
      </c>
      <c r="R392">
        <v>81.848942967563431</v>
      </c>
      <c r="S392">
        <v>81.848942967563431</v>
      </c>
    </row>
    <row r="393" spans="1:19" x14ac:dyDescent="0.2">
      <c r="A393" s="4">
        <f t="shared" si="69"/>
        <v>44635</v>
      </c>
      <c r="B393">
        <v>392</v>
      </c>
      <c r="C393">
        <v>96.42</v>
      </c>
      <c r="D393">
        <f t="shared" si="70"/>
        <v>98.163333333333341</v>
      </c>
      <c r="E393">
        <f t="shared" si="74"/>
        <v>100.13600000000001</v>
      </c>
      <c r="F393">
        <f t="shared" si="66"/>
        <v>81.768156465712167</v>
      </c>
      <c r="G393">
        <f t="shared" si="67"/>
        <v>14.651843534287835</v>
      </c>
      <c r="H393">
        <f t="shared" si="71"/>
        <v>-6.7902780327202805</v>
      </c>
      <c r="I393">
        <v>81.768156465712167</v>
      </c>
      <c r="J393">
        <v>81.768156465712167</v>
      </c>
      <c r="K393">
        <f t="shared" si="72"/>
        <v>81.80286749937423</v>
      </c>
      <c r="L393">
        <v>81.80286749937423</v>
      </c>
      <c r="M393">
        <v>81.80286749937423</v>
      </c>
      <c r="N393">
        <f t="shared" si="68"/>
        <v>101.06891273710717</v>
      </c>
      <c r="O393">
        <f t="shared" si="73"/>
        <v>99.427500000000009</v>
      </c>
      <c r="P393">
        <f t="shared" si="75"/>
        <v>99.396250000000009</v>
      </c>
      <c r="Q393">
        <f t="shared" si="76"/>
        <v>81.839148979988195</v>
      </c>
      <c r="R393">
        <v>81.839148979988195</v>
      </c>
      <c r="S393">
        <v>81.839148979988195</v>
      </c>
    </row>
    <row r="394" spans="1:19" x14ac:dyDescent="0.2">
      <c r="A394" s="4">
        <f t="shared" si="69"/>
        <v>44636</v>
      </c>
      <c r="B394">
        <v>393</v>
      </c>
      <c r="C394">
        <v>94.85</v>
      </c>
      <c r="D394">
        <f t="shared" si="70"/>
        <v>98.08</v>
      </c>
      <c r="E394">
        <f t="shared" si="74"/>
        <v>100.43</v>
      </c>
      <c r="F394">
        <f t="shared" si="66"/>
        <v>81.75843449843245</v>
      </c>
      <c r="G394">
        <f t="shared" si="67"/>
        <v>13.091565501567544</v>
      </c>
      <c r="H394">
        <f t="shared" si="71"/>
        <v>-1.5602780327202908</v>
      </c>
      <c r="I394">
        <v>81.75843449843245</v>
      </c>
      <c r="J394">
        <v>81.75843449843245</v>
      </c>
      <c r="K394">
        <f t="shared" si="72"/>
        <v>81.793110523374281</v>
      </c>
      <c r="L394">
        <v>81.793110523374281</v>
      </c>
      <c r="M394">
        <v>81.793110523374281</v>
      </c>
      <c r="N394">
        <f t="shared" si="68"/>
        <v>101.639238915975</v>
      </c>
      <c r="O394">
        <f t="shared" si="73"/>
        <v>99.365000000000009</v>
      </c>
      <c r="P394">
        <f t="shared" si="75"/>
        <v>99.548750000000013</v>
      </c>
      <c r="Q394">
        <f t="shared" si="76"/>
        <v>81.829354992412959</v>
      </c>
      <c r="R394">
        <v>81.829354992412959</v>
      </c>
      <c r="S394">
        <v>81.829354992412959</v>
      </c>
    </row>
    <row r="395" spans="1:19" x14ac:dyDescent="0.2">
      <c r="A395" s="4">
        <f t="shared" si="69"/>
        <v>44637</v>
      </c>
      <c r="B395">
        <v>394</v>
      </c>
      <c r="C395">
        <v>102.97</v>
      </c>
      <c r="D395">
        <f t="shared" si="70"/>
        <v>100.83666666666666</v>
      </c>
      <c r="E395">
        <f t="shared" si="74"/>
        <v>100.724</v>
      </c>
      <c r="F395">
        <f t="shared" si="66"/>
        <v>81.748712531152748</v>
      </c>
      <c r="G395">
        <f t="shared" si="67"/>
        <v>21.221287468847251</v>
      </c>
      <c r="H395">
        <f t="shared" si="71"/>
        <v>8.129721967279707</v>
      </c>
      <c r="I395">
        <v>81.748712531152748</v>
      </c>
      <c r="J395">
        <v>81.748712531152748</v>
      </c>
      <c r="K395">
        <f t="shared" si="72"/>
        <v>81.783353547374318</v>
      </c>
      <c r="L395">
        <v>81.783353547374318</v>
      </c>
      <c r="M395">
        <v>81.783353547374318</v>
      </c>
      <c r="N395">
        <f t="shared" si="68"/>
        <v>102.55446724118249</v>
      </c>
      <c r="O395">
        <f t="shared" si="73"/>
        <v>99.732500000000002</v>
      </c>
      <c r="P395">
        <f t="shared" si="75"/>
        <v>100.76625</v>
      </c>
      <c r="Q395">
        <f t="shared" si="76"/>
        <v>81.819561004837738</v>
      </c>
      <c r="R395">
        <v>81.819561004837738</v>
      </c>
      <c r="S395">
        <v>81.819561004837738</v>
      </c>
    </row>
    <row r="396" spans="1:19" x14ac:dyDescent="0.2">
      <c r="A396" s="4">
        <f t="shared" si="69"/>
        <v>44638</v>
      </c>
      <c r="B396">
        <v>395</v>
      </c>
      <c r="C396">
        <v>104.69</v>
      </c>
      <c r="D396">
        <f t="shared" si="70"/>
        <v>104.11666666666667</v>
      </c>
      <c r="E396">
        <f t="shared" si="74"/>
        <v>103.86800000000001</v>
      </c>
      <c r="F396">
        <f t="shared" si="66"/>
        <v>81.738990563873031</v>
      </c>
      <c r="G396">
        <f t="shared" si="67"/>
        <v>22.951009436126967</v>
      </c>
      <c r="H396">
        <f t="shared" si="71"/>
        <v>1.7297219672797155</v>
      </c>
      <c r="I396">
        <v>81.738990563873031</v>
      </c>
      <c r="J396">
        <v>81.738990563873031</v>
      </c>
      <c r="K396">
        <f t="shared" si="72"/>
        <v>81.77359657137437</v>
      </c>
      <c r="L396">
        <v>81.77359657137437</v>
      </c>
      <c r="M396">
        <v>81.77359657137437</v>
      </c>
      <c r="N396">
        <f t="shared" si="68"/>
        <v>103.19512706882773</v>
      </c>
      <c r="O396">
        <f t="shared" si="73"/>
        <v>101.8</v>
      </c>
      <c r="P396">
        <f t="shared" si="75"/>
        <v>103.96125000000001</v>
      </c>
      <c r="Q396">
        <f t="shared" si="76"/>
        <v>81.809767017262502</v>
      </c>
      <c r="R396">
        <v>81.809767017262502</v>
      </c>
      <c r="S396">
        <v>81.809767017262502</v>
      </c>
    </row>
    <row r="397" spans="1:19" x14ac:dyDescent="0.2">
      <c r="A397" s="4">
        <f t="shared" si="69"/>
        <v>44639</v>
      </c>
      <c r="B397">
        <v>396</v>
      </c>
      <c r="C397">
        <v>104.69</v>
      </c>
      <c r="D397">
        <f t="shared" si="70"/>
        <v>107.17333333333333</v>
      </c>
      <c r="E397">
        <f t="shared" si="74"/>
        <v>107.32599999999999</v>
      </c>
      <c r="F397">
        <f t="shared" si="66"/>
        <v>81.729268596593329</v>
      </c>
      <c r="G397">
        <f t="shared" si="67"/>
        <v>22.960731403406669</v>
      </c>
      <c r="H397">
        <f t="shared" si="71"/>
        <v>9.7219672797024259E-3</v>
      </c>
      <c r="I397">
        <v>81.729268596593329</v>
      </c>
      <c r="J397">
        <v>81.729268596593329</v>
      </c>
      <c r="K397">
        <f t="shared" si="72"/>
        <v>81.763839595374407</v>
      </c>
      <c r="L397">
        <v>81.763839595374407</v>
      </c>
      <c r="M397">
        <v>81.763839595374407</v>
      </c>
      <c r="N397">
        <f t="shared" si="68"/>
        <v>105.8785889481794</v>
      </c>
      <c r="O397">
        <f t="shared" si="73"/>
        <v>106.1225</v>
      </c>
      <c r="P397">
        <f t="shared" si="75"/>
        <v>107.26875</v>
      </c>
      <c r="Q397">
        <f t="shared" si="76"/>
        <v>81.799973029687266</v>
      </c>
      <c r="R397">
        <v>81.799973029687266</v>
      </c>
      <c r="S397">
        <v>81.799973029687266</v>
      </c>
    </row>
    <row r="398" spans="1:19" x14ac:dyDescent="0.2">
      <c r="A398" s="4">
        <f t="shared" si="69"/>
        <v>44640</v>
      </c>
      <c r="B398">
        <v>397</v>
      </c>
      <c r="C398">
        <v>112.14</v>
      </c>
      <c r="D398">
        <f t="shared" si="70"/>
        <v>109.65666666666665</v>
      </c>
      <c r="E398">
        <f t="shared" si="74"/>
        <v>108.93799999999999</v>
      </c>
      <c r="F398">
        <f t="shared" si="66"/>
        <v>81.719546629313612</v>
      </c>
      <c r="G398">
        <f t="shared" si="67"/>
        <v>30.420453370686388</v>
      </c>
      <c r="H398">
        <f t="shared" si="71"/>
        <v>7.4597219672797195</v>
      </c>
      <c r="I398">
        <v>81.719546629313612</v>
      </c>
      <c r="J398">
        <v>81.719546629313612</v>
      </c>
      <c r="K398">
        <f t="shared" si="72"/>
        <v>81.754082619374458</v>
      </c>
      <c r="L398">
        <v>81.754082619374458</v>
      </c>
      <c r="M398">
        <v>81.754082619374458</v>
      </c>
      <c r="N398">
        <f t="shared" si="68"/>
        <v>107.75701226372557</v>
      </c>
      <c r="O398">
        <f t="shared" si="73"/>
        <v>108.41499999999999</v>
      </c>
      <c r="P398">
        <f t="shared" si="75"/>
        <v>109.2075</v>
      </c>
      <c r="Q398">
        <f t="shared" si="76"/>
        <v>81.79017904211203</v>
      </c>
      <c r="R398">
        <v>81.79017904211203</v>
      </c>
      <c r="S398">
        <v>81.79017904211203</v>
      </c>
    </row>
    <row r="399" spans="1:19" x14ac:dyDescent="0.2">
      <c r="A399" s="4">
        <f t="shared" si="69"/>
        <v>44641</v>
      </c>
      <c r="B399">
        <v>398</v>
      </c>
      <c r="C399">
        <v>112.14</v>
      </c>
      <c r="D399">
        <f t="shared" si="70"/>
        <v>111.77</v>
      </c>
      <c r="E399">
        <f t="shared" si="74"/>
        <v>110.97799999999999</v>
      </c>
      <c r="F399">
        <f t="shared" si="66"/>
        <v>81.709824662033895</v>
      </c>
      <c r="G399">
        <f t="shared" si="67"/>
        <v>30.430175337966105</v>
      </c>
      <c r="H399">
        <f t="shared" si="71"/>
        <v>9.7219672797166368E-3</v>
      </c>
      <c r="I399">
        <v>81.709824662033895</v>
      </c>
      <c r="J399">
        <v>81.709824662033895</v>
      </c>
      <c r="K399">
        <f t="shared" si="72"/>
        <v>81.744325643374495</v>
      </c>
      <c r="L399">
        <v>81.744325643374495</v>
      </c>
      <c r="M399">
        <v>81.744325643374495</v>
      </c>
      <c r="N399">
        <f t="shared" si="68"/>
        <v>108.7389085846079</v>
      </c>
      <c r="O399">
        <f t="shared" si="73"/>
        <v>110</v>
      </c>
      <c r="P399">
        <f t="shared" si="75"/>
        <v>111.27500000000001</v>
      </c>
      <c r="Q399">
        <f t="shared" si="76"/>
        <v>81.780385054536794</v>
      </c>
      <c r="R399">
        <v>81.780385054536794</v>
      </c>
      <c r="S399">
        <v>81.780385054536794</v>
      </c>
    </row>
    <row r="400" spans="1:19" x14ac:dyDescent="0.2">
      <c r="A400" s="4">
        <f t="shared" si="69"/>
        <v>44642</v>
      </c>
      <c r="B400">
        <v>399</v>
      </c>
      <c r="C400">
        <v>111.03</v>
      </c>
      <c r="D400">
        <f t="shared" si="70"/>
        <v>112.68666666666667</v>
      </c>
      <c r="E400">
        <f t="shared" si="74"/>
        <v>112.88</v>
      </c>
      <c r="F400">
        <f t="shared" si="66"/>
        <v>81.700102694754193</v>
      </c>
      <c r="G400">
        <f t="shared" si="67"/>
        <v>29.329897305245808</v>
      </c>
      <c r="H400">
        <f t="shared" si="71"/>
        <v>-1.100278032720297</v>
      </c>
      <c r="I400">
        <v>81.700102694754193</v>
      </c>
      <c r="J400">
        <v>81.700102694754193</v>
      </c>
      <c r="K400">
        <f t="shared" si="72"/>
        <v>81.734568667374546</v>
      </c>
      <c r="L400">
        <v>81.734568667374546</v>
      </c>
      <c r="M400">
        <v>81.734568667374546</v>
      </c>
      <c r="N400">
        <f t="shared" si="68"/>
        <v>110.58423600922552</v>
      </c>
      <c r="O400">
        <f t="shared" si="73"/>
        <v>112.55</v>
      </c>
      <c r="P400">
        <f t="shared" si="75"/>
        <v>112.8075</v>
      </c>
      <c r="Q400">
        <f t="shared" si="76"/>
        <v>81.770591066961558</v>
      </c>
      <c r="R400">
        <v>81.770591066961558</v>
      </c>
      <c r="S400">
        <v>81.770591066961558</v>
      </c>
    </row>
    <row r="401" spans="1:19" x14ac:dyDescent="0.2">
      <c r="A401" s="4">
        <f t="shared" si="69"/>
        <v>44643</v>
      </c>
      <c r="B401">
        <v>400</v>
      </c>
      <c r="C401">
        <v>114.89</v>
      </c>
      <c r="D401">
        <f t="shared" si="70"/>
        <v>113.37333333333333</v>
      </c>
      <c r="E401">
        <f t="shared" si="74"/>
        <v>113.69200000000001</v>
      </c>
      <c r="F401">
        <f t="shared" si="66"/>
        <v>81.690380727474476</v>
      </c>
      <c r="G401">
        <f t="shared" si="67"/>
        <v>33.199619272525524</v>
      </c>
      <c r="H401">
        <f t="shared" si="71"/>
        <v>3.8697219672797161</v>
      </c>
      <c r="I401">
        <v>81.690380727474476</v>
      </c>
      <c r="J401">
        <v>81.690380727474476</v>
      </c>
      <c r="K401">
        <f t="shared" si="72"/>
        <v>81.724811691374583</v>
      </c>
      <c r="L401">
        <v>81.724811691374583</v>
      </c>
      <c r="M401">
        <v>81.724811691374583</v>
      </c>
      <c r="N401">
        <f t="shared" si="68"/>
        <v>111.66896520645787</v>
      </c>
      <c r="O401">
        <f t="shared" si="73"/>
        <v>113.065</v>
      </c>
      <c r="P401">
        <f t="shared" si="75"/>
        <v>113.57249999999999</v>
      </c>
      <c r="Q401">
        <f t="shared" si="76"/>
        <v>81.760797079386322</v>
      </c>
      <c r="R401">
        <v>81.760797079386322</v>
      </c>
      <c r="S401">
        <v>81.760797079386322</v>
      </c>
    </row>
    <row r="402" spans="1:19" x14ac:dyDescent="0.2">
      <c r="A402" s="4">
        <f t="shared" si="69"/>
        <v>44644</v>
      </c>
      <c r="B402">
        <v>401</v>
      </c>
      <c r="C402">
        <v>114.2</v>
      </c>
      <c r="D402">
        <f t="shared" si="70"/>
        <v>115.09666666666668</v>
      </c>
      <c r="E402">
        <f t="shared" si="74"/>
        <v>114.50399999999999</v>
      </c>
      <c r="F402">
        <f t="shared" si="66"/>
        <v>81.680658760194774</v>
      </c>
      <c r="G402">
        <f t="shared" si="67"/>
        <v>32.519341239805229</v>
      </c>
      <c r="H402">
        <f t="shared" si="71"/>
        <v>-0.6802780327202953</v>
      </c>
      <c r="I402">
        <v>81.680658760194774</v>
      </c>
      <c r="J402">
        <v>81.680658760194774</v>
      </c>
      <c r="K402">
        <f t="shared" si="72"/>
        <v>81.715054715374634</v>
      </c>
      <c r="L402">
        <v>81.715054715374634</v>
      </c>
      <c r="M402">
        <v>81.715054715374634</v>
      </c>
      <c r="N402">
        <f t="shared" si="68"/>
        <v>113.02827564452051</v>
      </c>
      <c r="O402">
        <f t="shared" si="73"/>
        <v>114.08</v>
      </c>
      <c r="P402">
        <f t="shared" si="75"/>
        <v>114.72624999999999</v>
      </c>
      <c r="Q402">
        <f t="shared" si="76"/>
        <v>81.751003091811086</v>
      </c>
      <c r="R402">
        <v>81.751003091811086</v>
      </c>
      <c r="S402">
        <v>81.751003091811086</v>
      </c>
    </row>
    <row r="403" spans="1:19" x14ac:dyDescent="0.2">
      <c r="A403" s="4">
        <f t="shared" si="69"/>
        <v>44645</v>
      </c>
      <c r="B403">
        <v>402</v>
      </c>
      <c r="C403">
        <v>116.2</v>
      </c>
      <c r="D403">
        <f t="shared" si="70"/>
        <v>115.53333333333335</v>
      </c>
      <c r="E403">
        <f t="shared" si="74"/>
        <v>113.80799999999999</v>
      </c>
      <c r="F403">
        <f t="shared" si="66"/>
        <v>81.670936792915057</v>
      </c>
      <c r="G403">
        <f t="shared" si="67"/>
        <v>34.529063207084945</v>
      </c>
      <c r="H403">
        <f t="shared" si="71"/>
        <v>2.0097219672797166</v>
      </c>
      <c r="I403">
        <v>81.670936792915057</v>
      </c>
      <c r="J403">
        <v>81.670936792915057</v>
      </c>
      <c r="K403">
        <f t="shared" si="72"/>
        <v>81.705297739374672</v>
      </c>
      <c r="L403">
        <v>81.705297739374672</v>
      </c>
      <c r="M403">
        <v>81.705297739374672</v>
      </c>
      <c r="N403">
        <f t="shared" si="68"/>
        <v>113.97979295116434</v>
      </c>
      <c r="O403">
        <f t="shared" si="73"/>
        <v>115.3725</v>
      </c>
      <c r="P403">
        <f t="shared" si="75"/>
        <v>114.45500000000001</v>
      </c>
      <c r="Q403">
        <f t="shared" si="76"/>
        <v>81.741209104235864</v>
      </c>
      <c r="R403">
        <v>81.741209104235864</v>
      </c>
      <c r="S403">
        <v>81.741209104235864</v>
      </c>
    </row>
    <row r="404" spans="1:19" x14ac:dyDescent="0.2">
      <c r="A404" s="4">
        <f t="shared" si="69"/>
        <v>44646</v>
      </c>
      <c r="B404">
        <v>403</v>
      </c>
      <c r="C404">
        <v>116.2</v>
      </c>
      <c r="D404">
        <f t="shared" si="70"/>
        <v>113.31666666666666</v>
      </c>
      <c r="E404">
        <f t="shared" si="74"/>
        <v>112.34</v>
      </c>
      <c r="F404">
        <f t="shared" si="66"/>
        <v>81.661214825635355</v>
      </c>
      <c r="G404">
        <f t="shared" si="67"/>
        <v>34.538785174364648</v>
      </c>
      <c r="H404">
        <f t="shared" si="71"/>
        <v>9.7219672797024259E-3</v>
      </c>
      <c r="I404">
        <v>81.661214825635355</v>
      </c>
      <c r="J404">
        <v>81.661214825635355</v>
      </c>
      <c r="K404">
        <f t="shared" si="72"/>
        <v>81.695540763374723</v>
      </c>
      <c r="L404">
        <v>81.695540763374723</v>
      </c>
      <c r="M404">
        <v>81.695540763374723</v>
      </c>
      <c r="N404">
        <f t="shared" si="68"/>
        <v>112.05085506581503</v>
      </c>
      <c r="O404">
        <f t="shared" si="73"/>
        <v>113.53750000000001</v>
      </c>
      <c r="P404">
        <f t="shared" si="75"/>
        <v>112.70625000000001</v>
      </c>
      <c r="Q404">
        <f t="shared" si="76"/>
        <v>81.731415116660628</v>
      </c>
      <c r="R404">
        <v>81.731415116660628</v>
      </c>
      <c r="S404">
        <v>81.731415116660628</v>
      </c>
    </row>
    <row r="405" spans="1:19" x14ac:dyDescent="0.2">
      <c r="A405" s="4">
        <f t="shared" si="69"/>
        <v>44647</v>
      </c>
      <c r="B405">
        <v>404</v>
      </c>
      <c r="C405">
        <v>107.55</v>
      </c>
      <c r="D405">
        <f t="shared" si="70"/>
        <v>110.43333333333334</v>
      </c>
      <c r="E405">
        <f t="shared" si="74"/>
        <v>110.35</v>
      </c>
      <c r="F405">
        <f t="shared" si="66"/>
        <v>81.651492858355638</v>
      </c>
      <c r="G405">
        <f t="shared" si="67"/>
        <v>25.898507141644359</v>
      </c>
      <c r="H405">
        <f t="shared" si="71"/>
        <v>-8.640278032720289</v>
      </c>
      <c r="I405">
        <v>81.651492858355638</v>
      </c>
      <c r="J405">
        <v>81.651492858355638</v>
      </c>
      <c r="K405">
        <f t="shared" si="72"/>
        <v>81.68578378737476</v>
      </c>
      <c r="L405">
        <v>81.68578378737476</v>
      </c>
      <c r="M405">
        <v>81.68578378737476</v>
      </c>
      <c r="N405">
        <f t="shared" si="68"/>
        <v>110.70059854607051</v>
      </c>
      <c r="O405">
        <f t="shared" si="73"/>
        <v>111.875</v>
      </c>
      <c r="P405">
        <f t="shared" si="75"/>
        <v>110.38124999999999</v>
      </c>
      <c r="Q405">
        <f t="shared" si="76"/>
        <v>81.721621129085392</v>
      </c>
      <c r="R405">
        <v>81.721621129085392</v>
      </c>
      <c r="S405">
        <v>81.721621129085392</v>
      </c>
    </row>
    <row r="406" spans="1:19" x14ac:dyDescent="0.2">
      <c r="A406" s="4">
        <f t="shared" si="69"/>
        <v>44648</v>
      </c>
      <c r="B406">
        <v>405</v>
      </c>
      <c r="C406">
        <v>107.55</v>
      </c>
      <c r="D406">
        <f t="shared" si="70"/>
        <v>106.45</v>
      </c>
      <c r="E406">
        <f t="shared" si="74"/>
        <v>108.672</v>
      </c>
      <c r="F406">
        <f t="shared" si="66"/>
        <v>81.641770891075936</v>
      </c>
      <c r="G406">
        <f t="shared" si="67"/>
        <v>25.908229108924061</v>
      </c>
      <c r="H406">
        <f t="shared" si="71"/>
        <v>9.7219672797024259E-3</v>
      </c>
      <c r="I406">
        <v>81.641770891075936</v>
      </c>
      <c r="J406">
        <v>81.641770891075936</v>
      </c>
      <c r="K406">
        <f t="shared" si="72"/>
        <v>81.676026811374811</v>
      </c>
      <c r="L406">
        <v>81.676026811374811</v>
      </c>
      <c r="M406">
        <v>81.676026811374811</v>
      </c>
      <c r="N406">
        <f t="shared" si="68"/>
        <v>108.76541898224934</v>
      </c>
      <c r="O406">
        <f t="shared" si="73"/>
        <v>108.8875</v>
      </c>
      <c r="P406">
        <f t="shared" si="75"/>
        <v>107.83875</v>
      </c>
      <c r="Q406">
        <f t="shared" si="76"/>
        <v>81.711827141510156</v>
      </c>
      <c r="R406">
        <v>81.711827141510156</v>
      </c>
      <c r="S406">
        <v>81.711827141510156</v>
      </c>
    </row>
    <row r="407" spans="1:19" x14ac:dyDescent="0.2">
      <c r="A407" s="4">
        <f t="shared" si="69"/>
        <v>44649</v>
      </c>
      <c r="B407">
        <v>406</v>
      </c>
      <c r="C407">
        <v>104.25</v>
      </c>
      <c r="D407">
        <f t="shared" si="70"/>
        <v>106.53666666666668</v>
      </c>
      <c r="E407">
        <f t="shared" si="74"/>
        <v>105.53800000000001</v>
      </c>
      <c r="F407">
        <f t="shared" si="66"/>
        <v>81.632048923796219</v>
      </c>
      <c r="G407">
        <f t="shared" si="67"/>
        <v>22.617951076203781</v>
      </c>
      <c r="H407">
        <f t="shared" si="71"/>
        <v>-3.2902780327202805</v>
      </c>
      <c r="I407">
        <v>81.632048923796219</v>
      </c>
      <c r="J407">
        <v>81.632048923796219</v>
      </c>
      <c r="K407">
        <f t="shared" si="72"/>
        <v>81.666269835374848</v>
      </c>
      <c r="L407">
        <v>81.666269835374848</v>
      </c>
      <c r="M407">
        <v>81.666269835374848</v>
      </c>
      <c r="N407">
        <f t="shared" si="68"/>
        <v>108.47879328757452</v>
      </c>
      <c r="O407">
        <f t="shared" si="73"/>
        <v>106.79</v>
      </c>
      <c r="P407">
        <f t="shared" si="75"/>
        <v>105.91249999999999</v>
      </c>
      <c r="Q407">
        <f t="shared" si="76"/>
        <v>81.70203315393492</v>
      </c>
      <c r="R407">
        <v>81.70203315393492</v>
      </c>
      <c r="S407">
        <v>81.70203315393492</v>
      </c>
    </row>
    <row r="408" spans="1:19" x14ac:dyDescent="0.2">
      <c r="A408" s="4">
        <f t="shared" si="69"/>
        <v>44650</v>
      </c>
      <c r="B408">
        <v>407</v>
      </c>
      <c r="C408">
        <v>107.81</v>
      </c>
      <c r="D408">
        <f t="shared" si="70"/>
        <v>104.19666666666667</v>
      </c>
      <c r="E408">
        <f t="shared" si="74"/>
        <v>103.89200000000001</v>
      </c>
      <c r="F408">
        <f t="shared" si="66"/>
        <v>81.622326956516503</v>
      </c>
      <c r="G408">
        <f t="shared" si="67"/>
        <v>26.1876730434835</v>
      </c>
      <c r="H408">
        <f t="shared" si="71"/>
        <v>3.5697219672797189</v>
      </c>
      <c r="I408">
        <v>81.622326956516503</v>
      </c>
      <c r="J408">
        <v>81.622326956516503</v>
      </c>
      <c r="K408">
        <f t="shared" si="72"/>
        <v>81.656512859374899</v>
      </c>
      <c r="L408">
        <v>81.656512859374899</v>
      </c>
      <c r="M408">
        <v>81.656512859374899</v>
      </c>
      <c r="N408">
        <f t="shared" si="68"/>
        <v>106.09415530130215</v>
      </c>
      <c r="O408">
        <f t="shared" si="73"/>
        <v>105.035</v>
      </c>
      <c r="P408">
        <f t="shared" si="75"/>
        <v>104.00624999999999</v>
      </c>
      <c r="Q408">
        <f t="shared" si="76"/>
        <v>81.692239166359684</v>
      </c>
      <c r="R408">
        <v>81.692239166359684</v>
      </c>
      <c r="S408">
        <v>81.692239166359684</v>
      </c>
    </row>
    <row r="409" spans="1:19" x14ac:dyDescent="0.2">
      <c r="A409" s="4">
        <f t="shared" si="69"/>
        <v>44651</v>
      </c>
      <c r="B409">
        <v>408</v>
      </c>
      <c r="C409">
        <v>100.53</v>
      </c>
      <c r="D409">
        <f t="shared" si="70"/>
        <v>102.55333333333333</v>
      </c>
      <c r="E409">
        <f t="shared" si="74"/>
        <v>102.24600000000001</v>
      </c>
      <c r="F409">
        <f t="shared" si="66"/>
        <v>81.6126049892368</v>
      </c>
      <c r="G409">
        <f t="shared" si="67"/>
        <v>18.917395010763201</v>
      </c>
      <c r="H409">
        <f t="shared" si="71"/>
        <v>-7.2702780327202987</v>
      </c>
      <c r="I409">
        <v>81.6126049892368</v>
      </c>
      <c r="J409">
        <v>81.6126049892368</v>
      </c>
      <c r="K409">
        <f t="shared" si="72"/>
        <v>81.646755883374937</v>
      </c>
      <c r="L409">
        <v>81.646755883374937</v>
      </c>
      <c r="M409">
        <v>81.646755883374937</v>
      </c>
      <c r="N409">
        <f t="shared" si="68"/>
        <v>104.0619087109115</v>
      </c>
      <c r="O409">
        <f t="shared" si="73"/>
        <v>102.97750000000001</v>
      </c>
      <c r="P409">
        <f t="shared" si="75"/>
        <v>102.36125</v>
      </c>
      <c r="Q409">
        <f t="shared" si="76"/>
        <v>81.682445178784448</v>
      </c>
      <c r="R409">
        <v>81.682445178784448</v>
      </c>
      <c r="S409">
        <v>81.682445178784448</v>
      </c>
    </row>
    <row r="410" spans="1:19" x14ac:dyDescent="0.2">
      <c r="A410" s="4">
        <f t="shared" si="69"/>
        <v>44652</v>
      </c>
      <c r="B410">
        <v>409</v>
      </c>
      <c r="C410">
        <v>99.32</v>
      </c>
      <c r="D410">
        <f t="shared" si="70"/>
        <v>99.723333333333315</v>
      </c>
      <c r="E410">
        <f t="shared" si="74"/>
        <v>102.054</v>
      </c>
      <c r="F410">
        <f t="shared" si="66"/>
        <v>81.602883021957084</v>
      </c>
      <c r="G410">
        <f t="shared" si="67"/>
        <v>17.71711697804291</v>
      </c>
      <c r="H410">
        <f t="shared" si="71"/>
        <v>-1.2002780327202913</v>
      </c>
      <c r="I410">
        <v>81.602883021957084</v>
      </c>
      <c r="J410">
        <v>81.602883021957084</v>
      </c>
      <c r="K410">
        <f t="shared" si="72"/>
        <v>81.636998907374988</v>
      </c>
      <c r="L410">
        <v>81.636998907374988</v>
      </c>
      <c r="M410">
        <v>81.636998907374988</v>
      </c>
      <c r="N410">
        <f t="shared" si="68"/>
        <v>102.63933609763804</v>
      </c>
      <c r="O410">
        <f t="shared" si="73"/>
        <v>101.74499999999999</v>
      </c>
      <c r="P410">
        <f t="shared" si="75"/>
        <v>101.17999999999999</v>
      </c>
      <c r="Q410">
        <f t="shared" si="76"/>
        <v>81.672651191209212</v>
      </c>
      <c r="R410">
        <v>81.672651191209212</v>
      </c>
      <c r="S410">
        <v>81.672651191209212</v>
      </c>
    </row>
    <row r="411" spans="1:19" x14ac:dyDescent="0.2">
      <c r="A411" s="4">
        <f t="shared" si="69"/>
        <v>44653</v>
      </c>
      <c r="B411">
        <v>410</v>
      </c>
      <c r="C411">
        <v>99.32</v>
      </c>
      <c r="D411">
        <f t="shared" si="70"/>
        <v>100.64333333333333</v>
      </c>
      <c r="E411">
        <f t="shared" si="74"/>
        <v>101.15</v>
      </c>
      <c r="F411">
        <f t="shared" si="66"/>
        <v>81.593161054677381</v>
      </c>
      <c r="G411">
        <f t="shared" si="67"/>
        <v>17.726838945322612</v>
      </c>
      <c r="H411">
        <f t="shared" si="71"/>
        <v>9.7219672797024259E-3</v>
      </c>
      <c r="I411">
        <v>81.593161054677381</v>
      </c>
      <c r="J411">
        <v>81.593161054677381</v>
      </c>
      <c r="K411">
        <f t="shared" si="72"/>
        <v>81.627241931375025</v>
      </c>
      <c r="L411">
        <v>81.627241931375025</v>
      </c>
      <c r="M411">
        <v>81.627241931375025</v>
      </c>
      <c r="N411">
        <f t="shared" si="68"/>
        <v>102.83453526834663</v>
      </c>
      <c r="O411">
        <f t="shared" si="73"/>
        <v>100.61499999999999</v>
      </c>
      <c r="P411">
        <f t="shared" si="75"/>
        <v>100.96000000000001</v>
      </c>
      <c r="Q411">
        <f t="shared" si="76"/>
        <v>81.66285720363399</v>
      </c>
      <c r="R411">
        <v>81.66285720363399</v>
      </c>
      <c r="S411">
        <v>81.66285720363399</v>
      </c>
    </row>
    <row r="412" spans="1:19" x14ac:dyDescent="0.2">
      <c r="A412" s="4">
        <f t="shared" si="69"/>
        <v>44654</v>
      </c>
      <c r="B412">
        <v>411</v>
      </c>
      <c r="C412">
        <v>103.29</v>
      </c>
      <c r="D412">
        <f t="shared" si="70"/>
        <v>101.96666666666668</v>
      </c>
      <c r="E412">
        <f t="shared" si="74"/>
        <v>101.44000000000001</v>
      </c>
      <c r="F412">
        <f t="shared" si="66"/>
        <v>81.583439087397664</v>
      </c>
      <c r="G412">
        <f t="shared" si="67"/>
        <v>21.706560912602342</v>
      </c>
      <c r="H412">
        <f t="shared" si="71"/>
        <v>3.9797219672797297</v>
      </c>
      <c r="I412">
        <v>81.583439087397664</v>
      </c>
      <c r="J412">
        <v>81.583439087397664</v>
      </c>
      <c r="K412">
        <f t="shared" si="72"/>
        <v>81.617484955375076</v>
      </c>
      <c r="L412">
        <v>81.617484955375076</v>
      </c>
      <c r="M412">
        <v>81.617484955375076</v>
      </c>
      <c r="N412">
        <f t="shared" si="68"/>
        <v>102.97117468784265</v>
      </c>
      <c r="O412">
        <f t="shared" si="73"/>
        <v>101.30500000000001</v>
      </c>
      <c r="P412">
        <f t="shared" si="75"/>
        <v>101.63750000000002</v>
      </c>
      <c r="Q412">
        <f t="shared" si="76"/>
        <v>81.653063216058754</v>
      </c>
      <c r="R412">
        <v>81.653063216058754</v>
      </c>
      <c r="S412">
        <v>81.653063216058754</v>
      </c>
    </row>
    <row r="413" spans="1:19" x14ac:dyDescent="0.2">
      <c r="A413" s="4">
        <f t="shared" si="69"/>
        <v>44655</v>
      </c>
      <c r="B413">
        <v>412</v>
      </c>
      <c r="C413">
        <v>103.29</v>
      </c>
      <c r="D413">
        <f t="shared" si="70"/>
        <v>102.85333333333334</v>
      </c>
      <c r="E413">
        <f t="shared" si="74"/>
        <v>100.85400000000001</v>
      </c>
      <c r="F413">
        <f t="shared" si="66"/>
        <v>81.573717120117962</v>
      </c>
      <c r="G413">
        <f t="shared" si="67"/>
        <v>21.716282879882044</v>
      </c>
      <c r="H413">
        <f t="shared" si="71"/>
        <v>9.7219672797024259E-3</v>
      </c>
      <c r="I413">
        <v>81.573717120117962</v>
      </c>
      <c r="J413">
        <v>81.573717120117962</v>
      </c>
      <c r="K413">
        <f t="shared" si="72"/>
        <v>81.607727979375113</v>
      </c>
      <c r="L413">
        <v>81.607727979375113</v>
      </c>
      <c r="M413">
        <v>81.607727979375113</v>
      </c>
      <c r="N413">
        <f t="shared" si="68"/>
        <v>102.67382228148986</v>
      </c>
      <c r="O413">
        <f t="shared" si="73"/>
        <v>101.97000000000001</v>
      </c>
      <c r="P413">
        <f t="shared" si="75"/>
        <v>101.60375000000001</v>
      </c>
      <c r="Q413">
        <f t="shared" si="76"/>
        <v>81.643269228483518</v>
      </c>
      <c r="R413">
        <v>81.643269228483518</v>
      </c>
      <c r="S413">
        <v>81.643269228483518</v>
      </c>
    </row>
    <row r="414" spans="1:19" x14ac:dyDescent="0.2">
      <c r="A414" s="4">
        <f t="shared" si="69"/>
        <v>44656</v>
      </c>
      <c r="B414">
        <v>413</v>
      </c>
      <c r="C414">
        <v>101.98</v>
      </c>
      <c r="D414">
        <f t="shared" si="70"/>
        <v>100.55333333333334</v>
      </c>
      <c r="E414">
        <f t="shared" si="74"/>
        <v>100.2</v>
      </c>
      <c r="F414">
        <f t="shared" si="66"/>
        <v>81.563995152838245</v>
      </c>
      <c r="G414">
        <f t="shared" si="67"/>
        <v>20.416004847161759</v>
      </c>
      <c r="H414">
        <f t="shared" si="71"/>
        <v>-1.3002780327202856</v>
      </c>
      <c r="I414">
        <v>81.563995152838245</v>
      </c>
      <c r="J414">
        <v>81.563995152838245</v>
      </c>
      <c r="K414">
        <f t="shared" si="72"/>
        <v>81.597971003375164</v>
      </c>
      <c r="L414">
        <v>81.597971003375164</v>
      </c>
      <c r="M414">
        <v>81.597971003375164</v>
      </c>
      <c r="N414">
        <f t="shared" si="68"/>
        <v>100.7886755970429</v>
      </c>
      <c r="O414">
        <f t="shared" si="73"/>
        <v>101.2375</v>
      </c>
      <c r="P414">
        <f t="shared" si="75"/>
        <v>100.33250000000001</v>
      </c>
      <c r="Q414">
        <f t="shared" si="76"/>
        <v>81.633475240908282</v>
      </c>
      <c r="R414">
        <v>81.633475240908282</v>
      </c>
      <c r="S414">
        <v>81.633475240908282</v>
      </c>
    </row>
    <row r="415" spans="1:19" x14ac:dyDescent="0.2">
      <c r="A415" s="4">
        <f t="shared" si="69"/>
        <v>44657</v>
      </c>
      <c r="B415">
        <v>414</v>
      </c>
      <c r="C415">
        <v>96.39</v>
      </c>
      <c r="D415">
        <f t="shared" si="70"/>
        <v>98.14</v>
      </c>
      <c r="E415">
        <f t="shared" si="74"/>
        <v>99.212000000000018</v>
      </c>
      <c r="F415">
        <f t="shared" si="66"/>
        <v>81.554273185558529</v>
      </c>
      <c r="G415">
        <f t="shared" si="67"/>
        <v>14.835726814441472</v>
      </c>
      <c r="H415">
        <f t="shared" si="71"/>
        <v>-5.5802780327202868</v>
      </c>
      <c r="I415">
        <v>81.554273185558529</v>
      </c>
      <c r="J415">
        <v>81.554273185558529</v>
      </c>
      <c r="K415">
        <f t="shared" si="72"/>
        <v>81.588214027375201</v>
      </c>
      <c r="L415">
        <v>81.588214027375201</v>
      </c>
      <c r="M415">
        <v>81.588214027375201</v>
      </c>
      <c r="N415">
        <f t="shared" si="68"/>
        <v>99.367072917930017</v>
      </c>
      <c r="O415">
        <f t="shared" si="73"/>
        <v>99.427500000000009</v>
      </c>
      <c r="P415">
        <f t="shared" si="75"/>
        <v>98.81</v>
      </c>
      <c r="Q415">
        <f t="shared" si="76"/>
        <v>81.623681253333046</v>
      </c>
      <c r="R415">
        <v>81.623681253333046</v>
      </c>
      <c r="S415">
        <v>81.623681253333046</v>
      </c>
    </row>
    <row r="416" spans="1:19" x14ac:dyDescent="0.2">
      <c r="A416" s="4">
        <f t="shared" si="69"/>
        <v>44658</v>
      </c>
      <c r="B416">
        <v>415</v>
      </c>
      <c r="C416">
        <v>96.05</v>
      </c>
      <c r="D416">
        <f t="shared" si="70"/>
        <v>96.929999999999993</v>
      </c>
      <c r="E416">
        <f t="shared" si="74"/>
        <v>98.224000000000004</v>
      </c>
      <c r="F416">
        <f t="shared" si="66"/>
        <v>81.544551218278826</v>
      </c>
      <c r="G416">
        <f t="shared" si="67"/>
        <v>14.505448781721171</v>
      </c>
      <c r="H416">
        <f t="shared" si="71"/>
        <v>-0.33027803272030098</v>
      </c>
      <c r="I416">
        <v>81.544551218278826</v>
      </c>
      <c r="J416">
        <v>81.544551218278826</v>
      </c>
      <c r="K416">
        <f t="shared" si="72"/>
        <v>81.578457051375253</v>
      </c>
      <c r="L416">
        <v>81.578457051375253</v>
      </c>
      <c r="M416">
        <v>81.578457051375253</v>
      </c>
      <c r="N416">
        <f t="shared" si="68"/>
        <v>99.061951042551001</v>
      </c>
      <c r="O416">
        <f t="shared" si="73"/>
        <v>98.192499999999995</v>
      </c>
      <c r="P416">
        <f t="shared" si="75"/>
        <v>97.738749999999996</v>
      </c>
      <c r="Q416">
        <f t="shared" si="76"/>
        <v>81.61388726575781</v>
      </c>
      <c r="R416">
        <v>81.61388726575781</v>
      </c>
      <c r="S416">
        <v>81.61388726575781</v>
      </c>
    </row>
    <row r="417" spans="1:19" x14ac:dyDescent="0.2">
      <c r="A417" s="4">
        <f t="shared" si="69"/>
        <v>44659</v>
      </c>
      <c r="B417">
        <v>416</v>
      </c>
      <c r="C417">
        <v>98.35</v>
      </c>
      <c r="D417">
        <f t="shared" si="70"/>
        <v>97.583333333333329</v>
      </c>
      <c r="E417">
        <f t="shared" si="74"/>
        <v>96.671999999999997</v>
      </c>
      <c r="F417">
        <f t="shared" si="66"/>
        <v>81.53482925099911</v>
      </c>
      <c r="G417">
        <f t="shared" si="67"/>
        <v>16.815170749000885</v>
      </c>
      <c r="H417">
        <f t="shared" si="71"/>
        <v>2.3097219672797138</v>
      </c>
      <c r="I417">
        <v>81.53482925099911</v>
      </c>
      <c r="J417">
        <v>81.53482925099911</v>
      </c>
      <c r="K417">
        <f t="shared" si="72"/>
        <v>81.56870007537529</v>
      </c>
      <c r="L417">
        <v>81.56870007537529</v>
      </c>
      <c r="M417">
        <v>81.56870007537529</v>
      </c>
      <c r="N417">
        <f t="shared" si="68"/>
        <v>98.848365729785698</v>
      </c>
      <c r="O417">
        <f t="shared" si="73"/>
        <v>97.284999999999997</v>
      </c>
      <c r="P417">
        <f t="shared" si="75"/>
        <v>97.013750000000002</v>
      </c>
      <c r="Q417">
        <f t="shared" si="76"/>
        <v>81.604093278182575</v>
      </c>
      <c r="R417">
        <v>81.604093278182575</v>
      </c>
      <c r="S417">
        <v>81.604093278182575</v>
      </c>
    </row>
    <row r="418" spans="1:19" x14ac:dyDescent="0.2">
      <c r="A418" s="4">
        <f t="shared" si="69"/>
        <v>44660</v>
      </c>
      <c r="B418">
        <v>417</v>
      </c>
      <c r="C418">
        <v>98.35</v>
      </c>
      <c r="D418">
        <f t="shared" si="70"/>
        <v>96.973333333333315</v>
      </c>
      <c r="E418">
        <f t="shared" si="74"/>
        <v>96.238000000000014</v>
      </c>
      <c r="F418">
        <f t="shared" si="66"/>
        <v>81.525107283719407</v>
      </c>
      <c r="G418">
        <f t="shared" si="67"/>
        <v>16.824892716280587</v>
      </c>
      <c r="H418">
        <f t="shared" si="71"/>
        <v>9.7219672797024259E-3</v>
      </c>
      <c r="I418">
        <v>81.525107283719407</v>
      </c>
      <c r="J418">
        <v>81.525107283719407</v>
      </c>
      <c r="K418">
        <f t="shared" si="72"/>
        <v>81.558943099375341</v>
      </c>
      <c r="L418">
        <v>81.558943099375341</v>
      </c>
      <c r="M418">
        <v>81.558943099375341</v>
      </c>
      <c r="N418">
        <f t="shared" si="68"/>
        <v>97.45985601084999</v>
      </c>
      <c r="O418">
        <f t="shared" si="73"/>
        <v>96.742500000000007</v>
      </c>
      <c r="P418">
        <f t="shared" si="75"/>
        <v>96.513750000000002</v>
      </c>
      <c r="Q418">
        <f t="shared" si="76"/>
        <v>81.594299290607339</v>
      </c>
      <c r="R418">
        <v>81.594299290607339</v>
      </c>
      <c r="S418">
        <v>81.594299290607339</v>
      </c>
    </row>
    <row r="419" spans="1:19" x14ac:dyDescent="0.2">
      <c r="A419" s="4">
        <f t="shared" si="69"/>
        <v>44661</v>
      </c>
      <c r="B419">
        <v>418</v>
      </c>
      <c r="C419">
        <v>94.22</v>
      </c>
      <c r="D419">
        <f t="shared" si="70"/>
        <v>95.59666666666665</v>
      </c>
      <c r="E419">
        <f t="shared" si="74"/>
        <v>97.131999999999991</v>
      </c>
      <c r="F419">
        <f t="shared" si="66"/>
        <v>81.515385316439691</v>
      </c>
      <c r="G419">
        <f t="shared" si="67"/>
        <v>12.704614683560308</v>
      </c>
      <c r="H419">
        <f t="shared" si="71"/>
        <v>-4.1202780327202788</v>
      </c>
      <c r="I419">
        <v>81.515385316439691</v>
      </c>
      <c r="J419">
        <v>81.515385316439691</v>
      </c>
      <c r="K419">
        <f t="shared" si="72"/>
        <v>81.549186123375378</v>
      </c>
      <c r="L419">
        <v>81.549186123375378</v>
      </c>
      <c r="M419">
        <v>81.549186123375378</v>
      </c>
      <c r="N419">
        <f t="shared" si="68"/>
        <v>96.487899207594978</v>
      </c>
      <c r="O419">
        <f t="shared" si="73"/>
        <v>96.284999999999997</v>
      </c>
      <c r="P419">
        <f t="shared" si="75"/>
        <v>96.556249999999991</v>
      </c>
      <c r="Q419">
        <f t="shared" si="76"/>
        <v>81.584505303032117</v>
      </c>
      <c r="R419">
        <v>81.584505303032117</v>
      </c>
      <c r="S419">
        <v>81.584505303032117</v>
      </c>
    </row>
    <row r="420" spans="1:19" x14ac:dyDescent="0.2">
      <c r="A420" s="4">
        <f t="shared" si="69"/>
        <v>44662</v>
      </c>
      <c r="B420">
        <v>419</v>
      </c>
      <c r="C420">
        <v>94.22</v>
      </c>
      <c r="D420">
        <f t="shared" si="70"/>
        <v>96.32</v>
      </c>
      <c r="E420">
        <f t="shared" si="74"/>
        <v>98.313999999999993</v>
      </c>
      <c r="F420">
        <f t="shared" si="66"/>
        <v>81.505663349159988</v>
      </c>
      <c r="G420">
        <f t="shared" si="67"/>
        <v>12.714336650840011</v>
      </c>
      <c r="H420">
        <f t="shared" si="71"/>
        <v>9.7219672797024259E-3</v>
      </c>
      <c r="I420">
        <v>81.505663349159988</v>
      </c>
      <c r="J420">
        <v>81.505663349159988</v>
      </c>
      <c r="K420">
        <f t="shared" si="72"/>
        <v>81.539429147375429</v>
      </c>
      <c r="L420">
        <v>81.539429147375429</v>
      </c>
      <c r="M420">
        <v>81.539429147375429</v>
      </c>
      <c r="N420">
        <f t="shared" si="68"/>
        <v>97.697529445316491</v>
      </c>
      <c r="O420">
        <f t="shared" si="73"/>
        <v>96.827499999999986</v>
      </c>
      <c r="P420">
        <f t="shared" si="75"/>
        <v>97.566249999999997</v>
      </c>
      <c r="Q420">
        <f t="shared" si="76"/>
        <v>81.574711315456881</v>
      </c>
      <c r="R420">
        <v>81.574711315456881</v>
      </c>
      <c r="S420">
        <v>81.574711315456881</v>
      </c>
    </row>
    <row r="421" spans="1:19" x14ac:dyDescent="0.2">
      <c r="A421" s="4">
        <f t="shared" si="69"/>
        <v>44663</v>
      </c>
      <c r="B421">
        <v>420</v>
      </c>
      <c r="C421">
        <v>100.52</v>
      </c>
      <c r="D421">
        <f t="shared" si="70"/>
        <v>99.666666666666671</v>
      </c>
      <c r="E421">
        <f t="shared" si="74"/>
        <v>100.01199999999999</v>
      </c>
      <c r="F421">
        <f t="shared" si="66"/>
        <v>81.495941381880272</v>
      </c>
      <c r="G421">
        <f t="shared" si="67"/>
        <v>19.024058618119724</v>
      </c>
      <c r="H421">
        <f t="shared" si="71"/>
        <v>6.3097219672797138</v>
      </c>
      <c r="I421">
        <v>81.495941381880272</v>
      </c>
      <c r="J421">
        <v>81.495941381880272</v>
      </c>
      <c r="K421">
        <f t="shared" si="72"/>
        <v>81.529672171375466</v>
      </c>
      <c r="L421">
        <v>81.529672171375466</v>
      </c>
      <c r="M421">
        <v>81.529672171375466</v>
      </c>
      <c r="N421">
        <f t="shared" si="68"/>
        <v>99.666270611721529</v>
      </c>
      <c r="O421">
        <f t="shared" si="73"/>
        <v>98.304999999999993</v>
      </c>
      <c r="P421">
        <f t="shared" si="75"/>
        <v>99.882499999999993</v>
      </c>
      <c r="Q421">
        <f t="shared" si="76"/>
        <v>81.564917327881645</v>
      </c>
      <c r="R421">
        <v>81.564917327881645</v>
      </c>
      <c r="S421">
        <v>81.564917327881645</v>
      </c>
    </row>
    <row r="422" spans="1:19" x14ac:dyDescent="0.2">
      <c r="A422" s="4">
        <f t="shared" si="69"/>
        <v>44664</v>
      </c>
      <c r="B422">
        <v>421</v>
      </c>
      <c r="C422">
        <v>104.26</v>
      </c>
      <c r="D422">
        <f t="shared" si="70"/>
        <v>103.87333333333333</v>
      </c>
      <c r="E422">
        <f t="shared" si="74"/>
        <v>102.53600000000002</v>
      </c>
      <c r="F422">
        <f t="shared" si="66"/>
        <v>81.486219414600555</v>
      </c>
      <c r="G422">
        <f t="shared" si="67"/>
        <v>22.77378058539945</v>
      </c>
      <c r="H422">
        <f t="shared" si="71"/>
        <v>3.7497219672797257</v>
      </c>
      <c r="I422">
        <v>81.486219414600555</v>
      </c>
      <c r="J422">
        <v>81.486219414600555</v>
      </c>
      <c r="K422">
        <f t="shared" si="72"/>
        <v>81.519915195375518</v>
      </c>
      <c r="L422">
        <v>81.519915195375518</v>
      </c>
      <c r="M422">
        <v>81.519915195375518</v>
      </c>
      <c r="N422">
        <f t="shared" si="68"/>
        <v>101.81838942820505</v>
      </c>
      <c r="O422">
        <f t="shared" si="73"/>
        <v>101.46000000000001</v>
      </c>
      <c r="P422">
        <f t="shared" si="75"/>
        <v>103.03750000000001</v>
      </c>
      <c r="Q422">
        <f t="shared" si="76"/>
        <v>81.555123340306409</v>
      </c>
      <c r="R422">
        <v>81.555123340306409</v>
      </c>
      <c r="S422">
        <v>81.555123340306409</v>
      </c>
    </row>
    <row r="423" spans="1:19" x14ac:dyDescent="0.2">
      <c r="A423" s="4">
        <f t="shared" si="69"/>
        <v>44665</v>
      </c>
      <c r="B423">
        <v>422</v>
      </c>
      <c r="C423">
        <v>106.84</v>
      </c>
      <c r="D423">
        <f t="shared" si="70"/>
        <v>105.98000000000002</v>
      </c>
      <c r="E423">
        <f t="shared" si="74"/>
        <v>105.06000000000002</v>
      </c>
      <c r="F423">
        <f t="shared" si="66"/>
        <v>81.476497447320853</v>
      </c>
      <c r="G423">
        <f t="shared" si="67"/>
        <v>25.363502552679151</v>
      </c>
      <c r="H423">
        <f t="shared" si="71"/>
        <v>2.5897219672797007</v>
      </c>
      <c r="I423">
        <v>81.476497447320853</v>
      </c>
      <c r="J423">
        <v>81.476497447320853</v>
      </c>
      <c r="K423">
        <f t="shared" si="72"/>
        <v>81.510158219375555</v>
      </c>
      <c r="L423">
        <v>81.510158219375555</v>
      </c>
      <c r="M423">
        <v>81.510158219375555</v>
      </c>
      <c r="N423">
        <f t="shared" si="68"/>
        <v>103.32487259974354</v>
      </c>
      <c r="O423">
        <f t="shared" si="73"/>
        <v>104.61500000000001</v>
      </c>
      <c r="P423">
        <f t="shared" si="75"/>
        <v>105.40500000000002</v>
      </c>
      <c r="Q423">
        <f t="shared" si="76"/>
        <v>81.545329352731173</v>
      </c>
      <c r="R423">
        <v>81.545329352731173</v>
      </c>
      <c r="S423">
        <v>81.545329352731173</v>
      </c>
    </row>
    <row r="424" spans="1:19" x14ac:dyDescent="0.2">
      <c r="A424" s="4">
        <f t="shared" si="69"/>
        <v>44666</v>
      </c>
      <c r="B424">
        <v>423</v>
      </c>
      <c r="C424">
        <v>106.84</v>
      </c>
      <c r="D424">
        <f t="shared" si="70"/>
        <v>106.83999999999999</v>
      </c>
      <c r="E424">
        <f t="shared" si="74"/>
        <v>106.60400000000001</v>
      </c>
      <c r="F424">
        <f t="shared" si="66"/>
        <v>81.466775480041136</v>
      </c>
      <c r="G424">
        <f t="shared" si="67"/>
        <v>25.373224519958868</v>
      </c>
      <c r="H424">
        <f t="shared" si="71"/>
        <v>9.7219672797166368E-3</v>
      </c>
      <c r="I424">
        <v>81.466775480041136</v>
      </c>
      <c r="J424">
        <v>81.466775480041136</v>
      </c>
      <c r="K424">
        <f t="shared" si="72"/>
        <v>81.500401243375606</v>
      </c>
      <c r="L424">
        <v>81.500401243375606</v>
      </c>
      <c r="M424">
        <v>81.500401243375606</v>
      </c>
      <c r="N424">
        <f t="shared" si="68"/>
        <v>104.37941081982046</v>
      </c>
      <c r="O424">
        <f t="shared" si="73"/>
        <v>106.19500000000002</v>
      </c>
      <c r="P424">
        <f t="shared" si="75"/>
        <v>106.69250000000001</v>
      </c>
      <c r="Q424">
        <f t="shared" si="76"/>
        <v>81.535535365155937</v>
      </c>
      <c r="R424">
        <v>81.535535365155937</v>
      </c>
      <c r="S424">
        <v>81.535535365155937</v>
      </c>
    </row>
    <row r="425" spans="1:19" x14ac:dyDescent="0.2">
      <c r="A425" s="4">
        <f t="shared" si="69"/>
        <v>44667</v>
      </c>
      <c r="B425">
        <v>424</v>
      </c>
      <c r="C425">
        <v>106.84</v>
      </c>
      <c r="D425">
        <f t="shared" si="70"/>
        <v>107.30666666666667</v>
      </c>
      <c r="E425">
        <f t="shared" si="74"/>
        <v>107.4</v>
      </c>
      <c r="F425">
        <f t="shared" si="66"/>
        <v>81.457053512761433</v>
      </c>
      <c r="G425">
        <f t="shared" si="67"/>
        <v>25.38294648723857</v>
      </c>
      <c r="H425">
        <f t="shared" si="71"/>
        <v>9.7219672797024259E-3</v>
      </c>
      <c r="I425">
        <v>81.457053512761433</v>
      </c>
      <c r="J425">
        <v>81.457053512761433</v>
      </c>
      <c r="K425">
        <f t="shared" si="72"/>
        <v>81.490644267375643</v>
      </c>
      <c r="L425">
        <v>81.490644267375643</v>
      </c>
      <c r="M425">
        <v>81.490644267375643</v>
      </c>
      <c r="N425">
        <f t="shared" si="68"/>
        <v>105.53758757387432</v>
      </c>
      <c r="O425">
        <f t="shared" si="73"/>
        <v>107.19</v>
      </c>
      <c r="P425">
        <f t="shared" si="75"/>
        <v>107.36500000000001</v>
      </c>
      <c r="Q425">
        <f t="shared" si="76"/>
        <v>81.525741377580701</v>
      </c>
      <c r="R425">
        <v>81.525741377580701</v>
      </c>
      <c r="S425">
        <v>81.525741377580701</v>
      </c>
    </row>
    <row r="426" spans="1:19" x14ac:dyDescent="0.2">
      <c r="A426" s="4">
        <f t="shared" si="69"/>
        <v>44668</v>
      </c>
      <c r="B426">
        <v>425</v>
      </c>
      <c r="C426">
        <v>108.24</v>
      </c>
      <c r="D426">
        <f t="shared" si="70"/>
        <v>107.77333333333333</v>
      </c>
      <c r="E426">
        <f t="shared" si="74"/>
        <v>106.54</v>
      </c>
      <c r="F426">
        <f t="shared" si="66"/>
        <v>81.447331545481717</v>
      </c>
      <c r="G426">
        <f t="shared" si="67"/>
        <v>26.792668454518278</v>
      </c>
      <c r="H426">
        <f t="shared" si="71"/>
        <v>1.4097219672797081</v>
      </c>
      <c r="I426">
        <v>81.447331545481717</v>
      </c>
      <c r="J426">
        <v>81.447331545481717</v>
      </c>
      <c r="K426">
        <f t="shared" si="72"/>
        <v>81.480887291375694</v>
      </c>
      <c r="L426">
        <v>81.480887291375694</v>
      </c>
      <c r="M426">
        <v>81.480887291375694</v>
      </c>
      <c r="N426">
        <f t="shared" si="68"/>
        <v>106.34831130171202</v>
      </c>
      <c r="O426">
        <f t="shared" si="73"/>
        <v>107.54</v>
      </c>
      <c r="P426">
        <f t="shared" si="75"/>
        <v>107.0025</v>
      </c>
      <c r="Q426">
        <f t="shared" si="76"/>
        <v>81.515947390005465</v>
      </c>
      <c r="R426">
        <v>81.515947390005465</v>
      </c>
      <c r="S426">
        <v>81.515947390005465</v>
      </c>
    </row>
    <row r="427" spans="1:19" x14ac:dyDescent="0.2">
      <c r="A427" s="4">
        <f t="shared" si="69"/>
        <v>44669</v>
      </c>
      <c r="B427">
        <v>426</v>
      </c>
      <c r="C427">
        <v>108.24</v>
      </c>
      <c r="D427">
        <f t="shared" si="70"/>
        <v>106.33999999999999</v>
      </c>
      <c r="E427">
        <f t="shared" si="74"/>
        <v>105.68400000000001</v>
      </c>
      <c r="F427">
        <f t="shared" si="66"/>
        <v>81.437609578202014</v>
      </c>
      <c r="G427">
        <f t="shared" si="67"/>
        <v>26.80239042179798</v>
      </c>
      <c r="H427">
        <f t="shared" si="71"/>
        <v>9.7219672797024259E-3</v>
      </c>
      <c r="I427">
        <v>81.437609578202014</v>
      </c>
      <c r="J427">
        <v>81.437609578202014</v>
      </c>
      <c r="K427">
        <f t="shared" si="72"/>
        <v>81.471130315375731</v>
      </c>
      <c r="L427">
        <v>81.471130315375731</v>
      </c>
      <c r="M427">
        <v>81.471130315375731</v>
      </c>
      <c r="N427">
        <f t="shared" si="68"/>
        <v>105.20581791119841</v>
      </c>
      <c r="O427">
        <f t="shared" si="73"/>
        <v>106.465</v>
      </c>
      <c r="P427">
        <f t="shared" si="75"/>
        <v>105.93</v>
      </c>
      <c r="Q427">
        <f t="shared" si="76"/>
        <v>81.506153402430243</v>
      </c>
      <c r="R427">
        <v>81.506153402430243</v>
      </c>
      <c r="S427">
        <v>81.506153402430243</v>
      </c>
    </row>
    <row r="428" spans="1:19" x14ac:dyDescent="0.2">
      <c r="A428" s="4">
        <f t="shared" si="69"/>
        <v>44670</v>
      </c>
      <c r="B428">
        <v>427</v>
      </c>
      <c r="C428">
        <v>102.54</v>
      </c>
      <c r="D428">
        <f t="shared" si="70"/>
        <v>104.44666666666667</v>
      </c>
      <c r="E428">
        <f t="shared" si="74"/>
        <v>105.09400000000001</v>
      </c>
      <c r="F428">
        <f t="shared" si="66"/>
        <v>81.427887610922298</v>
      </c>
      <c r="G428">
        <f t="shared" si="67"/>
        <v>21.112112389077708</v>
      </c>
      <c r="H428">
        <f t="shared" si="71"/>
        <v>-5.690278032720272</v>
      </c>
      <c r="I428">
        <v>81.427887610922298</v>
      </c>
      <c r="J428">
        <v>81.427887610922298</v>
      </c>
      <c r="K428">
        <f t="shared" si="72"/>
        <v>81.461373339375783</v>
      </c>
      <c r="L428">
        <v>81.461373339375783</v>
      </c>
      <c r="M428">
        <v>81.461373339375783</v>
      </c>
      <c r="N428">
        <f t="shared" si="68"/>
        <v>104.41207253783888</v>
      </c>
      <c r="O428">
        <f t="shared" si="73"/>
        <v>105.395</v>
      </c>
      <c r="P428">
        <f t="shared" si="75"/>
        <v>104.85124999999999</v>
      </c>
      <c r="Q428">
        <f t="shared" si="76"/>
        <v>81.496359414855007</v>
      </c>
      <c r="R428">
        <v>81.496359414855007</v>
      </c>
      <c r="S428">
        <v>81.496359414855007</v>
      </c>
    </row>
    <row r="429" spans="1:19" x14ac:dyDescent="0.2">
      <c r="A429" s="4">
        <f t="shared" si="69"/>
        <v>44671</v>
      </c>
      <c r="B429">
        <v>428</v>
      </c>
      <c r="C429">
        <v>102.56</v>
      </c>
      <c r="D429">
        <f t="shared" si="70"/>
        <v>102.99666666666667</v>
      </c>
      <c r="E429">
        <f t="shared" si="74"/>
        <v>104.018</v>
      </c>
      <c r="F429">
        <f t="shared" si="66"/>
        <v>81.418165643642581</v>
      </c>
      <c r="G429">
        <f t="shared" si="67"/>
        <v>21.141834356357421</v>
      </c>
      <c r="H429">
        <f t="shared" si="71"/>
        <v>2.9721967279712658E-2</v>
      </c>
      <c r="I429">
        <v>81.418165643642581</v>
      </c>
      <c r="J429">
        <v>81.418165643642581</v>
      </c>
      <c r="K429">
        <f t="shared" si="72"/>
        <v>81.45161636337582</v>
      </c>
      <c r="L429">
        <v>81.45161636337582</v>
      </c>
      <c r="M429">
        <v>81.45161636337582</v>
      </c>
      <c r="N429">
        <f t="shared" si="68"/>
        <v>104.25545077648721</v>
      </c>
      <c r="O429">
        <f t="shared" si="73"/>
        <v>104.3075</v>
      </c>
      <c r="P429">
        <f t="shared" si="75"/>
        <v>103.63500000000001</v>
      </c>
      <c r="Q429">
        <f t="shared" si="76"/>
        <v>81.486565427279771</v>
      </c>
      <c r="R429">
        <v>81.486565427279771</v>
      </c>
      <c r="S429">
        <v>81.486565427279771</v>
      </c>
    </row>
    <row r="430" spans="1:19" x14ac:dyDescent="0.2">
      <c r="A430" s="4">
        <f t="shared" si="69"/>
        <v>44672</v>
      </c>
      <c r="B430">
        <v>429</v>
      </c>
      <c r="C430">
        <v>103.89</v>
      </c>
      <c r="D430">
        <f t="shared" si="70"/>
        <v>103.10333333333334</v>
      </c>
      <c r="E430">
        <f t="shared" si="74"/>
        <v>102.94200000000001</v>
      </c>
      <c r="F430">
        <f t="shared" si="66"/>
        <v>81.408443676362879</v>
      </c>
      <c r="G430">
        <f t="shared" si="67"/>
        <v>22.481556323637122</v>
      </c>
      <c r="H430">
        <f t="shared" si="71"/>
        <v>1.3397219672797007</v>
      </c>
      <c r="I430">
        <v>81.408443676362879</v>
      </c>
      <c r="J430">
        <v>81.408443676362879</v>
      </c>
      <c r="K430">
        <f t="shared" si="72"/>
        <v>81.441859387375871</v>
      </c>
      <c r="L430">
        <v>81.441859387375871</v>
      </c>
      <c r="M430">
        <v>81.441859387375871</v>
      </c>
      <c r="N430">
        <f t="shared" si="68"/>
        <v>103.83681554354104</v>
      </c>
      <c r="O430">
        <f t="shared" si="73"/>
        <v>102.96250000000001</v>
      </c>
      <c r="P430">
        <f t="shared" si="75"/>
        <v>103.0025</v>
      </c>
      <c r="Q430">
        <f t="shared" si="76"/>
        <v>81.476771439704535</v>
      </c>
      <c r="R430">
        <v>81.476771439704535</v>
      </c>
      <c r="S430">
        <v>81.476771439704535</v>
      </c>
    </row>
    <row r="431" spans="1:19" x14ac:dyDescent="0.2">
      <c r="A431" s="4">
        <f t="shared" si="69"/>
        <v>44673</v>
      </c>
      <c r="B431">
        <v>430</v>
      </c>
      <c r="C431">
        <v>102.86</v>
      </c>
      <c r="D431">
        <f t="shared" si="70"/>
        <v>103.20333333333333</v>
      </c>
      <c r="E431">
        <f t="shared" si="74"/>
        <v>102.354</v>
      </c>
      <c r="F431">
        <f t="shared" si="66"/>
        <v>81.398721709083162</v>
      </c>
      <c r="G431">
        <f t="shared" si="67"/>
        <v>21.461278290916837</v>
      </c>
      <c r="H431">
        <f t="shared" si="71"/>
        <v>-1.0202780327202845</v>
      </c>
      <c r="I431">
        <v>81.398721709083162</v>
      </c>
      <c r="J431">
        <v>81.398721709083162</v>
      </c>
      <c r="K431">
        <f t="shared" si="72"/>
        <v>81.432102411375908</v>
      </c>
      <c r="L431">
        <v>81.432102411375908</v>
      </c>
      <c r="M431">
        <v>81.432102411375908</v>
      </c>
      <c r="N431">
        <f t="shared" si="68"/>
        <v>103.54377088047872</v>
      </c>
      <c r="O431">
        <f t="shared" si="73"/>
        <v>103.0425</v>
      </c>
      <c r="P431">
        <f t="shared" si="75"/>
        <v>102.67250000000001</v>
      </c>
      <c r="Q431">
        <f t="shared" si="76"/>
        <v>81.466977452129299</v>
      </c>
      <c r="R431">
        <v>81.466977452129299</v>
      </c>
      <c r="S431">
        <v>81.466977452129299</v>
      </c>
    </row>
    <row r="432" spans="1:19" x14ac:dyDescent="0.2">
      <c r="A432" s="4">
        <f t="shared" si="69"/>
        <v>44674</v>
      </c>
      <c r="B432">
        <v>431</v>
      </c>
      <c r="C432">
        <v>102.86</v>
      </c>
      <c r="D432">
        <f t="shared" si="70"/>
        <v>101.77333333333333</v>
      </c>
      <c r="E432">
        <f t="shared" si="74"/>
        <v>101.76200000000001</v>
      </c>
      <c r="F432">
        <f t="shared" si="66"/>
        <v>81.38899974180346</v>
      </c>
      <c r="G432">
        <f t="shared" si="67"/>
        <v>21.47100025819654</v>
      </c>
      <c r="H432">
        <f t="shared" si="71"/>
        <v>9.7219672797024259E-3</v>
      </c>
      <c r="I432">
        <v>81.38899974180346</v>
      </c>
      <c r="J432">
        <v>81.38899974180346</v>
      </c>
      <c r="K432">
        <f t="shared" si="72"/>
        <v>81.422345435375959</v>
      </c>
      <c r="L432">
        <v>81.422345435375959</v>
      </c>
      <c r="M432">
        <v>81.422345435375959</v>
      </c>
      <c r="N432">
        <f t="shared" si="68"/>
        <v>102.36063961633509</v>
      </c>
      <c r="O432">
        <f t="shared" si="73"/>
        <v>102.30250000000001</v>
      </c>
      <c r="P432">
        <f t="shared" si="75"/>
        <v>101.76625</v>
      </c>
      <c r="Q432">
        <f t="shared" si="76"/>
        <v>81.457183464554063</v>
      </c>
      <c r="R432">
        <v>81.457183464554063</v>
      </c>
      <c r="S432">
        <v>81.457183464554063</v>
      </c>
    </row>
    <row r="433" spans="1:19" x14ac:dyDescent="0.2">
      <c r="A433" s="4">
        <f t="shared" si="69"/>
        <v>44675</v>
      </c>
      <c r="B433">
        <v>432</v>
      </c>
      <c r="C433">
        <v>99.6</v>
      </c>
      <c r="D433">
        <f t="shared" si="70"/>
        <v>100.68666666666665</v>
      </c>
      <c r="E433">
        <f t="shared" si="74"/>
        <v>101.508</v>
      </c>
      <c r="F433">
        <f t="shared" si="66"/>
        <v>81.379277774523743</v>
      </c>
      <c r="G433">
        <f t="shared" si="67"/>
        <v>18.220722225476251</v>
      </c>
      <c r="H433">
        <f t="shared" si="71"/>
        <v>-3.2502780327202885</v>
      </c>
      <c r="I433">
        <v>81.379277774523743</v>
      </c>
      <c r="J433">
        <v>81.379277774523743</v>
      </c>
      <c r="K433">
        <f t="shared" si="72"/>
        <v>81.412588459375996</v>
      </c>
      <c r="L433">
        <v>81.412588459375996</v>
      </c>
      <c r="M433">
        <v>81.412588459375996</v>
      </c>
      <c r="N433">
        <f t="shared" si="68"/>
        <v>101.53244773143456</v>
      </c>
      <c r="O433">
        <f t="shared" si="73"/>
        <v>101.22999999999999</v>
      </c>
      <c r="P433">
        <f t="shared" si="75"/>
        <v>101.19999999999999</v>
      </c>
      <c r="Q433">
        <f t="shared" si="76"/>
        <v>81.447389476978827</v>
      </c>
      <c r="R433">
        <v>81.447389476978827</v>
      </c>
      <c r="S433">
        <v>81.447389476978827</v>
      </c>
    </row>
    <row r="434" spans="1:19" x14ac:dyDescent="0.2">
      <c r="A434" s="4">
        <f t="shared" si="69"/>
        <v>44676</v>
      </c>
      <c r="B434">
        <v>433</v>
      </c>
      <c r="C434">
        <v>99.6</v>
      </c>
      <c r="D434">
        <f t="shared" si="70"/>
        <v>100.60666666666667</v>
      </c>
      <c r="E434">
        <f t="shared" si="74"/>
        <v>101.32799999999999</v>
      </c>
      <c r="F434">
        <f t="shared" si="66"/>
        <v>81.369555807244041</v>
      </c>
      <c r="G434">
        <f t="shared" si="67"/>
        <v>18.230444192755954</v>
      </c>
      <c r="H434">
        <f t="shared" si="71"/>
        <v>9.7219672797024259E-3</v>
      </c>
      <c r="I434">
        <v>81.369555807244041</v>
      </c>
      <c r="J434">
        <v>81.369555807244041</v>
      </c>
      <c r="K434">
        <f t="shared" si="72"/>
        <v>81.402831483376048</v>
      </c>
      <c r="L434">
        <v>81.402831483376048</v>
      </c>
      <c r="M434">
        <v>81.402831483376048</v>
      </c>
      <c r="N434">
        <f t="shared" si="68"/>
        <v>101.85871341200419</v>
      </c>
      <c r="O434">
        <f t="shared" si="73"/>
        <v>101.16999999999999</v>
      </c>
      <c r="P434">
        <f t="shared" si="75"/>
        <v>101.05749999999999</v>
      </c>
      <c r="Q434">
        <f t="shared" si="76"/>
        <v>81.437595489403591</v>
      </c>
      <c r="R434">
        <v>81.437595489403591</v>
      </c>
      <c r="S434">
        <v>81.437595489403591</v>
      </c>
    </row>
    <row r="435" spans="1:19" x14ac:dyDescent="0.2">
      <c r="A435" s="4">
        <f t="shared" si="69"/>
        <v>44677</v>
      </c>
      <c r="B435">
        <v>434</v>
      </c>
      <c r="C435">
        <v>102.62</v>
      </c>
      <c r="D435">
        <f t="shared" si="70"/>
        <v>101.39333333333333</v>
      </c>
      <c r="E435">
        <f t="shared" si="74"/>
        <v>101.85</v>
      </c>
      <c r="F435">
        <f t="shared" si="66"/>
        <v>81.359833839964324</v>
      </c>
      <c r="G435">
        <f t="shared" si="67"/>
        <v>21.260166160035681</v>
      </c>
      <c r="H435">
        <f t="shared" si="71"/>
        <v>3.0297219672797269</v>
      </c>
      <c r="I435">
        <v>81.359833839964324</v>
      </c>
      <c r="J435">
        <v>81.359833839964324</v>
      </c>
      <c r="K435">
        <f t="shared" si="72"/>
        <v>81.393074507376085</v>
      </c>
      <c r="L435">
        <v>81.393074507376085</v>
      </c>
      <c r="M435">
        <v>81.393074507376085</v>
      </c>
      <c r="N435">
        <f t="shared" si="68"/>
        <v>101.88909938840293</v>
      </c>
      <c r="O435">
        <f t="shared" si="73"/>
        <v>100.94499999999999</v>
      </c>
      <c r="P435">
        <f t="shared" si="75"/>
        <v>101.67874999999999</v>
      </c>
      <c r="Q435">
        <f t="shared" si="76"/>
        <v>81.42780150182837</v>
      </c>
      <c r="R435">
        <v>81.42780150182837</v>
      </c>
      <c r="S435">
        <v>81.42780150182837</v>
      </c>
    </row>
    <row r="436" spans="1:19" x14ac:dyDescent="0.2">
      <c r="A436" s="4">
        <f t="shared" si="69"/>
        <v>44678</v>
      </c>
      <c r="B436">
        <v>435</v>
      </c>
      <c r="C436">
        <v>101.96</v>
      </c>
      <c r="D436">
        <f t="shared" si="70"/>
        <v>103.34999999999998</v>
      </c>
      <c r="E436">
        <f t="shared" si="74"/>
        <v>102.848</v>
      </c>
      <c r="F436">
        <f t="shared" si="66"/>
        <v>81.350111872684607</v>
      </c>
      <c r="G436">
        <f t="shared" si="67"/>
        <v>20.609888127315386</v>
      </c>
      <c r="H436">
        <f t="shared" si="71"/>
        <v>-0.65027803272029416</v>
      </c>
      <c r="I436">
        <v>81.350111872684607</v>
      </c>
      <c r="J436">
        <v>81.350111872684607</v>
      </c>
      <c r="K436">
        <f t="shared" si="72"/>
        <v>81.383317531376136</v>
      </c>
      <c r="L436">
        <v>81.383317531376136</v>
      </c>
      <c r="M436">
        <v>81.383317531376136</v>
      </c>
      <c r="N436">
        <f t="shared" si="68"/>
        <v>102.96336957188205</v>
      </c>
      <c r="O436">
        <f t="shared" si="73"/>
        <v>102.41249999999999</v>
      </c>
      <c r="P436">
        <f t="shared" si="75"/>
        <v>103.03625</v>
      </c>
      <c r="Q436">
        <f t="shared" si="76"/>
        <v>81.418007514253134</v>
      </c>
      <c r="R436">
        <v>81.418007514253134</v>
      </c>
      <c r="S436">
        <v>81.418007514253134</v>
      </c>
    </row>
    <row r="437" spans="1:19" x14ac:dyDescent="0.2">
      <c r="A437" s="4">
        <f t="shared" si="69"/>
        <v>44679</v>
      </c>
      <c r="B437">
        <v>436</v>
      </c>
      <c r="C437">
        <v>105.47</v>
      </c>
      <c r="D437">
        <f t="shared" si="70"/>
        <v>104.00666666666666</v>
      </c>
      <c r="E437">
        <f t="shared" si="74"/>
        <v>103.846</v>
      </c>
      <c r="F437">
        <f t="shared" si="66"/>
        <v>81.340389905404905</v>
      </c>
      <c r="G437">
        <f t="shared" si="67"/>
        <v>24.129610094595094</v>
      </c>
      <c r="H437">
        <f t="shared" si="71"/>
        <v>3.5197219672797075</v>
      </c>
      <c r="I437">
        <v>81.340389905404905</v>
      </c>
      <c r="J437">
        <v>81.340389905404905</v>
      </c>
      <c r="K437">
        <f t="shared" si="72"/>
        <v>81.373560555376173</v>
      </c>
      <c r="L437">
        <v>81.373560555376173</v>
      </c>
      <c r="M437">
        <v>81.373560555376173</v>
      </c>
      <c r="N437">
        <f t="shared" si="68"/>
        <v>103.45135870031743</v>
      </c>
      <c r="O437">
        <f t="shared" si="73"/>
        <v>103.66</v>
      </c>
      <c r="P437">
        <f t="shared" si="75"/>
        <v>103.90625</v>
      </c>
      <c r="Q437">
        <f t="shared" si="76"/>
        <v>81.408213526677898</v>
      </c>
      <c r="R437">
        <v>81.408213526677898</v>
      </c>
      <c r="S437">
        <v>81.408213526677898</v>
      </c>
    </row>
    <row r="438" spans="1:19" x14ac:dyDescent="0.2">
      <c r="A438" s="4">
        <f t="shared" si="69"/>
        <v>44680</v>
      </c>
      <c r="B438">
        <v>437</v>
      </c>
      <c r="C438">
        <v>104.59</v>
      </c>
      <c r="D438">
        <f t="shared" si="70"/>
        <v>104.88333333333333</v>
      </c>
      <c r="E438">
        <f t="shared" si="74"/>
        <v>104.35799999999999</v>
      </c>
      <c r="F438">
        <f t="shared" si="66"/>
        <v>81.330667938125188</v>
      </c>
      <c r="G438">
        <f t="shared" si="67"/>
        <v>23.259332061874815</v>
      </c>
      <c r="H438">
        <f t="shared" si="71"/>
        <v>-0.87027803272027882</v>
      </c>
      <c r="I438">
        <v>81.330667938125188</v>
      </c>
      <c r="J438">
        <v>81.330667938125188</v>
      </c>
      <c r="K438">
        <f t="shared" si="72"/>
        <v>81.363803579376224</v>
      </c>
      <c r="L438">
        <v>81.363803579376224</v>
      </c>
      <c r="M438">
        <v>81.363803579376224</v>
      </c>
      <c r="N438">
        <f t="shared" si="68"/>
        <v>103.79295109022219</v>
      </c>
      <c r="O438">
        <f t="shared" si="73"/>
        <v>104.1525</v>
      </c>
      <c r="P438">
        <f t="shared" si="75"/>
        <v>104.55500000000001</v>
      </c>
      <c r="Q438">
        <f t="shared" si="76"/>
        <v>81.398419539102662</v>
      </c>
      <c r="R438">
        <v>81.398419539102662</v>
      </c>
      <c r="S438">
        <v>81.398419539102662</v>
      </c>
    </row>
    <row r="439" spans="1:19" x14ac:dyDescent="0.2">
      <c r="A439" s="4">
        <f t="shared" si="69"/>
        <v>44681</v>
      </c>
      <c r="B439">
        <v>438</v>
      </c>
      <c r="C439">
        <v>104.59</v>
      </c>
      <c r="D439">
        <f t="shared" si="70"/>
        <v>104.78666666666668</v>
      </c>
      <c r="E439">
        <f t="shared" si="74"/>
        <v>105.002</v>
      </c>
      <c r="F439">
        <f t="shared" si="66"/>
        <v>81.320945970845486</v>
      </c>
      <c r="G439">
        <f t="shared" si="67"/>
        <v>23.269054029154518</v>
      </c>
      <c r="H439">
        <f t="shared" si="71"/>
        <v>9.7219672797024259E-3</v>
      </c>
      <c r="I439">
        <v>81.320945970845486</v>
      </c>
      <c r="J439">
        <v>81.320945970845486</v>
      </c>
      <c r="K439">
        <f t="shared" si="72"/>
        <v>81.354046603376261</v>
      </c>
      <c r="L439">
        <v>81.354046603376261</v>
      </c>
      <c r="M439">
        <v>81.354046603376261</v>
      </c>
      <c r="N439">
        <f t="shared" si="68"/>
        <v>104.20906576315554</v>
      </c>
      <c r="O439">
        <f t="shared" si="73"/>
        <v>104.9575</v>
      </c>
      <c r="P439">
        <f t="shared" si="75"/>
        <v>104.92125</v>
      </c>
      <c r="Q439">
        <f t="shared" si="76"/>
        <v>81.388625551527426</v>
      </c>
      <c r="R439">
        <v>81.388625551527426</v>
      </c>
      <c r="S439">
        <v>81.388625551527426</v>
      </c>
    </row>
    <row r="440" spans="1:19" x14ac:dyDescent="0.2">
      <c r="A440" s="4">
        <f t="shared" si="69"/>
        <v>44682</v>
      </c>
      <c r="B440">
        <v>439</v>
      </c>
      <c r="C440">
        <v>105.18</v>
      </c>
      <c r="D440">
        <f t="shared" si="70"/>
        <v>104.98333333333335</v>
      </c>
      <c r="E440">
        <f t="shared" si="74"/>
        <v>104.41400000000002</v>
      </c>
      <c r="F440">
        <f t="shared" si="66"/>
        <v>81.311224003565769</v>
      </c>
      <c r="G440">
        <f t="shared" si="67"/>
        <v>23.868775996434238</v>
      </c>
      <c r="H440">
        <f t="shared" si="71"/>
        <v>0.59972196727972005</v>
      </c>
      <c r="I440">
        <v>81.311224003565769</v>
      </c>
      <c r="J440">
        <v>81.311224003565769</v>
      </c>
      <c r="K440">
        <f t="shared" si="72"/>
        <v>81.344289627376313</v>
      </c>
      <c r="L440">
        <v>81.344289627376313</v>
      </c>
      <c r="M440">
        <v>81.344289627376313</v>
      </c>
      <c r="N440">
        <f t="shared" si="68"/>
        <v>104.50034603420887</v>
      </c>
      <c r="O440">
        <f t="shared" si="73"/>
        <v>104.88500000000001</v>
      </c>
      <c r="P440">
        <f t="shared" si="75"/>
        <v>104.6275</v>
      </c>
      <c r="Q440">
        <f t="shared" si="76"/>
        <v>81.37883156395219</v>
      </c>
      <c r="R440">
        <v>81.37883156395219</v>
      </c>
      <c r="S440">
        <v>81.37883156395219</v>
      </c>
    </row>
    <row r="441" spans="1:19" x14ac:dyDescent="0.2">
      <c r="A441" s="4">
        <f t="shared" si="69"/>
        <v>44683</v>
      </c>
      <c r="B441">
        <v>440</v>
      </c>
      <c r="C441">
        <v>105.18</v>
      </c>
      <c r="D441">
        <f t="shared" si="70"/>
        <v>104.29666666666667</v>
      </c>
      <c r="E441">
        <f t="shared" si="74"/>
        <v>105.06400000000001</v>
      </c>
      <c r="F441">
        <f t="shared" si="66"/>
        <v>81.301502036286067</v>
      </c>
      <c r="G441">
        <f t="shared" si="67"/>
        <v>23.87849796371394</v>
      </c>
      <c r="H441">
        <f t="shared" si="71"/>
        <v>9.7219672797024259E-3</v>
      </c>
      <c r="I441">
        <v>81.301502036286067</v>
      </c>
      <c r="J441">
        <v>81.301502036286067</v>
      </c>
      <c r="K441">
        <f t="shared" si="72"/>
        <v>81.33453265137635</v>
      </c>
      <c r="L441">
        <v>81.33453265137635</v>
      </c>
      <c r="M441">
        <v>81.33453265137635</v>
      </c>
      <c r="N441">
        <f t="shared" si="68"/>
        <v>103.90924222394621</v>
      </c>
      <c r="O441">
        <f t="shared" si="73"/>
        <v>104.37</v>
      </c>
      <c r="P441">
        <f t="shared" si="75"/>
        <v>104.77625</v>
      </c>
      <c r="Q441">
        <f t="shared" si="76"/>
        <v>81.369037576376954</v>
      </c>
      <c r="R441">
        <v>81.369037576376954</v>
      </c>
      <c r="S441">
        <v>81.369037576376954</v>
      </c>
    </row>
    <row r="442" spans="1:19" x14ac:dyDescent="0.2">
      <c r="A442" s="4">
        <f t="shared" si="69"/>
        <v>44684</v>
      </c>
      <c r="B442">
        <v>441</v>
      </c>
      <c r="C442">
        <v>102.53</v>
      </c>
      <c r="D442">
        <f t="shared" si="70"/>
        <v>105.18333333333334</v>
      </c>
      <c r="E442">
        <f t="shared" si="74"/>
        <v>105.78</v>
      </c>
      <c r="F442">
        <f t="shared" si="66"/>
        <v>81.29178006900635</v>
      </c>
      <c r="G442">
        <f t="shared" si="67"/>
        <v>21.238219930993651</v>
      </c>
      <c r="H442">
        <f t="shared" si="71"/>
        <v>-2.640278032720289</v>
      </c>
      <c r="I442">
        <v>81.29178006900635</v>
      </c>
      <c r="J442">
        <v>81.29178006900635</v>
      </c>
      <c r="K442">
        <f t="shared" si="72"/>
        <v>81.324775675376401</v>
      </c>
      <c r="L442">
        <v>81.324775675376401</v>
      </c>
      <c r="M442">
        <v>81.324775675376401</v>
      </c>
      <c r="N442">
        <f t="shared" si="68"/>
        <v>105.08846955676233</v>
      </c>
      <c r="O442">
        <f t="shared" si="73"/>
        <v>105.1825</v>
      </c>
      <c r="P442">
        <f t="shared" si="75"/>
        <v>105.55625000000001</v>
      </c>
      <c r="Q442">
        <f t="shared" si="76"/>
        <v>81.359243588801718</v>
      </c>
      <c r="R442">
        <v>81.359243588801718</v>
      </c>
      <c r="S442">
        <v>81.359243588801718</v>
      </c>
    </row>
    <row r="443" spans="1:19" x14ac:dyDescent="0.2">
      <c r="A443" s="4">
        <f t="shared" si="69"/>
        <v>44685</v>
      </c>
      <c r="B443">
        <v>442</v>
      </c>
      <c r="C443">
        <v>107.84</v>
      </c>
      <c r="D443">
        <f t="shared" si="70"/>
        <v>106.18</v>
      </c>
      <c r="E443">
        <f t="shared" si="74"/>
        <v>106.68800000000002</v>
      </c>
      <c r="F443">
        <f t="shared" si="66"/>
        <v>81.282058101726633</v>
      </c>
      <c r="G443">
        <f t="shared" si="67"/>
        <v>26.55794189827337</v>
      </c>
      <c r="H443">
        <f t="shared" si="71"/>
        <v>5.3197219672797189</v>
      </c>
      <c r="I443">
        <v>81.282058101726633</v>
      </c>
      <c r="J443">
        <v>81.282058101726633</v>
      </c>
      <c r="K443">
        <f t="shared" si="72"/>
        <v>81.315018699376438</v>
      </c>
      <c r="L443">
        <v>81.315018699376438</v>
      </c>
      <c r="M443">
        <v>81.315018699376438</v>
      </c>
      <c r="N443">
        <f t="shared" si="68"/>
        <v>106.01292868973363</v>
      </c>
      <c r="O443">
        <f t="shared" si="73"/>
        <v>105.93</v>
      </c>
      <c r="P443">
        <f t="shared" si="75"/>
        <v>106.4975</v>
      </c>
      <c r="Q443">
        <f t="shared" si="76"/>
        <v>81.349449601226496</v>
      </c>
      <c r="R443">
        <v>81.349449601226496</v>
      </c>
      <c r="S443">
        <v>81.349449601226496</v>
      </c>
    </row>
    <row r="444" spans="1:19" x14ac:dyDescent="0.2">
      <c r="A444" s="4">
        <f t="shared" si="69"/>
        <v>44686</v>
      </c>
      <c r="B444">
        <v>443</v>
      </c>
      <c r="C444">
        <v>108.17</v>
      </c>
      <c r="D444">
        <f t="shared" si="70"/>
        <v>108.57666666666667</v>
      </c>
      <c r="E444">
        <f t="shared" si="74"/>
        <v>107.596</v>
      </c>
      <c r="F444">
        <f t="shared" si="66"/>
        <v>81.272336134446931</v>
      </c>
      <c r="G444">
        <f t="shared" si="67"/>
        <v>26.897663865553071</v>
      </c>
      <c r="H444">
        <f t="shared" si="71"/>
        <v>0.33972196727970072</v>
      </c>
      <c r="I444">
        <v>81.272336134446931</v>
      </c>
      <c r="J444">
        <v>81.272336134446931</v>
      </c>
      <c r="K444">
        <f t="shared" si="72"/>
        <v>81.305261723376489</v>
      </c>
      <c r="L444">
        <v>81.305261723376489</v>
      </c>
      <c r="M444">
        <v>81.305261723376489</v>
      </c>
      <c r="N444">
        <f t="shared" si="68"/>
        <v>107.12505008281353</v>
      </c>
      <c r="O444">
        <f t="shared" si="73"/>
        <v>107.065</v>
      </c>
      <c r="P444">
        <f t="shared" si="75"/>
        <v>107.96375</v>
      </c>
      <c r="Q444">
        <f t="shared" si="76"/>
        <v>81.33965561365126</v>
      </c>
      <c r="R444">
        <v>81.33965561365126</v>
      </c>
      <c r="S444">
        <v>81.33965561365126</v>
      </c>
    </row>
    <row r="445" spans="1:19" x14ac:dyDescent="0.2">
      <c r="A445" s="4">
        <f t="shared" si="69"/>
        <v>44687</v>
      </c>
      <c r="B445">
        <v>444</v>
      </c>
      <c r="C445">
        <v>109.72</v>
      </c>
      <c r="D445">
        <f t="shared" si="70"/>
        <v>109.20333333333333</v>
      </c>
      <c r="E445">
        <f t="shared" si="74"/>
        <v>107.70600000000002</v>
      </c>
      <c r="F445">
        <f t="shared" si="66"/>
        <v>81.262614167167214</v>
      </c>
      <c r="G445">
        <f t="shared" si="67"/>
        <v>28.457385832832784</v>
      </c>
      <c r="H445">
        <f t="shared" si="71"/>
        <v>1.5597219672797138</v>
      </c>
      <c r="I445">
        <v>81.262614167167214</v>
      </c>
      <c r="J445">
        <v>81.262614167167214</v>
      </c>
      <c r="K445">
        <f t="shared" si="72"/>
        <v>81.295504747376526</v>
      </c>
      <c r="L445">
        <v>81.295504747376526</v>
      </c>
      <c r="M445">
        <v>81.295504747376526</v>
      </c>
      <c r="N445">
        <f t="shared" si="68"/>
        <v>107.90353505796946</v>
      </c>
      <c r="O445">
        <f t="shared" si="73"/>
        <v>108.86250000000001</v>
      </c>
      <c r="P445">
        <f t="shared" si="75"/>
        <v>108.26750000000001</v>
      </c>
      <c r="Q445">
        <f t="shared" si="76"/>
        <v>81.329861626076024</v>
      </c>
      <c r="R445">
        <v>81.329861626076024</v>
      </c>
      <c r="S445">
        <v>81.329861626076024</v>
      </c>
    </row>
    <row r="446" spans="1:19" x14ac:dyDescent="0.2">
      <c r="A446" s="4">
        <f t="shared" si="69"/>
        <v>44688</v>
      </c>
      <c r="B446">
        <v>445</v>
      </c>
      <c r="C446">
        <v>109.72</v>
      </c>
      <c r="D446">
        <f t="shared" si="70"/>
        <v>107.50666666666666</v>
      </c>
      <c r="E446">
        <f t="shared" si="74"/>
        <v>106.75399999999999</v>
      </c>
      <c r="F446">
        <f t="shared" si="66"/>
        <v>81.252892199887512</v>
      </c>
      <c r="G446">
        <f t="shared" si="67"/>
        <v>28.467107800112487</v>
      </c>
      <c r="H446">
        <f t="shared" si="71"/>
        <v>9.7219672797024259E-3</v>
      </c>
      <c r="I446">
        <v>81.252892199887512</v>
      </c>
      <c r="J446">
        <v>81.252892199887512</v>
      </c>
      <c r="K446">
        <f t="shared" si="72"/>
        <v>81.285747771376577</v>
      </c>
      <c r="L446">
        <v>81.285747771376577</v>
      </c>
      <c r="M446">
        <v>81.285747771376577</v>
      </c>
      <c r="N446">
        <f t="shared" si="68"/>
        <v>106.45647454057863</v>
      </c>
      <c r="O446">
        <f t="shared" si="73"/>
        <v>107.6725</v>
      </c>
      <c r="P446">
        <f t="shared" si="75"/>
        <v>107.03625</v>
      </c>
      <c r="Q446">
        <f t="shared" si="76"/>
        <v>81.320067638500788</v>
      </c>
      <c r="R446">
        <v>81.320067638500788</v>
      </c>
      <c r="S446">
        <v>81.320067638500788</v>
      </c>
    </row>
    <row r="447" spans="1:19" x14ac:dyDescent="0.2">
      <c r="A447" s="4">
        <f t="shared" si="69"/>
        <v>44689</v>
      </c>
      <c r="B447">
        <v>446</v>
      </c>
      <c r="C447">
        <v>103.08</v>
      </c>
      <c r="D447">
        <f t="shared" si="70"/>
        <v>105.29333333333334</v>
      </c>
      <c r="E447">
        <f t="shared" si="74"/>
        <v>105.06799999999998</v>
      </c>
      <c r="F447">
        <f t="shared" si="66"/>
        <v>81.243170232607795</v>
      </c>
      <c r="G447">
        <f t="shared" si="67"/>
        <v>21.836829767392203</v>
      </c>
      <c r="H447">
        <f t="shared" si="71"/>
        <v>-6.6302780327202839</v>
      </c>
      <c r="I447">
        <v>81.243170232607795</v>
      </c>
      <c r="J447">
        <v>81.243170232607795</v>
      </c>
      <c r="K447">
        <f t="shared" si="72"/>
        <v>81.275990795376629</v>
      </c>
      <c r="L447">
        <v>81.275990795376629</v>
      </c>
      <c r="M447">
        <v>81.275990795376629</v>
      </c>
      <c r="N447">
        <f t="shared" si="68"/>
        <v>105.44353217840504</v>
      </c>
      <c r="O447">
        <f t="shared" si="73"/>
        <v>106.39999999999999</v>
      </c>
      <c r="P447">
        <f t="shared" si="75"/>
        <v>105.1525</v>
      </c>
      <c r="Q447">
        <f t="shared" si="76"/>
        <v>81.310273650925552</v>
      </c>
      <c r="R447">
        <v>81.310273650925552</v>
      </c>
      <c r="S447">
        <v>81.310273650925552</v>
      </c>
    </row>
    <row r="448" spans="1:19" x14ac:dyDescent="0.2">
      <c r="A448" s="4">
        <f t="shared" si="69"/>
        <v>44690</v>
      </c>
      <c r="B448">
        <v>447</v>
      </c>
      <c r="C448">
        <v>103.08</v>
      </c>
      <c r="D448">
        <f t="shared" si="70"/>
        <v>101.96666666666665</v>
      </c>
      <c r="E448">
        <f t="shared" si="74"/>
        <v>104.224</v>
      </c>
      <c r="F448">
        <f t="shared" si="66"/>
        <v>81.233448265328093</v>
      </c>
      <c r="G448">
        <f t="shared" si="67"/>
        <v>21.846551734671905</v>
      </c>
      <c r="H448">
        <f t="shared" si="71"/>
        <v>9.7219672797024259E-3</v>
      </c>
      <c r="I448">
        <v>81.233448265328093</v>
      </c>
      <c r="J448">
        <v>81.233448265328093</v>
      </c>
      <c r="K448">
        <f t="shared" si="72"/>
        <v>81.266233819376666</v>
      </c>
      <c r="L448">
        <v>81.266233819376666</v>
      </c>
      <c r="M448">
        <v>81.266233819376666</v>
      </c>
      <c r="N448">
        <f t="shared" si="68"/>
        <v>103.73247252488352</v>
      </c>
      <c r="O448">
        <f t="shared" si="73"/>
        <v>103.905</v>
      </c>
      <c r="P448">
        <f t="shared" si="75"/>
        <v>103.3775</v>
      </c>
      <c r="Q448">
        <f t="shared" si="76"/>
        <v>81.300479663350316</v>
      </c>
      <c r="R448">
        <v>81.300479663350316</v>
      </c>
      <c r="S448">
        <v>81.300479663350316</v>
      </c>
    </row>
    <row r="449" spans="1:19" x14ac:dyDescent="0.2">
      <c r="A449" s="4">
        <f t="shared" si="69"/>
        <v>44691</v>
      </c>
      <c r="B449">
        <v>448</v>
      </c>
      <c r="C449">
        <v>99.74</v>
      </c>
      <c r="D449">
        <f t="shared" si="70"/>
        <v>102.77333333333333</v>
      </c>
      <c r="E449">
        <f t="shared" si="74"/>
        <v>103.50999999999999</v>
      </c>
      <c r="F449">
        <f t="shared" si="66"/>
        <v>81.223726298048376</v>
      </c>
      <c r="G449">
        <f t="shared" si="67"/>
        <v>18.516273701951619</v>
      </c>
      <c r="H449">
        <f t="shared" si="71"/>
        <v>-3.3302780327202868</v>
      </c>
      <c r="I449">
        <v>81.223726298048376</v>
      </c>
      <c r="J449">
        <v>81.223726298048376</v>
      </c>
      <c r="K449">
        <f t="shared" si="72"/>
        <v>81.256476843376703</v>
      </c>
      <c r="L449">
        <v>81.256476843376703</v>
      </c>
      <c r="M449">
        <v>81.256476843376703</v>
      </c>
      <c r="N449">
        <f t="shared" si="68"/>
        <v>104.26273076741845</v>
      </c>
      <c r="O449">
        <f t="shared" si="73"/>
        <v>102.85</v>
      </c>
      <c r="P449">
        <f t="shared" si="75"/>
        <v>103.23375</v>
      </c>
      <c r="Q449">
        <f t="shared" si="76"/>
        <v>81.29068567577508</v>
      </c>
      <c r="R449">
        <v>81.29068567577508</v>
      </c>
      <c r="S449">
        <v>81.29068567577508</v>
      </c>
    </row>
    <row r="450" spans="1:19" x14ac:dyDescent="0.2">
      <c r="A450" s="4">
        <f t="shared" si="69"/>
        <v>44692</v>
      </c>
      <c r="B450">
        <v>449</v>
      </c>
      <c r="C450">
        <v>105.5</v>
      </c>
      <c r="D450">
        <f t="shared" si="70"/>
        <v>103.79666666666667</v>
      </c>
      <c r="E450">
        <f t="shared" si="74"/>
        <v>104.998</v>
      </c>
      <c r="F450">
        <f t="shared" si="66"/>
        <v>81.21400433076866</v>
      </c>
      <c r="G450">
        <f t="shared" si="67"/>
        <v>24.28599566923134</v>
      </c>
      <c r="H450">
        <f t="shared" si="71"/>
        <v>5.7697219672797218</v>
      </c>
      <c r="I450">
        <v>81.21400433076866</v>
      </c>
      <c r="J450">
        <v>81.21400433076866</v>
      </c>
      <c r="K450">
        <f t="shared" si="72"/>
        <v>81.246719867376754</v>
      </c>
      <c r="L450">
        <v>81.246719867376754</v>
      </c>
      <c r="M450">
        <v>81.246719867376754</v>
      </c>
      <c r="N450">
        <f t="shared" si="68"/>
        <v>104.82891153719291</v>
      </c>
      <c r="O450">
        <f t="shared" si="73"/>
        <v>103.61750000000001</v>
      </c>
      <c r="P450">
        <f t="shared" si="75"/>
        <v>104.5475</v>
      </c>
      <c r="Q450">
        <f t="shared" si="76"/>
        <v>81.280891688199844</v>
      </c>
      <c r="R450">
        <v>81.280891688199844</v>
      </c>
      <c r="S450">
        <v>81.280891688199844</v>
      </c>
    </row>
    <row r="451" spans="1:19" x14ac:dyDescent="0.2">
      <c r="A451" s="4">
        <f t="shared" si="69"/>
        <v>44693</v>
      </c>
      <c r="B451">
        <v>450</v>
      </c>
      <c r="C451">
        <v>106.15</v>
      </c>
      <c r="D451">
        <f t="shared" si="70"/>
        <v>107.39</v>
      </c>
      <c r="E451">
        <f t="shared" si="74"/>
        <v>106.48599999999999</v>
      </c>
      <c r="F451">
        <f t="shared" ref="F451:F514" si="77">$V$3+$U$3*B451</f>
        <v>81.204282363488957</v>
      </c>
      <c r="G451">
        <f t="shared" ref="G451:G514" si="78">C451-F451</f>
        <v>24.945717636511048</v>
      </c>
      <c r="H451">
        <f t="shared" si="71"/>
        <v>0.65972196727970811</v>
      </c>
      <c r="I451">
        <v>81.204282363488957</v>
      </c>
      <c r="J451">
        <v>81.204282363488957</v>
      </c>
      <c r="K451">
        <f t="shared" si="72"/>
        <v>81.236962891376805</v>
      </c>
      <c r="L451">
        <v>81.236962891376805</v>
      </c>
      <c r="M451">
        <v>81.236962891376805</v>
      </c>
      <c r="N451">
        <f t="shared" ref="N451:N514" si="79">0.3*C452 + 0.7*N450</f>
        <v>106.53623807603503</v>
      </c>
      <c r="O451">
        <f t="shared" si="73"/>
        <v>105.47749999999999</v>
      </c>
      <c r="P451">
        <f t="shared" si="75"/>
        <v>106.82499999999999</v>
      </c>
      <c r="Q451">
        <f t="shared" si="76"/>
        <v>81.271097700624622</v>
      </c>
      <c r="R451">
        <v>81.271097700624622</v>
      </c>
      <c r="S451">
        <v>81.271097700624622</v>
      </c>
    </row>
    <row r="452" spans="1:19" x14ac:dyDescent="0.2">
      <c r="A452" s="4">
        <f t="shared" ref="A452:A515" si="80">A451+1</f>
        <v>44694</v>
      </c>
      <c r="B452">
        <v>451</v>
      </c>
      <c r="C452">
        <v>110.52</v>
      </c>
      <c r="D452">
        <f t="shared" ref="D452:D515" si="81">AVERAGE(C451:C453)</f>
        <v>109.06333333333333</v>
      </c>
      <c r="E452">
        <f t="shared" si="74"/>
        <v>109.352</v>
      </c>
      <c r="F452">
        <f t="shared" si="77"/>
        <v>81.194560396209241</v>
      </c>
      <c r="G452">
        <f t="shared" si="78"/>
        <v>29.325439603790755</v>
      </c>
      <c r="H452">
        <f t="shared" ref="H452:H515" si="82">G452-G451</f>
        <v>4.379721967279707</v>
      </c>
      <c r="I452">
        <v>81.194560396209241</v>
      </c>
      <c r="J452">
        <v>81.194560396209241</v>
      </c>
      <c r="K452">
        <f t="shared" ref="K452:K515" si="83">$Y$3+$X$3*B452</f>
        <v>81.227205915376842</v>
      </c>
      <c r="L452">
        <v>81.227205915376842</v>
      </c>
      <c r="M452">
        <v>81.227205915376842</v>
      </c>
      <c r="N452">
        <f t="shared" si="79"/>
        <v>107.73136665322451</v>
      </c>
      <c r="O452">
        <f t="shared" ref="O452:O515" si="84">AVERAGE(C450:C453)</f>
        <v>108.1725</v>
      </c>
      <c r="P452">
        <f t="shared" si="75"/>
        <v>109.24375000000001</v>
      </c>
      <c r="Q452">
        <f t="shared" si="76"/>
        <v>81.261303713049386</v>
      </c>
      <c r="R452">
        <v>81.261303713049386</v>
      </c>
      <c r="S452">
        <v>81.261303713049386</v>
      </c>
    </row>
    <row r="453" spans="1:19" x14ac:dyDescent="0.2">
      <c r="A453" s="4">
        <f t="shared" si="80"/>
        <v>44695</v>
      </c>
      <c r="B453">
        <v>452</v>
      </c>
      <c r="C453">
        <v>110.52</v>
      </c>
      <c r="D453">
        <f t="shared" si="81"/>
        <v>111.70333333333333</v>
      </c>
      <c r="E453">
        <f t="shared" ref="E453:E516" si="85">AVERAGE(C451:C455)</f>
        <v>111.06599999999999</v>
      </c>
      <c r="F453">
        <f t="shared" si="77"/>
        <v>81.184838428929538</v>
      </c>
      <c r="G453">
        <f t="shared" si="78"/>
        <v>29.335161571070458</v>
      </c>
      <c r="H453">
        <f t="shared" si="82"/>
        <v>9.7219672797024259E-3</v>
      </c>
      <c r="I453">
        <v>81.184838428929538</v>
      </c>
      <c r="J453">
        <v>81.184838428929538</v>
      </c>
      <c r="K453">
        <f t="shared" si="83"/>
        <v>81.217448939376879</v>
      </c>
      <c r="L453">
        <v>81.217448939376879</v>
      </c>
      <c r="M453">
        <v>81.217448939376879</v>
      </c>
      <c r="N453">
        <f t="shared" si="79"/>
        <v>109.63295665725715</v>
      </c>
      <c r="O453">
        <f t="shared" si="84"/>
        <v>110.315</v>
      </c>
      <c r="P453">
        <f t="shared" ref="P453:P516" si="86">AVERAGE(O453:O454)</f>
        <v>111.30500000000001</v>
      </c>
      <c r="Q453">
        <f t="shared" ref="Q453:Q516" si="87">$AE$3+$AD$3*B453</f>
        <v>81.251509725474151</v>
      </c>
      <c r="R453">
        <v>81.251509725474151</v>
      </c>
      <c r="S453">
        <v>81.251509725474151</v>
      </c>
    </row>
    <row r="454" spans="1:19" x14ac:dyDescent="0.2">
      <c r="A454" s="4">
        <f t="shared" si="80"/>
        <v>44696</v>
      </c>
      <c r="B454">
        <v>453</v>
      </c>
      <c r="C454">
        <v>114.07</v>
      </c>
      <c r="D454">
        <f t="shared" si="81"/>
        <v>112.88666666666666</v>
      </c>
      <c r="E454">
        <f t="shared" si="85"/>
        <v>112.298</v>
      </c>
      <c r="F454">
        <f t="shared" si="77"/>
        <v>81.175116461649822</v>
      </c>
      <c r="G454">
        <f t="shared" si="78"/>
        <v>32.894883538350172</v>
      </c>
      <c r="H454">
        <f t="shared" si="82"/>
        <v>3.5597219672797138</v>
      </c>
      <c r="I454">
        <v>81.175116461649822</v>
      </c>
      <c r="J454">
        <v>81.175116461649822</v>
      </c>
      <c r="K454">
        <f t="shared" si="83"/>
        <v>81.207691963376931</v>
      </c>
      <c r="L454">
        <v>81.207691963376931</v>
      </c>
      <c r="M454">
        <v>81.207691963376931</v>
      </c>
      <c r="N454">
        <f t="shared" si="79"/>
        <v>110.96406966007999</v>
      </c>
      <c r="O454">
        <f t="shared" si="84"/>
        <v>112.295</v>
      </c>
      <c r="P454">
        <f t="shared" si="86"/>
        <v>112.51875</v>
      </c>
      <c r="Q454">
        <f t="shared" si="87"/>
        <v>81.241715737898915</v>
      </c>
      <c r="R454">
        <v>81.241715737898915</v>
      </c>
      <c r="S454">
        <v>81.241715737898915</v>
      </c>
    </row>
    <row r="455" spans="1:19" x14ac:dyDescent="0.2">
      <c r="A455" s="4">
        <f t="shared" si="80"/>
        <v>44697</v>
      </c>
      <c r="B455">
        <v>454</v>
      </c>
      <c r="C455">
        <v>114.07</v>
      </c>
      <c r="D455">
        <f t="shared" si="81"/>
        <v>113.48333333333333</v>
      </c>
      <c r="E455">
        <f t="shared" si="85"/>
        <v>112.128</v>
      </c>
      <c r="F455">
        <f t="shared" si="77"/>
        <v>81.165394494370119</v>
      </c>
      <c r="G455">
        <f t="shared" si="78"/>
        <v>32.904605505629874</v>
      </c>
      <c r="H455">
        <f t="shared" si="82"/>
        <v>9.7219672797024259E-3</v>
      </c>
      <c r="I455">
        <v>81.165394494370119</v>
      </c>
      <c r="J455">
        <v>81.165394494370119</v>
      </c>
      <c r="K455">
        <f t="shared" si="83"/>
        <v>81.197934987376982</v>
      </c>
      <c r="L455">
        <v>81.197934987376982</v>
      </c>
      <c r="M455">
        <v>81.197934987376982</v>
      </c>
      <c r="N455">
        <f t="shared" si="79"/>
        <v>111.36784876205598</v>
      </c>
      <c r="O455">
        <f t="shared" si="84"/>
        <v>112.74249999999999</v>
      </c>
      <c r="P455">
        <f t="shared" si="86"/>
        <v>112.63624999999999</v>
      </c>
      <c r="Q455">
        <f t="shared" si="87"/>
        <v>81.231921750323679</v>
      </c>
      <c r="R455">
        <v>81.231921750323679</v>
      </c>
      <c r="S455">
        <v>81.231921750323679</v>
      </c>
    </row>
    <row r="456" spans="1:19" x14ac:dyDescent="0.2">
      <c r="A456" s="4">
        <f t="shared" si="80"/>
        <v>44698</v>
      </c>
      <c r="B456">
        <v>455</v>
      </c>
      <c r="C456">
        <v>112.31</v>
      </c>
      <c r="D456">
        <f t="shared" si="81"/>
        <v>112.01666666666667</v>
      </c>
      <c r="E456">
        <f t="shared" si="85"/>
        <v>112.46600000000001</v>
      </c>
      <c r="F456">
        <f t="shared" si="77"/>
        <v>81.155672527090402</v>
      </c>
      <c r="G456">
        <f t="shared" si="78"/>
        <v>31.1543274729096</v>
      </c>
      <c r="H456">
        <f t="shared" si="82"/>
        <v>-1.7502780327202743</v>
      </c>
      <c r="I456">
        <v>81.155672527090402</v>
      </c>
      <c r="J456">
        <v>81.155672527090402</v>
      </c>
      <c r="K456">
        <f t="shared" si="83"/>
        <v>81.188178011377019</v>
      </c>
      <c r="L456">
        <v>81.188178011377019</v>
      </c>
      <c r="M456">
        <v>81.188178011377019</v>
      </c>
      <c r="N456">
        <f t="shared" si="79"/>
        <v>110.85849413343918</v>
      </c>
      <c r="O456">
        <f t="shared" si="84"/>
        <v>112.53</v>
      </c>
      <c r="P456">
        <f t="shared" si="86"/>
        <v>112.2975</v>
      </c>
      <c r="Q456">
        <f t="shared" si="87"/>
        <v>81.222127762748443</v>
      </c>
      <c r="R456">
        <v>81.222127762748443</v>
      </c>
      <c r="S456">
        <v>81.222127762748443</v>
      </c>
    </row>
    <row r="457" spans="1:19" x14ac:dyDescent="0.2">
      <c r="A457" s="4">
        <f t="shared" si="80"/>
        <v>44699</v>
      </c>
      <c r="B457">
        <v>456</v>
      </c>
      <c r="C457">
        <v>109.67</v>
      </c>
      <c r="D457">
        <f t="shared" si="81"/>
        <v>111.39666666666666</v>
      </c>
      <c r="E457">
        <f t="shared" si="85"/>
        <v>112.178</v>
      </c>
      <c r="F457">
        <f t="shared" si="77"/>
        <v>81.1459505598107</v>
      </c>
      <c r="G457">
        <f t="shared" si="78"/>
        <v>28.524049440189302</v>
      </c>
      <c r="H457">
        <f t="shared" si="82"/>
        <v>-2.6302780327202981</v>
      </c>
      <c r="I457">
        <v>81.1459505598107</v>
      </c>
      <c r="J457">
        <v>81.1459505598107</v>
      </c>
      <c r="K457">
        <f t="shared" si="83"/>
        <v>81.178421035377056</v>
      </c>
      <c r="L457">
        <v>81.178421035377056</v>
      </c>
      <c r="M457">
        <v>81.178421035377056</v>
      </c>
      <c r="N457">
        <f t="shared" si="79"/>
        <v>111.26394589340742</v>
      </c>
      <c r="O457">
        <f t="shared" si="84"/>
        <v>112.065</v>
      </c>
      <c r="P457">
        <f t="shared" si="86"/>
        <v>111.88499999999999</v>
      </c>
      <c r="Q457">
        <f t="shared" si="87"/>
        <v>81.212333775173207</v>
      </c>
      <c r="R457">
        <v>81.212333775173207</v>
      </c>
      <c r="S457">
        <v>81.212333775173207</v>
      </c>
    </row>
    <row r="458" spans="1:19" x14ac:dyDescent="0.2">
      <c r="A458" s="4">
        <f t="shared" si="80"/>
        <v>44700</v>
      </c>
      <c r="B458">
        <v>457</v>
      </c>
      <c r="C458">
        <v>112.21</v>
      </c>
      <c r="D458">
        <f t="shared" si="81"/>
        <v>111.50333333333333</v>
      </c>
      <c r="E458">
        <f t="shared" si="85"/>
        <v>111.89000000000001</v>
      </c>
      <c r="F458">
        <f t="shared" si="77"/>
        <v>81.136228592530983</v>
      </c>
      <c r="G458">
        <f t="shared" si="78"/>
        <v>31.07377140746901</v>
      </c>
      <c r="H458">
        <f t="shared" si="82"/>
        <v>2.5497219672797087</v>
      </c>
      <c r="I458">
        <v>81.136228592530983</v>
      </c>
      <c r="J458">
        <v>81.136228592530983</v>
      </c>
      <c r="K458">
        <f t="shared" si="83"/>
        <v>81.168664059377107</v>
      </c>
      <c r="L458">
        <v>81.168664059377107</v>
      </c>
      <c r="M458">
        <v>81.168664059377107</v>
      </c>
      <c r="N458">
        <f t="shared" si="79"/>
        <v>111.6737621253852</v>
      </c>
      <c r="O458">
        <f t="shared" si="84"/>
        <v>111.705</v>
      </c>
      <c r="P458">
        <f t="shared" si="86"/>
        <v>111.745</v>
      </c>
      <c r="Q458">
        <f t="shared" si="87"/>
        <v>81.202539787597971</v>
      </c>
      <c r="R458">
        <v>81.202539787597971</v>
      </c>
      <c r="S458">
        <v>81.202539787597971</v>
      </c>
    </row>
    <row r="459" spans="1:19" x14ac:dyDescent="0.2">
      <c r="A459" s="4">
        <f t="shared" si="80"/>
        <v>44701</v>
      </c>
      <c r="B459">
        <v>458</v>
      </c>
      <c r="C459">
        <v>112.63</v>
      </c>
      <c r="D459">
        <f t="shared" si="81"/>
        <v>112.49</v>
      </c>
      <c r="E459">
        <f t="shared" si="85"/>
        <v>111.492</v>
      </c>
      <c r="F459">
        <f t="shared" si="77"/>
        <v>81.126506625251267</v>
      </c>
      <c r="G459">
        <f t="shared" si="78"/>
        <v>31.503493374748729</v>
      </c>
      <c r="H459">
        <f t="shared" si="82"/>
        <v>0.42972196727971834</v>
      </c>
      <c r="I459">
        <v>81.126506625251267</v>
      </c>
      <c r="J459">
        <v>81.126506625251267</v>
      </c>
      <c r="K459">
        <f t="shared" si="83"/>
        <v>81.158907083377159</v>
      </c>
      <c r="L459">
        <v>81.158907083377159</v>
      </c>
      <c r="M459">
        <v>81.158907083377159</v>
      </c>
      <c r="N459">
        <f t="shared" si="79"/>
        <v>111.96063348776963</v>
      </c>
      <c r="O459">
        <f t="shared" si="84"/>
        <v>111.785</v>
      </c>
      <c r="P459">
        <f t="shared" si="86"/>
        <v>111.86624999999999</v>
      </c>
      <c r="Q459">
        <f t="shared" si="87"/>
        <v>81.192745800022749</v>
      </c>
      <c r="R459">
        <v>81.192745800022749</v>
      </c>
      <c r="S459">
        <v>81.192745800022749</v>
      </c>
    </row>
    <row r="460" spans="1:19" x14ac:dyDescent="0.2">
      <c r="A460" s="4">
        <f t="shared" si="80"/>
        <v>44702</v>
      </c>
      <c r="B460">
        <v>459</v>
      </c>
      <c r="C460">
        <v>112.63</v>
      </c>
      <c r="D460">
        <f t="shared" si="81"/>
        <v>111.86</v>
      </c>
      <c r="E460">
        <f t="shared" si="85"/>
        <v>111.62199999999999</v>
      </c>
      <c r="F460">
        <f t="shared" si="77"/>
        <v>81.116784657971564</v>
      </c>
      <c r="G460">
        <f t="shared" si="78"/>
        <v>31.513215342028431</v>
      </c>
      <c r="H460">
        <f t="shared" si="82"/>
        <v>9.7219672797024259E-3</v>
      </c>
      <c r="I460">
        <v>81.116784657971564</v>
      </c>
      <c r="J460">
        <v>81.116784657971564</v>
      </c>
      <c r="K460">
        <f t="shared" si="83"/>
        <v>81.149150107377196</v>
      </c>
      <c r="L460">
        <v>81.149150107377196</v>
      </c>
      <c r="M460">
        <v>81.149150107377196</v>
      </c>
      <c r="N460">
        <f t="shared" si="79"/>
        <v>111.46844344143872</v>
      </c>
      <c r="O460">
        <f t="shared" si="84"/>
        <v>111.94749999999999</v>
      </c>
      <c r="P460">
        <f t="shared" si="86"/>
        <v>111.71124999999999</v>
      </c>
      <c r="Q460">
        <f t="shared" si="87"/>
        <v>81.182951812447513</v>
      </c>
      <c r="R460">
        <v>81.182951812447513</v>
      </c>
      <c r="S460">
        <v>81.182951812447513</v>
      </c>
    </row>
    <row r="461" spans="1:19" x14ac:dyDescent="0.2">
      <c r="A461" s="4">
        <f t="shared" si="80"/>
        <v>44703</v>
      </c>
      <c r="B461">
        <v>460</v>
      </c>
      <c r="C461">
        <v>110.32</v>
      </c>
      <c r="D461">
        <f t="shared" si="81"/>
        <v>111.08999999999999</v>
      </c>
      <c r="E461">
        <f t="shared" si="85"/>
        <v>111.68999999999998</v>
      </c>
      <c r="F461">
        <f t="shared" si="77"/>
        <v>81.107062690691848</v>
      </c>
      <c r="G461">
        <f t="shared" si="78"/>
        <v>29.212937309308145</v>
      </c>
      <c r="H461">
        <f t="shared" si="82"/>
        <v>-2.3002780327202856</v>
      </c>
      <c r="I461">
        <v>81.107062690691848</v>
      </c>
      <c r="J461">
        <v>81.107062690691848</v>
      </c>
      <c r="K461">
        <f t="shared" si="83"/>
        <v>81.139393131377233</v>
      </c>
      <c r="L461">
        <v>81.139393131377233</v>
      </c>
      <c r="M461">
        <v>81.139393131377233</v>
      </c>
      <c r="N461">
        <f t="shared" si="79"/>
        <v>111.1239104090071</v>
      </c>
      <c r="O461">
        <f t="shared" si="84"/>
        <v>111.47499999999999</v>
      </c>
      <c r="P461">
        <f t="shared" si="86"/>
        <v>111.465</v>
      </c>
      <c r="Q461">
        <f t="shared" si="87"/>
        <v>81.173157824872277</v>
      </c>
      <c r="R461">
        <v>81.173157824872277</v>
      </c>
      <c r="S461">
        <v>81.173157824872277</v>
      </c>
    </row>
    <row r="462" spans="1:19" x14ac:dyDescent="0.2">
      <c r="A462" s="4">
        <f t="shared" si="80"/>
        <v>44704</v>
      </c>
      <c r="B462">
        <v>461</v>
      </c>
      <c r="C462">
        <v>110.32</v>
      </c>
      <c r="D462">
        <f t="shared" si="81"/>
        <v>111.06333333333333</v>
      </c>
      <c r="E462">
        <f t="shared" si="85"/>
        <v>111.74000000000001</v>
      </c>
      <c r="F462">
        <f t="shared" si="77"/>
        <v>81.097340723412145</v>
      </c>
      <c r="G462">
        <f t="shared" si="78"/>
        <v>29.222659276587848</v>
      </c>
      <c r="H462">
        <f t="shared" si="82"/>
        <v>9.7219672797024259E-3</v>
      </c>
      <c r="I462">
        <v>81.097340723412145</v>
      </c>
      <c r="J462">
        <v>81.097340723412145</v>
      </c>
      <c r="K462">
        <f t="shared" si="83"/>
        <v>81.129636155377284</v>
      </c>
      <c r="L462">
        <v>81.129636155377284</v>
      </c>
      <c r="M462">
        <v>81.129636155377284</v>
      </c>
      <c r="N462">
        <f t="shared" si="79"/>
        <v>111.55173728630496</v>
      </c>
      <c r="O462">
        <f t="shared" si="84"/>
        <v>111.455</v>
      </c>
      <c r="P462">
        <f t="shared" si="86"/>
        <v>111.48625</v>
      </c>
      <c r="Q462">
        <f t="shared" si="87"/>
        <v>81.163363837297041</v>
      </c>
      <c r="R462">
        <v>81.163363837297041</v>
      </c>
      <c r="S462">
        <v>81.163363837297041</v>
      </c>
    </row>
    <row r="463" spans="1:19" x14ac:dyDescent="0.2">
      <c r="A463" s="4">
        <f t="shared" si="80"/>
        <v>44705</v>
      </c>
      <c r="B463">
        <v>462</v>
      </c>
      <c r="C463">
        <v>112.55</v>
      </c>
      <c r="D463">
        <f t="shared" si="81"/>
        <v>111.91666666666667</v>
      </c>
      <c r="E463">
        <f t="shared" si="85"/>
        <v>112.452</v>
      </c>
      <c r="F463">
        <f t="shared" si="77"/>
        <v>81.087618756132429</v>
      </c>
      <c r="G463">
        <f t="shared" si="78"/>
        <v>31.462381243867569</v>
      </c>
      <c r="H463">
        <f t="shared" si="82"/>
        <v>2.2397219672797206</v>
      </c>
      <c r="I463">
        <v>81.087618756132429</v>
      </c>
      <c r="J463">
        <v>81.087618756132429</v>
      </c>
      <c r="K463">
        <f t="shared" si="83"/>
        <v>81.119879179377335</v>
      </c>
      <c r="L463">
        <v>81.119879179377335</v>
      </c>
      <c r="M463">
        <v>81.119879179377335</v>
      </c>
      <c r="N463">
        <f t="shared" si="79"/>
        <v>111.95021610041346</v>
      </c>
      <c r="O463">
        <f t="shared" si="84"/>
        <v>111.5175</v>
      </c>
      <c r="P463">
        <f t="shared" si="86"/>
        <v>112.25125</v>
      </c>
      <c r="Q463">
        <f t="shared" si="87"/>
        <v>81.153569849721805</v>
      </c>
      <c r="R463">
        <v>81.153569849721805</v>
      </c>
      <c r="S463">
        <v>81.153569849721805</v>
      </c>
    </row>
    <row r="464" spans="1:19" x14ac:dyDescent="0.2">
      <c r="A464" s="4">
        <f t="shared" si="80"/>
        <v>44706</v>
      </c>
      <c r="B464">
        <v>463</v>
      </c>
      <c r="C464">
        <v>112.88</v>
      </c>
      <c r="D464">
        <f t="shared" si="81"/>
        <v>113.87333333333333</v>
      </c>
      <c r="E464">
        <f t="shared" si="85"/>
        <v>113.38</v>
      </c>
      <c r="F464">
        <f t="shared" si="77"/>
        <v>81.077896788852712</v>
      </c>
      <c r="G464">
        <f t="shared" si="78"/>
        <v>31.802103211147283</v>
      </c>
      <c r="H464">
        <f t="shared" si="82"/>
        <v>0.33972196727971493</v>
      </c>
      <c r="I464">
        <v>81.077896788852712</v>
      </c>
      <c r="J464">
        <v>81.077896788852712</v>
      </c>
      <c r="K464">
        <f t="shared" si="83"/>
        <v>81.110122203377372</v>
      </c>
      <c r="L464">
        <v>81.110122203377372</v>
      </c>
      <c r="M464">
        <v>81.110122203377372</v>
      </c>
      <c r="N464">
        <f t="shared" si="79"/>
        <v>113.22215127028942</v>
      </c>
      <c r="O464">
        <f t="shared" si="84"/>
        <v>112.985</v>
      </c>
      <c r="P464">
        <f t="shared" si="86"/>
        <v>113.565</v>
      </c>
      <c r="Q464">
        <f t="shared" si="87"/>
        <v>81.143775862146569</v>
      </c>
      <c r="R464">
        <v>81.143775862146569</v>
      </c>
      <c r="S464">
        <v>81.143775862146569</v>
      </c>
    </row>
    <row r="465" spans="1:19" x14ac:dyDescent="0.2">
      <c r="A465" s="4">
        <f t="shared" si="80"/>
        <v>44707</v>
      </c>
      <c r="B465">
        <v>464</v>
      </c>
      <c r="C465">
        <v>116.19</v>
      </c>
      <c r="D465">
        <f t="shared" si="81"/>
        <v>114.67666666666666</v>
      </c>
      <c r="E465">
        <f t="shared" si="85"/>
        <v>114.30799999999999</v>
      </c>
      <c r="F465">
        <f t="shared" si="77"/>
        <v>81.06817482157301</v>
      </c>
      <c r="G465">
        <f t="shared" si="78"/>
        <v>35.121825178426988</v>
      </c>
      <c r="H465">
        <f t="shared" si="82"/>
        <v>3.3197219672797047</v>
      </c>
      <c r="I465">
        <v>81.06817482157301</v>
      </c>
      <c r="J465">
        <v>81.06817482157301</v>
      </c>
      <c r="K465">
        <f t="shared" si="83"/>
        <v>81.100365227377409</v>
      </c>
      <c r="L465">
        <v>81.100365227377409</v>
      </c>
      <c r="M465">
        <v>81.100365227377409</v>
      </c>
      <c r="N465">
        <f t="shared" si="79"/>
        <v>113.74350588920258</v>
      </c>
      <c r="O465">
        <f t="shared" si="84"/>
        <v>114.145</v>
      </c>
      <c r="P465">
        <f t="shared" si="86"/>
        <v>114.44624999999999</v>
      </c>
      <c r="Q465">
        <f t="shared" si="87"/>
        <v>81.133981874571333</v>
      </c>
      <c r="R465">
        <v>81.133981874571333</v>
      </c>
      <c r="S465">
        <v>81.133981874571333</v>
      </c>
    </row>
    <row r="466" spans="1:19" x14ac:dyDescent="0.2">
      <c r="A466" s="4">
        <f t="shared" si="80"/>
        <v>44708</v>
      </c>
      <c r="B466">
        <v>465</v>
      </c>
      <c r="C466">
        <v>114.96</v>
      </c>
      <c r="D466">
        <f t="shared" si="81"/>
        <v>115.36999999999999</v>
      </c>
      <c r="E466">
        <f t="shared" si="85"/>
        <v>114.67399999999998</v>
      </c>
      <c r="F466">
        <f t="shared" si="77"/>
        <v>81.058452854293293</v>
      </c>
      <c r="G466">
        <f t="shared" si="78"/>
        <v>33.901547145706701</v>
      </c>
      <c r="H466">
        <f t="shared" si="82"/>
        <v>-1.2202780327202873</v>
      </c>
      <c r="I466">
        <v>81.058452854293293</v>
      </c>
      <c r="J466">
        <v>81.058452854293293</v>
      </c>
      <c r="K466">
        <f t="shared" si="83"/>
        <v>81.090608251377461</v>
      </c>
      <c r="L466">
        <v>81.090608251377461</v>
      </c>
      <c r="M466">
        <v>81.090608251377461</v>
      </c>
      <c r="N466">
        <f t="shared" si="79"/>
        <v>114.1084541224418</v>
      </c>
      <c r="O466">
        <f t="shared" si="84"/>
        <v>114.74749999999999</v>
      </c>
      <c r="P466">
        <f t="shared" si="86"/>
        <v>114.93499999999999</v>
      </c>
      <c r="Q466">
        <f t="shared" si="87"/>
        <v>81.124187886996097</v>
      </c>
      <c r="R466">
        <v>81.124187886996097</v>
      </c>
      <c r="S466">
        <v>81.124187886996097</v>
      </c>
    </row>
    <row r="467" spans="1:19" x14ac:dyDescent="0.2">
      <c r="A467" s="4">
        <f t="shared" si="80"/>
        <v>44709</v>
      </c>
      <c r="B467">
        <v>466</v>
      </c>
      <c r="C467">
        <v>114.96</v>
      </c>
      <c r="D467">
        <f t="shared" si="81"/>
        <v>114.76666666666665</v>
      </c>
      <c r="E467">
        <f t="shared" si="85"/>
        <v>114.97399999999998</v>
      </c>
      <c r="F467">
        <f t="shared" si="77"/>
        <v>81.048730887013591</v>
      </c>
      <c r="G467">
        <f t="shared" si="78"/>
        <v>33.911269112986403</v>
      </c>
      <c r="H467">
        <f t="shared" si="82"/>
        <v>9.7219672797024259E-3</v>
      </c>
      <c r="I467">
        <v>81.048730887013591</v>
      </c>
      <c r="J467">
        <v>81.048730887013591</v>
      </c>
      <c r="K467">
        <f t="shared" si="83"/>
        <v>81.080851275377512</v>
      </c>
      <c r="L467">
        <v>81.080851275377512</v>
      </c>
      <c r="M467">
        <v>81.080851275377512</v>
      </c>
      <c r="N467">
        <f t="shared" si="79"/>
        <v>114.18991788570926</v>
      </c>
      <c r="O467">
        <f t="shared" si="84"/>
        <v>115.12249999999999</v>
      </c>
      <c r="P467">
        <f t="shared" si="86"/>
        <v>114.89624999999998</v>
      </c>
      <c r="Q467">
        <f t="shared" si="87"/>
        <v>81.114393899420875</v>
      </c>
      <c r="R467">
        <v>81.114393899420875</v>
      </c>
      <c r="S467">
        <v>81.114393899420875</v>
      </c>
    </row>
    <row r="468" spans="1:19" x14ac:dyDescent="0.2">
      <c r="A468" s="4">
        <f t="shared" si="80"/>
        <v>44710</v>
      </c>
      <c r="B468">
        <v>467</v>
      </c>
      <c r="C468">
        <v>114.38</v>
      </c>
      <c r="D468">
        <f t="shared" si="81"/>
        <v>114.57333333333332</v>
      </c>
      <c r="E468">
        <f t="shared" si="85"/>
        <v>114.61199999999999</v>
      </c>
      <c r="F468">
        <f t="shared" si="77"/>
        <v>81.039008919733874</v>
      </c>
      <c r="G468">
        <f t="shared" si="78"/>
        <v>33.340991080266122</v>
      </c>
      <c r="H468">
        <f t="shared" si="82"/>
        <v>-0.57027803272028166</v>
      </c>
      <c r="I468">
        <v>81.039008919733874</v>
      </c>
      <c r="J468">
        <v>81.039008919733874</v>
      </c>
      <c r="K468">
        <f t="shared" si="83"/>
        <v>81.071094299377549</v>
      </c>
      <c r="L468">
        <v>81.071094299377549</v>
      </c>
      <c r="M468">
        <v>81.071094299377549</v>
      </c>
      <c r="N468">
        <f t="shared" si="79"/>
        <v>114.24694251999648</v>
      </c>
      <c r="O468">
        <f t="shared" si="84"/>
        <v>114.66999999999999</v>
      </c>
      <c r="P468">
        <f t="shared" si="86"/>
        <v>114.5975</v>
      </c>
      <c r="Q468">
        <f t="shared" si="87"/>
        <v>81.104599911845639</v>
      </c>
      <c r="R468">
        <v>81.104599911845639</v>
      </c>
      <c r="S468">
        <v>81.104599911845639</v>
      </c>
    </row>
    <row r="469" spans="1:19" x14ac:dyDescent="0.2">
      <c r="A469" s="4">
        <f t="shared" si="80"/>
        <v>44711</v>
      </c>
      <c r="B469">
        <v>468</v>
      </c>
      <c r="C469">
        <v>114.38</v>
      </c>
      <c r="D469">
        <f t="shared" si="81"/>
        <v>114.38</v>
      </c>
      <c r="E469">
        <f t="shared" si="85"/>
        <v>114.672</v>
      </c>
      <c r="F469">
        <f t="shared" si="77"/>
        <v>81.029286952454171</v>
      </c>
      <c r="G469">
        <f t="shared" si="78"/>
        <v>33.350713047545824</v>
      </c>
      <c r="H469">
        <f t="shared" si="82"/>
        <v>9.7219672797024259E-3</v>
      </c>
      <c r="I469">
        <v>81.029286952454171</v>
      </c>
      <c r="J469">
        <v>81.029286952454171</v>
      </c>
      <c r="K469">
        <f t="shared" si="83"/>
        <v>81.0613373233776</v>
      </c>
      <c r="L469">
        <v>81.0613373233776</v>
      </c>
      <c r="M469">
        <v>81.0613373233776</v>
      </c>
      <c r="N469">
        <f t="shared" si="79"/>
        <v>114.28685976399754</v>
      </c>
      <c r="O469">
        <f t="shared" si="84"/>
        <v>114.52499999999999</v>
      </c>
      <c r="P469">
        <f t="shared" si="86"/>
        <v>114.5625</v>
      </c>
      <c r="Q469">
        <f t="shared" si="87"/>
        <v>81.094805924270403</v>
      </c>
      <c r="R469">
        <v>81.094805924270403</v>
      </c>
      <c r="S469">
        <v>81.094805924270403</v>
      </c>
    </row>
    <row r="470" spans="1:19" x14ac:dyDescent="0.2">
      <c r="A470" s="4">
        <f t="shared" si="80"/>
        <v>44712</v>
      </c>
      <c r="B470">
        <v>469</v>
      </c>
      <c r="C470">
        <v>114.38</v>
      </c>
      <c r="D470">
        <f t="shared" si="81"/>
        <v>114.67333333333333</v>
      </c>
      <c r="E470">
        <f t="shared" si="85"/>
        <v>115.056</v>
      </c>
      <c r="F470">
        <f t="shared" si="77"/>
        <v>81.019564985174455</v>
      </c>
      <c r="G470">
        <f t="shared" si="78"/>
        <v>33.360435014825541</v>
      </c>
      <c r="H470">
        <f t="shared" si="82"/>
        <v>9.7219672797166368E-3</v>
      </c>
      <c r="I470">
        <v>81.019564985174455</v>
      </c>
      <c r="J470">
        <v>81.019564985174455</v>
      </c>
      <c r="K470">
        <f t="shared" si="83"/>
        <v>81.051580347377637</v>
      </c>
      <c r="L470">
        <v>81.051580347377637</v>
      </c>
      <c r="M470">
        <v>81.051580347377637</v>
      </c>
      <c r="N470">
        <f t="shared" si="79"/>
        <v>114.57880183479827</v>
      </c>
      <c r="O470">
        <f t="shared" si="84"/>
        <v>114.6</v>
      </c>
      <c r="P470">
        <f t="shared" si="86"/>
        <v>114.91249999999999</v>
      </c>
      <c r="Q470">
        <f t="shared" si="87"/>
        <v>81.085011936695167</v>
      </c>
      <c r="R470">
        <v>81.085011936695167</v>
      </c>
      <c r="S470">
        <v>81.085011936695167</v>
      </c>
    </row>
    <row r="471" spans="1:19" x14ac:dyDescent="0.2">
      <c r="A471" s="4">
        <f t="shared" si="80"/>
        <v>44713</v>
      </c>
      <c r="B471">
        <v>470</v>
      </c>
      <c r="C471">
        <v>115.26</v>
      </c>
      <c r="D471">
        <f t="shared" si="81"/>
        <v>115.50666666666666</v>
      </c>
      <c r="E471">
        <f t="shared" si="85"/>
        <v>115.974</v>
      </c>
      <c r="F471">
        <f t="shared" si="77"/>
        <v>81.009843017894752</v>
      </c>
      <c r="G471">
        <f t="shared" si="78"/>
        <v>34.250156982105253</v>
      </c>
      <c r="H471">
        <f t="shared" si="82"/>
        <v>0.88972196727971209</v>
      </c>
      <c r="I471">
        <v>81.009843017894752</v>
      </c>
      <c r="J471">
        <v>81.009843017894752</v>
      </c>
      <c r="K471">
        <f t="shared" si="83"/>
        <v>81.041823371377689</v>
      </c>
      <c r="L471">
        <v>81.041823371377689</v>
      </c>
      <c r="M471">
        <v>81.041823371377689</v>
      </c>
      <c r="N471">
        <f t="shared" si="79"/>
        <v>115.26916128435877</v>
      </c>
      <c r="O471">
        <f t="shared" si="84"/>
        <v>115.22499999999999</v>
      </c>
      <c r="P471">
        <f t="shared" si="86"/>
        <v>115.79875</v>
      </c>
      <c r="Q471">
        <f t="shared" si="87"/>
        <v>81.075217949119931</v>
      </c>
      <c r="R471">
        <v>81.075217949119931</v>
      </c>
      <c r="S471">
        <v>81.075217949119931</v>
      </c>
    </row>
    <row r="472" spans="1:19" x14ac:dyDescent="0.2">
      <c r="A472" s="4">
        <f t="shared" si="80"/>
        <v>44714</v>
      </c>
      <c r="B472">
        <v>471</v>
      </c>
      <c r="C472">
        <v>116.88</v>
      </c>
      <c r="D472">
        <f t="shared" si="81"/>
        <v>117.03666666666668</v>
      </c>
      <c r="E472">
        <f t="shared" si="85"/>
        <v>116.89200000000001</v>
      </c>
      <c r="F472">
        <f t="shared" si="77"/>
        <v>81.000121050615036</v>
      </c>
      <c r="G472">
        <f t="shared" si="78"/>
        <v>35.87987894938496</v>
      </c>
      <c r="H472">
        <f t="shared" si="82"/>
        <v>1.629721967279707</v>
      </c>
      <c r="I472">
        <v>81.000121050615036</v>
      </c>
      <c r="J472">
        <v>81.000121050615036</v>
      </c>
      <c r="K472">
        <f t="shared" si="83"/>
        <v>81.032066395377726</v>
      </c>
      <c r="L472">
        <v>81.032066395377726</v>
      </c>
      <c r="M472">
        <v>81.032066395377726</v>
      </c>
      <c r="N472">
        <f t="shared" si="79"/>
        <v>116.37941289905112</v>
      </c>
      <c r="O472">
        <f t="shared" si="84"/>
        <v>116.3725</v>
      </c>
      <c r="P472">
        <f t="shared" si="86"/>
        <v>116.94625000000001</v>
      </c>
      <c r="Q472">
        <f t="shared" si="87"/>
        <v>81.065423961544695</v>
      </c>
      <c r="R472">
        <v>81.065423961544695</v>
      </c>
      <c r="S472">
        <v>81.065423961544695</v>
      </c>
    </row>
    <row r="473" spans="1:19" x14ac:dyDescent="0.2">
      <c r="A473" s="4">
        <f t="shared" si="80"/>
        <v>44715</v>
      </c>
      <c r="B473">
        <v>472</v>
      </c>
      <c r="C473">
        <v>118.97</v>
      </c>
      <c r="D473">
        <f t="shared" si="81"/>
        <v>118.27333333333333</v>
      </c>
      <c r="E473">
        <f t="shared" si="85"/>
        <v>117.69800000000001</v>
      </c>
      <c r="F473">
        <f t="shared" si="77"/>
        <v>80.990399083335319</v>
      </c>
      <c r="G473">
        <f t="shared" si="78"/>
        <v>37.97960091666468</v>
      </c>
      <c r="H473">
        <f t="shared" si="82"/>
        <v>2.09972196727972</v>
      </c>
      <c r="I473">
        <v>80.990399083335319</v>
      </c>
      <c r="J473">
        <v>80.990399083335319</v>
      </c>
      <c r="K473">
        <f t="shared" si="83"/>
        <v>81.022309419377777</v>
      </c>
      <c r="L473">
        <v>81.022309419377777</v>
      </c>
      <c r="M473">
        <v>81.022309419377777</v>
      </c>
      <c r="N473">
        <f t="shared" si="79"/>
        <v>117.15658902933578</v>
      </c>
      <c r="O473">
        <f t="shared" si="84"/>
        <v>117.52000000000001</v>
      </c>
      <c r="P473">
        <f t="shared" si="86"/>
        <v>117.91375000000001</v>
      </c>
      <c r="Q473">
        <f t="shared" si="87"/>
        <v>81.055629973969459</v>
      </c>
      <c r="R473">
        <v>81.055629973969459</v>
      </c>
      <c r="S473">
        <v>81.055629973969459</v>
      </c>
    </row>
    <row r="474" spans="1:19" x14ac:dyDescent="0.2">
      <c r="A474" s="4">
        <f t="shared" si="80"/>
        <v>44716</v>
      </c>
      <c r="B474">
        <v>473</v>
      </c>
      <c r="C474">
        <v>118.97</v>
      </c>
      <c r="D474">
        <f t="shared" si="81"/>
        <v>118.78333333333335</v>
      </c>
      <c r="E474">
        <f t="shared" si="85"/>
        <v>118.328</v>
      </c>
      <c r="F474">
        <f t="shared" si="77"/>
        <v>80.980677116055617</v>
      </c>
      <c r="G474">
        <f t="shared" si="78"/>
        <v>37.989322883944382</v>
      </c>
      <c r="H474">
        <f t="shared" si="82"/>
        <v>9.7219672797024259E-3</v>
      </c>
      <c r="I474">
        <v>80.980677116055617</v>
      </c>
      <c r="J474">
        <v>80.980677116055617</v>
      </c>
      <c r="K474">
        <f t="shared" si="83"/>
        <v>81.012552443377814</v>
      </c>
      <c r="L474">
        <v>81.012552443377814</v>
      </c>
      <c r="M474">
        <v>81.012552443377814</v>
      </c>
      <c r="N474">
        <f t="shared" si="79"/>
        <v>117.53261232053504</v>
      </c>
      <c r="O474">
        <f t="shared" si="84"/>
        <v>118.3075</v>
      </c>
      <c r="P474">
        <f t="shared" si="86"/>
        <v>118.49875</v>
      </c>
      <c r="Q474">
        <f t="shared" si="87"/>
        <v>81.045835986394223</v>
      </c>
      <c r="R474">
        <v>81.045835986394223</v>
      </c>
      <c r="S474">
        <v>81.045835986394223</v>
      </c>
    </row>
    <row r="475" spans="1:19" x14ac:dyDescent="0.2">
      <c r="A475" s="4">
        <f t="shared" si="80"/>
        <v>44717</v>
      </c>
      <c r="B475">
        <v>474</v>
      </c>
      <c r="C475">
        <v>118.41</v>
      </c>
      <c r="D475">
        <f t="shared" si="81"/>
        <v>118.59666666666665</v>
      </c>
      <c r="E475">
        <f t="shared" si="85"/>
        <v>118.86199999999999</v>
      </c>
      <c r="F475">
        <f t="shared" si="77"/>
        <v>80.9709551487759</v>
      </c>
      <c r="G475">
        <f t="shared" si="78"/>
        <v>37.439044851224097</v>
      </c>
      <c r="H475">
        <f t="shared" si="82"/>
        <v>-0.55027803272028564</v>
      </c>
      <c r="I475">
        <v>80.9709551487759</v>
      </c>
      <c r="J475">
        <v>80.9709551487759</v>
      </c>
      <c r="K475">
        <f t="shared" si="83"/>
        <v>81.002795467377865</v>
      </c>
      <c r="L475">
        <v>81.002795467377865</v>
      </c>
      <c r="M475">
        <v>81.002795467377865</v>
      </c>
      <c r="N475">
        <f t="shared" si="79"/>
        <v>117.79582862437452</v>
      </c>
      <c r="O475">
        <f t="shared" si="84"/>
        <v>118.69</v>
      </c>
      <c r="P475">
        <f t="shared" si="86"/>
        <v>118.76249999999999</v>
      </c>
      <c r="Q475">
        <f t="shared" si="87"/>
        <v>81.036041998819002</v>
      </c>
      <c r="R475">
        <v>81.036041998819002</v>
      </c>
      <c r="S475">
        <v>81.036041998819002</v>
      </c>
    </row>
    <row r="476" spans="1:19" x14ac:dyDescent="0.2">
      <c r="A476" s="4">
        <f t="shared" si="80"/>
        <v>44718</v>
      </c>
      <c r="B476">
        <v>475</v>
      </c>
      <c r="C476">
        <v>118.41</v>
      </c>
      <c r="D476">
        <f t="shared" si="81"/>
        <v>118.79</v>
      </c>
      <c r="E476">
        <f t="shared" si="85"/>
        <v>119.45599999999999</v>
      </c>
      <c r="F476">
        <f t="shared" si="77"/>
        <v>80.961233181496198</v>
      </c>
      <c r="G476">
        <f t="shared" si="78"/>
        <v>37.448766818503799</v>
      </c>
      <c r="H476">
        <f t="shared" si="82"/>
        <v>9.7219672797024259E-3</v>
      </c>
      <c r="I476">
        <v>80.961233181496198</v>
      </c>
      <c r="J476">
        <v>80.961233181496198</v>
      </c>
      <c r="K476">
        <f t="shared" si="83"/>
        <v>80.993038491377902</v>
      </c>
      <c r="L476">
        <v>80.993038491377902</v>
      </c>
      <c r="M476">
        <v>80.993038491377902</v>
      </c>
      <c r="N476">
        <f t="shared" si="79"/>
        <v>118.32208003706215</v>
      </c>
      <c r="O476">
        <f t="shared" si="84"/>
        <v>118.83499999999999</v>
      </c>
      <c r="P476">
        <f t="shared" si="86"/>
        <v>119.20625</v>
      </c>
      <c r="Q476">
        <f t="shared" si="87"/>
        <v>81.026248011243766</v>
      </c>
      <c r="R476">
        <v>81.026248011243766</v>
      </c>
      <c r="S476">
        <v>81.026248011243766</v>
      </c>
    </row>
    <row r="477" spans="1:19" x14ac:dyDescent="0.2">
      <c r="A477" s="4">
        <f t="shared" si="80"/>
        <v>44719</v>
      </c>
      <c r="B477">
        <v>476</v>
      </c>
      <c r="C477">
        <v>119.55</v>
      </c>
      <c r="D477">
        <f t="shared" si="81"/>
        <v>119.96666666666665</v>
      </c>
      <c r="E477">
        <f t="shared" si="85"/>
        <v>119.96600000000001</v>
      </c>
      <c r="F477">
        <f t="shared" si="77"/>
        <v>80.951511214216481</v>
      </c>
      <c r="G477">
        <f t="shared" si="78"/>
        <v>38.598488785783516</v>
      </c>
      <c r="H477">
        <f t="shared" si="82"/>
        <v>1.1497219672797172</v>
      </c>
      <c r="I477">
        <v>80.951511214216481</v>
      </c>
      <c r="J477">
        <v>80.951511214216481</v>
      </c>
      <c r="K477">
        <f t="shared" si="83"/>
        <v>80.983281515377953</v>
      </c>
      <c r="L477">
        <v>80.983281515377953</v>
      </c>
      <c r="M477">
        <v>80.983281515377953</v>
      </c>
      <c r="N477">
        <f t="shared" si="79"/>
        <v>119.4074560259435</v>
      </c>
      <c r="O477">
        <f t="shared" si="84"/>
        <v>119.5775</v>
      </c>
      <c r="P477">
        <f t="shared" si="86"/>
        <v>119.96625</v>
      </c>
      <c r="Q477">
        <f t="shared" si="87"/>
        <v>81.01645402366853</v>
      </c>
      <c r="R477">
        <v>81.01645402366853</v>
      </c>
      <c r="S477">
        <v>81.01645402366853</v>
      </c>
    </row>
    <row r="478" spans="1:19" x14ac:dyDescent="0.2">
      <c r="A478" s="4">
        <f t="shared" si="80"/>
        <v>44720</v>
      </c>
      <c r="B478">
        <v>477</v>
      </c>
      <c r="C478">
        <v>121.94</v>
      </c>
      <c r="D478">
        <f t="shared" si="81"/>
        <v>121.00333333333333</v>
      </c>
      <c r="E478">
        <f t="shared" si="85"/>
        <v>120.42999999999999</v>
      </c>
      <c r="F478">
        <f t="shared" si="77"/>
        <v>80.941789246936779</v>
      </c>
      <c r="G478">
        <f t="shared" si="78"/>
        <v>40.998210753063219</v>
      </c>
      <c r="H478">
        <f t="shared" si="82"/>
        <v>2.399721967279703</v>
      </c>
      <c r="I478">
        <v>80.941789246936779</v>
      </c>
      <c r="J478">
        <v>80.941789246936779</v>
      </c>
      <c r="K478">
        <f t="shared" si="83"/>
        <v>80.973524539377991</v>
      </c>
      <c r="L478">
        <v>80.973524539377991</v>
      </c>
      <c r="M478">
        <v>80.973524539377991</v>
      </c>
      <c r="N478">
        <f t="shared" si="79"/>
        <v>120.04121921816045</v>
      </c>
      <c r="O478">
        <f t="shared" si="84"/>
        <v>120.35499999999999</v>
      </c>
      <c r="P478">
        <f t="shared" si="86"/>
        <v>120.645</v>
      </c>
      <c r="Q478">
        <f t="shared" si="87"/>
        <v>81.006660036093294</v>
      </c>
      <c r="R478">
        <v>81.006660036093294</v>
      </c>
      <c r="S478">
        <v>81.006660036093294</v>
      </c>
    </row>
    <row r="479" spans="1:19" x14ac:dyDescent="0.2">
      <c r="A479" s="4">
        <f t="shared" si="80"/>
        <v>44721</v>
      </c>
      <c r="B479">
        <v>478</v>
      </c>
      <c r="C479">
        <v>121.52</v>
      </c>
      <c r="D479">
        <f t="shared" si="81"/>
        <v>121.39666666666666</v>
      </c>
      <c r="E479">
        <f t="shared" si="85"/>
        <v>120.89400000000001</v>
      </c>
      <c r="F479">
        <f t="shared" si="77"/>
        <v>80.932067279657062</v>
      </c>
      <c r="G479">
        <f t="shared" si="78"/>
        <v>40.587932720342934</v>
      </c>
      <c r="H479">
        <f t="shared" si="82"/>
        <v>-0.41027803272028507</v>
      </c>
      <c r="I479">
        <v>80.932067279657062</v>
      </c>
      <c r="J479">
        <v>80.932067279657062</v>
      </c>
      <c r="K479">
        <f t="shared" si="83"/>
        <v>80.963767563378042</v>
      </c>
      <c r="L479">
        <v>80.963767563378042</v>
      </c>
      <c r="M479">
        <v>80.963767563378042</v>
      </c>
      <c r="N479">
        <f t="shared" si="79"/>
        <v>120.24785345271232</v>
      </c>
      <c r="O479">
        <f t="shared" si="84"/>
        <v>120.935</v>
      </c>
      <c r="P479">
        <f t="shared" si="86"/>
        <v>121.08250000000001</v>
      </c>
      <c r="Q479">
        <f t="shared" si="87"/>
        <v>80.996866048518058</v>
      </c>
      <c r="R479">
        <v>80.996866048518058</v>
      </c>
      <c r="S479">
        <v>80.996866048518058</v>
      </c>
    </row>
    <row r="480" spans="1:19" x14ac:dyDescent="0.2">
      <c r="A480" s="4">
        <f t="shared" si="80"/>
        <v>44722</v>
      </c>
      <c r="B480">
        <v>479</v>
      </c>
      <c r="C480">
        <v>120.73</v>
      </c>
      <c r="D480">
        <f t="shared" si="81"/>
        <v>120.99333333333334</v>
      </c>
      <c r="E480">
        <f t="shared" si="85"/>
        <v>121.16800000000001</v>
      </c>
      <c r="F480">
        <f t="shared" si="77"/>
        <v>80.922345312377345</v>
      </c>
      <c r="G480">
        <f t="shared" si="78"/>
        <v>39.807654687622659</v>
      </c>
      <c r="H480">
        <f t="shared" si="82"/>
        <v>-0.78027803272027541</v>
      </c>
      <c r="I480">
        <v>80.922345312377345</v>
      </c>
      <c r="J480">
        <v>80.922345312377345</v>
      </c>
      <c r="K480">
        <f t="shared" si="83"/>
        <v>80.954010587378079</v>
      </c>
      <c r="L480">
        <v>80.954010587378079</v>
      </c>
      <c r="M480">
        <v>80.954010587378079</v>
      </c>
      <c r="N480">
        <f t="shared" si="79"/>
        <v>120.39249741689861</v>
      </c>
      <c r="O480">
        <f t="shared" si="84"/>
        <v>121.23</v>
      </c>
      <c r="P480">
        <f t="shared" si="86"/>
        <v>121.10250000000001</v>
      </c>
      <c r="Q480">
        <f t="shared" si="87"/>
        <v>80.987072060942822</v>
      </c>
      <c r="R480">
        <v>80.987072060942822</v>
      </c>
      <c r="S480">
        <v>80.987072060942822</v>
      </c>
    </row>
    <row r="481" spans="1:19" x14ac:dyDescent="0.2">
      <c r="A481" s="4">
        <f t="shared" si="80"/>
        <v>44723</v>
      </c>
      <c r="B481">
        <v>480</v>
      </c>
      <c r="C481">
        <v>120.73</v>
      </c>
      <c r="D481">
        <f t="shared" si="81"/>
        <v>120.79333333333334</v>
      </c>
      <c r="E481">
        <f t="shared" si="85"/>
        <v>120.96400000000001</v>
      </c>
      <c r="F481">
        <f t="shared" si="77"/>
        <v>80.912623345097643</v>
      </c>
      <c r="G481">
        <f t="shared" si="78"/>
        <v>39.817376654902361</v>
      </c>
      <c r="H481">
        <f t="shared" si="82"/>
        <v>9.7219672797024259E-3</v>
      </c>
      <c r="I481">
        <v>80.912623345097643</v>
      </c>
      <c r="J481">
        <v>80.912623345097643</v>
      </c>
      <c r="K481">
        <f t="shared" si="83"/>
        <v>80.94425361137813</v>
      </c>
      <c r="L481">
        <v>80.94425361137813</v>
      </c>
      <c r="M481">
        <v>80.94425361137813</v>
      </c>
      <c r="N481">
        <f t="shared" si="79"/>
        <v>120.55074819182902</v>
      </c>
      <c r="O481">
        <f t="shared" si="84"/>
        <v>120.97500000000001</v>
      </c>
      <c r="P481">
        <f t="shared" si="86"/>
        <v>120.9</v>
      </c>
      <c r="Q481">
        <f t="shared" si="87"/>
        <v>80.977278073367586</v>
      </c>
      <c r="R481">
        <v>80.977278073367586</v>
      </c>
      <c r="S481">
        <v>80.977278073367586</v>
      </c>
    </row>
    <row r="482" spans="1:19" x14ac:dyDescent="0.2">
      <c r="A482" s="4">
        <f t="shared" si="80"/>
        <v>44724</v>
      </c>
      <c r="B482">
        <v>481</v>
      </c>
      <c r="C482">
        <v>120.92</v>
      </c>
      <c r="D482">
        <f t="shared" si="81"/>
        <v>120.85666666666667</v>
      </c>
      <c r="E482">
        <f t="shared" si="85"/>
        <v>120.444</v>
      </c>
      <c r="F482">
        <f t="shared" si="77"/>
        <v>80.902901377817926</v>
      </c>
      <c r="G482">
        <f t="shared" si="78"/>
        <v>40.017098622182075</v>
      </c>
      <c r="H482">
        <f t="shared" si="82"/>
        <v>0.19972196727971436</v>
      </c>
      <c r="I482">
        <v>80.902901377817926</v>
      </c>
      <c r="J482">
        <v>80.902901377817926</v>
      </c>
      <c r="K482">
        <f t="shared" si="83"/>
        <v>80.934496635378167</v>
      </c>
      <c r="L482">
        <v>80.934496635378167</v>
      </c>
      <c r="M482">
        <v>80.934496635378167</v>
      </c>
      <c r="N482">
        <f t="shared" si="79"/>
        <v>120.66152373428031</v>
      </c>
      <c r="O482">
        <f t="shared" si="84"/>
        <v>120.825</v>
      </c>
      <c r="P482">
        <f t="shared" si="86"/>
        <v>120.59875</v>
      </c>
      <c r="Q482">
        <f t="shared" si="87"/>
        <v>80.967484085792364</v>
      </c>
      <c r="R482">
        <v>80.967484085792364</v>
      </c>
      <c r="S482">
        <v>80.967484085792364</v>
      </c>
    </row>
    <row r="483" spans="1:19" x14ac:dyDescent="0.2">
      <c r="A483" s="4">
        <f t="shared" si="80"/>
        <v>44725</v>
      </c>
      <c r="B483">
        <v>482</v>
      </c>
      <c r="C483">
        <v>120.92</v>
      </c>
      <c r="D483">
        <f t="shared" si="81"/>
        <v>120.25333333333333</v>
      </c>
      <c r="E483">
        <f t="shared" si="85"/>
        <v>119.36199999999999</v>
      </c>
      <c r="F483">
        <f t="shared" si="77"/>
        <v>80.893179410538224</v>
      </c>
      <c r="G483">
        <f t="shared" si="78"/>
        <v>40.026820589461778</v>
      </c>
      <c r="H483">
        <f t="shared" si="82"/>
        <v>9.7219672797024259E-3</v>
      </c>
      <c r="I483">
        <v>80.893179410538224</v>
      </c>
      <c r="J483">
        <v>80.893179410538224</v>
      </c>
      <c r="K483">
        <f t="shared" si="83"/>
        <v>80.924739659378218</v>
      </c>
      <c r="L483">
        <v>80.924739659378218</v>
      </c>
      <c r="M483">
        <v>80.924739659378218</v>
      </c>
      <c r="N483">
        <f t="shared" si="79"/>
        <v>120.13906661399621</v>
      </c>
      <c r="O483">
        <f t="shared" si="84"/>
        <v>120.3725</v>
      </c>
      <c r="P483">
        <f t="shared" si="86"/>
        <v>119.69624999999999</v>
      </c>
      <c r="Q483">
        <f t="shared" si="87"/>
        <v>80.957690098217128</v>
      </c>
      <c r="R483">
        <v>80.957690098217128</v>
      </c>
      <c r="S483">
        <v>80.957690098217128</v>
      </c>
    </row>
    <row r="484" spans="1:19" x14ac:dyDescent="0.2">
      <c r="A484" s="4">
        <f t="shared" si="80"/>
        <v>44726</v>
      </c>
      <c r="B484">
        <v>483</v>
      </c>
      <c r="C484">
        <v>118.92</v>
      </c>
      <c r="D484">
        <f t="shared" si="81"/>
        <v>118.38666666666666</v>
      </c>
      <c r="E484">
        <f t="shared" si="85"/>
        <v>118.72799999999999</v>
      </c>
      <c r="F484">
        <f t="shared" si="77"/>
        <v>80.883457443258507</v>
      </c>
      <c r="G484">
        <f t="shared" si="78"/>
        <v>38.036542556741495</v>
      </c>
      <c r="H484">
        <f t="shared" si="82"/>
        <v>-1.9902780327202834</v>
      </c>
      <c r="I484">
        <v>80.883457443258507</v>
      </c>
      <c r="J484">
        <v>80.883457443258507</v>
      </c>
      <c r="K484">
        <f t="shared" si="83"/>
        <v>80.914982683378256</v>
      </c>
      <c r="L484">
        <v>80.914982683378256</v>
      </c>
      <c r="M484">
        <v>80.914982683378256</v>
      </c>
      <c r="N484">
        <f t="shared" si="79"/>
        <v>118.69334662979733</v>
      </c>
      <c r="O484">
        <f t="shared" si="84"/>
        <v>119.02</v>
      </c>
      <c r="P484">
        <f t="shared" si="86"/>
        <v>118.6</v>
      </c>
      <c r="Q484">
        <f t="shared" si="87"/>
        <v>80.947896110641892</v>
      </c>
      <c r="R484">
        <v>80.947896110641892</v>
      </c>
      <c r="S484">
        <v>80.947896110641892</v>
      </c>
    </row>
    <row r="485" spans="1:19" x14ac:dyDescent="0.2">
      <c r="A485" s="4">
        <f t="shared" si="80"/>
        <v>44727</v>
      </c>
      <c r="B485">
        <v>484</v>
      </c>
      <c r="C485">
        <v>115.32</v>
      </c>
      <c r="D485">
        <f t="shared" si="81"/>
        <v>117.26666666666667</v>
      </c>
      <c r="E485">
        <f t="shared" si="85"/>
        <v>116.45599999999999</v>
      </c>
      <c r="F485">
        <f t="shared" si="77"/>
        <v>80.873735475978805</v>
      </c>
      <c r="G485">
        <f t="shared" si="78"/>
        <v>34.446264524021188</v>
      </c>
      <c r="H485">
        <f t="shared" si="82"/>
        <v>-3.5902780327203061</v>
      </c>
      <c r="I485">
        <v>80.873735475978805</v>
      </c>
      <c r="J485">
        <v>80.873735475978805</v>
      </c>
      <c r="K485">
        <f t="shared" si="83"/>
        <v>80.905225707378307</v>
      </c>
      <c r="L485">
        <v>80.905225707378307</v>
      </c>
      <c r="M485">
        <v>80.905225707378307</v>
      </c>
      <c r="N485">
        <f t="shared" si="79"/>
        <v>118.35334264085813</v>
      </c>
      <c r="O485">
        <f t="shared" si="84"/>
        <v>118.17999999999999</v>
      </c>
      <c r="P485">
        <f t="shared" si="86"/>
        <v>116.75999999999999</v>
      </c>
      <c r="Q485">
        <f t="shared" si="87"/>
        <v>80.938102123066656</v>
      </c>
      <c r="R485">
        <v>80.938102123066656</v>
      </c>
      <c r="S485">
        <v>80.938102123066656</v>
      </c>
    </row>
    <row r="486" spans="1:19" x14ac:dyDescent="0.2">
      <c r="A486" s="4">
        <f t="shared" si="80"/>
        <v>44728</v>
      </c>
      <c r="B486">
        <v>485</v>
      </c>
      <c r="C486">
        <v>117.56</v>
      </c>
      <c r="D486">
        <f t="shared" si="81"/>
        <v>114.14666666666666</v>
      </c>
      <c r="E486">
        <f t="shared" si="85"/>
        <v>114.18400000000001</v>
      </c>
      <c r="F486">
        <f t="shared" si="77"/>
        <v>80.864013508699088</v>
      </c>
      <c r="G486">
        <f t="shared" si="78"/>
        <v>36.695986491300914</v>
      </c>
      <c r="H486">
        <f t="shared" si="82"/>
        <v>2.2497219672797257</v>
      </c>
      <c r="I486">
        <v>80.864013508699088</v>
      </c>
      <c r="J486">
        <v>80.864013508699088</v>
      </c>
      <c r="K486">
        <f t="shared" si="83"/>
        <v>80.895468731378344</v>
      </c>
      <c r="L486">
        <v>80.895468731378344</v>
      </c>
      <c r="M486">
        <v>80.895468731378344</v>
      </c>
      <c r="N486">
        <f t="shared" si="79"/>
        <v>115.71533984860068</v>
      </c>
      <c r="O486">
        <f t="shared" si="84"/>
        <v>115.34</v>
      </c>
      <c r="P486">
        <f t="shared" si="86"/>
        <v>114.17</v>
      </c>
      <c r="Q486">
        <f t="shared" si="87"/>
        <v>80.92830813549142</v>
      </c>
      <c r="R486">
        <v>80.92830813549142</v>
      </c>
      <c r="S486">
        <v>80.92830813549142</v>
      </c>
    </row>
    <row r="487" spans="1:19" x14ac:dyDescent="0.2">
      <c r="A487" s="4">
        <f t="shared" si="80"/>
        <v>44729</v>
      </c>
      <c r="B487">
        <v>486</v>
      </c>
      <c r="C487">
        <v>109.56</v>
      </c>
      <c r="D487">
        <f t="shared" si="81"/>
        <v>112.22666666666667</v>
      </c>
      <c r="E487">
        <f t="shared" si="85"/>
        <v>112.498</v>
      </c>
      <c r="F487">
        <f t="shared" si="77"/>
        <v>80.854291541419371</v>
      </c>
      <c r="G487">
        <f t="shared" si="78"/>
        <v>28.705708458580631</v>
      </c>
      <c r="H487">
        <f t="shared" si="82"/>
        <v>-7.9902780327202834</v>
      </c>
      <c r="I487">
        <v>80.854291541419371</v>
      </c>
      <c r="J487">
        <v>80.854291541419371</v>
      </c>
      <c r="K487">
        <f t="shared" si="83"/>
        <v>80.885711755378395</v>
      </c>
      <c r="L487">
        <v>80.885711755378395</v>
      </c>
      <c r="M487">
        <v>80.885711755378395</v>
      </c>
      <c r="N487">
        <f t="shared" si="79"/>
        <v>113.86873789402048</v>
      </c>
      <c r="O487">
        <f t="shared" si="84"/>
        <v>113</v>
      </c>
      <c r="P487">
        <f t="shared" si="86"/>
        <v>112.39625000000001</v>
      </c>
      <c r="Q487">
        <f t="shared" si="87"/>
        <v>80.918514147916184</v>
      </c>
      <c r="R487">
        <v>80.918514147916184</v>
      </c>
      <c r="S487">
        <v>80.918514147916184</v>
      </c>
    </row>
    <row r="488" spans="1:19" x14ac:dyDescent="0.2">
      <c r="A488" s="4">
        <f t="shared" si="80"/>
        <v>44730</v>
      </c>
      <c r="B488">
        <v>487</v>
      </c>
      <c r="C488">
        <v>109.56</v>
      </c>
      <c r="D488">
        <f t="shared" si="81"/>
        <v>109.87</v>
      </c>
      <c r="E488">
        <f t="shared" si="85"/>
        <v>111.532</v>
      </c>
      <c r="F488">
        <f t="shared" si="77"/>
        <v>80.844569574139669</v>
      </c>
      <c r="G488">
        <f t="shared" si="78"/>
        <v>28.715430425860333</v>
      </c>
      <c r="H488">
        <f t="shared" si="82"/>
        <v>9.7219672797024259E-3</v>
      </c>
      <c r="I488">
        <v>80.844569574139669</v>
      </c>
      <c r="J488">
        <v>80.844569574139669</v>
      </c>
      <c r="K488">
        <f t="shared" si="83"/>
        <v>80.875954779378432</v>
      </c>
      <c r="L488">
        <v>80.875954779378432</v>
      </c>
      <c r="M488">
        <v>80.875954779378432</v>
      </c>
      <c r="N488">
        <f t="shared" si="79"/>
        <v>112.85511652581434</v>
      </c>
      <c r="O488">
        <f t="shared" si="84"/>
        <v>111.7925</v>
      </c>
      <c r="P488">
        <f t="shared" si="86"/>
        <v>110.90875</v>
      </c>
      <c r="Q488">
        <f t="shared" si="87"/>
        <v>80.908720160340948</v>
      </c>
      <c r="R488">
        <v>80.908720160340948</v>
      </c>
      <c r="S488">
        <v>80.908720160340948</v>
      </c>
    </row>
    <row r="489" spans="1:19" x14ac:dyDescent="0.2">
      <c r="A489" s="4">
        <f t="shared" si="80"/>
        <v>44731</v>
      </c>
      <c r="B489">
        <v>488</v>
      </c>
      <c r="C489">
        <v>110.49</v>
      </c>
      <c r="D489">
        <f t="shared" si="81"/>
        <v>110.18</v>
      </c>
      <c r="E489">
        <f t="shared" si="85"/>
        <v>110.11800000000001</v>
      </c>
      <c r="F489">
        <f t="shared" si="77"/>
        <v>80.834847606859952</v>
      </c>
      <c r="G489">
        <f t="shared" si="78"/>
        <v>29.655152393140042</v>
      </c>
      <c r="H489">
        <f t="shared" si="82"/>
        <v>0.93972196727970925</v>
      </c>
      <c r="I489">
        <v>80.834847606859952</v>
      </c>
      <c r="J489">
        <v>80.834847606859952</v>
      </c>
      <c r="K489">
        <f t="shared" si="83"/>
        <v>80.866197803378483</v>
      </c>
      <c r="L489">
        <v>80.866197803378483</v>
      </c>
      <c r="M489">
        <v>80.866197803378483</v>
      </c>
      <c r="N489">
        <f t="shared" si="79"/>
        <v>112.14558156807004</v>
      </c>
      <c r="O489">
        <f t="shared" si="84"/>
        <v>110.02500000000001</v>
      </c>
      <c r="P489">
        <f t="shared" si="86"/>
        <v>110.14125000000001</v>
      </c>
      <c r="Q489">
        <f t="shared" si="87"/>
        <v>80.898926172765712</v>
      </c>
      <c r="R489">
        <v>80.898926172765712</v>
      </c>
      <c r="S489">
        <v>80.898926172765712</v>
      </c>
    </row>
    <row r="490" spans="1:19" x14ac:dyDescent="0.2">
      <c r="A490" s="4">
        <f t="shared" si="80"/>
        <v>44732</v>
      </c>
      <c r="B490">
        <v>489</v>
      </c>
      <c r="C490">
        <v>110.49</v>
      </c>
      <c r="D490">
        <f t="shared" si="81"/>
        <v>110.49</v>
      </c>
      <c r="E490">
        <f t="shared" si="85"/>
        <v>109.45</v>
      </c>
      <c r="F490">
        <f t="shared" si="77"/>
        <v>80.82512563958025</v>
      </c>
      <c r="G490">
        <f t="shared" si="78"/>
        <v>29.664874360419745</v>
      </c>
      <c r="H490">
        <f t="shared" si="82"/>
        <v>9.7219672797024259E-3</v>
      </c>
      <c r="I490">
        <v>80.82512563958025</v>
      </c>
      <c r="J490">
        <v>80.82512563958025</v>
      </c>
      <c r="K490">
        <f t="shared" si="83"/>
        <v>80.85644082737852</v>
      </c>
      <c r="L490">
        <v>80.85644082737852</v>
      </c>
      <c r="M490">
        <v>80.85644082737852</v>
      </c>
      <c r="N490">
        <f t="shared" si="79"/>
        <v>111.64890709764902</v>
      </c>
      <c r="O490">
        <f t="shared" si="84"/>
        <v>110.25750000000001</v>
      </c>
      <c r="P490">
        <f t="shared" si="86"/>
        <v>109.84</v>
      </c>
      <c r="Q490">
        <f t="shared" si="87"/>
        <v>80.889132185190476</v>
      </c>
      <c r="R490">
        <v>80.889132185190476</v>
      </c>
      <c r="S490">
        <v>80.889132185190476</v>
      </c>
    </row>
    <row r="491" spans="1:19" x14ac:dyDescent="0.2">
      <c r="A491" s="4">
        <f t="shared" si="80"/>
        <v>44733</v>
      </c>
      <c r="B491">
        <v>490</v>
      </c>
      <c r="C491">
        <v>110.49</v>
      </c>
      <c r="D491">
        <f t="shared" si="81"/>
        <v>109.06666666666666</v>
      </c>
      <c r="E491">
        <f t="shared" si="85"/>
        <v>108.68799999999999</v>
      </c>
      <c r="F491">
        <f t="shared" si="77"/>
        <v>80.815403672300533</v>
      </c>
      <c r="G491">
        <f t="shared" si="78"/>
        <v>29.674596327699462</v>
      </c>
      <c r="H491">
        <f t="shared" si="82"/>
        <v>9.7219672797166368E-3</v>
      </c>
      <c r="I491">
        <v>80.815403672300533</v>
      </c>
      <c r="J491">
        <v>80.815403672300533</v>
      </c>
      <c r="K491">
        <f t="shared" si="83"/>
        <v>80.846683851378572</v>
      </c>
      <c r="L491">
        <v>80.846683851378572</v>
      </c>
      <c r="M491">
        <v>80.846683851378572</v>
      </c>
      <c r="N491">
        <f t="shared" si="79"/>
        <v>110.0202349683543</v>
      </c>
      <c r="O491">
        <f t="shared" si="84"/>
        <v>109.42249999999999</v>
      </c>
      <c r="P491">
        <f t="shared" si="86"/>
        <v>108.82999999999998</v>
      </c>
      <c r="Q491">
        <f t="shared" si="87"/>
        <v>80.879338197615255</v>
      </c>
      <c r="R491">
        <v>80.879338197615255</v>
      </c>
      <c r="S491">
        <v>80.879338197615255</v>
      </c>
    </row>
    <row r="492" spans="1:19" x14ac:dyDescent="0.2">
      <c r="A492" s="4">
        <f t="shared" si="80"/>
        <v>44734</v>
      </c>
      <c r="B492">
        <v>491</v>
      </c>
      <c r="C492">
        <v>106.22</v>
      </c>
      <c r="D492">
        <f t="shared" si="81"/>
        <v>107.48666666666666</v>
      </c>
      <c r="E492">
        <f t="shared" si="85"/>
        <v>108.404</v>
      </c>
      <c r="F492">
        <f t="shared" si="77"/>
        <v>80.805681705020831</v>
      </c>
      <c r="G492">
        <f t="shared" si="78"/>
        <v>25.414318294979168</v>
      </c>
      <c r="H492">
        <f t="shared" si="82"/>
        <v>-4.2602780327202936</v>
      </c>
      <c r="I492">
        <v>80.805681705020831</v>
      </c>
      <c r="J492">
        <v>80.805681705020831</v>
      </c>
      <c r="K492">
        <f t="shared" si="83"/>
        <v>80.836926875378609</v>
      </c>
      <c r="L492">
        <v>80.836926875378609</v>
      </c>
      <c r="M492">
        <v>80.836926875378609</v>
      </c>
      <c r="N492">
        <f t="shared" si="79"/>
        <v>108.73916447784801</v>
      </c>
      <c r="O492">
        <f t="shared" si="84"/>
        <v>108.2375</v>
      </c>
      <c r="P492">
        <f t="shared" si="86"/>
        <v>108.06</v>
      </c>
      <c r="Q492">
        <f t="shared" si="87"/>
        <v>80.869544210040019</v>
      </c>
      <c r="R492">
        <v>80.869544210040019</v>
      </c>
      <c r="S492">
        <v>80.869544210040019</v>
      </c>
    </row>
    <row r="493" spans="1:19" x14ac:dyDescent="0.2">
      <c r="A493" s="4">
        <f t="shared" si="80"/>
        <v>44735</v>
      </c>
      <c r="B493">
        <v>492</v>
      </c>
      <c r="C493">
        <v>105.75</v>
      </c>
      <c r="D493">
        <f t="shared" si="81"/>
        <v>107.01333333333332</v>
      </c>
      <c r="E493">
        <f t="shared" si="85"/>
        <v>108.11999999999998</v>
      </c>
      <c r="F493">
        <f t="shared" si="77"/>
        <v>80.795959737741114</v>
      </c>
      <c r="G493">
        <f t="shared" si="78"/>
        <v>24.954040262258886</v>
      </c>
      <c r="H493">
        <f t="shared" si="82"/>
        <v>-0.46027803272028223</v>
      </c>
      <c r="I493">
        <v>80.795959737741114</v>
      </c>
      <c r="J493">
        <v>80.795959737741114</v>
      </c>
      <c r="K493">
        <f t="shared" si="83"/>
        <v>80.82716989937866</v>
      </c>
      <c r="L493">
        <v>80.82716989937866</v>
      </c>
      <c r="M493">
        <v>80.82716989937866</v>
      </c>
      <c r="N493">
        <f t="shared" si="79"/>
        <v>108.8384151344936</v>
      </c>
      <c r="O493">
        <f t="shared" si="84"/>
        <v>107.88249999999999</v>
      </c>
      <c r="P493">
        <f t="shared" si="86"/>
        <v>107.70499999999998</v>
      </c>
      <c r="Q493">
        <f t="shared" si="87"/>
        <v>80.859750222464783</v>
      </c>
      <c r="R493">
        <v>80.859750222464783</v>
      </c>
      <c r="S493">
        <v>80.859750222464783</v>
      </c>
    </row>
    <row r="494" spans="1:19" x14ac:dyDescent="0.2">
      <c r="A494" s="4">
        <f t="shared" si="80"/>
        <v>44736</v>
      </c>
      <c r="B494">
        <v>493</v>
      </c>
      <c r="C494">
        <v>109.07</v>
      </c>
      <c r="D494">
        <f t="shared" si="81"/>
        <v>107.96333333333332</v>
      </c>
      <c r="E494">
        <f t="shared" si="85"/>
        <v>108.30999999999999</v>
      </c>
      <c r="F494">
        <f t="shared" si="77"/>
        <v>80.786237770461398</v>
      </c>
      <c r="G494">
        <f t="shared" si="78"/>
        <v>28.283762229538596</v>
      </c>
      <c r="H494">
        <f t="shared" si="82"/>
        <v>3.3297219672797098</v>
      </c>
      <c r="I494">
        <v>80.786237770461398</v>
      </c>
      <c r="J494">
        <v>80.786237770461398</v>
      </c>
      <c r="K494">
        <f t="shared" si="83"/>
        <v>80.817412923378697</v>
      </c>
      <c r="L494">
        <v>80.817412923378697</v>
      </c>
      <c r="M494">
        <v>80.817412923378697</v>
      </c>
      <c r="N494">
        <f t="shared" si="79"/>
        <v>108.9078905941455</v>
      </c>
      <c r="O494">
        <f t="shared" si="84"/>
        <v>107.52749999999999</v>
      </c>
      <c r="P494">
        <f t="shared" si="86"/>
        <v>108.17999999999999</v>
      </c>
      <c r="Q494">
        <f t="shared" si="87"/>
        <v>80.849956234889547</v>
      </c>
      <c r="R494">
        <v>80.849956234889547</v>
      </c>
      <c r="S494">
        <v>80.849956234889547</v>
      </c>
    </row>
    <row r="495" spans="1:19" x14ac:dyDescent="0.2">
      <c r="A495" s="4">
        <f t="shared" si="80"/>
        <v>44737</v>
      </c>
      <c r="B495">
        <v>494</v>
      </c>
      <c r="C495">
        <v>109.07</v>
      </c>
      <c r="D495">
        <f t="shared" si="81"/>
        <v>109.86</v>
      </c>
      <c r="E495">
        <f t="shared" si="85"/>
        <v>109.354</v>
      </c>
      <c r="F495">
        <f t="shared" si="77"/>
        <v>80.776515803181695</v>
      </c>
      <c r="G495">
        <f t="shared" si="78"/>
        <v>28.293484196818298</v>
      </c>
      <c r="H495">
        <f t="shared" si="82"/>
        <v>9.7219672797024259E-3</v>
      </c>
      <c r="I495">
        <v>80.776515803181695</v>
      </c>
      <c r="J495">
        <v>80.776515803181695</v>
      </c>
      <c r="K495">
        <f t="shared" si="83"/>
        <v>80.807655947378748</v>
      </c>
      <c r="L495">
        <v>80.807655947378748</v>
      </c>
      <c r="M495">
        <v>80.807655947378748</v>
      </c>
      <c r="N495">
        <f t="shared" si="79"/>
        <v>109.66752341590183</v>
      </c>
      <c r="O495">
        <f t="shared" si="84"/>
        <v>108.8325</v>
      </c>
      <c r="P495">
        <f t="shared" si="86"/>
        <v>109.54374999999999</v>
      </c>
      <c r="Q495">
        <f t="shared" si="87"/>
        <v>80.840162247314311</v>
      </c>
      <c r="R495">
        <v>80.840162247314311</v>
      </c>
      <c r="S495">
        <v>80.840162247314311</v>
      </c>
    </row>
    <row r="496" spans="1:19" x14ac:dyDescent="0.2">
      <c r="A496" s="4">
        <f t="shared" si="80"/>
        <v>44738</v>
      </c>
      <c r="B496">
        <v>495</v>
      </c>
      <c r="C496">
        <v>111.44</v>
      </c>
      <c r="D496">
        <f t="shared" si="81"/>
        <v>110.64999999999999</v>
      </c>
      <c r="E496">
        <f t="shared" si="85"/>
        <v>110.93599999999999</v>
      </c>
      <c r="F496">
        <f t="shared" si="77"/>
        <v>80.766793835901979</v>
      </c>
      <c r="G496">
        <f t="shared" si="78"/>
        <v>30.673206164098019</v>
      </c>
      <c r="H496">
        <f t="shared" si="82"/>
        <v>2.3797219672797212</v>
      </c>
      <c r="I496">
        <v>80.766793835901979</v>
      </c>
      <c r="J496">
        <v>80.766793835901979</v>
      </c>
      <c r="K496">
        <f t="shared" si="83"/>
        <v>80.797898971378785</v>
      </c>
      <c r="L496">
        <v>80.797898971378785</v>
      </c>
      <c r="M496">
        <v>80.797898971378785</v>
      </c>
      <c r="N496">
        <f t="shared" si="79"/>
        <v>110.19926639113126</v>
      </c>
      <c r="O496">
        <f t="shared" si="84"/>
        <v>110.255</v>
      </c>
      <c r="P496">
        <f t="shared" si="86"/>
        <v>110.82875</v>
      </c>
      <c r="Q496">
        <f t="shared" si="87"/>
        <v>80.830368259739075</v>
      </c>
      <c r="R496">
        <v>80.830368259739075</v>
      </c>
      <c r="S496">
        <v>80.830368259739075</v>
      </c>
    </row>
    <row r="497" spans="1:19" x14ac:dyDescent="0.2">
      <c r="A497" s="4">
        <f t="shared" si="80"/>
        <v>44739</v>
      </c>
      <c r="B497">
        <v>496</v>
      </c>
      <c r="C497">
        <v>111.44</v>
      </c>
      <c r="D497">
        <f t="shared" si="81"/>
        <v>112.17999999999999</v>
      </c>
      <c r="E497">
        <f t="shared" si="85"/>
        <v>111.452</v>
      </c>
      <c r="F497">
        <f t="shared" si="77"/>
        <v>80.757071868622276</v>
      </c>
      <c r="G497">
        <f t="shared" si="78"/>
        <v>30.682928131377722</v>
      </c>
      <c r="H497">
        <f t="shared" si="82"/>
        <v>9.7219672797024259E-3</v>
      </c>
      <c r="I497">
        <v>80.757071868622276</v>
      </c>
      <c r="J497">
        <v>80.757071868622276</v>
      </c>
      <c r="K497">
        <f t="shared" si="83"/>
        <v>80.788141995378837</v>
      </c>
      <c r="L497">
        <v>80.788141995378837</v>
      </c>
      <c r="M497">
        <v>80.788141995378837</v>
      </c>
      <c r="N497">
        <f t="shared" si="79"/>
        <v>111.23748647379188</v>
      </c>
      <c r="O497">
        <f t="shared" si="84"/>
        <v>111.4025</v>
      </c>
      <c r="P497">
        <f t="shared" si="86"/>
        <v>111.72499999999999</v>
      </c>
      <c r="Q497">
        <f t="shared" si="87"/>
        <v>80.820574272163839</v>
      </c>
      <c r="R497">
        <v>80.820574272163839</v>
      </c>
      <c r="S497">
        <v>80.820574272163839</v>
      </c>
    </row>
    <row r="498" spans="1:19" x14ac:dyDescent="0.2">
      <c r="A498" s="4">
        <f t="shared" si="80"/>
        <v>44740</v>
      </c>
      <c r="B498">
        <v>497</v>
      </c>
      <c r="C498">
        <v>113.66</v>
      </c>
      <c r="D498">
        <f t="shared" si="81"/>
        <v>112.25</v>
      </c>
      <c r="E498">
        <f t="shared" si="85"/>
        <v>111.18999999999998</v>
      </c>
      <c r="F498">
        <f t="shared" si="77"/>
        <v>80.74734990134256</v>
      </c>
      <c r="G498">
        <f t="shared" si="78"/>
        <v>32.912650098657437</v>
      </c>
      <c r="H498">
        <f t="shared" si="82"/>
        <v>2.2297219672797155</v>
      </c>
      <c r="I498">
        <v>80.74734990134256</v>
      </c>
      <c r="J498">
        <v>80.74734990134256</v>
      </c>
      <c r="K498">
        <f t="shared" si="83"/>
        <v>80.778385019378874</v>
      </c>
      <c r="L498">
        <v>80.778385019378874</v>
      </c>
      <c r="M498">
        <v>80.778385019378874</v>
      </c>
      <c r="N498">
        <f t="shared" si="79"/>
        <v>111.36124053165432</v>
      </c>
      <c r="O498">
        <f t="shared" si="84"/>
        <v>112.04749999999999</v>
      </c>
      <c r="P498">
        <f t="shared" si="86"/>
        <v>111.58749999999999</v>
      </c>
      <c r="Q498">
        <f t="shared" si="87"/>
        <v>80.810780284588617</v>
      </c>
      <c r="R498">
        <v>80.810780284588617</v>
      </c>
      <c r="S498">
        <v>80.810780284588617</v>
      </c>
    </row>
    <row r="499" spans="1:19" x14ac:dyDescent="0.2">
      <c r="A499" s="4">
        <f t="shared" si="80"/>
        <v>44741</v>
      </c>
      <c r="B499">
        <v>498</v>
      </c>
      <c r="C499">
        <v>111.65</v>
      </c>
      <c r="D499">
        <f t="shared" si="81"/>
        <v>111.02333333333333</v>
      </c>
      <c r="E499">
        <f t="shared" si="85"/>
        <v>110.96199999999999</v>
      </c>
      <c r="F499">
        <f t="shared" si="77"/>
        <v>80.737627934062857</v>
      </c>
      <c r="G499">
        <f t="shared" si="78"/>
        <v>30.912372065937149</v>
      </c>
      <c r="H499">
        <f t="shared" si="82"/>
        <v>-2.0002780327202885</v>
      </c>
      <c r="I499">
        <v>80.737627934062857</v>
      </c>
      <c r="J499">
        <v>80.737627934062857</v>
      </c>
      <c r="K499">
        <f t="shared" si="83"/>
        <v>80.768628043378925</v>
      </c>
      <c r="L499">
        <v>80.768628043378925</v>
      </c>
      <c r="M499">
        <v>80.768628043378925</v>
      </c>
      <c r="N499">
        <f t="shared" si="79"/>
        <v>110.28086837215803</v>
      </c>
      <c r="O499">
        <f t="shared" si="84"/>
        <v>111.1275</v>
      </c>
      <c r="P499">
        <f t="shared" si="86"/>
        <v>110.985</v>
      </c>
      <c r="Q499">
        <f t="shared" si="87"/>
        <v>80.800986297013381</v>
      </c>
      <c r="R499">
        <v>80.800986297013381</v>
      </c>
      <c r="S499">
        <v>80.800986297013381</v>
      </c>
    </row>
    <row r="500" spans="1:19" x14ac:dyDescent="0.2">
      <c r="A500" s="4">
        <f t="shared" si="80"/>
        <v>44742</v>
      </c>
      <c r="B500">
        <v>499</v>
      </c>
      <c r="C500">
        <v>107.76</v>
      </c>
      <c r="D500">
        <f t="shared" si="81"/>
        <v>109.90333333333335</v>
      </c>
      <c r="E500">
        <f t="shared" si="85"/>
        <v>110.73399999999999</v>
      </c>
      <c r="F500">
        <f t="shared" si="77"/>
        <v>80.72790596678314</v>
      </c>
      <c r="G500">
        <f t="shared" si="78"/>
        <v>27.032094033216865</v>
      </c>
      <c r="H500">
        <f t="shared" si="82"/>
        <v>-3.8802780327202839</v>
      </c>
      <c r="I500">
        <v>80.72790596678314</v>
      </c>
      <c r="J500">
        <v>80.72790596678314</v>
      </c>
      <c r="K500">
        <f t="shared" si="83"/>
        <v>80.758871067378962</v>
      </c>
      <c r="L500">
        <v>80.758871067378962</v>
      </c>
      <c r="M500">
        <v>80.758871067378962</v>
      </c>
      <c r="N500">
        <f t="shared" si="79"/>
        <v>110.2866078605106</v>
      </c>
      <c r="O500">
        <f t="shared" si="84"/>
        <v>110.8425</v>
      </c>
      <c r="P500">
        <f t="shared" si="86"/>
        <v>110.42250000000001</v>
      </c>
      <c r="Q500">
        <f t="shared" si="87"/>
        <v>80.791192309438145</v>
      </c>
      <c r="R500">
        <v>80.791192309438145</v>
      </c>
      <c r="S500">
        <v>80.791192309438145</v>
      </c>
    </row>
    <row r="501" spans="1:19" x14ac:dyDescent="0.2">
      <c r="A501" s="4">
        <f t="shared" si="80"/>
        <v>44743</v>
      </c>
      <c r="B501">
        <v>500</v>
      </c>
      <c r="C501">
        <v>110.3</v>
      </c>
      <c r="D501">
        <f t="shared" si="81"/>
        <v>109.45333333333333</v>
      </c>
      <c r="E501">
        <f t="shared" si="85"/>
        <v>108.31200000000001</v>
      </c>
      <c r="F501">
        <f t="shared" si="77"/>
        <v>80.718183999503424</v>
      </c>
      <c r="G501">
        <f t="shared" si="78"/>
        <v>29.581816000496573</v>
      </c>
      <c r="H501">
        <f t="shared" si="82"/>
        <v>2.5497219672797087</v>
      </c>
      <c r="I501">
        <v>80.718183999503424</v>
      </c>
      <c r="J501">
        <v>80.718183999503424</v>
      </c>
      <c r="K501">
        <f t="shared" si="83"/>
        <v>80.749114091379013</v>
      </c>
      <c r="L501">
        <v>80.749114091379013</v>
      </c>
      <c r="M501">
        <v>80.749114091379013</v>
      </c>
      <c r="N501">
        <f t="shared" si="79"/>
        <v>110.29062550235741</v>
      </c>
      <c r="O501">
        <f t="shared" si="84"/>
        <v>110.00250000000001</v>
      </c>
      <c r="P501">
        <f t="shared" si="86"/>
        <v>108.74000000000001</v>
      </c>
      <c r="Q501">
        <f t="shared" si="87"/>
        <v>80.781398321862909</v>
      </c>
      <c r="R501">
        <v>80.781398321862909</v>
      </c>
      <c r="S501">
        <v>80.781398321862909</v>
      </c>
    </row>
    <row r="502" spans="1:19" x14ac:dyDescent="0.2">
      <c r="A502" s="4">
        <f t="shared" si="80"/>
        <v>44744</v>
      </c>
      <c r="B502">
        <v>501</v>
      </c>
      <c r="C502">
        <v>110.3</v>
      </c>
      <c r="D502">
        <f t="shared" si="81"/>
        <v>107.38333333333333</v>
      </c>
      <c r="E502">
        <f t="shared" si="85"/>
        <v>106.292</v>
      </c>
      <c r="F502">
        <f t="shared" si="77"/>
        <v>80.708462032223721</v>
      </c>
      <c r="G502">
        <f t="shared" si="78"/>
        <v>29.591537967776276</v>
      </c>
      <c r="H502">
        <f t="shared" si="82"/>
        <v>9.7219672797024259E-3</v>
      </c>
      <c r="I502">
        <v>80.708462032223721</v>
      </c>
      <c r="J502">
        <v>80.708462032223721</v>
      </c>
      <c r="K502">
        <f t="shared" si="83"/>
        <v>80.73935711537905</v>
      </c>
      <c r="L502">
        <v>80.73935711537905</v>
      </c>
      <c r="M502">
        <v>80.73935711537905</v>
      </c>
      <c r="N502">
        <f t="shared" si="79"/>
        <v>107.66843785165017</v>
      </c>
      <c r="O502">
        <f t="shared" si="84"/>
        <v>107.47750000000001</v>
      </c>
      <c r="P502">
        <f t="shared" si="86"/>
        <v>106.70125</v>
      </c>
      <c r="Q502">
        <f t="shared" si="87"/>
        <v>80.771604334287673</v>
      </c>
      <c r="R502">
        <v>80.771604334287673</v>
      </c>
      <c r="S502">
        <v>80.771604334287673</v>
      </c>
    </row>
    <row r="503" spans="1:19" x14ac:dyDescent="0.2">
      <c r="A503" s="4">
        <f t="shared" si="80"/>
        <v>44745</v>
      </c>
      <c r="B503">
        <v>502</v>
      </c>
      <c r="C503">
        <v>101.55</v>
      </c>
      <c r="D503">
        <f t="shared" si="81"/>
        <v>104.46666666666665</v>
      </c>
      <c r="E503">
        <f t="shared" si="85"/>
        <v>105.05</v>
      </c>
      <c r="F503">
        <f t="shared" si="77"/>
        <v>80.698740064944005</v>
      </c>
      <c r="G503">
        <f t="shared" si="78"/>
        <v>20.851259935055992</v>
      </c>
      <c r="H503">
        <f t="shared" si="82"/>
        <v>-8.7402780327202834</v>
      </c>
      <c r="I503">
        <v>80.698740064944005</v>
      </c>
      <c r="J503">
        <v>80.698740064944005</v>
      </c>
      <c r="K503">
        <f t="shared" si="83"/>
        <v>80.729600139379102</v>
      </c>
      <c r="L503">
        <v>80.729600139379102</v>
      </c>
      <c r="M503">
        <v>80.729600139379102</v>
      </c>
      <c r="N503">
        <f t="shared" si="79"/>
        <v>105.83290649615512</v>
      </c>
      <c r="O503">
        <f t="shared" si="84"/>
        <v>105.925</v>
      </c>
      <c r="P503">
        <f t="shared" si="86"/>
        <v>104.83125</v>
      </c>
      <c r="Q503">
        <f t="shared" si="87"/>
        <v>80.761810346712437</v>
      </c>
      <c r="R503">
        <v>80.761810346712437</v>
      </c>
      <c r="S503">
        <v>80.761810346712437</v>
      </c>
    </row>
    <row r="504" spans="1:19" x14ac:dyDescent="0.2">
      <c r="A504" s="4">
        <f t="shared" si="80"/>
        <v>44746</v>
      </c>
      <c r="B504">
        <v>503</v>
      </c>
      <c r="C504">
        <v>101.55</v>
      </c>
      <c r="D504">
        <f t="shared" si="81"/>
        <v>101.55</v>
      </c>
      <c r="E504">
        <f t="shared" si="85"/>
        <v>103.05199999999999</v>
      </c>
      <c r="F504">
        <f t="shared" si="77"/>
        <v>80.689018097664302</v>
      </c>
      <c r="G504">
        <f t="shared" si="78"/>
        <v>20.860981902335695</v>
      </c>
      <c r="H504">
        <f t="shared" si="82"/>
        <v>9.7219672797024259E-3</v>
      </c>
      <c r="I504">
        <v>80.689018097664302</v>
      </c>
      <c r="J504">
        <v>80.689018097664302</v>
      </c>
      <c r="K504">
        <f t="shared" si="83"/>
        <v>80.719843163379139</v>
      </c>
      <c r="L504">
        <v>80.719843163379139</v>
      </c>
      <c r="M504">
        <v>80.719843163379139</v>
      </c>
      <c r="N504">
        <f t="shared" si="79"/>
        <v>104.54803454730856</v>
      </c>
      <c r="O504">
        <f t="shared" si="84"/>
        <v>103.7375</v>
      </c>
      <c r="P504">
        <f t="shared" si="86"/>
        <v>102.48875</v>
      </c>
      <c r="Q504">
        <f t="shared" si="87"/>
        <v>80.752016359137201</v>
      </c>
      <c r="R504">
        <v>80.752016359137201</v>
      </c>
      <c r="S504">
        <v>80.752016359137201</v>
      </c>
    </row>
    <row r="505" spans="1:19" x14ac:dyDescent="0.2">
      <c r="A505" s="4">
        <f t="shared" si="80"/>
        <v>44747</v>
      </c>
      <c r="B505">
        <v>504</v>
      </c>
      <c r="C505">
        <v>101.55</v>
      </c>
      <c r="D505">
        <f t="shared" si="81"/>
        <v>101.13666666666666</v>
      </c>
      <c r="E505">
        <f t="shared" si="85"/>
        <v>101.916</v>
      </c>
      <c r="F505">
        <f t="shared" si="77"/>
        <v>80.679296130384586</v>
      </c>
      <c r="G505">
        <f t="shared" si="78"/>
        <v>20.870703869615411</v>
      </c>
      <c r="H505">
        <f t="shared" si="82"/>
        <v>9.7219672797166368E-3</v>
      </c>
      <c r="I505">
        <v>80.679296130384586</v>
      </c>
      <c r="J505">
        <v>80.679296130384586</v>
      </c>
      <c r="K505">
        <f t="shared" si="83"/>
        <v>80.71008618737919</v>
      </c>
      <c r="L505">
        <v>80.71008618737919</v>
      </c>
      <c r="M505">
        <v>80.71008618737919</v>
      </c>
      <c r="N505">
        <f t="shared" si="79"/>
        <v>103.27662418311598</v>
      </c>
      <c r="O505">
        <f t="shared" si="84"/>
        <v>101.24</v>
      </c>
      <c r="P505">
        <f t="shared" si="86"/>
        <v>101.62375</v>
      </c>
      <c r="Q505">
        <f t="shared" si="87"/>
        <v>80.742222371561965</v>
      </c>
      <c r="R505">
        <v>80.742222371561965</v>
      </c>
      <c r="S505">
        <v>80.742222371561965</v>
      </c>
    </row>
    <row r="506" spans="1:19" x14ac:dyDescent="0.2">
      <c r="A506" s="4">
        <f t="shared" si="80"/>
        <v>44748</v>
      </c>
      <c r="B506">
        <v>505</v>
      </c>
      <c r="C506">
        <v>100.31</v>
      </c>
      <c r="D506">
        <f t="shared" si="81"/>
        <v>102.16000000000001</v>
      </c>
      <c r="E506">
        <f t="shared" si="85"/>
        <v>102.96199999999999</v>
      </c>
      <c r="F506">
        <f t="shared" si="77"/>
        <v>80.669574163104883</v>
      </c>
      <c r="G506">
        <f t="shared" si="78"/>
        <v>19.640425836895119</v>
      </c>
      <c r="H506">
        <f t="shared" si="82"/>
        <v>-1.2302780327202925</v>
      </c>
      <c r="I506">
        <v>80.669574163104883</v>
      </c>
      <c r="J506">
        <v>80.669574163104883</v>
      </c>
      <c r="K506">
        <f t="shared" si="83"/>
        <v>80.700329211379227</v>
      </c>
      <c r="L506">
        <v>80.700329211379227</v>
      </c>
      <c r="M506">
        <v>80.700329211379227</v>
      </c>
      <c r="N506">
        <f t="shared" si="79"/>
        <v>103.67963692818118</v>
      </c>
      <c r="O506">
        <f t="shared" si="84"/>
        <v>102.00749999999999</v>
      </c>
      <c r="P506">
        <f t="shared" si="86"/>
        <v>102.66125</v>
      </c>
      <c r="Q506">
        <f t="shared" si="87"/>
        <v>80.732428383986729</v>
      </c>
      <c r="R506">
        <v>80.732428383986729</v>
      </c>
      <c r="S506">
        <v>80.732428383986729</v>
      </c>
    </row>
    <row r="507" spans="1:19" x14ac:dyDescent="0.2">
      <c r="A507" s="4">
        <f t="shared" si="80"/>
        <v>44749</v>
      </c>
      <c r="B507">
        <v>506</v>
      </c>
      <c r="C507">
        <v>104.62</v>
      </c>
      <c r="D507">
        <f t="shared" si="81"/>
        <v>103.90333333333335</v>
      </c>
      <c r="E507">
        <f t="shared" si="85"/>
        <v>104.008</v>
      </c>
      <c r="F507">
        <f t="shared" si="77"/>
        <v>80.659852195825167</v>
      </c>
      <c r="G507">
        <f t="shared" si="78"/>
        <v>23.960147804174838</v>
      </c>
      <c r="H507">
        <f t="shared" si="82"/>
        <v>4.3197219672797189</v>
      </c>
      <c r="I507">
        <v>80.659852195825167</v>
      </c>
      <c r="J507">
        <v>80.659852195825167</v>
      </c>
      <c r="K507">
        <f t="shared" si="83"/>
        <v>80.690572235379278</v>
      </c>
      <c r="L507">
        <v>80.690572235379278</v>
      </c>
      <c r="M507">
        <v>80.690572235379278</v>
      </c>
      <c r="N507">
        <f t="shared" si="79"/>
        <v>104.60974584972683</v>
      </c>
      <c r="O507">
        <f t="shared" si="84"/>
        <v>103.315</v>
      </c>
      <c r="P507">
        <f t="shared" si="86"/>
        <v>103.96875</v>
      </c>
      <c r="Q507">
        <f t="shared" si="87"/>
        <v>80.722634396411507</v>
      </c>
      <c r="R507">
        <v>80.722634396411507</v>
      </c>
      <c r="S507">
        <v>80.722634396411507</v>
      </c>
    </row>
    <row r="508" spans="1:19" x14ac:dyDescent="0.2">
      <c r="A508" s="4">
        <f t="shared" si="80"/>
        <v>44750</v>
      </c>
      <c r="B508">
        <v>507</v>
      </c>
      <c r="C508">
        <v>106.78</v>
      </c>
      <c r="D508">
        <f t="shared" si="81"/>
        <v>106.06</v>
      </c>
      <c r="E508">
        <f t="shared" si="85"/>
        <v>104.91600000000001</v>
      </c>
      <c r="F508">
        <f t="shared" si="77"/>
        <v>80.650130228545464</v>
      </c>
      <c r="G508">
        <f t="shared" si="78"/>
        <v>26.129869771454537</v>
      </c>
      <c r="H508">
        <f t="shared" si="82"/>
        <v>2.169721967279699</v>
      </c>
      <c r="I508">
        <v>80.650130228545464</v>
      </c>
      <c r="J508">
        <v>80.650130228545464</v>
      </c>
      <c r="K508">
        <f t="shared" si="83"/>
        <v>80.680815259379315</v>
      </c>
      <c r="L508">
        <v>80.680815259379315</v>
      </c>
      <c r="M508">
        <v>80.680815259379315</v>
      </c>
      <c r="N508">
        <f t="shared" si="79"/>
        <v>105.26082209480879</v>
      </c>
      <c r="O508">
        <f t="shared" si="84"/>
        <v>104.6225</v>
      </c>
      <c r="P508">
        <f t="shared" si="86"/>
        <v>105.345</v>
      </c>
      <c r="Q508">
        <f t="shared" si="87"/>
        <v>80.712840408836271</v>
      </c>
      <c r="R508">
        <v>80.712840408836271</v>
      </c>
      <c r="S508">
        <v>80.712840408836271</v>
      </c>
    </row>
    <row r="509" spans="1:19" x14ac:dyDescent="0.2">
      <c r="A509" s="4">
        <f t="shared" si="80"/>
        <v>44751</v>
      </c>
      <c r="B509">
        <v>508</v>
      </c>
      <c r="C509">
        <v>106.78</v>
      </c>
      <c r="D509">
        <f t="shared" si="81"/>
        <v>106.55</v>
      </c>
      <c r="E509">
        <f t="shared" si="85"/>
        <v>106.072</v>
      </c>
      <c r="F509">
        <f t="shared" si="77"/>
        <v>80.640408261265748</v>
      </c>
      <c r="G509">
        <f t="shared" si="78"/>
        <v>26.139591738734254</v>
      </c>
      <c r="H509">
        <f t="shared" si="82"/>
        <v>9.7219672797166368E-3</v>
      </c>
      <c r="I509">
        <v>80.640408261265748</v>
      </c>
      <c r="J509">
        <v>80.640408261265748</v>
      </c>
      <c r="K509">
        <f t="shared" si="83"/>
        <v>80.671058283379367</v>
      </c>
      <c r="L509">
        <v>80.671058283379367</v>
      </c>
      <c r="M509">
        <v>80.671058283379367</v>
      </c>
      <c r="N509">
        <f t="shared" si="79"/>
        <v>105.50957546636614</v>
      </c>
      <c r="O509">
        <f t="shared" si="84"/>
        <v>106.0675</v>
      </c>
      <c r="P509">
        <f t="shared" si="86"/>
        <v>106.25125</v>
      </c>
      <c r="Q509">
        <f t="shared" si="87"/>
        <v>80.703046421261035</v>
      </c>
      <c r="R509">
        <v>80.703046421261035</v>
      </c>
      <c r="S509">
        <v>80.703046421261035</v>
      </c>
    </row>
    <row r="510" spans="1:19" x14ac:dyDescent="0.2">
      <c r="A510" s="4">
        <f t="shared" si="80"/>
        <v>44752</v>
      </c>
      <c r="B510">
        <v>509</v>
      </c>
      <c r="C510">
        <v>106.09</v>
      </c>
      <c r="D510">
        <f t="shared" si="81"/>
        <v>106.32000000000001</v>
      </c>
      <c r="E510">
        <f t="shared" si="85"/>
        <v>104.68600000000001</v>
      </c>
      <c r="F510">
        <f t="shared" si="77"/>
        <v>80.630686293986031</v>
      </c>
      <c r="G510">
        <f t="shared" si="78"/>
        <v>25.459313706013972</v>
      </c>
      <c r="H510">
        <f t="shared" si="82"/>
        <v>-0.68027803272028109</v>
      </c>
      <c r="I510">
        <v>80.630686293986031</v>
      </c>
      <c r="J510">
        <v>80.630686293986031</v>
      </c>
      <c r="K510">
        <f t="shared" si="83"/>
        <v>80.661301307379404</v>
      </c>
      <c r="L510">
        <v>80.661301307379404</v>
      </c>
      <c r="M510">
        <v>80.661301307379404</v>
      </c>
      <c r="N510">
        <f t="shared" si="79"/>
        <v>105.6837028264563</v>
      </c>
      <c r="O510">
        <f t="shared" si="84"/>
        <v>106.435</v>
      </c>
      <c r="P510">
        <f t="shared" si="86"/>
        <v>105.29875000000001</v>
      </c>
      <c r="Q510">
        <f t="shared" si="87"/>
        <v>80.693252433685799</v>
      </c>
      <c r="R510">
        <v>80.693252433685799</v>
      </c>
      <c r="S510">
        <v>80.693252433685799</v>
      </c>
    </row>
    <row r="511" spans="1:19" x14ac:dyDescent="0.2">
      <c r="A511" s="4">
        <f t="shared" si="80"/>
        <v>44753</v>
      </c>
      <c r="B511">
        <v>510</v>
      </c>
      <c r="C511">
        <v>106.09</v>
      </c>
      <c r="D511">
        <f t="shared" si="81"/>
        <v>103.29</v>
      </c>
      <c r="E511">
        <f t="shared" si="85"/>
        <v>103.018</v>
      </c>
      <c r="F511">
        <f t="shared" si="77"/>
        <v>80.620964326706329</v>
      </c>
      <c r="G511">
        <f t="shared" si="78"/>
        <v>25.469035673293675</v>
      </c>
      <c r="H511">
        <f t="shared" si="82"/>
        <v>9.7219672797024259E-3</v>
      </c>
      <c r="I511">
        <v>80.620964326706329</v>
      </c>
      <c r="J511">
        <v>80.620964326706329</v>
      </c>
      <c r="K511">
        <f t="shared" si="83"/>
        <v>80.651544331379455</v>
      </c>
      <c r="L511">
        <v>80.651544331379455</v>
      </c>
      <c r="M511">
        <v>80.651544331379455</v>
      </c>
      <c r="N511">
        <f t="shared" si="79"/>
        <v>103.28559197851941</v>
      </c>
      <c r="O511">
        <f t="shared" si="84"/>
        <v>104.16250000000001</v>
      </c>
      <c r="P511">
        <f t="shared" si="86"/>
        <v>103.12</v>
      </c>
      <c r="Q511">
        <f t="shared" si="87"/>
        <v>80.683458446110564</v>
      </c>
      <c r="R511">
        <v>80.683458446110564</v>
      </c>
      <c r="S511">
        <v>80.683458446110564</v>
      </c>
    </row>
    <row r="512" spans="1:19" x14ac:dyDescent="0.2">
      <c r="A512" s="4">
        <f t="shared" si="80"/>
        <v>44754</v>
      </c>
      <c r="B512">
        <v>511</v>
      </c>
      <c r="C512">
        <v>97.69</v>
      </c>
      <c r="D512">
        <f t="shared" si="81"/>
        <v>100.74000000000001</v>
      </c>
      <c r="E512">
        <f t="shared" si="85"/>
        <v>101.22</v>
      </c>
      <c r="F512">
        <f t="shared" si="77"/>
        <v>80.611242359426612</v>
      </c>
      <c r="G512">
        <f t="shared" si="78"/>
        <v>17.078757640573386</v>
      </c>
      <c r="H512">
        <f t="shared" si="82"/>
        <v>-8.390278032720289</v>
      </c>
      <c r="I512">
        <v>80.611242359426612</v>
      </c>
      <c r="J512">
        <v>80.611242359426612</v>
      </c>
      <c r="K512">
        <f t="shared" si="83"/>
        <v>80.641787355379492</v>
      </c>
      <c r="L512">
        <v>80.641787355379492</v>
      </c>
      <c r="M512">
        <v>80.641787355379492</v>
      </c>
      <c r="N512">
        <f t="shared" si="79"/>
        <v>101.83191438496358</v>
      </c>
      <c r="O512">
        <f t="shared" si="84"/>
        <v>102.0775</v>
      </c>
      <c r="P512">
        <f t="shared" si="86"/>
        <v>101.04</v>
      </c>
      <c r="Q512">
        <f t="shared" si="87"/>
        <v>80.673664458535328</v>
      </c>
      <c r="R512">
        <v>80.673664458535328</v>
      </c>
      <c r="S512">
        <v>80.673664458535328</v>
      </c>
    </row>
    <row r="513" spans="1:19" x14ac:dyDescent="0.2">
      <c r="A513" s="4">
        <f t="shared" si="80"/>
        <v>44755</v>
      </c>
      <c r="B513">
        <v>512</v>
      </c>
      <c r="C513">
        <v>98.44</v>
      </c>
      <c r="D513">
        <f t="shared" si="81"/>
        <v>97.973333333333343</v>
      </c>
      <c r="E513">
        <f t="shared" si="85"/>
        <v>99.92</v>
      </c>
      <c r="F513">
        <f t="shared" si="77"/>
        <v>80.601520392146909</v>
      </c>
      <c r="G513">
        <f t="shared" si="78"/>
        <v>17.838479607853088</v>
      </c>
      <c r="H513">
        <f t="shared" si="82"/>
        <v>0.75972196727970243</v>
      </c>
      <c r="I513">
        <v>80.601520392146909</v>
      </c>
      <c r="J513">
        <v>80.601520392146909</v>
      </c>
      <c r="K513">
        <f t="shared" si="83"/>
        <v>80.632030379379543</v>
      </c>
      <c r="L513">
        <v>80.632030379379543</v>
      </c>
      <c r="M513">
        <v>80.632030379379543</v>
      </c>
      <c r="N513">
        <f t="shared" si="79"/>
        <v>100.6193400694745</v>
      </c>
      <c r="O513">
        <f t="shared" si="84"/>
        <v>100.00250000000001</v>
      </c>
      <c r="P513">
        <f t="shared" si="86"/>
        <v>99.19</v>
      </c>
      <c r="Q513">
        <f t="shared" si="87"/>
        <v>80.663870470960092</v>
      </c>
      <c r="R513">
        <v>80.663870470960092</v>
      </c>
      <c r="S513">
        <v>80.663870470960092</v>
      </c>
    </row>
    <row r="514" spans="1:19" x14ac:dyDescent="0.2">
      <c r="A514" s="4">
        <f t="shared" si="80"/>
        <v>44756</v>
      </c>
      <c r="B514">
        <v>513</v>
      </c>
      <c r="C514">
        <v>97.79</v>
      </c>
      <c r="D514">
        <f t="shared" si="81"/>
        <v>98.606666666666683</v>
      </c>
      <c r="E514">
        <f t="shared" si="85"/>
        <v>98.62</v>
      </c>
      <c r="F514">
        <f t="shared" si="77"/>
        <v>80.591798424867193</v>
      </c>
      <c r="G514">
        <f t="shared" si="78"/>
        <v>17.198201575132813</v>
      </c>
      <c r="H514">
        <f t="shared" si="82"/>
        <v>-0.64027803272027484</v>
      </c>
      <c r="I514">
        <v>80.591798424867193</v>
      </c>
      <c r="J514">
        <v>80.591798424867193</v>
      </c>
      <c r="K514">
        <f t="shared" si="83"/>
        <v>80.62227340337958</v>
      </c>
      <c r="L514">
        <v>80.62227340337958</v>
      </c>
      <c r="M514">
        <v>80.62227340337958</v>
      </c>
      <c r="N514">
        <f t="shared" si="79"/>
        <v>100.31053804863214</v>
      </c>
      <c r="O514">
        <f t="shared" si="84"/>
        <v>98.377499999999998</v>
      </c>
      <c r="P514">
        <f t="shared" si="86"/>
        <v>98.615000000000009</v>
      </c>
      <c r="Q514">
        <f t="shared" si="87"/>
        <v>80.65407648338487</v>
      </c>
      <c r="R514">
        <v>80.65407648338487</v>
      </c>
      <c r="S514">
        <v>80.65407648338487</v>
      </c>
    </row>
    <row r="515" spans="1:19" x14ac:dyDescent="0.2">
      <c r="A515" s="4">
        <f t="shared" si="80"/>
        <v>44757</v>
      </c>
      <c r="B515">
        <v>514</v>
      </c>
      <c r="C515">
        <v>99.59</v>
      </c>
      <c r="D515">
        <f t="shared" si="81"/>
        <v>98.990000000000009</v>
      </c>
      <c r="E515">
        <f t="shared" si="85"/>
        <v>99.978000000000023</v>
      </c>
      <c r="F515">
        <f t="shared" ref="F515:F578" si="88">$V$3+$U$3*B515</f>
        <v>80.582076457587476</v>
      </c>
      <c r="G515">
        <f t="shared" ref="G515:G578" si="89">C515-F515</f>
        <v>19.007923542412527</v>
      </c>
      <c r="H515">
        <f t="shared" si="82"/>
        <v>1.8097219672797138</v>
      </c>
      <c r="I515">
        <v>80.582076457587476</v>
      </c>
      <c r="J515">
        <v>80.582076457587476</v>
      </c>
      <c r="K515">
        <f t="shared" si="83"/>
        <v>80.612516427379632</v>
      </c>
      <c r="L515">
        <v>80.612516427379632</v>
      </c>
      <c r="M515">
        <v>80.612516427379632</v>
      </c>
      <c r="N515">
        <f t="shared" ref="N515:N578" si="90">0.3*C516 + 0.7*N514</f>
        <v>100.09437663404249</v>
      </c>
      <c r="O515">
        <f t="shared" si="84"/>
        <v>98.85250000000002</v>
      </c>
      <c r="P515">
        <f t="shared" si="86"/>
        <v>99.607500000000016</v>
      </c>
      <c r="Q515">
        <f t="shared" si="87"/>
        <v>80.644282495809634</v>
      </c>
      <c r="R515">
        <v>80.644282495809634</v>
      </c>
      <c r="S515">
        <v>80.644282495809634</v>
      </c>
    </row>
    <row r="516" spans="1:19" x14ac:dyDescent="0.2">
      <c r="A516" s="4">
        <f t="shared" ref="A516:A579" si="91">A515+1</f>
        <v>44758</v>
      </c>
      <c r="B516">
        <v>515</v>
      </c>
      <c r="C516">
        <v>99.59</v>
      </c>
      <c r="D516">
        <f t="shared" ref="D516:D579" si="92">AVERAGE(C515:C517)</f>
        <v>101.22000000000001</v>
      </c>
      <c r="E516">
        <f t="shared" si="85"/>
        <v>101.18600000000001</v>
      </c>
      <c r="F516">
        <f t="shared" si="88"/>
        <v>80.572354490307774</v>
      </c>
      <c r="G516">
        <f t="shared" si="89"/>
        <v>19.01764550969223</v>
      </c>
      <c r="H516">
        <f t="shared" ref="H516:H579" si="93">G516-G515</f>
        <v>9.7219672797024259E-3</v>
      </c>
      <c r="I516">
        <v>80.572354490307774</v>
      </c>
      <c r="J516">
        <v>80.572354490307774</v>
      </c>
      <c r="K516">
        <f t="shared" ref="K516:K579" si="94">$Y$3+$X$3*B516</f>
        <v>80.602759451379669</v>
      </c>
      <c r="L516">
        <v>80.602759451379669</v>
      </c>
      <c r="M516">
        <v>80.602759451379669</v>
      </c>
      <c r="N516">
        <f t="shared" si="90"/>
        <v>101.41006364382974</v>
      </c>
      <c r="O516">
        <f t="shared" ref="O516:O579" si="95">AVERAGE(C514:C517)</f>
        <v>100.36250000000001</v>
      </c>
      <c r="P516">
        <f t="shared" si="86"/>
        <v>101.19875000000002</v>
      </c>
      <c r="Q516">
        <f t="shared" si="87"/>
        <v>80.634488508234398</v>
      </c>
      <c r="R516">
        <v>80.634488508234398</v>
      </c>
      <c r="S516">
        <v>80.634488508234398</v>
      </c>
    </row>
    <row r="517" spans="1:19" x14ac:dyDescent="0.2">
      <c r="A517" s="4">
        <f t="shared" si="91"/>
        <v>44759</v>
      </c>
      <c r="B517">
        <v>516</v>
      </c>
      <c r="C517">
        <v>104.48</v>
      </c>
      <c r="D517">
        <f t="shared" si="92"/>
        <v>102.85000000000001</v>
      </c>
      <c r="E517">
        <f t="shared" ref="E517:E580" si="96">AVERAGE(C515:C519)</f>
        <v>102.852</v>
      </c>
      <c r="F517">
        <f t="shared" si="88"/>
        <v>80.562632523028057</v>
      </c>
      <c r="G517">
        <f t="shared" si="89"/>
        <v>23.917367476971947</v>
      </c>
      <c r="H517">
        <f t="shared" si="93"/>
        <v>4.8997219672797172</v>
      </c>
      <c r="I517">
        <v>80.562632523028057</v>
      </c>
      <c r="J517">
        <v>80.562632523028057</v>
      </c>
      <c r="K517">
        <f t="shared" si="94"/>
        <v>80.59300247537972</v>
      </c>
      <c r="L517">
        <v>80.59300247537972</v>
      </c>
      <c r="M517">
        <v>80.59300247537972</v>
      </c>
      <c r="N517">
        <f t="shared" si="90"/>
        <v>102.33104455068082</v>
      </c>
      <c r="O517">
        <f t="shared" si="95"/>
        <v>102.03500000000001</v>
      </c>
      <c r="P517">
        <f t="shared" ref="P517:P580" si="97">AVERAGE(O517:O518)</f>
        <v>102.85125000000001</v>
      </c>
      <c r="Q517">
        <f t="shared" ref="Q517:Q580" si="98">$AE$3+$AD$3*B517</f>
        <v>80.624694520659162</v>
      </c>
      <c r="R517">
        <v>80.624694520659162</v>
      </c>
      <c r="S517">
        <v>80.624694520659162</v>
      </c>
    </row>
    <row r="518" spans="1:19" x14ac:dyDescent="0.2">
      <c r="A518" s="4">
        <f t="shared" si="91"/>
        <v>44760</v>
      </c>
      <c r="B518">
        <v>517</v>
      </c>
      <c r="C518">
        <v>104.48</v>
      </c>
      <c r="D518">
        <f t="shared" si="92"/>
        <v>105.02666666666669</v>
      </c>
      <c r="E518">
        <f t="shared" si="96"/>
        <v>103.824</v>
      </c>
      <c r="F518">
        <f t="shared" si="88"/>
        <v>80.552910555748355</v>
      </c>
      <c r="G518">
        <f t="shared" si="89"/>
        <v>23.927089444251649</v>
      </c>
      <c r="H518">
        <f t="shared" si="93"/>
        <v>9.7219672797024259E-3</v>
      </c>
      <c r="I518">
        <v>80.552910555748355</v>
      </c>
      <c r="J518">
        <v>80.552910555748355</v>
      </c>
      <c r="K518">
        <f t="shared" si="94"/>
        <v>80.583245499379757</v>
      </c>
      <c r="L518">
        <v>80.583245499379757</v>
      </c>
      <c r="M518">
        <v>80.583245499379757</v>
      </c>
      <c r="N518">
        <f t="shared" si="90"/>
        <v>103.46773118547657</v>
      </c>
      <c r="O518">
        <f t="shared" si="95"/>
        <v>103.6675</v>
      </c>
      <c r="P518">
        <f t="shared" si="97"/>
        <v>104.27500000000001</v>
      </c>
      <c r="Q518">
        <f t="shared" si="98"/>
        <v>80.614900533083926</v>
      </c>
      <c r="R518">
        <v>80.614900533083926</v>
      </c>
      <c r="S518">
        <v>80.614900533083926</v>
      </c>
    </row>
    <row r="519" spans="1:19" x14ac:dyDescent="0.2">
      <c r="A519" s="4">
        <f t="shared" si="91"/>
        <v>44761</v>
      </c>
      <c r="B519">
        <v>518</v>
      </c>
      <c r="C519">
        <v>106.12</v>
      </c>
      <c r="D519">
        <f t="shared" si="92"/>
        <v>105.01666666666667</v>
      </c>
      <c r="E519">
        <f t="shared" si="96"/>
        <v>103.59400000000001</v>
      </c>
      <c r="F519">
        <f t="shared" si="88"/>
        <v>80.543188588468638</v>
      </c>
      <c r="G519">
        <f t="shared" si="89"/>
        <v>25.576811411531367</v>
      </c>
      <c r="H519">
        <f t="shared" si="93"/>
        <v>1.6497219672797172</v>
      </c>
      <c r="I519">
        <v>80.543188588468638</v>
      </c>
      <c r="J519">
        <v>80.543188588468638</v>
      </c>
      <c r="K519">
        <f t="shared" si="94"/>
        <v>80.573488523379808</v>
      </c>
      <c r="L519">
        <v>80.573488523379808</v>
      </c>
      <c r="M519">
        <v>80.573488523379808</v>
      </c>
      <c r="N519">
        <f t="shared" si="90"/>
        <v>103.76241182983358</v>
      </c>
      <c r="O519">
        <f t="shared" si="95"/>
        <v>104.88250000000001</v>
      </c>
      <c r="P519">
        <f t="shared" si="97"/>
        <v>104.1275</v>
      </c>
      <c r="Q519">
        <f t="shared" si="98"/>
        <v>80.60510654550869</v>
      </c>
      <c r="R519">
        <v>80.60510654550869</v>
      </c>
      <c r="S519">
        <v>80.60510654550869</v>
      </c>
    </row>
    <row r="520" spans="1:19" x14ac:dyDescent="0.2">
      <c r="A520" s="4">
        <f t="shared" si="91"/>
        <v>44762</v>
      </c>
      <c r="B520">
        <v>519</v>
      </c>
      <c r="C520">
        <v>104.45</v>
      </c>
      <c r="D520">
        <f t="shared" si="92"/>
        <v>103.00333333333333</v>
      </c>
      <c r="E520">
        <f t="shared" si="96"/>
        <v>102.24</v>
      </c>
      <c r="F520">
        <f t="shared" si="88"/>
        <v>80.533466621188936</v>
      </c>
      <c r="G520">
        <f t="shared" si="89"/>
        <v>23.916533378811067</v>
      </c>
      <c r="H520">
        <f t="shared" si="93"/>
        <v>-1.6602780327202993</v>
      </c>
      <c r="I520">
        <v>80.533466621188936</v>
      </c>
      <c r="J520">
        <v>80.533466621188936</v>
      </c>
      <c r="K520">
        <f t="shared" si="94"/>
        <v>80.563731547379845</v>
      </c>
      <c r="L520">
        <v>80.563731547379845</v>
      </c>
      <c r="M520">
        <v>80.563731547379845</v>
      </c>
      <c r="N520">
        <f t="shared" si="90"/>
        <v>102.1656882808835</v>
      </c>
      <c r="O520">
        <f t="shared" si="95"/>
        <v>103.3725</v>
      </c>
      <c r="P520">
        <f t="shared" si="97"/>
        <v>102.52625</v>
      </c>
      <c r="Q520">
        <f t="shared" si="98"/>
        <v>80.595312557933454</v>
      </c>
      <c r="R520">
        <v>80.595312557933454</v>
      </c>
      <c r="S520">
        <v>80.595312557933454</v>
      </c>
    </row>
    <row r="521" spans="1:19" x14ac:dyDescent="0.2">
      <c r="A521" s="4">
        <f t="shared" si="91"/>
        <v>44763</v>
      </c>
      <c r="B521">
        <v>520</v>
      </c>
      <c r="C521">
        <v>98.44</v>
      </c>
      <c r="D521">
        <f t="shared" si="92"/>
        <v>100.19999999999999</v>
      </c>
      <c r="E521">
        <f t="shared" si="96"/>
        <v>100.886</v>
      </c>
      <c r="F521">
        <f t="shared" si="88"/>
        <v>80.523744653909219</v>
      </c>
      <c r="G521">
        <f t="shared" si="89"/>
        <v>17.916255346090779</v>
      </c>
      <c r="H521">
        <f t="shared" si="93"/>
        <v>-6.0002780327202885</v>
      </c>
      <c r="I521">
        <v>80.523744653909219</v>
      </c>
      <c r="J521">
        <v>80.523744653909219</v>
      </c>
      <c r="K521">
        <f t="shared" si="94"/>
        <v>80.553974571379896</v>
      </c>
      <c r="L521">
        <v>80.553974571379896</v>
      </c>
      <c r="M521">
        <v>80.553974571379896</v>
      </c>
      <c r="N521">
        <f t="shared" si="90"/>
        <v>100.82898179661845</v>
      </c>
      <c r="O521">
        <f t="shared" si="95"/>
        <v>101.67999999999999</v>
      </c>
      <c r="P521">
        <f t="shared" si="97"/>
        <v>100.62875</v>
      </c>
      <c r="Q521">
        <f t="shared" si="98"/>
        <v>80.585518570358218</v>
      </c>
      <c r="R521">
        <v>80.585518570358218</v>
      </c>
      <c r="S521">
        <v>80.585518570358218</v>
      </c>
    </row>
    <row r="522" spans="1:19" x14ac:dyDescent="0.2">
      <c r="A522" s="4">
        <f t="shared" si="91"/>
        <v>44764</v>
      </c>
      <c r="B522">
        <v>521</v>
      </c>
      <c r="C522">
        <v>97.71</v>
      </c>
      <c r="D522">
        <f t="shared" si="92"/>
        <v>97.953333333333319</v>
      </c>
      <c r="E522">
        <f t="shared" si="96"/>
        <v>99.627999999999986</v>
      </c>
      <c r="F522">
        <f t="shared" si="88"/>
        <v>80.514022686629517</v>
      </c>
      <c r="G522">
        <f t="shared" si="89"/>
        <v>17.195977313370477</v>
      </c>
      <c r="H522">
        <f t="shared" si="93"/>
        <v>-0.72027803272030155</v>
      </c>
      <c r="I522">
        <v>80.514022686629517</v>
      </c>
      <c r="J522">
        <v>80.514022686629517</v>
      </c>
      <c r="K522">
        <f t="shared" si="94"/>
        <v>80.544217595379934</v>
      </c>
      <c r="L522">
        <v>80.544217595379934</v>
      </c>
      <c r="M522">
        <v>80.544217595379934</v>
      </c>
      <c r="N522">
        <f t="shared" si="90"/>
        <v>99.893287257632892</v>
      </c>
      <c r="O522">
        <f t="shared" si="95"/>
        <v>99.577499999999986</v>
      </c>
      <c r="P522">
        <f t="shared" si="97"/>
        <v>98.999999999999986</v>
      </c>
      <c r="Q522">
        <f t="shared" si="98"/>
        <v>80.575724582782982</v>
      </c>
      <c r="R522">
        <v>80.575724582782982</v>
      </c>
      <c r="S522">
        <v>80.575724582782982</v>
      </c>
    </row>
    <row r="523" spans="1:19" x14ac:dyDescent="0.2">
      <c r="A523" s="4">
        <f t="shared" si="91"/>
        <v>44765</v>
      </c>
      <c r="B523">
        <v>522</v>
      </c>
      <c r="C523">
        <v>97.71</v>
      </c>
      <c r="D523">
        <f t="shared" si="92"/>
        <v>98.416666666666671</v>
      </c>
      <c r="E523">
        <f t="shared" si="96"/>
        <v>98.703999999999979</v>
      </c>
      <c r="F523">
        <f t="shared" si="88"/>
        <v>80.5043007193498</v>
      </c>
      <c r="G523">
        <f t="shared" si="89"/>
        <v>17.205699280650194</v>
      </c>
      <c r="H523">
        <f t="shared" si="93"/>
        <v>9.7219672797166368E-3</v>
      </c>
      <c r="I523">
        <v>80.5043007193498</v>
      </c>
      <c r="J523">
        <v>80.5043007193498</v>
      </c>
      <c r="K523">
        <f t="shared" si="94"/>
        <v>80.534460619379985</v>
      </c>
      <c r="L523">
        <v>80.534460619379985</v>
      </c>
      <c r="M523">
        <v>80.534460619379985</v>
      </c>
      <c r="N523">
        <f t="shared" si="90"/>
        <v>99.874301080343017</v>
      </c>
      <c r="O523">
        <f t="shared" si="95"/>
        <v>98.422499999999985</v>
      </c>
      <c r="P523">
        <f t="shared" si="97"/>
        <v>98.596249999999998</v>
      </c>
      <c r="Q523">
        <f t="shared" si="98"/>
        <v>80.56593059520776</v>
      </c>
      <c r="R523">
        <v>80.56593059520776</v>
      </c>
      <c r="S523">
        <v>80.56593059520776</v>
      </c>
    </row>
    <row r="524" spans="1:19" x14ac:dyDescent="0.2">
      <c r="A524" s="4">
        <f t="shared" si="91"/>
        <v>44766</v>
      </c>
      <c r="B524">
        <v>523</v>
      </c>
      <c r="C524">
        <v>99.83</v>
      </c>
      <c r="D524">
        <f t="shared" si="92"/>
        <v>99.123333333333335</v>
      </c>
      <c r="E524">
        <f t="shared" si="96"/>
        <v>98.563999999999993</v>
      </c>
      <c r="F524">
        <f t="shared" si="88"/>
        <v>80.494578752070083</v>
      </c>
      <c r="G524">
        <f t="shared" si="89"/>
        <v>19.335421247929915</v>
      </c>
      <c r="H524">
        <f t="shared" si="93"/>
        <v>2.1297219672797212</v>
      </c>
      <c r="I524">
        <v>80.494578752070083</v>
      </c>
      <c r="J524">
        <v>80.494578752070083</v>
      </c>
      <c r="K524">
        <f t="shared" si="94"/>
        <v>80.524703643380022</v>
      </c>
      <c r="L524">
        <v>80.524703643380022</v>
      </c>
      <c r="M524">
        <v>80.524703643380022</v>
      </c>
      <c r="N524">
        <f t="shared" si="90"/>
        <v>99.861010756240105</v>
      </c>
      <c r="O524">
        <f t="shared" si="95"/>
        <v>98.77</v>
      </c>
      <c r="P524">
        <f t="shared" si="97"/>
        <v>98.773750000000007</v>
      </c>
      <c r="Q524">
        <f t="shared" si="98"/>
        <v>80.556136607632524</v>
      </c>
      <c r="R524">
        <v>80.556136607632524</v>
      </c>
      <c r="S524">
        <v>80.556136607632524</v>
      </c>
    </row>
    <row r="525" spans="1:19" x14ac:dyDescent="0.2">
      <c r="A525" s="4">
        <f t="shared" si="91"/>
        <v>44767</v>
      </c>
      <c r="B525">
        <v>524</v>
      </c>
      <c r="C525">
        <v>99.83</v>
      </c>
      <c r="D525">
        <f t="shared" si="92"/>
        <v>99.133333333333326</v>
      </c>
      <c r="E525">
        <f t="shared" si="96"/>
        <v>99.027999999999992</v>
      </c>
      <c r="F525">
        <f t="shared" si="88"/>
        <v>80.484856784790381</v>
      </c>
      <c r="G525">
        <f t="shared" si="89"/>
        <v>19.345143215209617</v>
      </c>
      <c r="H525">
        <f t="shared" si="93"/>
        <v>9.7219672797024259E-3</v>
      </c>
      <c r="I525">
        <v>80.484856784790381</v>
      </c>
      <c r="J525">
        <v>80.484856784790381</v>
      </c>
      <c r="K525">
        <f t="shared" si="94"/>
        <v>80.514946667380073</v>
      </c>
      <c r="L525">
        <v>80.514946667380073</v>
      </c>
      <c r="M525">
        <v>80.514946667380073</v>
      </c>
      <c r="N525">
        <f t="shared" si="90"/>
        <v>99.224707529368061</v>
      </c>
      <c r="O525">
        <f t="shared" si="95"/>
        <v>98.777500000000003</v>
      </c>
      <c r="P525">
        <f t="shared" si="97"/>
        <v>99.067499999999995</v>
      </c>
      <c r="Q525">
        <f t="shared" si="98"/>
        <v>80.546342620057288</v>
      </c>
      <c r="R525">
        <v>80.546342620057288</v>
      </c>
      <c r="S525">
        <v>80.546342620057288</v>
      </c>
    </row>
    <row r="526" spans="1:19" x14ac:dyDescent="0.2">
      <c r="A526" s="4">
        <f t="shared" si="91"/>
        <v>44768</v>
      </c>
      <c r="B526">
        <v>525</v>
      </c>
      <c r="C526">
        <v>97.74</v>
      </c>
      <c r="D526">
        <f t="shared" si="92"/>
        <v>99.2</v>
      </c>
      <c r="E526">
        <f t="shared" si="96"/>
        <v>99.307999999999993</v>
      </c>
      <c r="F526">
        <f t="shared" si="88"/>
        <v>80.475134817510664</v>
      </c>
      <c r="G526">
        <f t="shared" si="89"/>
        <v>17.264865182489331</v>
      </c>
      <c r="H526">
        <f t="shared" si="93"/>
        <v>-2.0802780327202868</v>
      </c>
      <c r="I526">
        <v>80.475134817510664</v>
      </c>
      <c r="J526">
        <v>80.475134817510664</v>
      </c>
      <c r="K526">
        <f t="shared" si="94"/>
        <v>80.50518969138011</v>
      </c>
      <c r="L526">
        <v>80.50518969138011</v>
      </c>
      <c r="M526">
        <v>80.50518969138011</v>
      </c>
      <c r="N526">
        <f t="shared" si="90"/>
        <v>99.466295270557637</v>
      </c>
      <c r="O526">
        <f t="shared" si="95"/>
        <v>99.357499999999987</v>
      </c>
      <c r="P526">
        <f t="shared" si="97"/>
        <v>99.267499999999998</v>
      </c>
      <c r="Q526">
        <f t="shared" si="98"/>
        <v>80.536548632482052</v>
      </c>
      <c r="R526">
        <v>80.536548632482052</v>
      </c>
      <c r="S526">
        <v>80.536548632482052</v>
      </c>
    </row>
    <row r="527" spans="1:19" x14ac:dyDescent="0.2">
      <c r="A527" s="4">
        <f t="shared" si="91"/>
        <v>44769</v>
      </c>
      <c r="B527">
        <v>526</v>
      </c>
      <c r="C527">
        <v>100.03</v>
      </c>
      <c r="D527">
        <f t="shared" si="92"/>
        <v>98.96</v>
      </c>
      <c r="E527">
        <f t="shared" si="96"/>
        <v>99.604000000000013</v>
      </c>
      <c r="F527">
        <f t="shared" si="88"/>
        <v>80.465412850230962</v>
      </c>
      <c r="G527">
        <f t="shared" si="89"/>
        <v>19.564587149769039</v>
      </c>
      <c r="H527">
        <f t="shared" si="93"/>
        <v>2.2997219672797087</v>
      </c>
      <c r="I527">
        <v>80.465412850230962</v>
      </c>
      <c r="J527">
        <v>80.465412850230962</v>
      </c>
      <c r="K527">
        <f t="shared" si="94"/>
        <v>80.495432715380161</v>
      </c>
      <c r="L527">
        <v>80.495432715380161</v>
      </c>
      <c r="M527">
        <v>80.495432715380161</v>
      </c>
      <c r="N527">
        <f t="shared" si="90"/>
        <v>99.35940668939034</v>
      </c>
      <c r="O527">
        <f t="shared" si="95"/>
        <v>99.177500000000009</v>
      </c>
      <c r="P527">
        <f t="shared" si="97"/>
        <v>99.362500000000011</v>
      </c>
      <c r="Q527">
        <f t="shared" si="98"/>
        <v>80.526754644906816</v>
      </c>
      <c r="R527">
        <v>80.526754644906816</v>
      </c>
      <c r="S527">
        <v>80.526754644906816</v>
      </c>
    </row>
    <row r="528" spans="1:19" x14ac:dyDescent="0.2">
      <c r="A528" s="4">
        <f t="shared" si="91"/>
        <v>44770</v>
      </c>
      <c r="B528">
        <v>527</v>
      </c>
      <c r="C528">
        <v>99.11</v>
      </c>
      <c r="D528">
        <f t="shared" si="92"/>
        <v>100.14999999999999</v>
      </c>
      <c r="E528">
        <f t="shared" si="96"/>
        <v>99.9</v>
      </c>
      <c r="F528">
        <f t="shared" si="88"/>
        <v>80.455690882951245</v>
      </c>
      <c r="G528">
        <f t="shared" si="89"/>
        <v>18.654309117048754</v>
      </c>
      <c r="H528">
        <f t="shared" si="93"/>
        <v>-0.91027803272028507</v>
      </c>
      <c r="I528">
        <v>80.455690882951245</v>
      </c>
      <c r="J528">
        <v>80.455690882951245</v>
      </c>
      <c r="K528">
        <f t="shared" si="94"/>
        <v>80.485675739380198</v>
      </c>
      <c r="L528">
        <v>80.485675739380198</v>
      </c>
      <c r="M528">
        <v>80.485675739380198</v>
      </c>
      <c r="N528">
        <f t="shared" si="90"/>
        <v>99.944584682573236</v>
      </c>
      <c r="O528">
        <f t="shared" si="95"/>
        <v>99.547499999999999</v>
      </c>
      <c r="P528">
        <f t="shared" si="97"/>
        <v>99.993750000000006</v>
      </c>
      <c r="Q528">
        <f t="shared" si="98"/>
        <v>80.51696065733158</v>
      </c>
      <c r="R528">
        <v>80.51696065733158</v>
      </c>
      <c r="S528">
        <v>80.51696065733158</v>
      </c>
    </row>
    <row r="529" spans="1:19" x14ac:dyDescent="0.2">
      <c r="A529" s="4">
        <f t="shared" si="91"/>
        <v>44771</v>
      </c>
      <c r="B529">
        <v>528</v>
      </c>
      <c r="C529">
        <v>101.31</v>
      </c>
      <c r="D529">
        <f t="shared" si="92"/>
        <v>100.57666666666667</v>
      </c>
      <c r="E529">
        <f t="shared" si="96"/>
        <v>99.67</v>
      </c>
      <c r="F529">
        <f t="shared" si="88"/>
        <v>80.445968915671529</v>
      </c>
      <c r="G529">
        <f t="shared" si="89"/>
        <v>20.864031084328474</v>
      </c>
      <c r="H529">
        <f t="shared" si="93"/>
        <v>2.2097219672797195</v>
      </c>
      <c r="I529">
        <v>80.445968915671529</v>
      </c>
      <c r="J529">
        <v>80.445968915671529</v>
      </c>
      <c r="K529">
        <f t="shared" si="94"/>
        <v>80.47591876338025</v>
      </c>
      <c r="L529">
        <v>80.47591876338025</v>
      </c>
      <c r="M529">
        <v>80.47591876338025</v>
      </c>
      <c r="N529">
        <f t="shared" si="90"/>
        <v>100.35420927780126</v>
      </c>
      <c r="O529">
        <f t="shared" si="95"/>
        <v>100.44</v>
      </c>
      <c r="P529">
        <f t="shared" si="97"/>
        <v>100.01</v>
      </c>
      <c r="Q529">
        <f t="shared" si="98"/>
        <v>80.507166669756344</v>
      </c>
      <c r="R529">
        <v>80.507166669756344</v>
      </c>
      <c r="S529">
        <v>80.507166669756344</v>
      </c>
    </row>
    <row r="530" spans="1:19" x14ac:dyDescent="0.2">
      <c r="A530" s="4">
        <f t="shared" si="91"/>
        <v>44772</v>
      </c>
      <c r="B530">
        <v>529</v>
      </c>
      <c r="C530">
        <v>101.31</v>
      </c>
      <c r="D530">
        <f t="shared" si="92"/>
        <v>99.736666666666679</v>
      </c>
      <c r="E530">
        <f t="shared" si="96"/>
        <v>98.982000000000014</v>
      </c>
      <c r="F530">
        <f t="shared" si="88"/>
        <v>80.436246948391826</v>
      </c>
      <c r="G530">
        <f t="shared" si="89"/>
        <v>20.873753051608176</v>
      </c>
      <c r="H530">
        <f t="shared" si="93"/>
        <v>9.7219672797024259E-3</v>
      </c>
      <c r="I530">
        <v>80.436246948391826</v>
      </c>
      <c r="J530">
        <v>80.436246948391826</v>
      </c>
      <c r="K530">
        <f t="shared" si="94"/>
        <v>80.466161787380287</v>
      </c>
      <c r="L530">
        <v>80.466161787380287</v>
      </c>
      <c r="M530">
        <v>80.466161787380287</v>
      </c>
      <c r="N530">
        <f t="shared" si="90"/>
        <v>99.22494649446088</v>
      </c>
      <c r="O530">
        <f t="shared" si="95"/>
        <v>99.580000000000013</v>
      </c>
      <c r="P530">
        <f t="shared" si="97"/>
        <v>99.265000000000015</v>
      </c>
      <c r="Q530">
        <f t="shared" si="98"/>
        <v>80.497372682181123</v>
      </c>
      <c r="R530">
        <v>80.497372682181123</v>
      </c>
      <c r="S530">
        <v>80.497372682181123</v>
      </c>
    </row>
    <row r="531" spans="1:19" x14ac:dyDescent="0.2">
      <c r="A531" s="4">
        <f t="shared" si="91"/>
        <v>44773</v>
      </c>
      <c r="B531">
        <v>530</v>
      </c>
      <c r="C531">
        <v>96.59</v>
      </c>
      <c r="D531">
        <f t="shared" si="92"/>
        <v>98.163333333333341</v>
      </c>
      <c r="E531">
        <f t="shared" si="96"/>
        <v>98.588000000000008</v>
      </c>
      <c r="F531">
        <f t="shared" si="88"/>
        <v>80.426524981112109</v>
      </c>
      <c r="G531">
        <f t="shared" si="89"/>
        <v>16.163475018887894</v>
      </c>
      <c r="H531">
        <f t="shared" si="93"/>
        <v>-4.7102780327202822</v>
      </c>
      <c r="I531">
        <v>80.426524981112109</v>
      </c>
      <c r="J531">
        <v>80.426524981112109</v>
      </c>
      <c r="K531">
        <f t="shared" si="94"/>
        <v>80.456404811380338</v>
      </c>
      <c r="L531">
        <v>80.456404811380338</v>
      </c>
      <c r="M531">
        <v>80.456404811380338</v>
      </c>
      <c r="N531">
        <f t="shared" si="90"/>
        <v>98.434462546122617</v>
      </c>
      <c r="O531">
        <f t="shared" si="95"/>
        <v>98.950000000000017</v>
      </c>
      <c r="P531">
        <f t="shared" si="97"/>
        <v>98.428750000000008</v>
      </c>
      <c r="Q531">
        <f t="shared" si="98"/>
        <v>80.487578694605887</v>
      </c>
      <c r="R531">
        <v>80.487578694605887</v>
      </c>
      <c r="S531">
        <v>80.487578694605887</v>
      </c>
    </row>
    <row r="532" spans="1:19" x14ac:dyDescent="0.2">
      <c r="A532" s="4">
        <f t="shared" si="91"/>
        <v>44774</v>
      </c>
      <c r="B532">
        <v>531</v>
      </c>
      <c r="C532">
        <v>96.59</v>
      </c>
      <c r="D532">
        <f t="shared" si="92"/>
        <v>96.773333333333326</v>
      </c>
      <c r="E532">
        <f t="shared" si="96"/>
        <v>96.975999999999999</v>
      </c>
      <c r="F532">
        <f t="shared" si="88"/>
        <v>80.416803013832407</v>
      </c>
      <c r="G532">
        <f t="shared" si="89"/>
        <v>16.173196986167596</v>
      </c>
      <c r="H532">
        <f t="shared" si="93"/>
        <v>9.7219672797024259E-3</v>
      </c>
      <c r="I532">
        <v>80.416803013832407</v>
      </c>
      <c r="J532">
        <v>80.416803013832407</v>
      </c>
      <c r="K532">
        <f t="shared" si="94"/>
        <v>80.446647835380375</v>
      </c>
      <c r="L532">
        <v>80.446647835380375</v>
      </c>
      <c r="M532">
        <v>80.446647835380375</v>
      </c>
      <c r="N532">
        <f t="shared" si="90"/>
        <v>98.046123782285818</v>
      </c>
      <c r="O532">
        <f t="shared" si="95"/>
        <v>97.907499999999999</v>
      </c>
      <c r="P532">
        <f t="shared" si="97"/>
        <v>96.9</v>
      </c>
      <c r="Q532">
        <f t="shared" si="98"/>
        <v>80.477784707030651</v>
      </c>
      <c r="R532">
        <v>80.477784707030651</v>
      </c>
      <c r="S532">
        <v>80.477784707030651</v>
      </c>
    </row>
    <row r="533" spans="1:19" x14ac:dyDescent="0.2">
      <c r="A533" s="4">
        <f t="shared" si="91"/>
        <v>44775</v>
      </c>
      <c r="B533">
        <v>532</v>
      </c>
      <c r="C533">
        <v>97.14</v>
      </c>
      <c r="D533">
        <f t="shared" si="92"/>
        <v>95.660000000000011</v>
      </c>
      <c r="E533">
        <f t="shared" si="96"/>
        <v>94.972000000000008</v>
      </c>
      <c r="F533">
        <f t="shared" si="88"/>
        <v>80.40708104655269</v>
      </c>
      <c r="G533">
        <f t="shared" si="89"/>
        <v>16.73291895344731</v>
      </c>
      <c r="H533">
        <f t="shared" si="93"/>
        <v>0.55972196727971379</v>
      </c>
      <c r="I533">
        <v>80.40708104655269</v>
      </c>
      <c r="J533">
        <v>80.40708104655269</v>
      </c>
      <c r="K533">
        <f t="shared" si="94"/>
        <v>80.436890859380426</v>
      </c>
      <c r="L533">
        <v>80.436890859380426</v>
      </c>
      <c r="M533">
        <v>80.436890859380426</v>
      </c>
      <c r="N533">
        <f t="shared" si="90"/>
        <v>96.607286647600063</v>
      </c>
      <c r="O533">
        <f t="shared" si="95"/>
        <v>95.892499999999998</v>
      </c>
      <c r="P533">
        <f t="shared" si="97"/>
        <v>95.23</v>
      </c>
      <c r="Q533">
        <f t="shared" si="98"/>
        <v>80.467990719455415</v>
      </c>
      <c r="R533">
        <v>80.467990719455415</v>
      </c>
      <c r="S533">
        <v>80.467990719455415</v>
      </c>
    </row>
    <row r="534" spans="1:19" x14ac:dyDescent="0.2">
      <c r="A534" s="4">
        <f t="shared" si="91"/>
        <v>44776</v>
      </c>
      <c r="B534">
        <v>533</v>
      </c>
      <c r="C534">
        <v>93.25</v>
      </c>
      <c r="D534">
        <f t="shared" si="92"/>
        <v>93.893333333333331</v>
      </c>
      <c r="E534">
        <f t="shared" si="96"/>
        <v>94.00800000000001</v>
      </c>
      <c r="F534">
        <f t="shared" si="88"/>
        <v>80.397359079272988</v>
      </c>
      <c r="G534">
        <f t="shared" si="89"/>
        <v>12.852640920727012</v>
      </c>
      <c r="H534">
        <f t="shared" si="93"/>
        <v>-3.8802780327202981</v>
      </c>
      <c r="I534">
        <v>80.397359079272988</v>
      </c>
      <c r="J534">
        <v>80.397359079272988</v>
      </c>
      <c r="K534">
        <f t="shared" si="94"/>
        <v>80.427133883380463</v>
      </c>
      <c r="L534">
        <v>80.427133883380463</v>
      </c>
      <c r="M534">
        <v>80.427133883380463</v>
      </c>
      <c r="N534">
        <f t="shared" si="90"/>
        <v>95.012100653320033</v>
      </c>
      <c r="O534">
        <f t="shared" si="95"/>
        <v>94.56750000000001</v>
      </c>
      <c r="P534">
        <f t="shared" si="97"/>
        <v>93.965000000000003</v>
      </c>
      <c r="Q534">
        <f t="shared" si="98"/>
        <v>80.458196731880179</v>
      </c>
      <c r="R534">
        <v>80.458196731880179</v>
      </c>
      <c r="S534">
        <v>80.458196731880179</v>
      </c>
    </row>
    <row r="535" spans="1:19" x14ac:dyDescent="0.2">
      <c r="A535" s="4">
        <f t="shared" si="91"/>
        <v>44777</v>
      </c>
      <c r="B535">
        <v>534</v>
      </c>
      <c r="C535">
        <v>91.29</v>
      </c>
      <c r="D535">
        <f t="shared" si="92"/>
        <v>92.103333333333339</v>
      </c>
      <c r="E535">
        <f t="shared" si="96"/>
        <v>93.043999999999997</v>
      </c>
      <c r="F535">
        <f t="shared" si="88"/>
        <v>80.387637111993271</v>
      </c>
      <c r="G535">
        <f t="shared" si="89"/>
        <v>10.902362888006735</v>
      </c>
      <c r="H535">
        <f t="shared" si="93"/>
        <v>-1.9502780327202771</v>
      </c>
      <c r="I535">
        <v>80.387637111993271</v>
      </c>
      <c r="J535">
        <v>80.387637111993271</v>
      </c>
      <c r="K535">
        <f t="shared" si="94"/>
        <v>80.417376907380515</v>
      </c>
      <c r="L535">
        <v>80.417376907380515</v>
      </c>
      <c r="M535">
        <v>80.417376907380515</v>
      </c>
      <c r="N535">
        <f t="shared" si="90"/>
        <v>94.039470457324029</v>
      </c>
      <c r="O535">
        <f t="shared" si="95"/>
        <v>93.362499999999997</v>
      </c>
      <c r="P535">
        <f t="shared" si="97"/>
        <v>92.691249999999997</v>
      </c>
      <c r="Q535">
        <f t="shared" si="98"/>
        <v>80.448402744304943</v>
      </c>
      <c r="R535">
        <v>80.448402744304943</v>
      </c>
      <c r="S535">
        <v>80.448402744304943</v>
      </c>
    </row>
    <row r="536" spans="1:19" x14ac:dyDescent="0.2">
      <c r="A536" s="4">
        <f t="shared" si="91"/>
        <v>44778</v>
      </c>
      <c r="B536">
        <v>535</v>
      </c>
      <c r="C536">
        <v>91.77</v>
      </c>
      <c r="D536">
        <f t="shared" si="92"/>
        <v>91.61</v>
      </c>
      <c r="E536">
        <f t="shared" si="96"/>
        <v>92.32</v>
      </c>
      <c r="F536">
        <f t="shared" si="88"/>
        <v>80.377915144713569</v>
      </c>
      <c r="G536">
        <f t="shared" si="89"/>
        <v>11.392084855286427</v>
      </c>
      <c r="H536">
        <f t="shared" si="93"/>
        <v>0.48972196727969219</v>
      </c>
      <c r="I536">
        <v>80.377915144713569</v>
      </c>
      <c r="J536">
        <v>80.377915144713569</v>
      </c>
      <c r="K536">
        <f t="shared" si="94"/>
        <v>80.407619931380552</v>
      </c>
      <c r="L536">
        <v>80.407619931380552</v>
      </c>
      <c r="M536">
        <v>80.407619931380552</v>
      </c>
      <c r="N536">
        <f t="shared" si="90"/>
        <v>93.358629320126823</v>
      </c>
      <c r="O536">
        <f t="shared" si="95"/>
        <v>92.02</v>
      </c>
      <c r="P536">
        <f t="shared" si="97"/>
        <v>92.053749999999994</v>
      </c>
      <c r="Q536">
        <f t="shared" si="98"/>
        <v>80.438608756729707</v>
      </c>
      <c r="R536">
        <v>80.438608756729707</v>
      </c>
      <c r="S536">
        <v>80.438608756729707</v>
      </c>
    </row>
    <row r="537" spans="1:19" x14ac:dyDescent="0.2">
      <c r="A537" s="4">
        <f t="shared" si="91"/>
        <v>44779</v>
      </c>
      <c r="B537">
        <v>536</v>
      </c>
      <c r="C537">
        <v>91.77</v>
      </c>
      <c r="D537">
        <f t="shared" si="92"/>
        <v>92.353333333333339</v>
      </c>
      <c r="E537">
        <f t="shared" si="96"/>
        <v>92.373999999999995</v>
      </c>
      <c r="F537">
        <f t="shared" si="88"/>
        <v>80.368193177433852</v>
      </c>
      <c r="G537">
        <f t="shared" si="89"/>
        <v>11.401806822566144</v>
      </c>
      <c r="H537">
        <f t="shared" si="93"/>
        <v>9.7219672797166368E-3</v>
      </c>
      <c r="I537">
        <v>80.368193177433852</v>
      </c>
      <c r="J537">
        <v>80.368193177433852</v>
      </c>
      <c r="K537">
        <f t="shared" si="94"/>
        <v>80.397862955380603</v>
      </c>
      <c r="L537">
        <v>80.397862955380603</v>
      </c>
      <c r="M537">
        <v>80.397862955380603</v>
      </c>
      <c r="N537">
        <f t="shared" si="90"/>
        <v>93.407040524088771</v>
      </c>
      <c r="O537">
        <f t="shared" si="95"/>
        <v>92.087499999999991</v>
      </c>
      <c r="P537">
        <f t="shared" si="97"/>
        <v>92.366249999999994</v>
      </c>
      <c r="Q537">
        <f t="shared" si="98"/>
        <v>80.428814769154471</v>
      </c>
      <c r="R537">
        <v>80.428814769154471</v>
      </c>
      <c r="S537">
        <v>80.428814769154471</v>
      </c>
    </row>
    <row r="538" spans="1:19" x14ac:dyDescent="0.2">
      <c r="A538" s="4">
        <f t="shared" si="91"/>
        <v>44780</v>
      </c>
      <c r="B538">
        <v>537</v>
      </c>
      <c r="C538">
        <v>93.52</v>
      </c>
      <c r="D538">
        <f t="shared" si="92"/>
        <v>92.936666666666667</v>
      </c>
      <c r="E538">
        <f t="shared" si="96"/>
        <v>92.751999999999995</v>
      </c>
      <c r="F538">
        <f t="shared" si="88"/>
        <v>80.358471210154136</v>
      </c>
      <c r="G538">
        <f t="shared" si="89"/>
        <v>13.16152878984586</v>
      </c>
      <c r="H538">
        <f t="shared" si="93"/>
        <v>1.7597219672797166</v>
      </c>
      <c r="I538">
        <v>80.358471210154136</v>
      </c>
      <c r="J538">
        <v>80.358471210154136</v>
      </c>
      <c r="K538">
        <f t="shared" si="94"/>
        <v>80.38810597938064</v>
      </c>
      <c r="L538">
        <v>80.38810597938064</v>
      </c>
      <c r="M538">
        <v>80.38810597938064</v>
      </c>
      <c r="N538">
        <f t="shared" si="90"/>
        <v>93.440928366862138</v>
      </c>
      <c r="O538">
        <f t="shared" si="95"/>
        <v>92.644999999999996</v>
      </c>
      <c r="P538">
        <f t="shared" si="97"/>
        <v>92.821249999999992</v>
      </c>
      <c r="Q538">
        <f t="shared" si="98"/>
        <v>80.419020781579235</v>
      </c>
      <c r="R538">
        <v>80.419020781579235</v>
      </c>
      <c r="S538">
        <v>80.419020781579235</v>
      </c>
    </row>
    <row r="539" spans="1:19" x14ac:dyDescent="0.2">
      <c r="A539" s="4">
        <f t="shared" si="91"/>
        <v>44781</v>
      </c>
      <c r="B539">
        <v>538</v>
      </c>
      <c r="C539">
        <v>93.52</v>
      </c>
      <c r="D539">
        <f t="shared" si="92"/>
        <v>93.40666666666668</v>
      </c>
      <c r="E539">
        <f t="shared" si="96"/>
        <v>93.334000000000003</v>
      </c>
      <c r="F539">
        <f t="shared" si="88"/>
        <v>80.348749242874433</v>
      </c>
      <c r="G539">
        <f t="shared" si="89"/>
        <v>13.171250757125563</v>
      </c>
      <c r="H539">
        <f t="shared" si="93"/>
        <v>9.7219672797024259E-3</v>
      </c>
      <c r="I539">
        <v>80.348749242874433</v>
      </c>
      <c r="J539">
        <v>80.348749242874433</v>
      </c>
      <c r="K539">
        <f t="shared" si="94"/>
        <v>80.378349003380691</v>
      </c>
      <c r="L539">
        <v>80.378349003380691</v>
      </c>
      <c r="M539">
        <v>80.378349003380691</v>
      </c>
      <c r="N539">
        <f t="shared" si="90"/>
        <v>93.3626498568035</v>
      </c>
      <c r="O539">
        <f t="shared" si="95"/>
        <v>92.997500000000002</v>
      </c>
      <c r="P539">
        <f t="shared" si="97"/>
        <v>93.361250000000013</v>
      </c>
      <c r="Q539">
        <f t="shared" si="98"/>
        <v>80.409226794004013</v>
      </c>
      <c r="R539">
        <v>80.409226794004013</v>
      </c>
      <c r="S539">
        <v>80.409226794004013</v>
      </c>
    </row>
    <row r="540" spans="1:19" x14ac:dyDescent="0.2">
      <c r="A540" s="4">
        <f t="shared" si="91"/>
        <v>44782</v>
      </c>
      <c r="B540">
        <v>539</v>
      </c>
      <c r="C540">
        <v>93.18</v>
      </c>
      <c r="D540">
        <f t="shared" si="92"/>
        <v>93.793333333333337</v>
      </c>
      <c r="E540">
        <f t="shared" si="96"/>
        <v>94.384</v>
      </c>
      <c r="F540">
        <f t="shared" si="88"/>
        <v>80.339027275594717</v>
      </c>
      <c r="G540">
        <f t="shared" si="89"/>
        <v>12.84097272440529</v>
      </c>
      <c r="H540">
        <f t="shared" si="93"/>
        <v>-0.33027803272027256</v>
      </c>
      <c r="I540">
        <v>80.339027275594717</v>
      </c>
      <c r="J540">
        <v>80.339027275594717</v>
      </c>
      <c r="K540">
        <f t="shared" si="94"/>
        <v>80.368592027380728</v>
      </c>
      <c r="L540">
        <v>80.368592027380728</v>
      </c>
      <c r="M540">
        <v>80.368592027380728</v>
      </c>
      <c r="N540">
        <f t="shared" si="90"/>
        <v>93.757854899762449</v>
      </c>
      <c r="O540">
        <f t="shared" si="95"/>
        <v>93.725000000000009</v>
      </c>
      <c r="P540">
        <f t="shared" si="97"/>
        <v>94.162499999999994</v>
      </c>
      <c r="Q540">
        <f t="shared" si="98"/>
        <v>80.399432806428777</v>
      </c>
      <c r="R540">
        <v>80.399432806428777</v>
      </c>
      <c r="S540">
        <v>80.399432806428777</v>
      </c>
    </row>
    <row r="541" spans="1:19" x14ac:dyDescent="0.2">
      <c r="A541" s="4">
        <f t="shared" si="91"/>
        <v>44783</v>
      </c>
      <c r="B541">
        <v>540</v>
      </c>
      <c r="C541">
        <v>94.68</v>
      </c>
      <c r="D541">
        <f t="shared" si="92"/>
        <v>94.96</v>
      </c>
      <c r="E541">
        <f t="shared" si="96"/>
        <v>94.652000000000001</v>
      </c>
      <c r="F541">
        <f t="shared" si="88"/>
        <v>80.329305308315014</v>
      </c>
      <c r="G541">
        <f t="shared" si="89"/>
        <v>14.350694691684993</v>
      </c>
      <c r="H541">
        <f t="shared" si="93"/>
        <v>1.5097219672797024</v>
      </c>
      <c r="I541">
        <v>80.329305308315014</v>
      </c>
      <c r="J541">
        <v>80.329305308315014</v>
      </c>
      <c r="K541">
        <f t="shared" si="94"/>
        <v>80.35883505138078</v>
      </c>
      <c r="L541">
        <v>80.35883505138078</v>
      </c>
      <c r="M541">
        <v>80.35883505138078</v>
      </c>
      <c r="N541">
        <f t="shared" si="90"/>
        <v>94.736498429833702</v>
      </c>
      <c r="O541">
        <f t="shared" si="95"/>
        <v>94.6</v>
      </c>
      <c r="P541">
        <f t="shared" si="97"/>
        <v>94.767499999999998</v>
      </c>
      <c r="Q541">
        <f t="shared" si="98"/>
        <v>80.389638818853541</v>
      </c>
      <c r="R541">
        <v>80.389638818853541</v>
      </c>
      <c r="S541">
        <v>80.389638818853541</v>
      </c>
    </row>
    <row r="542" spans="1:19" x14ac:dyDescent="0.2">
      <c r="A542" s="4">
        <f t="shared" si="91"/>
        <v>44784</v>
      </c>
      <c r="B542">
        <v>541</v>
      </c>
      <c r="C542">
        <v>97.02</v>
      </c>
      <c r="D542">
        <f t="shared" si="92"/>
        <v>95.52</v>
      </c>
      <c r="E542">
        <f t="shared" si="96"/>
        <v>94.92</v>
      </c>
      <c r="F542">
        <f t="shared" si="88"/>
        <v>80.319583341035298</v>
      </c>
      <c r="G542">
        <f t="shared" si="89"/>
        <v>16.700416658964699</v>
      </c>
      <c r="H542">
        <f t="shared" si="93"/>
        <v>2.3497219672797058</v>
      </c>
      <c r="I542">
        <v>80.319583341035298</v>
      </c>
      <c r="J542">
        <v>80.319583341035298</v>
      </c>
      <c r="K542">
        <f t="shared" si="94"/>
        <v>80.349078075380817</v>
      </c>
      <c r="L542">
        <v>80.349078075380817</v>
      </c>
      <c r="M542">
        <v>80.349078075380817</v>
      </c>
      <c r="N542">
        <f t="shared" si="90"/>
        <v>94.773548900883583</v>
      </c>
      <c r="O542">
        <f t="shared" si="95"/>
        <v>94.935000000000002</v>
      </c>
      <c r="P542">
        <f t="shared" si="97"/>
        <v>95.14500000000001</v>
      </c>
      <c r="Q542">
        <f t="shared" si="98"/>
        <v>80.379844831278305</v>
      </c>
      <c r="R542">
        <v>80.379844831278305</v>
      </c>
      <c r="S542">
        <v>80.379844831278305</v>
      </c>
    </row>
    <row r="543" spans="1:19" x14ac:dyDescent="0.2">
      <c r="A543" s="4">
        <f t="shared" si="91"/>
        <v>44785</v>
      </c>
      <c r="B543">
        <v>542</v>
      </c>
      <c r="C543">
        <v>94.86</v>
      </c>
      <c r="D543">
        <f t="shared" si="92"/>
        <v>95.58</v>
      </c>
      <c r="E543">
        <f t="shared" si="96"/>
        <v>94.731999999999999</v>
      </c>
      <c r="F543">
        <f t="shared" si="88"/>
        <v>80.309861373755595</v>
      </c>
      <c r="G543">
        <f t="shared" si="89"/>
        <v>14.550138626244404</v>
      </c>
      <c r="H543">
        <f t="shared" si="93"/>
        <v>-2.1502780327202942</v>
      </c>
      <c r="I543">
        <v>80.309861373755595</v>
      </c>
      <c r="J543">
        <v>80.309861373755595</v>
      </c>
      <c r="K543">
        <f t="shared" si="94"/>
        <v>80.339321099380868</v>
      </c>
      <c r="L543">
        <v>80.339321099380868</v>
      </c>
      <c r="M543">
        <v>80.339321099380868</v>
      </c>
      <c r="N543">
        <f t="shared" si="90"/>
        <v>94.799484230618503</v>
      </c>
      <c r="O543">
        <f t="shared" si="95"/>
        <v>95.355000000000004</v>
      </c>
      <c r="P543">
        <f t="shared" si="97"/>
        <v>95.050000000000011</v>
      </c>
      <c r="Q543">
        <f t="shared" si="98"/>
        <v>80.370050843703069</v>
      </c>
      <c r="R543">
        <v>80.370050843703069</v>
      </c>
      <c r="S543">
        <v>80.370050843703069</v>
      </c>
    </row>
    <row r="544" spans="1:19" x14ac:dyDescent="0.2">
      <c r="A544" s="4">
        <f t="shared" si="91"/>
        <v>44786</v>
      </c>
      <c r="B544">
        <v>543</v>
      </c>
      <c r="C544">
        <v>94.86</v>
      </c>
      <c r="D544">
        <f t="shared" si="92"/>
        <v>93.986666666666665</v>
      </c>
      <c r="E544">
        <f t="shared" si="96"/>
        <v>94.244</v>
      </c>
      <c r="F544">
        <f t="shared" si="88"/>
        <v>80.300139406475878</v>
      </c>
      <c r="G544">
        <f t="shared" si="89"/>
        <v>14.559860593524121</v>
      </c>
      <c r="H544">
        <f t="shared" si="93"/>
        <v>9.7219672797166368E-3</v>
      </c>
      <c r="I544">
        <v>80.300139406475878</v>
      </c>
      <c r="J544">
        <v>80.300139406475878</v>
      </c>
      <c r="K544">
        <f t="shared" si="94"/>
        <v>80.329564123380905</v>
      </c>
      <c r="L544">
        <v>80.329564123380905</v>
      </c>
      <c r="M544">
        <v>80.329564123380905</v>
      </c>
      <c r="N544">
        <f t="shared" si="90"/>
        <v>94.031638961432947</v>
      </c>
      <c r="O544">
        <f t="shared" si="95"/>
        <v>94.745000000000005</v>
      </c>
      <c r="P544">
        <f t="shared" si="97"/>
        <v>94.147500000000008</v>
      </c>
      <c r="Q544">
        <f t="shared" si="98"/>
        <v>80.360256856127833</v>
      </c>
      <c r="R544">
        <v>80.360256856127833</v>
      </c>
      <c r="S544">
        <v>80.360256856127833</v>
      </c>
    </row>
    <row r="545" spans="1:19" x14ac:dyDescent="0.2">
      <c r="A545" s="4">
        <f t="shared" si="91"/>
        <v>44787</v>
      </c>
      <c r="B545">
        <v>544</v>
      </c>
      <c r="C545">
        <v>92.24</v>
      </c>
      <c r="D545">
        <f t="shared" si="92"/>
        <v>93.11333333333333</v>
      </c>
      <c r="E545">
        <f t="shared" si="96"/>
        <v>92.686000000000007</v>
      </c>
      <c r="F545">
        <f t="shared" si="88"/>
        <v>80.290417439196162</v>
      </c>
      <c r="G545">
        <f t="shared" si="89"/>
        <v>11.949582560803833</v>
      </c>
      <c r="H545">
        <f t="shared" si="93"/>
        <v>-2.6102780327202879</v>
      </c>
      <c r="I545">
        <v>80.290417439196162</v>
      </c>
      <c r="J545">
        <v>80.290417439196162</v>
      </c>
      <c r="K545">
        <f t="shared" si="94"/>
        <v>80.319807147380956</v>
      </c>
      <c r="L545">
        <v>80.319807147380956</v>
      </c>
      <c r="M545">
        <v>80.319807147380956</v>
      </c>
      <c r="N545">
        <f t="shared" si="90"/>
        <v>93.494147273003051</v>
      </c>
      <c r="O545">
        <f t="shared" si="95"/>
        <v>93.55</v>
      </c>
      <c r="P545">
        <f t="shared" si="97"/>
        <v>92.846249999999998</v>
      </c>
      <c r="Q545">
        <f t="shared" si="98"/>
        <v>80.350462868552597</v>
      </c>
      <c r="R545">
        <v>80.350462868552597</v>
      </c>
      <c r="S545">
        <v>80.350462868552597</v>
      </c>
    </row>
    <row r="546" spans="1:19" x14ac:dyDescent="0.2">
      <c r="A546" s="4">
        <f t="shared" si="91"/>
        <v>44788</v>
      </c>
      <c r="B546">
        <v>545</v>
      </c>
      <c r="C546">
        <v>92.24</v>
      </c>
      <c r="D546">
        <f t="shared" si="92"/>
        <v>91.236666666666665</v>
      </c>
      <c r="E546">
        <f t="shared" si="96"/>
        <v>91.883999999999986</v>
      </c>
      <c r="F546">
        <f t="shared" si="88"/>
        <v>80.280695471916459</v>
      </c>
      <c r="G546">
        <f t="shared" si="89"/>
        <v>11.959304528083536</v>
      </c>
      <c r="H546">
        <f t="shared" si="93"/>
        <v>9.7219672797024259E-3</v>
      </c>
      <c r="I546">
        <v>80.280695471916459</v>
      </c>
      <c r="J546">
        <v>80.280695471916459</v>
      </c>
      <c r="K546">
        <f t="shared" si="94"/>
        <v>80.310050171380993</v>
      </c>
      <c r="L546">
        <v>80.310050171380993</v>
      </c>
      <c r="M546">
        <v>80.310050171380993</v>
      </c>
      <c r="N546">
        <f t="shared" si="90"/>
        <v>92.214903091102144</v>
      </c>
      <c r="O546">
        <f t="shared" si="95"/>
        <v>92.142499999999998</v>
      </c>
      <c r="P546">
        <f t="shared" si="97"/>
        <v>91.641249999999985</v>
      </c>
      <c r="Q546">
        <f t="shared" si="98"/>
        <v>80.340668880977375</v>
      </c>
      <c r="R546">
        <v>80.340668880977375</v>
      </c>
      <c r="S546">
        <v>80.340668880977375</v>
      </c>
    </row>
    <row r="547" spans="1:19" x14ac:dyDescent="0.2">
      <c r="A547" s="4">
        <f t="shared" si="91"/>
        <v>44789</v>
      </c>
      <c r="B547">
        <v>546</v>
      </c>
      <c r="C547">
        <v>89.23</v>
      </c>
      <c r="D547">
        <f t="shared" si="92"/>
        <v>90.773333333333326</v>
      </c>
      <c r="E547">
        <f t="shared" si="96"/>
        <v>91.551999999999992</v>
      </c>
      <c r="F547">
        <f t="shared" si="88"/>
        <v>80.270973504636743</v>
      </c>
      <c r="G547">
        <f t="shared" si="89"/>
        <v>8.9590264953632612</v>
      </c>
      <c r="H547">
        <f t="shared" si="93"/>
        <v>-3.0002780327202743</v>
      </c>
      <c r="I547">
        <v>80.270973504636743</v>
      </c>
      <c r="J547">
        <v>80.270973504636743</v>
      </c>
      <c r="K547">
        <f t="shared" si="94"/>
        <v>80.300293195381045</v>
      </c>
      <c r="L547">
        <v>80.300293195381045</v>
      </c>
      <c r="M547">
        <v>80.300293195381045</v>
      </c>
      <c r="N547">
        <f t="shared" si="90"/>
        <v>91.805432163771499</v>
      </c>
      <c r="O547">
        <f t="shared" si="95"/>
        <v>91.139999999999986</v>
      </c>
      <c r="P547">
        <f t="shared" si="97"/>
        <v>91.259999999999991</v>
      </c>
      <c r="Q547">
        <f t="shared" si="98"/>
        <v>80.330874893402139</v>
      </c>
      <c r="R547">
        <v>80.330874893402139</v>
      </c>
      <c r="S547">
        <v>80.330874893402139</v>
      </c>
    </row>
    <row r="548" spans="1:19" x14ac:dyDescent="0.2">
      <c r="A548" s="4">
        <f t="shared" si="91"/>
        <v>44790</v>
      </c>
      <c r="B548">
        <v>547</v>
      </c>
      <c r="C548">
        <v>90.85</v>
      </c>
      <c r="D548">
        <f t="shared" si="92"/>
        <v>91.09333333333332</v>
      </c>
      <c r="E548">
        <f t="shared" si="96"/>
        <v>91.813999999999993</v>
      </c>
      <c r="F548">
        <f t="shared" si="88"/>
        <v>80.26125153735704</v>
      </c>
      <c r="G548">
        <f t="shared" si="89"/>
        <v>10.588748462642954</v>
      </c>
      <c r="H548">
        <f t="shared" si="93"/>
        <v>1.6297219672796928</v>
      </c>
      <c r="I548">
        <v>80.26125153735704</v>
      </c>
      <c r="J548">
        <v>80.26125153735704</v>
      </c>
      <c r="K548">
        <f t="shared" si="94"/>
        <v>80.290536219381082</v>
      </c>
      <c r="L548">
        <v>80.290536219381082</v>
      </c>
      <c r="M548">
        <v>80.290536219381082</v>
      </c>
      <c r="N548">
        <f t="shared" si="90"/>
        <v>92.223802514640056</v>
      </c>
      <c r="O548">
        <f t="shared" si="95"/>
        <v>91.38</v>
      </c>
      <c r="P548">
        <f t="shared" si="97"/>
        <v>91.543749999999989</v>
      </c>
      <c r="Q548">
        <f t="shared" si="98"/>
        <v>80.321080905826904</v>
      </c>
      <c r="R548">
        <v>80.321080905826904</v>
      </c>
      <c r="S548">
        <v>80.321080905826904</v>
      </c>
    </row>
    <row r="549" spans="1:19" x14ac:dyDescent="0.2">
      <c r="A549" s="4">
        <f t="shared" si="91"/>
        <v>44791</v>
      </c>
      <c r="B549">
        <v>548</v>
      </c>
      <c r="C549">
        <v>93.2</v>
      </c>
      <c r="D549">
        <f t="shared" si="92"/>
        <v>92.533333333333346</v>
      </c>
      <c r="E549">
        <f t="shared" si="96"/>
        <v>92.075999999999993</v>
      </c>
      <c r="F549">
        <f t="shared" si="88"/>
        <v>80.251529570077324</v>
      </c>
      <c r="G549">
        <f t="shared" si="89"/>
        <v>12.948470429922679</v>
      </c>
      <c r="H549">
        <f t="shared" si="93"/>
        <v>2.3597219672797252</v>
      </c>
      <c r="I549">
        <v>80.251529570077324</v>
      </c>
      <c r="J549">
        <v>80.251529570077324</v>
      </c>
      <c r="K549">
        <f t="shared" si="94"/>
        <v>80.280779243381133</v>
      </c>
      <c r="L549">
        <v>80.280779243381133</v>
      </c>
      <c r="M549">
        <v>80.280779243381133</v>
      </c>
      <c r="N549">
        <f t="shared" si="90"/>
        <v>92.621661760248031</v>
      </c>
      <c r="O549">
        <f t="shared" si="95"/>
        <v>91.707499999999996</v>
      </c>
      <c r="P549">
        <f t="shared" si="97"/>
        <v>92.247500000000002</v>
      </c>
      <c r="Q549">
        <f t="shared" si="98"/>
        <v>80.311286918251668</v>
      </c>
      <c r="R549">
        <v>80.311286918251668</v>
      </c>
      <c r="S549">
        <v>80.311286918251668</v>
      </c>
    </row>
    <row r="550" spans="1:19" x14ac:dyDescent="0.2">
      <c r="A550" s="4">
        <f t="shared" si="91"/>
        <v>44792</v>
      </c>
      <c r="B550">
        <v>549</v>
      </c>
      <c r="C550">
        <v>93.55</v>
      </c>
      <c r="D550">
        <f t="shared" si="92"/>
        <v>93.433333333333337</v>
      </c>
      <c r="E550">
        <f t="shared" si="96"/>
        <v>92.914000000000016</v>
      </c>
      <c r="F550">
        <f t="shared" si="88"/>
        <v>80.241807602797621</v>
      </c>
      <c r="G550">
        <f t="shared" si="89"/>
        <v>13.308192397202376</v>
      </c>
      <c r="H550">
        <f t="shared" si="93"/>
        <v>0.35972196727969674</v>
      </c>
      <c r="I550">
        <v>80.241807602797621</v>
      </c>
      <c r="J550">
        <v>80.241807602797621</v>
      </c>
      <c r="K550">
        <f t="shared" si="94"/>
        <v>80.27102226738117</v>
      </c>
      <c r="L550">
        <v>80.27102226738117</v>
      </c>
      <c r="M550">
        <v>80.27102226738117</v>
      </c>
      <c r="N550">
        <f t="shared" si="90"/>
        <v>92.900163232173611</v>
      </c>
      <c r="O550">
        <f t="shared" si="95"/>
        <v>92.787500000000009</v>
      </c>
      <c r="P550">
        <f t="shared" si="97"/>
        <v>93.108750000000015</v>
      </c>
      <c r="Q550">
        <f t="shared" si="98"/>
        <v>80.301492930676432</v>
      </c>
      <c r="R550">
        <v>80.301492930676432</v>
      </c>
      <c r="S550">
        <v>80.301492930676432</v>
      </c>
    </row>
    <row r="551" spans="1:19" x14ac:dyDescent="0.2">
      <c r="A551" s="4">
        <f t="shared" si="91"/>
        <v>44793</v>
      </c>
      <c r="B551">
        <v>550</v>
      </c>
      <c r="C551">
        <v>93.55</v>
      </c>
      <c r="D551">
        <f t="shared" si="92"/>
        <v>93.506666666666661</v>
      </c>
      <c r="E551">
        <f t="shared" si="96"/>
        <v>93.428000000000011</v>
      </c>
      <c r="F551">
        <f t="shared" si="88"/>
        <v>80.232085635517905</v>
      </c>
      <c r="G551">
        <f t="shared" si="89"/>
        <v>13.317914364482093</v>
      </c>
      <c r="H551">
        <f t="shared" si="93"/>
        <v>9.7219672797166368E-3</v>
      </c>
      <c r="I551">
        <v>80.232085635517905</v>
      </c>
      <c r="J551">
        <v>80.232085635517905</v>
      </c>
      <c r="K551">
        <f t="shared" si="94"/>
        <v>80.261265291381221</v>
      </c>
      <c r="L551">
        <v>80.261265291381221</v>
      </c>
      <c r="M551">
        <v>80.261265291381221</v>
      </c>
      <c r="N551">
        <f t="shared" si="90"/>
        <v>93.056114262521518</v>
      </c>
      <c r="O551">
        <f t="shared" si="95"/>
        <v>93.43</v>
      </c>
      <c r="P551">
        <f t="shared" si="97"/>
        <v>93.45750000000001</v>
      </c>
      <c r="Q551">
        <f t="shared" si="98"/>
        <v>80.291698943101196</v>
      </c>
      <c r="R551">
        <v>80.291698943101196</v>
      </c>
      <c r="S551">
        <v>80.291698943101196</v>
      </c>
    </row>
    <row r="552" spans="1:19" x14ac:dyDescent="0.2">
      <c r="A552" s="4">
        <f t="shared" si="91"/>
        <v>44794</v>
      </c>
      <c r="B552">
        <v>551</v>
      </c>
      <c r="C552">
        <v>93.42</v>
      </c>
      <c r="D552">
        <f t="shared" si="92"/>
        <v>93.463333333333324</v>
      </c>
      <c r="E552">
        <f t="shared" si="96"/>
        <v>94.08</v>
      </c>
      <c r="F552">
        <f t="shared" si="88"/>
        <v>80.222363668238188</v>
      </c>
      <c r="G552">
        <f t="shared" si="89"/>
        <v>13.197636331761814</v>
      </c>
      <c r="H552">
        <f t="shared" si="93"/>
        <v>-0.12027803272027882</v>
      </c>
      <c r="I552">
        <v>80.222363668238188</v>
      </c>
      <c r="J552">
        <v>80.222363668238188</v>
      </c>
      <c r="K552">
        <f t="shared" si="94"/>
        <v>80.251508315381258</v>
      </c>
      <c r="L552">
        <v>80.251508315381258</v>
      </c>
      <c r="M552">
        <v>80.251508315381258</v>
      </c>
      <c r="N552">
        <f t="shared" si="90"/>
        <v>93.16527998376506</v>
      </c>
      <c r="O552">
        <f t="shared" si="95"/>
        <v>93.484999999999999</v>
      </c>
      <c r="P552">
        <f t="shared" si="97"/>
        <v>93.848749999999995</v>
      </c>
      <c r="Q552">
        <f t="shared" si="98"/>
        <v>80.28190495552596</v>
      </c>
      <c r="R552">
        <v>80.28190495552596</v>
      </c>
      <c r="S552">
        <v>80.28190495552596</v>
      </c>
    </row>
    <row r="553" spans="1:19" x14ac:dyDescent="0.2">
      <c r="A553" s="4">
        <f t="shared" si="91"/>
        <v>44795</v>
      </c>
      <c r="B553">
        <v>552</v>
      </c>
      <c r="C553">
        <v>93.42</v>
      </c>
      <c r="D553">
        <f t="shared" si="92"/>
        <v>94.433333333333337</v>
      </c>
      <c r="E553">
        <f t="shared" si="96"/>
        <v>94.47399999999999</v>
      </c>
      <c r="F553">
        <f t="shared" si="88"/>
        <v>80.212641700958486</v>
      </c>
      <c r="G553">
        <f t="shared" si="89"/>
        <v>13.207358299041516</v>
      </c>
      <c r="H553">
        <f t="shared" si="93"/>
        <v>9.7219672797024259E-3</v>
      </c>
      <c r="I553">
        <v>80.212641700958486</v>
      </c>
      <c r="J553">
        <v>80.212641700958486</v>
      </c>
      <c r="K553">
        <f t="shared" si="94"/>
        <v>80.24175133938131</v>
      </c>
      <c r="L553">
        <v>80.24175133938131</v>
      </c>
      <c r="M553">
        <v>80.24175133938131</v>
      </c>
      <c r="N553">
        <f t="shared" si="90"/>
        <v>94.153695988635548</v>
      </c>
      <c r="O553">
        <f t="shared" si="95"/>
        <v>94.212499999999991</v>
      </c>
      <c r="P553">
        <f t="shared" si="97"/>
        <v>94.458749999999995</v>
      </c>
      <c r="Q553">
        <f t="shared" si="98"/>
        <v>80.272110967950724</v>
      </c>
      <c r="R553">
        <v>80.272110967950724</v>
      </c>
      <c r="S553">
        <v>80.272110967950724</v>
      </c>
    </row>
    <row r="554" spans="1:19" x14ac:dyDescent="0.2">
      <c r="A554" s="4">
        <f t="shared" si="91"/>
        <v>44796</v>
      </c>
      <c r="B554">
        <v>553</v>
      </c>
      <c r="C554">
        <v>96.46</v>
      </c>
      <c r="D554">
        <f t="shared" si="92"/>
        <v>95.133333333333326</v>
      </c>
      <c r="E554">
        <f t="shared" si="96"/>
        <v>94.429999999999993</v>
      </c>
      <c r="F554">
        <f t="shared" si="88"/>
        <v>80.202919733678769</v>
      </c>
      <c r="G554">
        <f t="shared" si="89"/>
        <v>16.257080266321225</v>
      </c>
      <c r="H554">
        <f t="shared" si="93"/>
        <v>3.0497219672797087</v>
      </c>
      <c r="I554">
        <v>80.202919733678769</v>
      </c>
      <c r="J554">
        <v>80.202919733678769</v>
      </c>
      <c r="K554">
        <f t="shared" si="94"/>
        <v>80.231994363381347</v>
      </c>
      <c r="L554">
        <v>80.231994363381347</v>
      </c>
      <c r="M554">
        <v>80.231994363381347</v>
      </c>
      <c r="N554">
        <f t="shared" si="90"/>
        <v>94.563587192044878</v>
      </c>
      <c r="O554">
        <f t="shared" si="95"/>
        <v>94.704999999999998</v>
      </c>
      <c r="P554">
        <f t="shared" si="97"/>
        <v>94.693749999999994</v>
      </c>
      <c r="Q554">
        <f t="shared" si="98"/>
        <v>80.262316980375488</v>
      </c>
      <c r="R554">
        <v>80.262316980375488</v>
      </c>
      <c r="S554">
        <v>80.262316980375488</v>
      </c>
    </row>
    <row r="555" spans="1:19" x14ac:dyDescent="0.2">
      <c r="A555" s="4">
        <f t="shared" si="91"/>
        <v>44797</v>
      </c>
      <c r="B555">
        <v>554</v>
      </c>
      <c r="C555">
        <v>95.52</v>
      </c>
      <c r="D555">
        <f t="shared" si="92"/>
        <v>95.103333333333339</v>
      </c>
      <c r="E555">
        <f t="shared" si="96"/>
        <v>94.471999999999994</v>
      </c>
      <c r="F555">
        <f t="shared" si="88"/>
        <v>80.193197766399066</v>
      </c>
      <c r="G555">
        <f t="shared" si="89"/>
        <v>15.32680223360093</v>
      </c>
      <c r="H555">
        <f t="shared" si="93"/>
        <v>-0.9302780327202953</v>
      </c>
      <c r="I555">
        <v>80.193197766399066</v>
      </c>
      <c r="J555">
        <v>80.193197766399066</v>
      </c>
      <c r="K555">
        <f t="shared" si="94"/>
        <v>80.222237387381398</v>
      </c>
      <c r="L555">
        <v>80.222237387381398</v>
      </c>
      <c r="M555">
        <v>80.222237387381398</v>
      </c>
      <c r="N555">
        <f t="shared" si="90"/>
        <v>94.19351103443141</v>
      </c>
      <c r="O555">
        <f t="shared" si="95"/>
        <v>94.68249999999999</v>
      </c>
      <c r="P555">
        <f t="shared" si="97"/>
        <v>94.708749999999995</v>
      </c>
      <c r="Q555">
        <f t="shared" si="98"/>
        <v>80.252522992800266</v>
      </c>
      <c r="R555">
        <v>80.252522992800266</v>
      </c>
      <c r="S555">
        <v>80.252522992800266</v>
      </c>
    </row>
    <row r="556" spans="1:19" x14ac:dyDescent="0.2">
      <c r="A556" s="4">
        <f t="shared" si="91"/>
        <v>44798</v>
      </c>
      <c r="B556">
        <v>555</v>
      </c>
      <c r="C556">
        <v>93.33</v>
      </c>
      <c r="D556">
        <f t="shared" si="92"/>
        <v>94.160000000000011</v>
      </c>
      <c r="E556">
        <f t="shared" si="96"/>
        <v>94.513999999999996</v>
      </c>
      <c r="F556">
        <f t="shared" si="88"/>
        <v>80.18347579911935</v>
      </c>
      <c r="G556">
        <f t="shared" si="89"/>
        <v>13.146524200880648</v>
      </c>
      <c r="H556">
        <f t="shared" si="93"/>
        <v>-2.1802780327202811</v>
      </c>
      <c r="I556">
        <v>80.18347579911935</v>
      </c>
      <c r="J556">
        <v>80.18347579911935</v>
      </c>
      <c r="K556">
        <f t="shared" si="94"/>
        <v>80.212480411381435</v>
      </c>
      <c r="L556">
        <v>80.212480411381435</v>
      </c>
      <c r="M556">
        <v>80.212480411381435</v>
      </c>
      <c r="N556">
        <f t="shared" si="90"/>
        <v>94.024457724101978</v>
      </c>
      <c r="O556">
        <f t="shared" si="95"/>
        <v>94.734999999999999</v>
      </c>
      <c r="P556">
        <f t="shared" si="97"/>
        <v>94.381249999999994</v>
      </c>
      <c r="Q556">
        <f t="shared" si="98"/>
        <v>80.24272900522503</v>
      </c>
      <c r="R556">
        <v>80.24272900522503</v>
      </c>
      <c r="S556">
        <v>80.24272900522503</v>
      </c>
    </row>
    <row r="557" spans="1:19" x14ac:dyDescent="0.2">
      <c r="A557" s="4">
        <f t="shared" si="91"/>
        <v>44799</v>
      </c>
      <c r="B557">
        <v>556</v>
      </c>
      <c r="C557">
        <v>93.63</v>
      </c>
      <c r="D557">
        <f t="shared" si="92"/>
        <v>93.529999999999987</v>
      </c>
      <c r="E557">
        <f t="shared" si="96"/>
        <v>94.701999999999998</v>
      </c>
      <c r="F557">
        <f t="shared" si="88"/>
        <v>80.173753831839647</v>
      </c>
      <c r="G557">
        <f t="shared" si="89"/>
        <v>13.456246168160348</v>
      </c>
      <c r="H557">
        <f t="shared" si="93"/>
        <v>0.30972196727969958</v>
      </c>
      <c r="I557">
        <v>80.173753831839647</v>
      </c>
      <c r="J557">
        <v>80.173753831839647</v>
      </c>
      <c r="K557">
        <f t="shared" si="94"/>
        <v>80.202723435381486</v>
      </c>
      <c r="L557">
        <v>80.202723435381486</v>
      </c>
      <c r="M557">
        <v>80.202723435381486</v>
      </c>
      <c r="N557">
        <f t="shared" si="90"/>
        <v>93.906120406871381</v>
      </c>
      <c r="O557">
        <f t="shared" si="95"/>
        <v>94.027500000000003</v>
      </c>
      <c r="P557">
        <f t="shared" si="97"/>
        <v>94.262500000000003</v>
      </c>
      <c r="Q557">
        <f t="shared" si="98"/>
        <v>80.232935017649794</v>
      </c>
      <c r="R557">
        <v>80.232935017649794</v>
      </c>
      <c r="S557">
        <v>80.232935017649794</v>
      </c>
    </row>
    <row r="558" spans="1:19" x14ac:dyDescent="0.2">
      <c r="A558" s="4">
        <f t="shared" si="91"/>
        <v>44800</v>
      </c>
      <c r="B558">
        <v>557</v>
      </c>
      <c r="C558">
        <v>93.63</v>
      </c>
      <c r="D558">
        <f t="shared" si="92"/>
        <v>94.886666666666656</v>
      </c>
      <c r="E558">
        <f t="shared" si="96"/>
        <v>95.078000000000003</v>
      </c>
      <c r="F558">
        <f t="shared" si="88"/>
        <v>80.164031864559931</v>
      </c>
      <c r="G558">
        <f t="shared" si="89"/>
        <v>13.465968135440065</v>
      </c>
      <c r="H558">
        <f t="shared" si="93"/>
        <v>9.7219672797166368E-3</v>
      </c>
      <c r="I558">
        <v>80.164031864559931</v>
      </c>
      <c r="J558">
        <v>80.164031864559931</v>
      </c>
      <c r="K558">
        <f t="shared" si="94"/>
        <v>80.192966459381523</v>
      </c>
      <c r="L558">
        <v>80.192966459381523</v>
      </c>
      <c r="M558">
        <v>80.192966459381523</v>
      </c>
      <c r="N558">
        <f t="shared" si="90"/>
        <v>94.954284284809958</v>
      </c>
      <c r="O558">
        <f t="shared" si="95"/>
        <v>94.497500000000002</v>
      </c>
      <c r="P558">
        <f t="shared" si="97"/>
        <v>95.006249999999994</v>
      </c>
      <c r="Q558">
        <f t="shared" si="98"/>
        <v>80.223141030074558</v>
      </c>
      <c r="R558">
        <v>80.223141030074558</v>
      </c>
      <c r="S558">
        <v>80.223141030074558</v>
      </c>
    </row>
    <row r="559" spans="1:19" x14ac:dyDescent="0.2">
      <c r="A559" s="4">
        <f t="shared" si="91"/>
        <v>44801</v>
      </c>
      <c r="B559">
        <v>558</v>
      </c>
      <c r="C559">
        <v>97.4</v>
      </c>
      <c r="D559">
        <f t="shared" si="92"/>
        <v>96.143333333333331</v>
      </c>
      <c r="E559">
        <f t="shared" si="96"/>
        <v>94.827999999999989</v>
      </c>
      <c r="F559">
        <f t="shared" si="88"/>
        <v>80.154309897280214</v>
      </c>
      <c r="G559">
        <f t="shared" si="89"/>
        <v>17.245690102719792</v>
      </c>
      <c r="H559">
        <f t="shared" si="93"/>
        <v>3.7797219672797269</v>
      </c>
      <c r="I559">
        <v>80.154309897280214</v>
      </c>
      <c r="J559">
        <v>80.154309897280214</v>
      </c>
      <c r="K559">
        <f t="shared" si="94"/>
        <v>80.183209483381575</v>
      </c>
      <c r="L559">
        <v>80.183209483381575</v>
      </c>
      <c r="M559">
        <v>80.183209483381575</v>
      </c>
      <c r="N559">
        <f t="shared" si="90"/>
        <v>95.687998999366968</v>
      </c>
      <c r="O559">
        <f t="shared" si="95"/>
        <v>95.514999999999986</v>
      </c>
      <c r="P559">
        <f t="shared" si="97"/>
        <v>95.321249999999992</v>
      </c>
      <c r="Q559">
        <f t="shared" si="98"/>
        <v>80.213347042499322</v>
      </c>
      <c r="R559">
        <v>80.213347042499322</v>
      </c>
      <c r="S559">
        <v>80.213347042499322</v>
      </c>
    </row>
    <row r="560" spans="1:19" x14ac:dyDescent="0.2">
      <c r="A560" s="4">
        <f t="shared" si="91"/>
        <v>44802</v>
      </c>
      <c r="B560">
        <v>559</v>
      </c>
      <c r="C560">
        <v>97.4</v>
      </c>
      <c r="D560">
        <f t="shared" si="92"/>
        <v>95.626666666666665</v>
      </c>
      <c r="E560">
        <f t="shared" si="96"/>
        <v>94.12</v>
      </c>
      <c r="F560">
        <f t="shared" si="88"/>
        <v>80.144587930000512</v>
      </c>
      <c r="G560">
        <f t="shared" si="89"/>
        <v>17.255412069999494</v>
      </c>
      <c r="H560">
        <f t="shared" si="93"/>
        <v>9.7219672797024259E-3</v>
      </c>
      <c r="I560">
        <v>80.144587930000512</v>
      </c>
      <c r="J560">
        <v>80.144587930000512</v>
      </c>
      <c r="K560">
        <f t="shared" si="94"/>
        <v>80.173452507381612</v>
      </c>
      <c r="L560">
        <v>80.173452507381612</v>
      </c>
      <c r="M560">
        <v>80.173452507381612</v>
      </c>
      <c r="N560">
        <f t="shared" si="90"/>
        <v>94.605599299556872</v>
      </c>
      <c r="O560">
        <f t="shared" si="95"/>
        <v>95.127499999999998</v>
      </c>
      <c r="P560">
        <f t="shared" si="97"/>
        <v>94.685000000000002</v>
      </c>
      <c r="Q560">
        <f t="shared" si="98"/>
        <v>80.203553054924086</v>
      </c>
      <c r="R560">
        <v>80.203553054924086</v>
      </c>
      <c r="S560">
        <v>80.203553054924086</v>
      </c>
    </row>
    <row r="561" spans="1:19" x14ac:dyDescent="0.2">
      <c r="A561" s="4">
        <f t="shared" si="91"/>
        <v>44803</v>
      </c>
      <c r="B561">
        <v>560</v>
      </c>
      <c r="C561">
        <v>92.08</v>
      </c>
      <c r="D561">
        <f t="shared" si="92"/>
        <v>93.190000000000012</v>
      </c>
      <c r="E561">
        <f t="shared" si="96"/>
        <v>92.812000000000012</v>
      </c>
      <c r="F561">
        <f t="shared" si="88"/>
        <v>80.134865962720795</v>
      </c>
      <c r="G561">
        <f t="shared" si="89"/>
        <v>11.945134037279203</v>
      </c>
      <c r="H561">
        <f t="shared" si="93"/>
        <v>-5.3102780327202908</v>
      </c>
      <c r="I561">
        <v>80.134865962720795</v>
      </c>
      <c r="J561">
        <v>80.134865962720795</v>
      </c>
      <c r="K561">
        <f t="shared" si="94"/>
        <v>80.163695531381663</v>
      </c>
      <c r="L561">
        <v>80.163695531381663</v>
      </c>
      <c r="M561">
        <v>80.163695531381663</v>
      </c>
      <c r="N561">
        <f t="shared" si="90"/>
        <v>93.250919509689808</v>
      </c>
      <c r="O561">
        <f t="shared" si="95"/>
        <v>94.242500000000007</v>
      </c>
      <c r="P561">
        <f t="shared" si="97"/>
        <v>92.953750000000014</v>
      </c>
      <c r="Q561">
        <f t="shared" si="98"/>
        <v>80.19375906734885</v>
      </c>
      <c r="R561">
        <v>80.19375906734885</v>
      </c>
      <c r="S561">
        <v>80.19375906734885</v>
      </c>
    </row>
    <row r="562" spans="1:19" x14ac:dyDescent="0.2">
      <c r="A562" s="4">
        <f t="shared" si="91"/>
        <v>44804</v>
      </c>
      <c r="B562">
        <v>561</v>
      </c>
      <c r="C562">
        <v>90.09</v>
      </c>
      <c r="D562">
        <f t="shared" si="92"/>
        <v>89.75333333333333</v>
      </c>
      <c r="E562">
        <f t="shared" si="96"/>
        <v>90.79000000000002</v>
      </c>
      <c r="F562">
        <f t="shared" si="88"/>
        <v>80.125143995441093</v>
      </c>
      <c r="G562">
        <f t="shared" si="89"/>
        <v>9.9648560045589107</v>
      </c>
      <c r="H562">
        <f t="shared" si="93"/>
        <v>-1.9802780327202925</v>
      </c>
      <c r="I562">
        <v>80.125143995441093</v>
      </c>
      <c r="J562">
        <v>80.125143995441093</v>
      </c>
      <c r="K562">
        <f t="shared" si="94"/>
        <v>80.1539385553817</v>
      </c>
      <c r="L562">
        <v>80.1539385553817</v>
      </c>
      <c r="M562">
        <v>80.1539385553817</v>
      </c>
      <c r="N562">
        <f t="shared" si="90"/>
        <v>91.402643656782857</v>
      </c>
      <c r="O562">
        <f t="shared" si="95"/>
        <v>91.66500000000002</v>
      </c>
      <c r="P562">
        <f t="shared" si="97"/>
        <v>90.401250000000005</v>
      </c>
      <c r="Q562">
        <f t="shared" si="98"/>
        <v>80.183965079773628</v>
      </c>
      <c r="R562">
        <v>80.183965079773628</v>
      </c>
      <c r="S562">
        <v>80.183965079773628</v>
      </c>
    </row>
    <row r="563" spans="1:19" x14ac:dyDescent="0.2">
      <c r="A563" s="4">
        <f t="shared" si="91"/>
        <v>44805</v>
      </c>
      <c r="B563">
        <v>562</v>
      </c>
      <c r="C563">
        <v>87.09</v>
      </c>
      <c r="D563">
        <f t="shared" si="92"/>
        <v>88.15666666666668</v>
      </c>
      <c r="E563">
        <f t="shared" si="96"/>
        <v>88.768000000000001</v>
      </c>
      <c r="F563">
        <f t="shared" si="88"/>
        <v>80.115422028161376</v>
      </c>
      <c r="G563">
        <f t="shared" si="89"/>
        <v>6.9745779718386274</v>
      </c>
      <c r="H563">
        <f t="shared" si="93"/>
        <v>-2.9902780327202834</v>
      </c>
      <c r="I563">
        <v>80.115422028161376</v>
      </c>
      <c r="J563">
        <v>80.115422028161376</v>
      </c>
      <c r="K563">
        <f t="shared" si="94"/>
        <v>80.144181579381751</v>
      </c>
      <c r="L563">
        <v>80.144181579381751</v>
      </c>
      <c r="M563">
        <v>80.144181579381751</v>
      </c>
      <c r="N563">
        <f t="shared" si="90"/>
        <v>90.168850559747995</v>
      </c>
      <c r="O563">
        <f t="shared" si="95"/>
        <v>89.137500000000003</v>
      </c>
      <c r="P563">
        <f t="shared" si="97"/>
        <v>88.538750000000007</v>
      </c>
      <c r="Q563">
        <f t="shared" si="98"/>
        <v>80.174171092198392</v>
      </c>
      <c r="R563">
        <v>80.174171092198392</v>
      </c>
      <c r="S563">
        <v>80.174171092198392</v>
      </c>
    </row>
    <row r="564" spans="1:19" x14ac:dyDescent="0.2">
      <c r="A564" s="4">
        <f t="shared" si="91"/>
        <v>44806</v>
      </c>
      <c r="B564">
        <v>563</v>
      </c>
      <c r="C564">
        <v>87.29</v>
      </c>
      <c r="D564">
        <f t="shared" si="92"/>
        <v>87.223333333333343</v>
      </c>
      <c r="E564">
        <f t="shared" si="96"/>
        <v>87.822000000000003</v>
      </c>
      <c r="F564">
        <f t="shared" si="88"/>
        <v>80.105700060881674</v>
      </c>
      <c r="G564">
        <f t="shared" si="89"/>
        <v>7.1842999391183326</v>
      </c>
      <c r="H564">
        <f t="shared" si="93"/>
        <v>0.20972196727970527</v>
      </c>
      <c r="I564">
        <v>80.105700060881674</v>
      </c>
      <c r="J564">
        <v>80.105700060881674</v>
      </c>
      <c r="K564">
        <f t="shared" si="94"/>
        <v>80.134424603381788</v>
      </c>
      <c r="L564">
        <v>80.134424603381788</v>
      </c>
      <c r="M564">
        <v>80.134424603381788</v>
      </c>
      <c r="N564">
        <f t="shared" si="90"/>
        <v>89.305195391823588</v>
      </c>
      <c r="O564">
        <f t="shared" si="95"/>
        <v>87.940000000000012</v>
      </c>
      <c r="P564">
        <f t="shared" si="97"/>
        <v>87.597499999999997</v>
      </c>
      <c r="Q564">
        <f t="shared" si="98"/>
        <v>80.164377104623156</v>
      </c>
      <c r="R564">
        <v>80.164377104623156</v>
      </c>
      <c r="S564">
        <v>80.164377104623156</v>
      </c>
    </row>
    <row r="565" spans="1:19" x14ac:dyDescent="0.2">
      <c r="A565" s="4">
        <f t="shared" si="91"/>
        <v>44807</v>
      </c>
      <c r="B565">
        <v>564</v>
      </c>
      <c r="C565">
        <v>87.29</v>
      </c>
      <c r="D565">
        <f t="shared" si="92"/>
        <v>87.31</v>
      </c>
      <c r="E565">
        <f t="shared" si="96"/>
        <v>87.274000000000001</v>
      </c>
      <c r="F565">
        <f t="shared" si="88"/>
        <v>80.095978093601957</v>
      </c>
      <c r="G565">
        <f t="shared" si="89"/>
        <v>7.1940219063980493</v>
      </c>
      <c r="H565">
        <f t="shared" si="93"/>
        <v>9.7219672797166368E-3</v>
      </c>
      <c r="I565">
        <v>80.095978093601957</v>
      </c>
      <c r="J565">
        <v>80.095978093601957</v>
      </c>
      <c r="K565">
        <f t="shared" si="94"/>
        <v>80.124667627381839</v>
      </c>
      <c r="L565">
        <v>80.124667627381839</v>
      </c>
      <c r="M565">
        <v>80.124667627381839</v>
      </c>
      <c r="N565">
        <f t="shared" si="90"/>
        <v>88.718636774276504</v>
      </c>
      <c r="O565">
        <f t="shared" si="95"/>
        <v>87.254999999999995</v>
      </c>
      <c r="P565">
        <f t="shared" si="97"/>
        <v>87.287499999999994</v>
      </c>
      <c r="Q565">
        <f t="shared" si="98"/>
        <v>80.15458311704792</v>
      </c>
      <c r="R565">
        <v>80.15458311704792</v>
      </c>
      <c r="S565">
        <v>80.15458311704792</v>
      </c>
    </row>
    <row r="566" spans="1:19" x14ac:dyDescent="0.2">
      <c r="A566" s="4">
        <f t="shared" si="91"/>
        <v>44808</v>
      </c>
      <c r="B566">
        <v>565</v>
      </c>
      <c r="C566">
        <v>87.35</v>
      </c>
      <c r="D566">
        <f t="shared" si="92"/>
        <v>87.33</v>
      </c>
      <c r="E566">
        <f t="shared" si="96"/>
        <v>87.325999999999993</v>
      </c>
      <c r="F566">
        <f t="shared" si="88"/>
        <v>80.08625612632224</v>
      </c>
      <c r="G566">
        <f t="shared" si="89"/>
        <v>7.263743873677754</v>
      </c>
      <c r="H566">
        <f t="shared" si="93"/>
        <v>6.97219672797047E-2</v>
      </c>
      <c r="I566">
        <v>80.08625612632224</v>
      </c>
      <c r="J566">
        <v>80.08625612632224</v>
      </c>
      <c r="K566">
        <f t="shared" si="94"/>
        <v>80.114910651381877</v>
      </c>
      <c r="L566">
        <v>80.114910651381877</v>
      </c>
      <c r="M566">
        <v>80.114910651381877</v>
      </c>
      <c r="N566">
        <f t="shared" si="90"/>
        <v>88.308045741993539</v>
      </c>
      <c r="O566">
        <f t="shared" si="95"/>
        <v>87.32</v>
      </c>
      <c r="P566">
        <f t="shared" si="97"/>
        <v>87.327500000000001</v>
      </c>
      <c r="Q566">
        <f t="shared" si="98"/>
        <v>80.144789129472684</v>
      </c>
      <c r="R566">
        <v>80.144789129472684</v>
      </c>
      <c r="S566">
        <v>80.144789129472684</v>
      </c>
    </row>
    <row r="567" spans="1:19" x14ac:dyDescent="0.2">
      <c r="A567" s="4">
        <f t="shared" si="91"/>
        <v>44809</v>
      </c>
      <c r="B567">
        <v>566</v>
      </c>
      <c r="C567">
        <v>87.35</v>
      </c>
      <c r="D567">
        <f t="shared" si="92"/>
        <v>87.34999999999998</v>
      </c>
      <c r="E567">
        <f t="shared" si="96"/>
        <v>86.368000000000009</v>
      </c>
      <c r="F567">
        <f t="shared" si="88"/>
        <v>80.076534159042538</v>
      </c>
      <c r="G567">
        <f t="shared" si="89"/>
        <v>7.2734658409574564</v>
      </c>
      <c r="H567">
        <f t="shared" si="93"/>
        <v>9.7219672797024259E-3</v>
      </c>
      <c r="I567">
        <v>80.076534159042538</v>
      </c>
      <c r="J567">
        <v>80.076534159042538</v>
      </c>
      <c r="K567">
        <f t="shared" si="94"/>
        <v>80.105153675381928</v>
      </c>
      <c r="L567">
        <v>80.105153675381928</v>
      </c>
      <c r="M567">
        <v>80.105153675381928</v>
      </c>
      <c r="N567">
        <f t="shared" si="90"/>
        <v>88.020632019395464</v>
      </c>
      <c r="O567">
        <f t="shared" si="95"/>
        <v>87.335000000000008</v>
      </c>
      <c r="P567">
        <f t="shared" si="97"/>
        <v>86.736249999999998</v>
      </c>
      <c r="Q567">
        <f t="shared" si="98"/>
        <v>80.134995141897448</v>
      </c>
      <c r="R567">
        <v>80.134995141897448</v>
      </c>
      <c r="S567">
        <v>80.134995141897448</v>
      </c>
    </row>
    <row r="568" spans="1:19" x14ac:dyDescent="0.2">
      <c r="A568" s="4">
        <f t="shared" si="91"/>
        <v>44810</v>
      </c>
      <c r="B568">
        <v>567</v>
      </c>
      <c r="C568">
        <v>87.35</v>
      </c>
      <c r="D568">
        <f t="shared" si="92"/>
        <v>85.733333333333334</v>
      </c>
      <c r="E568">
        <f t="shared" si="96"/>
        <v>85.717999999999989</v>
      </c>
      <c r="F568">
        <f t="shared" si="88"/>
        <v>80.066812191762821</v>
      </c>
      <c r="G568">
        <f t="shared" si="89"/>
        <v>7.283187808237173</v>
      </c>
      <c r="H568">
        <f t="shared" si="93"/>
        <v>9.7219672797166368E-3</v>
      </c>
      <c r="I568">
        <v>80.066812191762821</v>
      </c>
      <c r="J568">
        <v>80.066812191762821</v>
      </c>
      <c r="K568">
        <f t="shared" si="94"/>
        <v>80.095396699381965</v>
      </c>
      <c r="L568">
        <v>80.095396699381965</v>
      </c>
      <c r="M568">
        <v>80.095396699381965</v>
      </c>
      <c r="N568">
        <f t="shared" si="90"/>
        <v>86.364442413576825</v>
      </c>
      <c r="O568">
        <f t="shared" si="95"/>
        <v>86.137499999999989</v>
      </c>
      <c r="P568">
        <f t="shared" si="97"/>
        <v>85.723749999999995</v>
      </c>
      <c r="Q568">
        <f t="shared" si="98"/>
        <v>80.125201154322212</v>
      </c>
      <c r="R568">
        <v>80.125201154322212</v>
      </c>
      <c r="S568">
        <v>80.125201154322212</v>
      </c>
    </row>
    <row r="569" spans="1:19" x14ac:dyDescent="0.2">
      <c r="A569" s="4">
        <f t="shared" si="91"/>
        <v>44811</v>
      </c>
      <c r="B569">
        <v>568</v>
      </c>
      <c r="C569">
        <v>82.5</v>
      </c>
      <c r="D569">
        <f t="shared" si="92"/>
        <v>84.63</v>
      </c>
      <c r="E569">
        <f t="shared" si="96"/>
        <v>85.701999999999998</v>
      </c>
      <c r="F569">
        <f t="shared" si="88"/>
        <v>80.057090224483119</v>
      </c>
      <c r="G569">
        <f t="shared" si="89"/>
        <v>2.4429097755168812</v>
      </c>
      <c r="H569">
        <f t="shared" si="93"/>
        <v>-4.8402780327202919</v>
      </c>
      <c r="I569">
        <v>80.057090224483119</v>
      </c>
      <c r="J569">
        <v>80.057090224483119</v>
      </c>
      <c r="K569">
        <f t="shared" si="94"/>
        <v>80.085639723382016</v>
      </c>
      <c r="L569">
        <v>80.085639723382016</v>
      </c>
      <c r="M569">
        <v>80.085639723382016</v>
      </c>
      <c r="N569">
        <f t="shared" si="90"/>
        <v>85.667109689503775</v>
      </c>
      <c r="O569">
        <f t="shared" si="95"/>
        <v>85.31</v>
      </c>
      <c r="P569">
        <f t="shared" si="97"/>
        <v>85.3</v>
      </c>
      <c r="Q569">
        <f t="shared" si="98"/>
        <v>80.115407166746976</v>
      </c>
      <c r="R569">
        <v>80.115407166746976</v>
      </c>
      <c r="S569">
        <v>80.115407166746976</v>
      </c>
    </row>
    <row r="570" spans="1:19" x14ac:dyDescent="0.2">
      <c r="A570" s="4">
        <f t="shared" si="91"/>
        <v>44812</v>
      </c>
      <c r="B570">
        <v>569</v>
      </c>
      <c r="C570">
        <v>84.04</v>
      </c>
      <c r="D570">
        <f t="shared" si="92"/>
        <v>84.603333333333339</v>
      </c>
      <c r="E570">
        <f t="shared" si="96"/>
        <v>85.685999999999993</v>
      </c>
      <c r="F570">
        <f t="shared" si="88"/>
        <v>80.047368257203402</v>
      </c>
      <c r="G570">
        <f t="shared" si="89"/>
        <v>3.992631742796604</v>
      </c>
      <c r="H570">
        <f t="shared" si="93"/>
        <v>1.5497219672797229</v>
      </c>
      <c r="I570">
        <v>80.047368257203402</v>
      </c>
      <c r="J570">
        <v>80.047368257203402</v>
      </c>
      <c r="K570">
        <f t="shared" si="94"/>
        <v>80.075882747382053</v>
      </c>
      <c r="L570">
        <v>80.075882747382053</v>
      </c>
      <c r="M570">
        <v>80.075882747382053</v>
      </c>
      <c r="N570">
        <f t="shared" si="90"/>
        <v>86.147976782652634</v>
      </c>
      <c r="O570">
        <f t="shared" si="95"/>
        <v>85.289999999999992</v>
      </c>
      <c r="P570">
        <f t="shared" si="97"/>
        <v>85.28</v>
      </c>
      <c r="Q570">
        <f t="shared" si="98"/>
        <v>80.105613179171755</v>
      </c>
      <c r="R570">
        <v>80.105613179171755</v>
      </c>
      <c r="S570">
        <v>80.105613179171755</v>
      </c>
    </row>
    <row r="571" spans="1:19" x14ac:dyDescent="0.2">
      <c r="A571" s="4">
        <f t="shared" si="91"/>
        <v>44813</v>
      </c>
      <c r="B571">
        <v>570</v>
      </c>
      <c r="C571">
        <v>87.27</v>
      </c>
      <c r="D571">
        <f t="shared" si="92"/>
        <v>86.193333333333328</v>
      </c>
      <c r="E571">
        <f t="shared" si="96"/>
        <v>85.852000000000004</v>
      </c>
      <c r="F571">
        <f t="shared" si="88"/>
        <v>80.0376462899237</v>
      </c>
      <c r="G571">
        <f t="shared" si="89"/>
        <v>7.2323537100762962</v>
      </c>
      <c r="H571">
        <f t="shared" si="93"/>
        <v>3.2397219672796922</v>
      </c>
      <c r="I571">
        <v>80.0376462899237</v>
      </c>
      <c r="J571">
        <v>80.0376462899237</v>
      </c>
      <c r="K571">
        <f t="shared" si="94"/>
        <v>80.066125771382104</v>
      </c>
      <c r="L571">
        <v>80.066125771382104</v>
      </c>
      <c r="M571">
        <v>80.066125771382104</v>
      </c>
      <c r="N571">
        <f t="shared" si="90"/>
        <v>86.484583747856846</v>
      </c>
      <c r="O571">
        <f t="shared" si="95"/>
        <v>85.27</v>
      </c>
      <c r="P571">
        <f t="shared" si="97"/>
        <v>85.97999999999999</v>
      </c>
      <c r="Q571">
        <f t="shared" si="98"/>
        <v>80.095819191596519</v>
      </c>
      <c r="R571">
        <v>80.095819191596519</v>
      </c>
      <c r="S571">
        <v>80.095819191596519</v>
      </c>
    </row>
    <row r="572" spans="1:19" x14ac:dyDescent="0.2">
      <c r="A572" s="4">
        <f t="shared" si="91"/>
        <v>44814</v>
      </c>
      <c r="B572">
        <v>571</v>
      </c>
      <c r="C572">
        <v>87.27</v>
      </c>
      <c r="D572">
        <f t="shared" si="92"/>
        <v>87.573333333333338</v>
      </c>
      <c r="E572">
        <f t="shared" si="96"/>
        <v>86.988</v>
      </c>
      <c r="F572">
        <f t="shared" si="88"/>
        <v>80.027924322643983</v>
      </c>
      <c r="G572">
        <f t="shared" si="89"/>
        <v>7.2420756773560129</v>
      </c>
      <c r="H572">
        <f t="shared" si="93"/>
        <v>9.7219672797166368E-3</v>
      </c>
      <c r="I572">
        <v>80.027924322643983</v>
      </c>
      <c r="J572">
        <v>80.027924322643983</v>
      </c>
      <c r="K572">
        <f t="shared" si="94"/>
        <v>80.056368795382141</v>
      </c>
      <c r="L572">
        <v>80.056368795382141</v>
      </c>
      <c r="M572">
        <v>80.056368795382141</v>
      </c>
      <c r="N572">
        <f t="shared" si="90"/>
        <v>86.993208623499783</v>
      </c>
      <c r="O572">
        <f t="shared" si="95"/>
        <v>86.69</v>
      </c>
      <c r="P572">
        <f t="shared" si="97"/>
        <v>87.20750000000001</v>
      </c>
      <c r="Q572">
        <f t="shared" si="98"/>
        <v>80.086025204021283</v>
      </c>
      <c r="R572">
        <v>80.086025204021283</v>
      </c>
      <c r="S572">
        <v>80.086025204021283</v>
      </c>
    </row>
    <row r="573" spans="1:19" x14ac:dyDescent="0.2">
      <c r="A573" s="4">
        <f t="shared" si="91"/>
        <v>44815</v>
      </c>
      <c r="B573">
        <v>572</v>
      </c>
      <c r="C573">
        <v>88.18</v>
      </c>
      <c r="D573">
        <f t="shared" si="92"/>
        <v>87.876666666666665</v>
      </c>
      <c r="E573">
        <f t="shared" si="96"/>
        <v>87.748000000000005</v>
      </c>
      <c r="F573">
        <f t="shared" si="88"/>
        <v>80.018202355364281</v>
      </c>
      <c r="G573">
        <f t="shared" si="89"/>
        <v>8.1617976446357261</v>
      </c>
      <c r="H573">
        <f t="shared" si="93"/>
        <v>0.91972196727971323</v>
      </c>
      <c r="I573">
        <v>80.018202355364281</v>
      </c>
      <c r="J573">
        <v>80.018202355364281</v>
      </c>
      <c r="K573">
        <f t="shared" si="94"/>
        <v>80.046611819382193</v>
      </c>
      <c r="L573">
        <v>80.046611819382193</v>
      </c>
      <c r="M573">
        <v>80.046611819382193</v>
      </c>
      <c r="N573">
        <f t="shared" si="90"/>
        <v>87.349246036449841</v>
      </c>
      <c r="O573">
        <f t="shared" si="95"/>
        <v>87.725000000000009</v>
      </c>
      <c r="P573">
        <f t="shared" si="97"/>
        <v>87.796250000000015</v>
      </c>
      <c r="Q573">
        <f t="shared" si="98"/>
        <v>80.076231216446047</v>
      </c>
      <c r="R573">
        <v>80.076231216446047</v>
      </c>
      <c r="S573">
        <v>80.076231216446047</v>
      </c>
    </row>
    <row r="574" spans="1:19" x14ac:dyDescent="0.2">
      <c r="A574" s="4">
        <f t="shared" si="91"/>
        <v>44816</v>
      </c>
      <c r="B574">
        <v>573</v>
      </c>
      <c r="C574">
        <v>88.18</v>
      </c>
      <c r="D574">
        <f t="shared" si="92"/>
        <v>88.066666666666677</v>
      </c>
      <c r="E574">
        <f t="shared" si="96"/>
        <v>88.070000000000007</v>
      </c>
      <c r="F574">
        <f t="shared" si="88"/>
        <v>80.008480388084564</v>
      </c>
      <c r="G574">
        <f t="shared" si="89"/>
        <v>8.1715196119154427</v>
      </c>
      <c r="H574">
        <f t="shared" si="93"/>
        <v>9.7219672797166368E-3</v>
      </c>
      <c r="I574">
        <v>80.008480388084564</v>
      </c>
      <c r="J574">
        <v>80.008480388084564</v>
      </c>
      <c r="K574">
        <f t="shared" si="94"/>
        <v>80.03685484338223</v>
      </c>
      <c r="L574">
        <v>80.03685484338223</v>
      </c>
      <c r="M574">
        <v>80.03685484338223</v>
      </c>
      <c r="N574">
        <f t="shared" si="90"/>
        <v>87.496472225514879</v>
      </c>
      <c r="O574">
        <f t="shared" si="95"/>
        <v>87.867500000000007</v>
      </c>
      <c r="P574">
        <f t="shared" si="97"/>
        <v>88.068750000000009</v>
      </c>
      <c r="Q574">
        <f t="shared" si="98"/>
        <v>80.066437228870811</v>
      </c>
      <c r="R574">
        <v>80.066437228870811</v>
      </c>
      <c r="S574">
        <v>80.066437228870811</v>
      </c>
    </row>
    <row r="575" spans="1:19" x14ac:dyDescent="0.2">
      <c r="A575" s="4">
        <f t="shared" si="91"/>
        <v>44817</v>
      </c>
      <c r="B575">
        <v>574</v>
      </c>
      <c r="C575">
        <v>87.84</v>
      </c>
      <c r="D575">
        <f t="shared" si="92"/>
        <v>88.3</v>
      </c>
      <c r="E575">
        <f t="shared" si="96"/>
        <v>87.760000000000019</v>
      </c>
      <c r="F575">
        <f t="shared" si="88"/>
        <v>79.998758420804847</v>
      </c>
      <c r="G575">
        <f t="shared" si="89"/>
        <v>7.841241579195156</v>
      </c>
      <c r="H575">
        <f t="shared" si="93"/>
        <v>-0.33027803272028677</v>
      </c>
      <c r="I575">
        <v>79.998758420804847</v>
      </c>
      <c r="J575">
        <v>79.998758420804847</v>
      </c>
      <c r="K575">
        <f t="shared" si="94"/>
        <v>80.027097867382281</v>
      </c>
      <c r="L575">
        <v>80.027097867382281</v>
      </c>
      <c r="M575">
        <v>80.027097867382281</v>
      </c>
      <c r="N575">
        <f t="shared" si="90"/>
        <v>87.911530557860402</v>
      </c>
      <c r="O575">
        <f t="shared" si="95"/>
        <v>88.27000000000001</v>
      </c>
      <c r="P575">
        <f t="shared" si="97"/>
        <v>87.962500000000006</v>
      </c>
      <c r="Q575">
        <f t="shared" si="98"/>
        <v>80.056643241295575</v>
      </c>
      <c r="R575">
        <v>80.056643241295575</v>
      </c>
      <c r="S575">
        <v>80.056643241295575</v>
      </c>
    </row>
    <row r="576" spans="1:19" x14ac:dyDescent="0.2">
      <c r="A576" s="4">
        <f t="shared" si="91"/>
        <v>44818</v>
      </c>
      <c r="B576">
        <v>575</v>
      </c>
      <c r="C576">
        <v>88.88</v>
      </c>
      <c r="D576">
        <f t="shared" si="92"/>
        <v>87.48</v>
      </c>
      <c r="E576">
        <f t="shared" si="96"/>
        <v>87.238</v>
      </c>
      <c r="F576">
        <f t="shared" si="88"/>
        <v>79.989036453525145</v>
      </c>
      <c r="G576">
        <f t="shared" si="89"/>
        <v>8.8909635464748504</v>
      </c>
      <c r="H576">
        <f t="shared" si="93"/>
        <v>1.0497219672796945</v>
      </c>
      <c r="I576">
        <v>79.989036453525145</v>
      </c>
      <c r="J576">
        <v>79.989036453525145</v>
      </c>
      <c r="K576">
        <f t="shared" si="94"/>
        <v>80.017340891382318</v>
      </c>
      <c r="L576">
        <v>80.017340891382318</v>
      </c>
      <c r="M576">
        <v>80.017340891382318</v>
      </c>
      <c r="N576">
        <f t="shared" si="90"/>
        <v>87.254071390502276</v>
      </c>
      <c r="O576">
        <f t="shared" si="95"/>
        <v>87.655000000000001</v>
      </c>
      <c r="P576">
        <f t="shared" si="97"/>
        <v>87.328749999999999</v>
      </c>
      <c r="Q576">
        <f t="shared" si="98"/>
        <v>80.046849253720339</v>
      </c>
      <c r="R576">
        <v>80.046849253720339</v>
      </c>
      <c r="S576">
        <v>80.046849253720339</v>
      </c>
    </row>
    <row r="577" spans="1:19" x14ac:dyDescent="0.2">
      <c r="A577" s="4">
        <f t="shared" si="91"/>
        <v>44819</v>
      </c>
      <c r="B577">
        <v>576</v>
      </c>
      <c r="C577">
        <v>85.72</v>
      </c>
      <c r="D577">
        <f t="shared" si="92"/>
        <v>86.723333333333315</v>
      </c>
      <c r="E577">
        <f t="shared" si="96"/>
        <v>86.715999999999994</v>
      </c>
      <c r="F577">
        <f t="shared" si="88"/>
        <v>79.979314486245428</v>
      </c>
      <c r="G577">
        <f t="shared" si="89"/>
        <v>5.7406855137545705</v>
      </c>
      <c r="H577">
        <f t="shared" si="93"/>
        <v>-3.15027803272028</v>
      </c>
      <c r="I577">
        <v>79.979314486245428</v>
      </c>
      <c r="J577">
        <v>79.979314486245428</v>
      </c>
      <c r="K577">
        <f t="shared" si="94"/>
        <v>80.007583915382369</v>
      </c>
      <c r="L577">
        <v>80.007583915382369</v>
      </c>
      <c r="M577">
        <v>80.007583915382369</v>
      </c>
      <c r="N577">
        <f t="shared" si="90"/>
        <v>86.748849973351582</v>
      </c>
      <c r="O577">
        <f t="shared" si="95"/>
        <v>87.002499999999998</v>
      </c>
      <c r="P577">
        <f t="shared" si="97"/>
        <v>86.71875</v>
      </c>
      <c r="Q577">
        <f t="shared" si="98"/>
        <v>80.037055266145103</v>
      </c>
      <c r="R577">
        <v>80.037055266145103</v>
      </c>
      <c r="S577">
        <v>80.037055266145103</v>
      </c>
    </row>
    <row r="578" spans="1:19" x14ac:dyDescent="0.2">
      <c r="A578" s="4">
        <f t="shared" si="91"/>
        <v>44820</v>
      </c>
      <c r="B578">
        <v>577</v>
      </c>
      <c r="C578">
        <v>85.57</v>
      </c>
      <c r="D578">
        <f t="shared" si="92"/>
        <v>85.62</v>
      </c>
      <c r="E578">
        <f t="shared" si="96"/>
        <v>86.378</v>
      </c>
      <c r="F578">
        <f t="shared" si="88"/>
        <v>79.969592518965726</v>
      </c>
      <c r="G578">
        <f t="shared" si="89"/>
        <v>5.6004074810342672</v>
      </c>
      <c r="H578">
        <f t="shared" si="93"/>
        <v>-0.14027803272030326</v>
      </c>
      <c r="I578">
        <v>79.969592518965726</v>
      </c>
      <c r="J578">
        <v>79.969592518965726</v>
      </c>
      <c r="K578">
        <f t="shared" si="94"/>
        <v>79.997826939382406</v>
      </c>
      <c r="L578">
        <v>79.997826939382406</v>
      </c>
      <c r="M578">
        <v>79.997826939382406</v>
      </c>
      <c r="N578">
        <f t="shared" si="90"/>
        <v>86.395194981346094</v>
      </c>
      <c r="O578">
        <f t="shared" si="95"/>
        <v>86.434999999999988</v>
      </c>
      <c r="P578">
        <f t="shared" si="97"/>
        <v>86.09375</v>
      </c>
      <c r="Q578">
        <f t="shared" si="98"/>
        <v>80.027261278569881</v>
      </c>
      <c r="R578">
        <v>80.027261278569881</v>
      </c>
      <c r="S578">
        <v>80.027261278569881</v>
      </c>
    </row>
    <row r="579" spans="1:19" x14ac:dyDescent="0.2">
      <c r="A579" s="4">
        <f t="shared" si="91"/>
        <v>44821</v>
      </c>
      <c r="B579">
        <v>578</v>
      </c>
      <c r="C579">
        <v>85.57</v>
      </c>
      <c r="D579">
        <f t="shared" si="92"/>
        <v>85.763333333333321</v>
      </c>
      <c r="E579">
        <f t="shared" si="96"/>
        <v>85.831999999999994</v>
      </c>
      <c r="F579">
        <f t="shared" ref="F579:F642" si="99">$V$3+$U$3*B579</f>
        <v>79.959870551686009</v>
      </c>
      <c r="G579">
        <f t="shared" ref="G579:G642" si="100">C579-F579</f>
        <v>5.6101294483139839</v>
      </c>
      <c r="H579">
        <f t="shared" si="93"/>
        <v>9.7219672797166368E-3</v>
      </c>
      <c r="I579">
        <v>79.959870551686009</v>
      </c>
      <c r="J579">
        <v>79.959870551686009</v>
      </c>
      <c r="K579">
        <f t="shared" si="94"/>
        <v>79.988069963382458</v>
      </c>
      <c r="L579">
        <v>79.988069963382458</v>
      </c>
      <c r="M579">
        <v>79.988069963382458</v>
      </c>
      <c r="N579">
        <f t="shared" ref="N579:N642" si="101">0.3*C580 + 0.7*N578</f>
        <v>86.321636486942268</v>
      </c>
      <c r="O579">
        <f t="shared" si="95"/>
        <v>85.752499999999998</v>
      </c>
      <c r="P579">
        <f t="shared" si="97"/>
        <v>85.806249999999991</v>
      </c>
      <c r="Q579">
        <f t="shared" si="98"/>
        <v>80.017467290994645</v>
      </c>
      <c r="R579">
        <v>80.017467290994645</v>
      </c>
      <c r="S579">
        <v>80.017467290994645</v>
      </c>
    </row>
    <row r="580" spans="1:19" x14ac:dyDescent="0.2">
      <c r="A580" s="4">
        <f t="shared" ref="A580:A643" si="102">A579+1</f>
        <v>44822</v>
      </c>
      <c r="B580">
        <v>579</v>
      </c>
      <c r="C580">
        <v>86.15</v>
      </c>
      <c r="D580">
        <f t="shared" ref="D580:D643" si="103">AVERAGE(C579:C581)</f>
        <v>85.956666666666663</v>
      </c>
      <c r="E580">
        <f t="shared" si="96"/>
        <v>85.625999999999991</v>
      </c>
      <c r="F580">
        <f t="shared" si="99"/>
        <v>79.950148584406293</v>
      </c>
      <c r="G580">
        <f t="shared" si="100"/>
        <v>6.199851415593713</v>
      </c>
      <c r="H580">
        <f t="shared" ref="H580:H643" si="104">G580-G579</f>
        <v>0.58972196727972914</v>
      </c>
      <c r="I580">
        <v>79.950148584406293</v>
      </c>
      <c r="J580">
        <v>79.950148584406293</v>
      </c>
      <c r="K580">
        <f t="shared" ref="K580:K643" si="105">$Y$3+$X$3*B580</f>
        <v>79.978312987382495</v>
      </c>
      <c r="L580">
        <v>79.978312987382495</v>
      </c>
      <c r="M580">
        <v>79.978312987382495</v>
      </c>
      <c r="N580">
        <f t="shared" si="101"/>
        <v>86.270145540859588</v>
      </c>
      <c r="O580">
        <f t="shared" ref="O580:O643" si="106">AVERAGE(C578:C581)</f>
        <v>85.859999999999985</v>
      </c>
      <c r="P580">
        <f t="shared" si="97"/>
        <v>85.75</v>
      </c>
      <c r="Q580">
        <f t="shared" si="98"/>
        <v>80.007673303419409</v>
      </c>
      <c r="R580">
        <v>80.007673303419409</v>
      </c>
      <c r="S580">
        <v>80.007673303419409</v>
      </c>
    </row>
    <row r="581" spans="1:19" x14ac:dyDescent="0.2">
      <c r="A581" s="4">
        <f t="shared" si="102"/>
        <v>44823</v>
      </c>
      <c r="B581">
        <v>580</v>
      </c>
      <c r="C581">
        <v>86.15</v>
      </c>
      <c r="D581">
        <f t="shared" si="103"/>
        <v>85.663333333333341</v>
      </c>
      <c r="E581">
        <f t="shared" ref="E581:E644" si="107">AVERAGE(C579:C583)</f>
        <v>85.188000000000002</v>
      </c>
      <c r="F581">
        <f t="shared" si="99"/>
        <v>79.94042661712659</v>
      </c>
      <c r="G581">
        <f t="shared" si="100"/>
        <v>6.2095733828734154</v>
      </c>
      <c r="H581">
        <f t="shared" si="104"/>
        <v>9.7219672797024259E-3</v>
      </c>
      <c r="I581">
        <v>79.94042661712659</v>
      </c>
      <c r="J581">
        <v>79.94042661712659</v>
      </c>
      <c r="K581">
        <f t="shared" si="105"/>
        <v>79.968556011382546</v>
      </c>
      <c r="L581">
        <v>79.968556011382546</v>
      </c>
      <c r="M581">
        <v>79.968556011382546</v>
      </c>
      <c r="N581">
        <f t="shared" si="101"/>
        <v>85.796101878601704</v>
      </c>
      <c r="O581">
        <f t="shared" si="106"/>
        <v>85.64</v>
      </c>
      <c r="P581">
        <f t="shared" ref="P581:P644" si="108">AVERAGE(O581:O582)</f>
        <v>85.366250000000008</v>
      </c>
      <c r="Q581">
        <f t="shared" ref="Q581:Q644" si="109">$AE$3+$AD$3*B581</f>
        <v>79.997879315844173</v>
      </c>
      <c r="R581">
        <v>79.997879315844173</v>
      </c>
      <c r="S581">
        <v>79.997879315844173</v>
      </c>
    </row>
    <row r="582" spans="1:19" x14ac:dyDescent="0.2">
      <c r="A582" s="4">
        <f t="shared" si="102"/>
        <v>44824</v>
      </c>
      <c r="B582">
        <v>581</v>
      </c>
      <c r="C582">
        <v>84.69</v>
      </c>
      <c r="D582">
        <f t="shared" si="103"/>
        <v>84.74</v>
      </c>
      <c r="E582">
        <f t="shared" si="107"/>
        <v>84.878</v>
      </c>
      <c r="F582">
        <f t="shared" si="99"/>
        <v>79.930704649846874</v>
      </c>
      <c r="G582">
        <f t="shared" si="100"/>
        <v>4.7592953501531241</v>
      </c>
      <c r="H582">
        <f t="shared" si="104"/>
        <v>-1.4502780327202913</v>
      </c>
      <c r="I582">
        <v>79.930704649846874</v>
      </c>
      <c r="J582">
        <v>79.930704649846874</v>
      </c>
      <c r="K582">
        <f t="shared" si="105"/>
        <v>79.958799035382583</v>
      </c>
      <c r="L582">
        <v>79.958799035382583</v>
      </c>
      <c r="M582">
        <v>79.958799035382583</v>
      </c>
      <c r="N582">
        <f t="shared" si="101"/>
        <v>85.071271315021193</v>
      </c>
      <c r="O582">
        <f t="shared" si="106"/>
        <v>85.092500000000001</v>
      </c>
      <c r="P582">
        <f t="shared" si="108"/>
        <v>84.826250000000002</v>
      </c>
      <c r="Q582">
        <f t="shared" si="109"/>
        <v>79.988085328268937</v>
      </c>
      <c r="R582">
        <v>79.988085328268937</v>
      </c>
      <c r="S582">
        <v>79.988085328268937</v>
      </c>
    </row>
    <row r="583" spans="1:19" x14ac:dyDescent="0.2">
      <c r="A583" s="4">
        <f t="shared" si="102"/>
        <v>44825</v>
      </c>
      <c r="B583">
        <v>582</v>
      </c>
      <c r="C583">
        <v>83.38</v>
      </c>
      <c r="D583">
        <f t="shared" si="103"/>
        <v>84.029999999999987</v>
      </c>
      <c r="E583">
        <f t="shared" si="107"/>
        <v>83.462000000000003</v>
      </c>
      <c r="F583">
        <f t="shared" si="99"/>
        <v>79.920982682567171</v>
      </c>
      <c r="G583">
        <f t="shared" si="100"/>
        <v>3.4590173174328243</v>
      </c>
      <c r="H583">
        <f t="shared" si="104"/>
        <v>-1.3002780327202998</v>
      </c>
      <c r="I583">
        <v>79.920982682567171</v>
      </c>
      <c r="J583">
        <v>79.920982682567171</v>
      </c>
      <c r="K583">
        <f t="shared" si="105"/>
        <v>79.949042059382634</v>
      </c>
      <c r="L583">
        <v>79.949042059382634</v>
      </c>
      <c r="M583">
        <v>79.949042059382634</v>
      </c>
      <c r="N583">
        <f t="shared" si="101"/>
        <v>84.755889920514832</v>
      </c>
      <c r="O583">
        <f t="shared" si="106"/>
        <v>84.56</v>
      </c>
      <c r="P583">
        <f t="shared" si="108"/>
        <v>83.674999999999997</v>
      </c>
      <c r="Q583">
        <f t="shared" si="109"/>
        <v>79.978291340693701</v>
      </c>
      <c r="R583">
        <v>79.978291340693701</v>
      </c>
      <c r="S583">
        <v>79.978291340693701</v>
      </c>
    </row>
    <row r="584" spans="1:19" x14ac:dyDescent="0.2">
      <c r="A584" s="4">
        <f t="shared" si="102"/>
        <v>44826</v>
      </c>
      <c r="B584">
        <v>583</v>
      </c>
      <c r="C584">
        <v>84.02</v>
      </c>
      <c r="D584">
        <f t="shared" si="103"/>
        <v>82.156666666666652</v>
      </c>
      <c r="E584">
        <f t="shared" si="107"/>
        <v>82.045999999999992</v>
      </c>
      <c r="F584">
        <f t="shared" si="99"/>
        <v>79.911260715287455</v>
      </c>
      <c r="G584">
        <f t="shared" si="100"/>
        <v>4.1087392847125415</v>
      </c>
      <c r="H584">
        <f t="shared" si="104"/>
        <v>0.64972196727971721</v>
      </c>
      <c r="I584">
        <v>79.911260715287455</v>
      </c>
      <c r="J584">
        <v>79.911260715287455</v>
      </c>
      <c r="K584">
        <f t="shared" si="105"/>
        <v>79.939285083382671</v>
      </c>
      <c r="L584">
        <v>79.939285083382671</v>
      </c>
      <c r="M584">
        <v>79.939285083382671</v>
      </c>
      <c r="N584">
        <f t="shared" si="101"/>
        <v>83.050122944360368</v>
      </c>
      <c r="O584">
        <f t="shared" si="106"/>
        <v>82.789999999999992</v>
      </c>
      <c r="P584">
        <f t="shared" si="108"/>
        <v>82.087499999999991</v>
      </c>
      <c r="Q584">
        <f t="shared" si="109"/>
        <v>79.968497353118465</v>
      </c>
      <c r="R584">
        <v>79.968497353118465</v>
      </c>
      <c r="S584">
        <v>79.968497353118465</v>
      </c>
    </row>
    <row r="585" spans="1:19" x14ac:dyDescent="0.2">
      <c r="A585" s="4">
        <f t="shared" si="102"/>
        <v>44827</v>
      </c>
      <c r="B585">
        <v>584</v>
      </c>
      <c r="C585">
        <v>79.069999999999993</v>
      </c>
      <c r="D585">
        <f t="shared" si="103"/>
        <v>80.719999999999985</v>
      </c>
      <c r="E585">
        <f t="shared" si="107"/>
        <v>80.542000000000002</v>
      </c>
      <c r="F585">
        <f t="shared" si="99"/>
        <v>79.901538748007752</v>
      </c>
      <c r="G585">
        <f t="shared" si="100"/>
        <v>-0.83153874800775895</v>
      </c>
      <c r="H585">
        <f t="shared" si="104"/>
        <v>-4.9402780327203004</v>
      </c>
      <c r="I585">
        <v>79.901538748007752</v>
      </c>
      <c r="J585">
        <v>79.901538748007752</v>
      </c>
      <c r="K585">
        <f t="shared" si="105"/>
        <v>79.929528107382723</v>
      </c>
      <c r="L585">
        <v>79.929528107382723</v>
      </c>
      <c r="M585">
        <v>79.929528107382723</v>
      </c>
      <c r="N585">
        <f t="shared" si="101"/>
        <v>81.856086061052252</v>
      </c>
      <c r="O585">
        <f t="shared" si="106"/>
        <v>81.384999999999991</v>
      </c>
      <c r="P585">
        <f t="shared" si="108"/>
        <v>80.608749999999986</v>
      </c>
      <c r="Q585">
        <f t="shared" si="109"/>
        <v>79.958703365543229</v>
      </c>
      <c r="R585">
        <v>79.958703365543229</v>
      </c>
      <c r="S585">
        <v>79.958703365543229</v>
      </c>
    </row>
    <row r="586" spans="1:19" x14ac:dyDescent="0.2">
      <c r="A586" s="4">
        <f t="shared" si="102"/>
        <v>44828</v>
      </c>
      <c r="B586">
        <v>585</v>
      </c>
      <c r="C586">
        <v>79.069999999999993</v>
      </c>
      <c r="D586">
        <f t="shared" si="103"/>
        <v>78.436666666666667</v>
      </c>
      <c r="E586">
        <f t="shared" si="107"/>
        <v>79.3</v>
      </c>
      <c r="F586">
        <f t="shared" si="99"/>
        <v>79.891816780728035</v>
      </c>
      <c r="G586">
        <f t="shared" si="100"/>
        <v>-0.82181678072804232</v>
      </c>
      <c r="H586">
        <f t="shared" si="104"/>
        <v>9.7219672797166368E-3</v>
      </c>
      <c r="I586">
        <v>79.891816780728035</v>
      </c>
      <c r="J586">
        <v>79.891816780728035</v>
      </c>
      <c r="K586">
        <f t="shared" si="105"/>
        <v>79.91977113138276</v>
      </c>
      <c r="L586">
        <v>79.91977113138276</v>
      </c>
      <c r="M586">
        <v>79.91977113138276</v>
      </c>
      <c r="N586">
        <f t="shared" si="101"/>
        <v>80.450260242736576</v>
      </c>
      <c r="O586">
        <f t="shared" si="106"/>
        <v>79.832499999999996</v>
      </c>
      <c r="P586">
        <f t="shared" si="108"/>
        <v>78.976249999999993</v>
      </c>
      <c r="Q586">
        <f t="shared" si="109"/>
        <v>79.948909377968008</v>
      </c>
      <c r="R586">
        <v>79.948909377968008</v>
      </c>
      <c r="S586">
        <v>79.948909377968008</v>
      </c>
    </row>
    <row r="587" spans="1:19" x14ac:dyDescent="0.2">
      <c r="A587" s="4">
        <f t="shared" si="102"/>
        <v>44829</v>
      </c>
      <c r="B587">
        <v>586</v>
      </c>
      <c r="C587">
        <v>77.17</v>
      </c>
      <c r="D587">
        <f t="shared" si="103"/>
        <v>77.803333333333342</v>
      </c>
      <c r="E587">
        <f t="shared" si="107"/>
        <v>78.277999999999992</v>
      </c>
      <c r="F587">
        <f t="shared" si="99"/>
        <v>79.882094813448333</v>
      </c>
      <c r="G587">
        <f t="shared" si="100"/>
        <v>-2.7120948134483314</v>
      </c>
      <c r="H587">
        <f t="shared" si="104"/>
        <v>-1.890278032720289</v>
      </c>
      <c r="I587">
        <v>79.882094813448333</v>
      </c>
      <c r="J587">
        <v>79.882094813448333</v>
      </c>
      <c r="K587">
        <f t="shared" si="105"/>
        <v>79.910014155382811</v>
      </c>
      <c r="L587">
        <v>79.910014155382811</v>
      </c>
      <c r="M587">
        <v>79.910014155382811</v>
      </c>
      <c r="N587">
        <f t="shared" si="101"/>
        <v>79.466182169915598</v>
      </c>
      <c r="O587">
        <f t="shared" si="106"/>
        <v>78.12</v>
      </c>
      <c r="P587">
        <f t="shared" si="108"/>
        <v>78.100000000000009</v>
      </c>
      <c r="Q587">
        <f t="shared" si="109"/>
        <v>79.939115390392772</v>
      </c>
      <c r="R587">
        <v>79.939115390392772</v>
      </c>
      <c r="S587">
        <v>79.939115390392772</v>
      </c>
    </row>
    <row r="588" spans="1:19" x14ac:dyDescent="0.2">
      <c r="A588" s="4">
        <f t="shared" si="102"/>
        <v>44830</v>
      </c>
      <c r="B588">
        <v>587</v>
      </c>
      <c r="C588">
        <v>77.17</v>
      </c>
      <c r="D588">
        <f t="shared" si="103"/>
        <v>77.75</v>
      </c>
      <c r="E588">
        <f t="shared" si="107"/>
        <v>78.986000000000018</v>
      </c>
      <c r="F588">
        <f t="shared" si="99"/>
        <v>79.872372846168616</v>
      </c>
      <c r="G588">
        <f t="shared" si="100"/>
        <v>-2.7023728461686147</v>
      </c>
      <c r="H588">
        <f t="shared" si="104"/>
        <v>9.7219672797166368E-3</v>
      </c>
      <c r="I588">
        <v>79.872372846168616</v>
      </c>
      <c r="J588">
        <v>79.872372846168616</v>
      </c>
      <c r="K588">
        <f t="shared" si="105"/>
        <v>79.900257179382848</v>
      </c>
      <c r="L588">
        <v>79.900257179382848</v>
      </c>
      <c r="M588">
        <v>79.900257179382848</v>
      </c>
      <c r="N588">
        <f t="shared" si="101"/>
        <v>79.299327518940913</v>
      </c>
      <c r="O588">
        <f t="shared" si="106"/>
        <v>78.080000000000013</v>
      </c>
      <c r="P588">
        <f t="shared" si="108"/>
        <v>78.522500000000008</v>
      </c>
      <c r="Q588">
        <f t="shared" si="109"/>
        <v>79.929321402817536</v>
      </c>
      <c r="R588">
        <v>79.929321402817536</v>
      </c>
      <c r="S588">
        <v>79.929321402817536</v>
      </c>
    </row>
    <row r="589" spans="1:19" x14ac:dyDescent="0.2">
      <c r="A589" s="4">
        <f t="shared" si="102"/>
        <v>44831</v>
      </c>
      <c r="B589">
        <v>588</v>
      </c>
      <c r="C589">
        <v>78.91</v>
      </c>
      <c r="D589">
        <f t="shared" si="103"/>
        <v>79.563333333333333</v>
      </c>
      <c r="E589">
        <f t="shared" si="107"/>
        <v>79.527999999999992</v>
      </c>
      <c r="F589">
        <f t="shared" si="99"/>
        <v>79.8626508788889</v>
      </c>
      <c r="G589">
        <f t="shared" si="100"/>
        <v>-0.95265087888890321</v>
      </c>
      <c r="H589">
        <f t="shared" si="104"/>
        <v>1.7497219672797115</v>
      </c>
      <c r="I589">
        <v>79.8626508788889</v>
      </c>
      <c r="J589">
        <v>79.8626508788889</v>
      </c>
      <c r="K589">
        <f t="shared" si="105"/>
        <v>79.890500203382899</v>
      </c>
      <c r="L589">
        <v>79.890500203382899</v>
      </c>
      <c r="M589">
        <v>79.890500203382899</v>
      </c>
      <c r="N589">
        <f t="shared" si="101"/>
        <v>80.292529263258629</v>
      </c>
      <c r="O589">
        <f t="shared" si="106"/>
        <v>78.965000000000003</v>
      </c>
      <c r="P589">
        <f t="shared" si="108"/>
        <v>79.541250000000005</v>
      </c>
      <c r="Q589">
        <f t="shared" si="109"/>
        <v>79.9195274152423</v>
      </c>
      <c r="R589">
        <v>79.9195274152423</v>
      </c>
      <c r="S589">
        <v>79.9195274152423</v>
      </c>
    </row>
    <row r="590" spans="1:19" x14ac:dyDescent="0.2">
      <c r="A590" s="4">
        <f t="shared" si="102"/>
        <v>44832</v>
      </c>
      <c r="B590">
        <v>589</v>
      </c>
      <c r="C590">
        <v>82.61</v>
      </c>
      <c r="D590">
        <f t="shared" si="103"/>
        <v>81.099999999999994</v>
      </c>
      <c r="E590">
        <f t="shared" si="107"/>
        <v>80.075999999999993</v>
      </c>
      <c r="F590">
        <f t="shared" si="99"/>
        <v>79.852928911609197</v>
      </c>
      <c r="G590">
        <f t="shared" si="100"/>
        <v>2.7570710883908021</v>
      </c>
      <c r="H590">
        <f t="shared" si="104"/>
        <v>3.7097219672797053</v>
      </c>
      <c r="I590">
        <v>79.852928911609197</v>
      </c>
      <c r="J590">
        <v>79.852928911609197</v>
      </c>
      <c r="K590">
        <f t="shared" si="105"/>
        <v>79.880743227382936</v>
      </c>
      <c r="L590">
        <v>79.880743227382936</v>
      </c>
      <c r="M590">
        <v>79.880743227382936</v>
      </c>
      <c r="N590">
        <f t="shared" si="101"/>
        <v>80.738770484281034</v>
      </c>
      <c r="O590">
        <f t="shared" si="106"/>
        <v>80.117500000000007</v>
      </c>
      <c r="P590">
        <f t="shared" si="108"/>
        <v>80.460000000000008</v>
      </c>
      <c r="Q590">
        <f t="shared" si="109"/>
        <v>79.909733427667064</v>
      </c>
      <c r="R590">
        <v>79.909733427667064</v>
      </c>
      <c r="S590">
        <v>79.909733427667064</v>
      </c>
    </row>
    <row r="591" spans="1:19" x14ac:dyDescent="0.2">
      <c r="A591" s="4">
        <f t="shared" si="102"/>
        <v>44833</v>
      </c>
      <c r="B591">
        <v>590</v>
      </c>
      <c r="C591">
        <v>81.78</v>
      </c>
      <c r="D591">
        <f t="shared" si="103"/>
        <v>81.433333333333323</v>
      </c>
      <c r="E591">
        <f t="shared" si="107"/>
        <v>80.623999999999995</v>
      </c>
      <c r="F591">
        <f t="shared" si="99"/>
        <v>79.843206944329481</v>
      </c>
      <c r="G591">
        <f t="shared" si="100"/>
        <v>1.9367930556705204</v>
      </c>
      <c r="H591">
        <f t="shared" si="104"/>
        <v>-0.82027803272028166</v>
      </c>
      <c r="I591">
        <v>79.843206944329481</v>
      </c>
      <c r="J591">
        <v>79.843206944329481</v>
      </c>
      <c r="K591">
        <f t="shared" si="105"/>
        <v>79.870986251382988</v>
      </c>
      <c r="L591">
        <v>79.870986251382988</v>
      </c>
      <c r="M591">
        <v>79.870986251382988</v>
      </c>
      <c r="N591">
        <f t="shared" si="101"/>
        <v>80.490139338996727</v>
      </c>
      <c r="O591">
        <f t="shared" si="106"/>
        <v>80.802499999999995</v>
      </c>
      <c r="P591">
        <f t="shared" si="108"/>
        <v>80.927499999999995</v>
      </c>
      <c r="Q591">
        <f t="shared" si="109"/>
        <v>79.899939440091828</v>
      </c>
      <c r="R591">
        <v>79.899939440091828</v>
      </c>
      <c r="S591">
        <v>79.899939440091828</v>
      </c>
    </row>
    <row r="592" spans="1:19" x14ac:dyDescent="0.2">
      <c r="A592" s="4">
        <f t="shared" si="102"/>
        <v>44834</v>
      </c>
      <c r="B592">
        <v>591</v>
      </c>
      <c r="C592">
        <v>79.91</v>
      </c>
      <c r="D592">
        <f t="shared" si="103"/>
        <v>80.533333333333331</v>
      </c>
      <c r="E592">
        <f t="shared" si="107"/>
        <v>81.652000000000001</v>
      </c>
      <c r="F592">
        <f t="shared" si="99"/>
        <v>79.833484977049778</v>
      </c>
      <c r="G592">
        <f t="shared" si="100"/>
        <v>7.6515022950218281E-2</v>
      </c>
      <c r="H592">
        <f t="shared" si="104"/>
        <v>-1.8602780327203021</v>
      </c>
      <c r="I592">
        <v>79.833484977049778</v>
      </c>
      <c r="J592">
        <v>79.833484977049778</v>
      </c>
      <c r="K592">
        <f t="shared" si="105"/>
        <v>79.861229275383025</v>
      </c>
      <c r="L592">
        <v>79.861229275383025</v>
      </c>
      <c r="M592">
        <v>79.861229275383025</v>
      </c>
      <c r="N592">
        <f t="shared" si="101"/>
        <v>80.316097537297708</v>
      </c>
      <c r="O592">
        <f t="shared" si="106"/>
        <v>81.052499999999995</v>
      </c>
      <c r="P592">
        <f t="shared" si="108"/>
        <v>81.232499999999987</v>
      </c>
      <c r="Q592">
        <f t="shared" si="109"/>
        <v>79.890145452516592</v>
      </c>
      <c r="R592">
        <v>79.890145452516592</v>
      </c>
      <c r="S592">
        <v>79.890145452516592</v>
      </c>
    </row>
    <row r="593" spans="1:19" x14ac:dyDescent="0.2">
      <c r="A593" s="4">
        <f t="shared" si="102"/>
        <v>44835</v>
      </c>
      <c r="B593">
        <v>592</v>
      </c>
      <c r="C593">
        <v>79.91</v>
      </c>
      <c r="D593">
        <f t="shared" si="103"/>
        <v>81.290000000000006</v>
      </c>
      <c r="E593">
        <f t="shared" si="107"/>
        <v>81.94</v>
      </c>
      <c r="F593">
        <f t="shared" si="99"/>
        <v>79.823763009770062</v>
      </c>
      <c r="G593">
        <f t="shared" si="100"/>
        <v>8.6236990229934918E-2</v>
      </c>
      <c r="H593">
        <f t="shared" si="104"/>
        <v>9.7219672797166368E-3</v>
      </c>
      <c r="I593">
        <v>79.823763009770062</v>
      </c>
      <c r="J593">
        <v>79.823763009770062</v>
      </c>
      <c r="K593">
        <f t="shared" si="105"/>
        <v>79.851472299383076</v>
      </c>
      <c r="L593">
        <v>79.851472299383076</v>
      </c>
      <c r="M593">
        <v>79.851472299383076</v>
      </c>
      <c r="N593">
        <f t="shared" si="101"/>
        <v>81.436268276108393</v>
      </c>
      <c r="O593">
        <f t="shared" si="106"/>
        <v>81.412499999999994</v>
      </c>
      <c r="P593">
        <f t="shared" si="108"/>
        <v>81.696249999999992</v>
      </c>
      <c r="Q593">
        <f t="shared" si="109"/>
        <v>79.880351464941356</v>
      </c>
      <c r="R593">
        <v>79.880351464941356</v>
      </c>
      <c r="S593">
        <v>79.880351464941356</v>
      </c>
    </row>
    <row r="594" spans="1:19" x14ac:dyDescent="0.2">
      <c r="A594" s="4">
        <f t="shared" si="102"/>
        <v>44836</v>
      </c>
      <c r="B594">
        <v>593</v>
      </c>
      <c r="C594">
        <v>84.05</v>
      </c>
      <c r="D594">
        <f t="shared" si="103"/>
        <v>82.67</v>
      </c>
      <c r="E594">
        <f t="shared" si="107"/>
        <v>82.957999999999998</v>
      </c>
      <c r="F594">
        <f t="shared" si="99"/>
        <v>79.814041042490345</v>
      </c>
      <c r="G594">
        <f t="shared" si="100"/>
        <v>4.2359589575096521</v>
      </c>
      <c r="H594">
        <f t="shared" si="104"/>
        <v>4.1497219672797172</v>
      </c>
      <c r="I594">
        <v>79.814041042490345</v>
      </c>
      <c r="J594">
        <v>79.814041042490345</v>
      </c>
      <c r="K594">
        <f t="shared" si="105"/>
        <v>79.841715323383113</v>
      </c>
      <c r="L594">
        <v>79.841715323383113</v>
      </c>
      <c r="M594">
        <v>79.841715323383113</v>
      </c>
      <c r="N594">
        <f t="shared" si="101"/>
        <v>82.220387793275876</v>
      </c>
      <c r="O594">
        <f t="shared" si="106"/>
        <v>81.98</v>
      </c>
      <c r="P594">
        <f t="shared" si="108"/>
        <v>82.85</v>
      </c>
      <c r="Q594">
        <f t="shared" si="109"/>
        <v>79.870557477366134</v>
      </c>
      <c r="R594">
        <v>79.870557477366134</v>
      </c>
      <c r="S594">
        <v>79.870557477366134</v>
      </c>
    </row>
    <row r="595" spans="1:19" x14ac:dyDescent="0.2">
      <c r="A595" s="4">
        <f t="shared" si="102"/>
        <v>44837</v>
      </c>
      <c r="B595">
        <v>594</v>
      </c>
      <c r="C595">
        <v>84.05</v>
      </c>
      <c r="D595">
        <f t="shared" si="103"/>
        <v>84.99</v>
      </c>
      <c r="E595">
        <f t="shared" si="107"/>
        <v>84.62</v>
      </c>
      <c r="F595">
        <f t="shared" si="99"/>
        <v>79.804319075210643</v>
      </c>
      <c r="G595">
        <f t="shared" si="100"/>
        <v>4.2456809247893545</v>
      </c>
      <c r="H595">
        <f t="shared" si="104"/>
        <v>9.7219672797024259E-3</v>
      </c>
      <c r="I595">
        <v>79.804319075210643</v>
      </c>
      <c r="J595">
        <v>79.804319075210643</v>
      </c>
      <c r="K595">
        <f t="shared" si="105"/>
        <v>79.831958347383164</v>
      </c>
      <c r="L595">
        <v>79.831958347383164</v>
      </c>
      <c r="M595">
        <v>79.831958347383164</v>
      </c>
      <c r="N595">
        <f t="shared" si="101"/>
        <v>83.615271455293112</v>
      </c>
      <c r="O595">
        <f t="shared" si="106"/>
        <v>83.72</v>
      </c>
      <c r="P595">
        <f t="shared" si="108"/>
        <v>84.758749999999992</v>
      </c>
      <c r="Q595">
        <f t="shared" si="109"/>
        <v>79.860763489790898</v>
      </c>
      <c r="R595">
        <v>79.860763489790898</v>
      </c>
      <c r="S595">
        <v>79.860763489790898</v>
      </c>
    </row>
    <row r="596" spans="1:19" x14ac:dyDescent="0.2">
      <c r="A596" s="4">
        <f t="shared" si="102"/>
        <v>44838</v>
      </c>
      <c r="B596">
        <v>595</v>
      </c>
      <c r="C596">
        <v>86.87</v>
      </c>
      <c r="D596">
        <f t="shared" si="103"/>
        <v>86.38</v>
      </c>
      <c r="E596">
        <f t="shared" si="107"/>
        <v>86.418000000000006</v>
      </c>
      <c r="F596">
        <f t="shared" si="99"/>
        <v>79.794597107930926</v>
      </c>
      <c r="G596">
        <f t="shared" si="100"/>
        <v>7.0754028920690786</v>
      </c>
      <c r="H596">
        <f t="shared" si="104"/>
        <v>2.829721967279724</v>
      </c>
      <c r="I596">
        <v>79.794597107930926</v>
      </c>
      <c r="J596">
        <v>79.794597107930926</v>
      </c>
      <c r="K596">
        <f t="shared" si="105"/>
        <v>79.822201371383201</v>
      </c>
      <c r="L596">
        <v>79.822201371383201</v>
      </c>
      <c r="M596">
        <v>79.822201371383201</v>
      </c>
      <c r="N596">
        <f t="shared" si="101"/>
        <v>84.996690018705166</v>
      </c>
      <c r="O596">
        <f t="shared" si="106"/>
        <v>85.797499999999999</v>
      </c>
      <c r="P596">
        <f t="shared" si="108"/>
        <v>86.403750000000002</v>
      </c>
      <c r="Q596">
        <f t="shared" si="109"/>
        <v>79.850969502215662</v>
      </c>
      <c r="R596">
        <v>79.850969502215662</v>
      </c>
      <c r="S596">
        <v>79.850969502215662</v>
      </c>
    </row>
    <row r="597" spans="1:19" x14ac:dyDescent="0.2">
      <c r="A597" s="4">
        <f t="shared" si="102"/>
        <v>44839</v>
      </c>
      <c r="B597">
        <v>596</v>
      </c>
      <c r="C597">
        <v>88.22</v>
      </c>
      <c r="D597">
        <f t="shared" si="103"/>
        <v>87.99666666666667</v>
      </c>
      <c r="E597">
        <f t="shared" si="107"/>
        <v>88.221999999999994</v>
      </c>
      <c r="F597">
        <f t="shared" si="99"/>
        <v>79.784875140651224</v>
      </c>
      <c r="G597">
        <f t="shared" si="100"/>
        <v>8.4351248593487753</v>
      </c>
      <c r="H597">
        <f t="shared" si="104"/>
        <v>1.3597219672796967</v>
      </c>
      <c r="I597">
        <v>79.784875140651224</v>
      </c>
      <c r="J597">
        <v>79.784875140651224</v>
      </c>
      <c r="K597">
        <f t="shared" si="105"/>
        <v>79.812444395383253</v>
      </c>
      <c r="L597">
        <v>79.812444395383253</v>
      </c>
      <c r="M597">
        <v>79.812444395383253</v>
      </c>
      <c r="N597">
        <f t="shared" si="101"/>
        <v>86.167683013093608</v>
      </c>
      <c r="O597">
        <f t="shared" si="106"/>
        <v>87.009999999999991</v>
      </c>
      <c r="P597">
        <f t="shared" si="108"/>
        <v>88.137499999999989</v>
      </c>
      <c r="Q597">
        <f t="shared" si="109"/>
        <v>79.841175514640426</v>
      </c>
      <c r="R597">
        <v>79.841175514640426</v>
      </c>
      <c r="S597">
        <v>79.841175514640426</v>
      </c>
    </row>
    <row r="598" spans="1:19" x14ac:dyDescent="0.2">
      <c r="A598" s="4">
        <f t="shared" si="102"/>
        <v>44840</v>
      </c>
      <c r="B598">
        <v>597</v>
      </c>
      <c r="C598">
        <v>88.9</v>
      </c>
      <c r="D598">
        <f t="shared" si="103"/>
        <v>90.063333333333333</v>
      </c>
      <c r="E598">
        <f t="shared" si="107"/>
        <v>90.025999999999996</v>
      </c>
      <c r="F598">
        <f t="shared" si="99"/>
        <v>79.775153173371507</v>
      </c>
      <c r="G598">
        <f t="shared" si="100"/>
        <v>9.1248468266284988</v>
      </c>
      <c r="H598">
        <f t="shared" si="104"/>
        <v>0.68972196727972346</v>
      </c>
      <c r="I598">
        <v>79.775153173371507</v>
      </c>
      <c r="J598">
        <v>79.775153173371507</v>
      </c>
      <c r="K598">
        <f t="shared" si="105"/>
        <v>79.80268741938329</v>
      </c>
      <c r="L598">
        <v>79.80268741938329</v>
      </c>
      <c r="M598">
        <v>79.80268741938329</v>
      </c>
      <c r="N598">
        <f t="shared" si="101"/>
        <v>88.238378109165524</v>
      </c>
      <c r="O598">
        <f t="shared" si="106"/>
        <v>89.265000000000001</v>
      </c>
      <c r="P598">
        <f t="shared" si="108"/>
        <v>90.039999999999992</v>
      </c>
      <c r="Q598">
        <f t="shared" si="109"/>
        <v>79.83138152706519</v>
      </c>
      <c r="R598">
        <v>79.83138152706519</v>
      </c>
      <c r="S598">
        <v>79.83138152706519</v>
      </c>
    </row>
    <row r="599" spans="1:19" x14ac:dyDescent="0.2">
      <c r="A599" s="4">
        <f t="shared" si="102"/>
        <v>44841</v>
      </c>
      <c r="B599">
        <v>598</v>
      </c>
      <c r="C599">
        <v>93.07</v>
      </c>
      <c r="D599">
        <f t="shared" si="103"/>
        <v>91.679999999999993</v>
      </c>
      <c r="E599">
        <f t="shared" si="107"/>
        <v>90.972000000000008</v>
      </c>
      <c r="F599">
        <f t="shared" si="99"/>
        <v>79.765431206091804</v>
      </c>
      <c r="G599">
        <f t="shared" si="100"/>
        <v>13.304568793908189</v>
      </c>
      <c r="H599">
        <f t="shared" si="104"/>
        <v>4.1797219672796899</v>
      </c>
      <c r="I599">
        <v>79.765431206091804</v>
      </c>
      <c r="J599">
        <v>79.765431206091804</v>
      </c>
      <c r="K599">
        <f t="shared" si="105"/>
        <v>79.792930443383341</v>
      </c>
      <c r="L599">
        <v>79.792930443383341</v>
      </c>
      <c r="M599">
        <v>79.792930443383341</v>
      </c>
      <c r="N599">
        <f t="shared" si="101"/>
        <v>89.687864676415856</v>
      </c>
      <c r="O599">
        <f t="shared" si="106"/>
        <v>90.814999999999998</v>
      </c>
      <c r="P599">
        <f t="shared" si="108"/>
        <v>91.237499999999997</v>
      </c>
      <c r="Q599">
        <f t="shared" si="109"/>
        <v>79.821587539489954</v>
      </c>
      <c r="R599">
        <v>79.821587539489954</v>
      </c>
      <c r="S599">
        <v>79.821587539489954</v>
      </c>
    </row>
    <row r="600" spans="1:19" x14ac:dyDescent="0.2">
      <c r="A600" s="4">
        <f t="shared" si="102"/>
        <v>44842</v>
      </c>
      <c r="B600">
        <v>599</v>
      </c>
      <c r="C600">
        <v>93.07</v>
      </c>
      <c r="D600">
        <f t="shared" si="103"/>
        <v>92.58</v>
      </c>
      <c r="E600">
        <f t="shared" si="107"/>
        <v>91.647999999999996</v>
      </c>
      <c r="F600">
        <f t="shared" si="99"/>
        <v>79.755709238812088</v>
      </c>
      <c r="G600">
        <f t="shared" si="100"/>
        <v>13.314290761187905</v>
      </c>
      <c r="H600">
        <f t="shared" si="104"/>
        <v>9.7219672797166368E-3</v>
      </c>
      <c r="I600">
        <v>79.755709238812088</v>
      </c>
      <c r="J600">
        <v>79.755709238812088</v>
      </c>
      <c r="K600">
        <f t="shared" si="105"/>
        <v>79.783173467383392</v>
      </c>
      <c r="L600">
        <v>79.783173467383392</v>
      </c>
      <c r="M600">
        <v>79.783173467383392</v>
      </c>
      <c r="N600">
        <f t="shared" si="101"/>
        <v>90.261505273491082</v>
      </c>
      <c r="O600">
        <f t="shared" si="106"/>
        <v>91.66</v>
      </c>
      <c r="P600">
        <f t="shared" si="108"/>
        <v>91.997500000000002</v>
      </c>
      <c r="Q600">
        <f t="shared" si="109"/>
        <v>79.811793551914718</v>
      </c>
      <c r="R600">
        <v>79.811793551914718</v>
      </c>
      <c r="S600">
        <v>79.811793551914718</v>
      </c>
    </row>
    <row r="601" spans="1:19" x14ac:dyDescent="0.2">
      <c r="A601" s="4">
        <f t="shared" si="102"/>
        <v>44843</v>
      </c>
      <c r="B601">
        <v>600</v>
      </c>
      <c r="C601">
        <v>91.6</v>
      </c>
      <c r="D601">
        <f t="shared" si="103"/>
        <v>92.089999999999989</v>
      </c>
      <c r="E601">
        <f t="shared" si="107"/>
        <v>91.818000000000012</v>
      </c>
      <c r="F601">
        <f t="shared" si="99"/>
        <v>79.745987271532385</v>
      </c>
      <c r="G601">
        <f t="shared" si="100"/>
        <v>11.854012728467609</v>
      </c>
      <c r="H601">
        <f t="shared" si="104"/>
        <v>-1.4602780327202964</v>
      </c>
      <c r="I601">
        <v>79.745987271532385</v>
      </c>
      <c r="J601">
        <v>79.745987271532385</v>
      </c>
      <c r="K601">
        <f t="shared" si="105"/>
        <v>79.773416491383429</v>
      </c>
      <c r="L601">
        <v>79.773416491383429</v>
      </c>
      <c r="M601">
        <v>79.773416491383429</v>
      </c>
      <c r="N601">
        <f t="shared" si="101"/>
        <v>90.66305369144375</v>
      </c>
      <c r="O601">
        <f t="shared" si="106"/>
        <v>92.335000000000008</v>
      </c>
      <c r="P601">
        <f t="shared" si="108"/>
        <v>91.92</v>
      </c>
      <c r="Q601">
        <f t="shared" si="109"/>
        <v>79.801999564339482</v>
      </c>
      <c r="R601">
        <v>79.801999564339482</v>
      </c>
      <c r="S601">
        <v>79.801999564339482</v>
      </c>
    </row>
    <row r="602" spans="1:19" x14ac:dyDescent="0.2">
      <c r="A602" s="4">
        <f t="shared" si="102"/>
        <v>44844</v>
      </c>
      <c r="B602">
        <v>601</v>
      </c>
      <c r="C602">
        <v>91.6</v>
      </c>
      <c r="D602">
        <f t="shared" si="103"/>
        <v>90.983333333333334</v>
      </c>
      <c r="E602">
        <f t="shared" si="107"/>
        <v>90.77</v>
      </c>
      <c r="F602">
        <f t="shared" si="99"/>
        <v>79.736265304252669</v>
      </c>
      <c r="G602">
        <f t="shared" si="100"/>
        <v>11.863734695747326</v>
      </c>
      <c r="H602">
        <f t="shared" si="104"/>
        <v>9.7219672797166368E-3</v>
      </c>
      <c r="I602">
        <v>79.736265304252669</v>
      </c>
      <c r="J602">
        <v>79.736265304252669</v>
      </c>
      <c r="K602">
        <f t="shared" si="105"/>
        <v>79.763659515383466</v>
      </c>
      <c r="L602">
        <v>79.763659515383466</v>
      </c>
      <c r="M602">
        <v>79.763659515383466</v>
      </c>
      <c r="N602">
        <f t="shared" si="101"/>
        <v>90.389137584010626</v>
      </c>
      <c r="O602">
        <f t="shared" si="106"/>
        <v>91.504999999999995</v>
      </c>
      <c r="P602">
        <f t="shared" si="108"/>
        <v>90.85</v>
      </c>
      <c r="Q602">
        <f t="shared" si="109"/>
        <v>79.79220557676426</v>
      </c>
      <c r="R602">
        <v>79.79220557676426</v>
      </c>
      <c r="S602">
        <v>79.79220557676426</v>
      </c>
    </row>
    <row r="603" spans="1:19" x14ac:dyDescent="0.2">
      <c r="A603" s="4">
        <f t="shared" si="102"/>
        <v>44845</v>
      </c>
      <c r="B603">
        <v>602</v>
      </c>
      <c r="C603">
        <v>89.75</v>
      </c>
      <c r="D603">
        <f t="shared" si="103"/>
        <v>89.726666666666674</v>
      </c>
      <c r="E603">
        <f t="shared" si="107"/>
        <v>90.073999999999998</v>
      </c>
      <c r="F603">
        <f t="shared" si="99"/>
        <v>79.726543336972952</v>
      </c>
      <c r="G603">
        <f t="shared" si="100"/>
        <v>10.023456663027048</v>
      </c>
      <c r="H603">
        <f t="shared" si="104"/>
        <v>-1.8402780327202777</v>
      </c>
      <c r="I603">
        <v>79.726543336972952</v>
      </c>
      <c r="J603">
        <v>79.726543336972952</v>
      </c>
      <c r="K603">
        <f t="shared" si="105"/>
        <v>79.753902539383517</v>
      </c>
      <c r="L603">
        <v>79.753902539383517</v>
      </c>
      <c r="M603">
        <v>79.753902539383517</v>
      </c>
      <c r="N603">
        <f t="shared" si="101"/>
        <v>89.621396308807434</v>
      </c>
      <c r="O603">
        <f t="shared" si="106"/>
        <v>90.194999999999993</v>
      </c>
      <c r="P603">
        <f t="shared" si="108"/>
        <v>89.943749999999994</v>
      </c>
      <c r="Q603">
        <f t="shared" si="109"/>
        <v>79.782411589189024</v>
      </c>
      <c r="R603">
        <v>79.782411589189024</v>
      </c>
      <c r="S603">
        <v>79.782411589189024</v>
      </c>
    </row>
    <row r="604" spans="1:19" x14ac:dyDescent="0.2">
      <c r="A604" s="4">
        <f t="shared" si="102"/>
        <v>44846</v>
      </c>
      <c r="B604">
        <v>603</v>
      </c>
      <c r="C604">
        <v>87.83</v>
      </c>
      <c r="D604">
        <f t="shared" si="103"/>
        <v>89.056666666666658</v>
      </c>
      <c r="E604">
        <f t="shared" si="107"/>
        <v>88.974000000000004</v>
      </c>
      <c r="F604">
        <f t="shared" si="99"/>
        <v>79.71682136969325</v>
      </c>
      <c r="G604">
        <f t="shared" si="100"/>
        <v>8.1131786303067486</v>
      </c>
      <c r="H604">
        <f t="shared" si="104"/>
        <v>-1.9102780327202993</v>
      </c>
      <c r="I604">
        <v>79.71682136969325</v>
      </c>
      <c r="J604">
        <v>79.71682136969325</v>
      </c>
      <c r="K604">
        <f t="shared" si="105"/>
        <v>79.744145563383569</v>
      </c>
      <c r="L604">
        <v>79.744145563383569</v>
      </c>
      <c r="M604">
        <v>79.744145563383569</v>
      </c>
      <c r="N604">
        <f t="shared" si="101"/>
        <v>89.611977416165203</v>
      </c>
      <c r="O604">
        <f t="shared" si="106"/>
        <v>89.692499999999995</v>
      </c>
      <c r="P604">
        <f t="shared" si="108"/>
        <v>89.004999999999995</v>
      </c>
      <c r="Q604">
        <f t="shared" si="109"/>
        <v>79.772617601613788</v>
      </c>
      <c r="R604">
        <v>79.772617601613788</v>
      </c>
      <c r="S604">
        <v>79.772617601613788</v>
      </c>
    </row>
    <row r="605" spans="1:19" x14ac:dyDescent="0.2">
      <c r="A605" s="4">
        <f t="shared" si="102"/>
        <v>44847</v>
      </c>
      <c r="B605">
        <v>604</v>
      </c>
      <c r="C605">
        <v>89.59</v>
      </c>
      <c r="D605">
        <f t="shared" si="103"/>
        <v>87.839999999999989</v>
      </c>
      <c r="E605">
        <f t="shared" si="107"/>
        <v>87.873999999999995</v>
      </c>
      <c r="F605">
        <f t="shared" si="99"/>
        <v>79.707099402413533</v>
      </c>
      <c r="G605">
        <f t="shared" si="100"/>
        <v>9.8829005975864703</v>
      </c>
      <c r="H605">
        <f t="shared" si="104"/>
        <v>1.7697219672797218</v>
      </c>
      <c r="I605">
        <v>79.707099402413533</v>
      </c>
      <c r="J605">
        <v>79.707099402413533</v>
      </c>
      <c r="K605">
        <f t="shared" si="105"/>
        <v>79.734388587383606</v>
      </c>
      <c r="L605">
        <v>79.734388587383606</v>
      </c>
      <c r="M605">
        <v>79.734388587383606</v>
      </c>
      <c r="N605">
        <f t="shared" si="101"/>
        <v>88.558384191315639</v>
      </c>
      <c r="O605">
        <f t="shared" si="106"/>
        <v>88.317499999999995</v>
      </c>
      <c r="P605">
        <f t="shared" si="108"/>
        <v>87.861249999999998</v>
      </c>
      <c r="Q605">
        <f t="shared" si="109"/>
        <v>79.762823614038552</v>
      </c>
      <c r="R605">
        <v>79.762823614038552</v>
      </c>
      <c r="S605">
        <v>79.762823614038552</v>
      </c>
    </row>
    <row r="606" spans="1:19" x14ac:dyDescent="0.2">
      <c r="A606" s="4">
        <f t="shared" si="102"/>
        <v>44848</v>
      </c>
      <c r="B606">
        <v>605</v>
      </c>
      <c r="C606">
        <v>86.1</v>
      </c>
      <c r="D606">
        <f t="shared" si="103"/>
        <v>87.263333333333321</v>
      </c>
      <c r="E606">
        <f t="shared" si="107"/>
        <v>87.123999999999995</v>
      </c>
      <c r="F606">
        <f t="shared" si="99"/>
        <v>79.697377435133831</v>
      </c>
      <c r="G606">
        <f t="shared" si="100"/>
        <v>6.4026225648661637</v>
      </c>
      <c r="H606">
        <f t="shared" si="104"/>
        <v>-3.4802780327203067</v>
      </c>
      <c r="I606">
        <v>79.697377435133831</v>
      </c>
      <c r="J606">
        <v>79.697377435133831</v>
      </c>
      <c r="K606">
        <f t="shared" si="105"/>
        <v>79.724631611383643</v>
      </c>
      <c r="L606">
        <v>79.724631611383643</v>
      </c>
      <c r="M606">
        <v>79.724631611383643</v>
      </c>
      <c r="N606">
        <f t="shared" si="101"/>
        <v>87.820868933920934</v>
      </c>
      <c r="O606">
        <f t="shared" si="106"/>
        <v>87.405000000000001</v>
      </c>
      <c r="P606">
        <f t="shared" si="108"/>
        <v>87.176249999999996</v>
      </c>
      <c r="Q606">
        <f t="shared" si="109"/>
        <v>79.753029626463317</v>
      </c>
      <c r="R606">
        <v>79.753029626463317</v>
      </c>
      <c r="S606">
        <v>79.753029626463317</v>
      </c>
    </row>
    <row r="607" spans="1:19" x14ac:dyDescent="0.2">
      <c r="A607" s="4">
        <f t="shared" si="102"/>
        <v>44849</v>
      </c>
      <c r="B607">
        <v>606</v>
      </c>
      <c r="C607">
        <v>86.1</v>
      </c>
      <c r="D607">
        <f t="shared" si="103"/>
        <v>86.066666666666663</v>
      </c>
      <c r="E607">
        <f t="shared" si="107"/>
        <v>86.757999999999996</v>
      </c>
      <c r="F607">
        <f t="shared" si="99"/>
        <v>79.687655467854114</v>
      </c>
      <c r="G607">
        <f t="shared" si="100"/>
        <v>6.4123445321458803</v>
      </c>
      <c r="H607">
        <f t="shared" si="104"/>
        <v>9.7219672797166368E-3</v>
      </c>
      <c r="I607">
        <v>79.687655467854114</v>
      </c>
      <c r="J607">
        <v>79.687655467854114</v>
      </c>
      <c r="K607">
        <f t="shared" si="105"/>
        <v>79.714874635383694</v>
      </c>
      <c r="L607">
        <v>79.714874635383694</v>
      </c>
      <c r="M607">
        <v>79.714874635383694</v>
      </c>
      <c r="N607">
        <f t="shared" si="101"/>
        <v>87.274608253744645</v>
      </c>
      <c r="O607">
        <f t="shared" si="106"/>
        <v>86.947499999999991</v>
      </c>
      <c r="P607">
        <f t="shared" si="108"/>
        <v>86.498750000000001</v>
      </c>
      <c r="Q607">
        <f t="shared" si="109"/>
        <v>79.743235638888081</v>
      </c>
      <c r="R607">
        <v>79.743235638888081</v>
      </c>
      <c r="S607">
        <v>79.743235638888081</v>
      </c>
    </row>
    <row r="608" spans="1:19" x14ac:dyDescent="0.2">
      <c r="A608" s="4">
        <f t="shared" si="102"/>
        <v>44850</v>
      </c>
      <c r="B608">
        <v>607</v>
      </c>
      <c r="C608">
        <v>86</v>
      </c>
      <c r="D608">
        <f t="shared" si="103"/>
        <v>86.033333333333346</v>
      </c>
      <c r="E608">
        <f t="shared" si="107"/>
        <v>85.498000000000005</v>
      </c>
      <c r="F608">
        <f t="shared" si="99"/>
        <v>79.677933500574412</v>
      </c>
      <c r="G608">
        <f t="shared" si="100"/>
        <v>6.3220664994255884</v>
      </c>
      <c r="H608">
        <f t="shared" si="104"/>
        <v>-9.027803272029189E-2</v>
      </c>
      <c r="I608">
        <v>79.677933500574412</v>
      </c>
      <c r="J608">
        <v>79.677933500574412</v>
      </c>
      <c r="K608">
        <f t="shared" si="105"/>
        <v>79.705117659383745</v>
      </c>
      <c r="L608">
        <v>79.705117659383745</v>
      </c>
      <c r="M608">
        <v>79.705117659383745</v>
      </c>
      <c r="N608">
        <f t="shared" si="101"/>
        <v>86.892225777621249</v>
      </c>
      <c r="O608">
        <f t="shared" si="106"/>
        <v>86.05</v>
      </c>
      <c r="P608">
        <f t="shared" si="108"/>
        <v>85.698750000000004</v>
      </c>
      <c r="Q608">
        <f t="shared" si="109"/>
        <v>79.733441651312845</v>
      </c>
      <c r="R608">
        <v>79.733441651312845</v>
      </c>
      <c r="S608">
        <v>79.733441651312845</v>
      </c>
    </row>
    <row r="609" spans="1:19" x14ac:dyDescent="0.2">
      <c r="A609" s="4">
        <f t="shared" si="102"/>
        <v>44851</v>
      </c>
      <c r="B609">
        <v>608</v>
      </c>
      <c r="C609">
        <v>86</v>
      </c>
      <c r="D609">
        <f t="shared" si="103"/>
        <v>85.096666666666678</v>
      </c>
      <c r="E609">
        <f t="shared" si="107"/>
        <v>85.478000000000009</v>
      </c>
      <c r="F609">
        <f t="shared" si="99"/>
        <v>79.668211533294695</v>
      </c>
      <c r="G609">
        <f t="shared" si="100"/>
        <v>6.331788466705305</v>
      </c>
      <c r="H609">
        <f t="shared" si="104"/>
        <v>9.7219672797166368E-3</v>
      </c>
      <c r="I609">
        <v>79.668211533294695</v>
      </c>
      <c r="J609">
        <v>79.668211533294695</v>
      </c>
      <c r="K609">
        <f t="shared" si="105"/>
        <v>79.695360683383782</v>
      </c>
      <c r="L609">
        <v>79.695360683383782</v>
      </c>
      <c r="M609">
        <v>79.695360683383782</v>
      </c>
      <c r="N609">
        <f t="shared" si="101"/>
        <v>85.811558044334873</v>
      </c>
      <c r="O609">
        <f t="shared" si="106"/>
        <v>85.347500000000011</v>
      </c>
      <c r="P609">
        <f t="shared" si="108"/>
        <v>85.335000000000008</v>
      </c>
      <c r="Q609">
        <f t="shared" si="109"/>
        <v>79.723647663737609</v>
      </c>
      <c r="R609">
        <v>79.723647663737609</v>
      </c>
      <c r="S609">
        <v>79.723647663737609</v>
      </c>
    </row>
    <row r="610" spans="1:19" x14ac:dyDescent="0.2">
      <c r="A610" s="4">
        <f t="shared" si="102"/>
        <v>44852</v>
      </c>
      <c r="B610">
        <v>609</v>
      </c>
      <c r="C610">
        <v>83.29</v>
      </c>
      <c r="D610">
        <f t="shared" si="103"/>
        <v>85.096666666666678</v>
      </c>
      <c r="E610">
        <f t="shared" si="107"/>
        <v>85.462000000000003</v>
      </c>
      <c r="F610">
        <f t="shared" si="99"/>
        <v>79.658489566014978</v>
      </c>
      <c r="G610">
        <f t="shared" si="100"/>
        <v>3.6315104339850279</v>
      </c>
      <c r="H610">
        <f t="shared" si="104"/>
        <v>-2.7002780327202771</v>
      </c>
      <c r="I610">
        <v>79.658489566014978</v>
      </c>
      <c r="J610">
        <v>79.658489566014978</v>
      </c>
      <c r="K610">
        <f t="shared" si="105"/>
        <v>79.685603707383819</v>
      </c>
      <c r="L610">
        <v>79.685603707383819</v>
      </c>
      <c r="M610">
        <v>79.685603707383819</v>
      </c>
      <c r="N610">
        <f t="shared" si="101"/>
        <v>85.868090631034406</v>
      </c>
      <c r="O610">
        <f t="shared" si="106"/>
        <v>85.322500000000005</v>
      </c>
      <c r="P610">
        <f t="shared" si="108"/>
        <v>85.325000000000003</v>
      </c>
      <c r="Q610">
        <f t="shared" si="109"/>
        <v>79.713853676162387</v>
      </c>
      <c r="R610">
        <v>79.713853676162387</v>
      </c>
      <c r="S610">
        <v>79.713853676162387</v>
      </c>
    </row>
    <row r="611" spans="1:19" x14ac:dyDescent="0.2">
      <c r="A611" s="4">
        <f t="shared" si="102"/>
        <v>44853</v>
      </c>
      <c r="B611">
        <v>610</v>
      </c>
      <c r="C611">
        <v>86</v>
      </c>
      <c r="D611">
        <f t="shared" si="103"/>
        <v>85.103333333333339</v>
      </c>
      <c r="E611">
        <f t="shared" si="107"/>
        <v>85.355999999999995</v>
      </c>
      <c r="F611">
        <f t="shared" si="99"/>
        <v>79.648767598735276</v>
      </c>
      <c r="G611">
        <f t="shared" si="100"/>
        <v>6.3512324012647241</v>
      </c>
      <c r="H611">
        <f t="shared" si="104"/>
        <v>2.7197219672796962</v>
      </c>
      <c r="I611">
        <v>79.648767598735276</v>
      </c>
      <c r="J611">
        <v>79.648767598735276</v>
      </c>
      <c r="K611">
        <f t="shared" si="105"/>
        <v>79.675846731383871</v>
      </c>
      <c r="L611">
        <v>79.675846731383871</v>
      </c>
      <c r="M611">
        <v>79.675846731383871</v>
      </c>
      <c r="N611">
        <f t="shared" si="101"/>
        <v>85.913663441724083</v>
      </c>
      <c r="O611">
        <f t="shared" si="106"/>
        <v>85.327500000000001</v>
      </c>
      <c r="P611">
        <f t="shared" si="108"/>
        <v>85.26124999999999</v>
      </c>
      <c r="Q611">
        <f t="shared" si="109"/>
        <v>79.704059688587151</v>
      </c>
      <c r="R611">
        <v>79.704059688587151</v>
      </c>
      <c r="S611">
        <v>79.704059688587151</v>
      </c>
    </row>
    <row r="612" spans="1:19" x14ac:dyDescent="0.2">
      <c r="A612" s="4">
        <f t="shared" si="102"/>
        <v>44854</v>
      </c>
      <c r="B612">
        <v>611</v>
      </c>
      <c r="C612">
        <v>86.02</v>
      </c>
      <c r="D612">
        <f t="shared" si="103"/>
        <v>85.83</v>
      </c>
      <c r="E612">
        <f t="shared" si="107"/>
        <v>85.25</v>
      </c>
      <c r="F612">
        <f t="shared" si="99"/>
        <v>79.639045631455559</v>
      </c>
      <c r="G612">
        <f t="shared" si="100"/>
        <v>6.3809543685444368</v>
      </c>
      <c r="H612">
        <f t="shared" si="104"/>
        <v>2.9721967279712658E-2</v>
      </c>
      <c r="I612">
        <v>79.639045631455559</v>
      </c>
      <c r="J612">
        <v>79.639045631455559</v>
      </c>
      <c r="K612">
        <f t="shared" si="105"/>
        <v>79.666089755383922</v>
      </c>
      <c r="L612">
        <v>79.666089755383922</v>
      </c>
      <c r="M612">
        <v>79.666089755383922</v>
      </c>
      <c r="N612">
        <f t="shared" si="101"/>
        <v>85.780564409206846</v>
      </c>
      <c r="O612">
        <f t="shared" si="106"/>
        <v>85.194999999999993</v>
      </c>
      <c r="P612">
        <f t="shared" si="108"/>
        <v>85.467500000000001</v>
      </c>
      <c r="Q612">
        <f t="shared" si="109"/>
        <v>79.694265701011915</v>
      </c>
      <c r="R612">
        <v>79.694265701011915</v>
      </c>
      <c r="S612">
        <v>79.694265701011915</v>
      </c>
    </row>
    <row r="613" spans="1:19" x14ac:dyDescent="0.2">
      <c r="A613" s="4">
        <f t="shared" si="102"/>
        <v>44855</v>
      </c>
      <c r="B613">
        <v>612</v>
      </c>
      <c r="C613">
        <v>85.47</v>
      </c>
      <c r="D613">
        <f t="shared" si="103"/>
        <v>85.65333333333335</v>
      </c>
      <c r="E613">
        <f t="shared" si="107"/>
        <v>85.816000000000003</v>
      </c>
      <c r="F613">
        <f t="shared" si="99"/>
        <v>79.629323664175857</v>
      </c>
      <c r="G613">
        <f t="shared" si="100"/>
        <v>5.840676335824142</v>
      </c>
      <c r="H613">
        <f t="shared" si="104"/>
        <v>-0.54027803272029473</v>
      </c>
      <c r="I613">
        <v>79.629323664175857</v>
      </c>
      <c r="J613">
        <v>79.629323664175857</v>
      </c>
      <c r="K613">
        <f t="shared" si="105"/>
        <v>79.656332779383959</v>
      </c>
      <c r="L613">
        <v>79.656332779383959</v>
      </c>
      <c r="M613">
        <v>79.656332779383959</v>
      </c>
      <c r="N613">
        <f t="shared" si="101"/>
        <v>85.687395086444781</v>
      </c>
      <c r="O613">
        <f t="shared" si="106"/>
        <v>85.740000000000009</v>
      </c>
      <c r="P613">
        <f t="shared" si="108"/>
        <v>85.75500000000001</v>
      </c>
      <c r="Q613">
        <f t="shared" si="109"/>
        <v>79.684471713436679</v>
      </c>
      <c r="R613">
        <v>79.684471713436679</v>
      </c>
      <c r="S613">
        <v>79.684471713436679</v>
      </c>
    </row>
    <row r="614" spans="1:19" x14ac:dyDescent="0.2">
      <c r="A614" s="4">
        <f t="shared" si="102"/>
        <v>44856</v>
      </c>
      <c r="B614">
        <v>613</v>
      </c>
      <c r="C614">
        <v>85.47</v>
      </c>
      <c r="D614">
        <f t="shared" si="103"/>
        <v>85.686666666666667</v>
      </c>
      <c r="E614">
        <f t="shared" si="107"/>
        <v>85.84</v>
      </c>
      <c r="F614">
        <f t="shared" si="99"/>
        <v>79.61960169689614</v>
      </c>
      <c r="G614">
        <f t="shared" si="100"/>
        <v>5.8503983031038587</v>
      </c>
      <c r="H614">
        <f t="shared" si="104"/>
        <v>9.7219672797166368E-3</v>
      </c>
      <c r="I614">
        <v>79.61960169689614</v>
      </c>
      <c r="J614">
        <v>79.61960169689614</v>
      </c>
      <c r="K614">
        <f t="shared" si="105"/>
        <v>79.646575803383996</v>
      </c>
      <c r="L614">
        <v>79.646575803383996</v>
      </c>
      <c r="M614">
        <v>79.646575803383996</v>
      </c>
      <c r="N614">
        <f t="shared" si="101"/>
        <v>85.817176560511342</v>
      </c>
      <c r="O614">
        <f t="shared" si="106"/>
        <v>85.77000000000001</v>
      </c>
      <c r="P614">
        <f t="shared" si="108"/>
        <v>85.782499999999999</v>
      </c>
      <c r="Q614">
        <f t="shared" si="109"/>
        <v>79.674677725861443</v>
      </c>
      <c r="R614">
        <v>79.674677725861443</v>
      </c>
      <c r="S614">
        <v>79.674677725861443</v>
      </c>
    </row>
    <row r="615" spans="1:19" x14ac:dyDescent="0.2">
      <c r="A615" s="4">
        <f t="shared" si="102"/>
        <v>44857</v>
      </c>
      <c r="B615">
        <v>614</v>
      </c>
      <c r="C615">
        <v>86.12</v>
      </c>
      <c r="D615">
        <f t="shared" si="103"/>
        <v>85.90333333333335</v>
      </c>
      <c r="E615">
        <f t="shared" si="107"/>
        <v>86.022000000000006</v>
      </c>
      <c r="F615">
        <f t="shared" si="99"/>
        <v>79.609879729616438</v>
      </c>
      <c r="G615">
        <f t="shared" si="100"/>
        <v>6.5101202703835668</v>
      </c>
      <c r="H615">
        <f t="shared" si="104"/>
        <v>0.65972196727970811</v>
      </c>
      <c r="I615">
        <v>79.609879729616438</v>
      </c>
      <c r="J615">
        <v>79.609879729616438</v>
      </c>
      <c r="K615">
        <f t="shared" si="105"/>
        <v>79.636818827384047</v>
      </c>
      <c r="L615">
        <v>79.636818827384047</v>
      </c>
      <c r="M615">
        <v>79.636818827384047</v>
      </c>
      <c r="N615">
        <f t="shared" si="101"/>
        <v>85.908023592357935</v>
      </c>
      <c r="O615">
        <f t="shared" si="106"/>
        <v>85.795000000000002</v>
      </c>
      <c r="P615">
        <f t="shared" si="108"/>
        <v>85.977500000000006</v>
      </c>
      <c r="Q615">
        <f t="shared" si="109"/>
        <v>79.664883738286207</v>
      </c>
      <c r="R615">
        <v>79.664883738286207</v>
      </c>
      <c r="S615">
        <v>79.664883738286207</v>
      </c>
    </row>
    <row r="616" spans="1:19" x14ac:dyDescent="0.2">
      <c r="A616" s="4">
        <f t="shared" si="102"/>
        <v>44858</v>
      </c>
      <c r="B616">
        <v>615</v>
      </c>
      <c r="C616">
        <v>86.12</v>
      </c>
      <c r="D616">
        <f t="shared" si="103"/>
        <v>86.39</v>
      </c>
      <c r="E616">
        <f t="shared" si="107"/>
        <v>86.806000000000012</v>
      </c>
      <c r="F616">
        <f t="shared" si="99"/>
        <v>79.600157762336721</v>
      </c>
      <c r="G616">
        <f t="shared" si="100"/>
        <v>6.5198422376632834</v>
      </c>
      <c r="H616">
        <f t="shared" si="104"/>
        <v>9.7219672797166368E-3</v>
      </c>
      <c r="I616">
        <v>79.600157762336721</v>
      </c>
      <c r="J616">
        <v>79.600157762336721</v>
      </c>
      <c r="K616">
        <f t="shared" si="105"/>
        <v>79.627061851384099</v>
      </c>
      <c r="L616">
        <v>79.627061851384099</v>
      </c>
      <c r="M616">
        <v>79.627061851384099</v>
      </c>
      <c r="N616">
        <f t="shared" si="101"/>
        <v>86.214616514650544</v>
      </c>
      <c r="O616">
        <f t="shared" si="106"/>
        <v>86.160000000000011</v>
      </c>
      <c r="P616">
        <f t="shared" si="108"/>
        <v>86.65</v>
      </c>
      <c r="Q616">
        <f t="shared" si="109"/>
        <v>79.655089750710971</v>
      </c>
      <c r="R616">
        <v>79.655089750710971</v>
      </c>
      <c r="S616">
        <v>79.655089750710971</v>
      </c>
    </row>
    <row r="617" spans="1:19" x14ac:dyDescent="0.2">
      <c r="A617" s="4">
        <f t="shared" si="102"/>
        <v>44859</v>
      </c>
      <c r="B617">
        <v>616</v>
      </c>
      <c r="C617">
        <v>86.93</v>
      </c>
      <c r="D617">
        <f t="shared" si="103"/>
        <v>87.48</v>
      </c>
      <c r="E617">
        <f t="shared" si="107"/>
        <v>87.524000000000001</v>
      </c>
      <c r="F617">
        <f t="shared" si="99"/>
        <v>79.590435795057004</v>
      </c>
      <c r="G617">
        <f t="shared" si="100"/>
        <v>7.3395642049430023</v>
      </c>
      <c r="H617">
        <f t="shared" si="104"/>
        <v>0.81972196727971891</v>
      </c>
      <c r="I617">
        <v>79.590435795057004</v>
      </c>
      <c r="J617">
        <v>79.590435795057004</v>
      </c>
      <c r="K617">
        <f t="shared" si="105"/>
        <v>79.617304875384136</v>
      </c>
      <c r="L617">
        <v>79.617304875384136</v>
      </c>
      <c r="M617">
        <v>79.617304875384136</v>
      </c>
      <c r="N617">
        <f t="shared" si="101"/>
        <v>87.167231560255374</v>
      </c>
      <c r="O617">
        <f t="shared" si="106"/>
        <v>87.14</v>
      </c>
      <c r="P617">
        <f t="shared" si="108"/>
        <v>87.507499999999993</v>
      </c>
      <c r="Q617">
        <f t="shared" si="109"/>
        <v>79.645295763135735</v>
      </c>
      <c r="R617">
        <v>79.645295763135735</v>
      </c>
      <c r="S617">
        <v>79.645295763135735</v>
      </c>
    </row>
    <row r="618" spans="1:19" x14ac:dyDescent="0.2">
      <c r="A618" s="4">
        <f t="shared" si="102"/>
        <v>44860</v>
      </c>
      <c r="B618">
        <v>617</v>
      </c>
      <c r="C618">
        <v>89.39</v>
      </c>
      <c r="D618">
        <f t="shared" si="103"/>
        <v>88.46</v>
      </c>
      <c r="E618">
        <f t="shared" si="107"/>
        <v>87.87</v>
      </c>
      <c r="F618">
        <f t="shared" si="99"/>
        <v>79.580713827777302</v>
      </c>
      <c r="G618">
        <f t="shared" si="100"/>
        <v>9.8092861722226985</v>
      </c>
      <c r="H618">
        <f t="shared" si="104"/>
        <v>2.4697219672796962</v>
      </c>
      <c r="I618">
        <v>79.580713827777302</v>
      </c>
      <c r="J618">
        <v>79.580713827777302</v>
      </c>
      <c r="K618">
        <f t="shared" si="105"/>
        <v>79.607547899384187</v>
      </c>
      <c r="L618">
        <v>79.607547899384187</v>
      </c>
      <c r="M618">
        <v>79.607547899384187</v>
      </c>
      <c r="N618">
        <f t="shared" si="101"/>
        <v>87.735062092178751</v>
      </c>
      <c r="O618">
        <f t="shared" si="106"/>
        <v>87.875</v>
      </c>
      <c r="P618">
        <f t="shared" si="108"/>
        <v>88.091250000000002</v>
      </c>
      <c r="Q618">
        <f t="shared" si="109"/>
        <v>79.635501775560513</v>
      </c>
      <c r="R618">
        <v>79.635501775560513</v>
      </c>
      <c r="S618">
        <v>79.635501775560513</v>
      </c>
    </row>
    <row r="619" spans="1:19" x14ac:dyDescent="0.2">
      <c r="A619" s="4">
        <f t="shared" si="102"/>
        <v>44861</v>
      </c>
      <c r="B619">
        <v>618</v>
      </c>
      <c r="C619">
        <v>89.06</v>
      </c>
      <c r="D619">
        <f t="shared" si="103"/>
        <v>88.766666666666652</v>
      </c>
      <c r="E619">
        <f t="shared" si="107"/>
        <v>88.216000000000008</v>
      </c>
      <c r="F619">
        <f t="shared" si="99"/>
        <v>79.570991860497585</v>
      </c>
      <c r="G619">
        <f t="shared" si="100"/>
        <v>9.4890081395024168</v>
      </c>
      <c r="H619">
        <f t="shared" si="104"/>
        <v>-0.32027803272028166</v>
      </c>
      <c r="I619">
        <v>79.570991860497585</v>
      </c>
      <c r="J619">
        <v>79.570991860497585</v>
      </c>
      <c r="K619">
        <f t="shared" si="105"/>
        <v>79.597790923384224</v>
      </c>
      <c r="L619">
        <v>79.597790923384224</v>
      </c>
      <c r="M619">
        <v>79.597790923384224</v>
      </c>
      <c r="N619">
        <f t="shared" si="101"/>
        <v>87.769543464525128</v>
      </c>
      <c r="O619">
        <f t="shared" si="106"/>
        <v>88.307500000000005</v>
      </c>
      <c r="P619">
        <f t="shared" si="108"/>
        <v>88.422499999999999</v>
      </c>
      <c r="Q619">
        <f t="shared" si="109"/>
        <v>79.625707787985277</v>
      </c>
      <c r="R619">
        <v>79.625707787985277</v>
      </c>
      <c r="S619">
        <v>79.625707787985277</v>
      </c>
    </row>
    <row r="620" spans="1:19" x14ac:dyDescent="0.2">
      <c r="A620" s="4">
        <f t="shared" si="102"/>
        <v>44862</v>
      </c>
      <c r="B620">
        <v>619</v>
      </c>
      <c r="C620">
        <v>87.85</v>
      </c>
      <c r="D620">
        <f t="shared" si="103"/>
        <v>88.25333333333333</v>
      </c>
      <c r="E620">
        <f t="shared" si="107"/>
        <v>88.138000000000005</v>
      </c>
      <c r="F620">
        <f t="shared" si="99"/>
        <v>79.561269893217883</v>
      </c>
      <c r="G620">
        <f t="shared" si="100"/>
        <v>8.2887301067821113</v>
      </c>
      <c r="H620">
        <f t="shared" si="104"/>
        <v>-1.2002780327203055</v>
      </c>
      <c r="I620">
        <v>79.561269893217883</v>
      </c>
      <c r="J620">
        <v>79.561269893217883</v>
      </c>
      <c r="K620">
        <f t="shared" si="105"/>
        <v>79.588033947384275</v>
      </c>
      <c r="L620">
        <v>79.588033947384275</v>
      </c>
      <c r="M620">
        <v>79.588033947384275</v>
      </c>
      <c r="N620">
        <f t="shared" si="101"/>
        <v>87.79368042516758</v>
      </c>
      <c r="O620">
        <f t="shared" si="106"/>
        <v>88.537499999999994</v>
      </c>
      <c r="P620">
        <f t="shared" si="108"/>
        <v>88.181250000000006</v>
      </c>
      <c r="Q620">
        <f t="shared" si="109"/>
        <v>79.615913800410041</v>
      </c>
      <c r="R620">
        <v>79.615913800410041</v>
      </c>
      <c r="S620">
        <v>79.615913800410041</v>
      </c>
    </row>
    <row r="621" spans="1:19" x14ac:dyDescent="0.2">
      <c r="A621" s="4">
        <f t="shared" si="102"/>
        <v>44863</v>
      </c>
      <c r="B621">
        <v>620</v>
      </c>
      <c r="C621">
        <v>87.85</v>
      </c>
      <c r="D621">
        <f t="shared" si="103"/>
        <v>87.413333333333341</v>
      </c>
      <c r="E621">
        <f t="shared" si="107"/>
        <v>87.568000000000012</v>
      </c>
      <c r="F621">
        <f t="shared" si="99"/>
        <v>79.551547925938166</v>
      </c>
      <c r="G621">
        <f t="shared" si="100"/>
        <v>8.2984520740618279</v>
      </c>
      <c r="H621">
        <f t="shared" si="104"/>
        <v>9.7219672797166368E-3</v>
      </c>
      <c r="I621">
        <v>79.551547925938166</v>
      </c>
      <c r="J621">
        <v>79.551547925938166</v>
      </c>
      <c r="K621">
        <f t="shared" si="105"/>
        <v>79.578276971384312</v>
      </c>
      <c r="L621">
        <v>79.578276971384312</v>
      </c>
      <c r="M621">
        <v>79.578276971384312</v>
      </c>
      <c r="N621">
        <f t="shared" si="101"/>
        <v>87.417576297617302</v>
      </c>
      <c r="O621">
        <f t="shared" si="106"/>
        <v>87.825000000000003</v>
      </c>
      <c r="P621">
        <f t="shared" si="108"/>
        <v>87.51</v>
      </c>
      <c r="Q621">
        <f t="shared" si="109"/>
        <v>79.606119812834805</v>
      </c>
      <c r="R621">
        <v>79.606119812834805</v>
      </c>
      <c r="S621">
        <v>79.606119812834805</v>
      </c>
    </row>
    <row r="622" spans="1:19" x14ac:dyDescent="0.2">
      <c r="A622" s="4">
        <f t="shared" si="102"/>
        <v>44864</v>
      </c>
      <c r="B622">
        <v>621</v>
      </c>
      <c r="C622">
        <v>86.54</v>
      </c>
      <c r="D622">
        <f t="shared" si="103"/>
        <v>86.976666666666674</v>
      </c>
      <c r="E622">
        <f t="shared" si="107"/>
        <v>87.428000000000011</v>
      </c>
      <c r="F622">
        <f t="shared" si="99"/>
        <v>79.541825958658464</v>
      </c>
      <c r="G622">
        <f t="shared" si="100"/>
        <v>6.9981740413415423</v>
      </c>
      <c r="H622">
        <f t="shared" si="104"/>
        <v>-1.3002780327202856</v>
      </c>
      <c r="I622">
        <v>79.541825958658464</v>
      </c>
      <c r="J622">
        <v>79.541825958658464</v>
      </c>
      <c r="K622">
        <f t="shared" si="105"/>
        <v>79.568519995384364</v>
      </c>
      <c r="L622">
        <v>79.568519995384364</v>
      </c>
      <c r="M622">
        <v>79.568519995384364</v>
      </c>
      <c r="N622">
        <f t="shared" si="101"/>
        <v>87.154303408332112</v>
      </c>
      <c r="O622">
        <f t="shared" si="106"/>
        <v>87.195000000000007</v>
      </c>
      <c r="P622">
        <f t="shared" si="108"/>
        <v>87.258750000000006</v>
      </c>
      <c r="Q622">
        <f t="shared" si="109"/>
        <v>79.596325825259569</v>
      </c>
      <c r="R622">
        <v>79.596325825259569</v>
      </c>
      <c r="S622">
        <v>79.596325825259569</v>
      </c>
    </row>
    <row r="623" spans="1:19" x14ac:dyDescent="0.2">
      <c r="A623" s="4">
        <f t="shared" si="102"/>
        <v>44865</v>
      </c>
      <c r="B623">
        <v>622</v>
      </c>
      <c r="C623">
        <v>86.54</v>
      </c>
      <c r="D623">
        <f t="shared" si="103"/>
        <v>87.146666666666661</v>
      </c>
      <c r="E623">
        <f t="shared" si="107"/>
        <v>87.87</v>
      </c>
      <c r="F623">
        <f t="shared" si="99"/>
        <v>79.532103991378747</v>
      </c>
      <c r="G623">
        <f t="shared" si="100"/>
        <v>7.0078960086212589</v>
      </c>
      <c r="H623">
        <f t="shared" si="104"/>
        <v>9.7219672797166368E-3</v>
      </c>
      <c r="I623">
        <v>79.532103991378747</v>
      </c>
      <c r="J623">
        <v>79.532103991378747</v>
      </c>
      <c r="K623">
        <f t="shared" si="105"/>
        <v>79.558763019384401</v>
      </c>
      <c r="L623">
        <v>79.558763019384401</v>
      </c>
      <c r="M623">
        <v>79.558763019384401</v>
      </c>
      <c r="N623">
        <f t="shared" si="101"/>
        <v>87.516012385832468</v>
      </c>
      <c r="O623">
        <f t="shared" si="106"/>
        <v>87.322500000000005</v>
      </c>
      <c r="P623">
        <f t="shared" si="108"/>
        <v>87.598749999999995</v>
      </c>
      <c r="Q623">
        <f t="shared" si="109"/>
        <v>79.586531837684333</v>
      </c>
      <c r="R623">
        <v>79.586531837684333</v>
      </c>
      <c r="S623">
        <v>79.586531837684333</v>
      </c>
    </row>
    <row r="624" spans="1:19" x14ac:dyDescent="0.2">
      <c r="A624" s="4">
        <f t="shared" si="102"/>
        <v>44866</v>
      </c>
      <c r="B624">
        <v>623</v>
      </c>
      <c r="C624">
        <v>88.36</v>
      </c>
      <c r="D624">
        <f t="shared" si="103"/>
        <v>88.320000000000007</v>
      </c>
      <c r="E624">
        <f t="shared" si="107"/>
        <v>87.927999999999997</v>
      </c>
      <c r="F624">
        <f t="shared" si="99"/>
        <v>79.522382024099031</v>
      </c>
      <c r="G624">
        <f t="shared" si="100"/>
        <v>8.8376179759009688</v>
      </c>
      <c r="H624">
        <f t="shared" si="104"/>
        <v>1.8297219672797098</v>
      </c>
      <c r="I624">
        <v>79.522382024099031</v>
      </c>
      <c r="J624">
        <v>79.522382024099031</v>
      </c>
      <c r="K624">
        <f t="shared" si="105"/>
        <v>79.549006043384452</v>
      </c>
      <c r="L624">
        <v>79.549006043384452</v>
      </c>
      <c r="M624">
        <v>79.549006043384452</v>
      </c>
      <c r="N624">
        <f t="shared" si="101"/>
        <v>88.279208670082724</v>
      </c>
      <c r="O624">
        <f t="shared" si="106"/>
        <v>87.875</v>
      </c>
      <c r="P624">
        <f t="shared" si="108"/>
        <v>88.075000000000003</v>
      </c>
      <c r="Q624">
        <f t="shared" si="109"/>
        <v>79.576737850109097</v>
      </c>
      <c r="R624">
        <v>79.576737850109097</v>
      </c>
      <c r="S624">
        <v>79.576737850109097</v>
      </c>
    </row>
    <row r="625" spans="1:19" x14ac:dyDescent="0.2">
      <c r="A625" s="4">
        <f t="shared" si="102"/>
        <v>44867</v>
      </c>
      <c r="B625">
        <v>624</v>
      </c>
      <c r="C625">
        <v>90.06</v>
      </c>
      <c r="D625">
        <f t="shared" si="103"/>
        <v>88.853333333333339</v>
      </c>
      <c r="E625">
        <f t="shared" si="107"/>
        <v>89.135999999999996</v>
      </c>
      <c r="F625">
        <f t="shared" si="99"/>
        <v>79.512660056819328</v>
      </c>
      <c r="G625">
        <f t="shared" si="100"/>
        <v>10.547339943180674</v>
      </c>
      <c r="H625">
        <f t="shared" si="104"/>
        <v>1.7097219672797053</v>
      </c>
      <c r="I625">
        <v>79.512660056819328</v>
      </c>
      <c r="J625">
        <v>79.512660056819328</v>
      </c>
      <c r="K625">
        <f t="shared" si="105"/>
        <v>79.539249067384489</v>
      </c>
      <c r="L625">
        <v>79.539249067384489</v>
      </c>
      <c r="M625">
        <v>79.539249067384489</v>
      </c>
      <c r="N625">
        <f t="shared" si="101"/>
        <v>88.23744606905791</v>
      </c>
      <c r="O625">
        <f t="shared" si="106"/>
        <v>88.275000000000006</v>
      </c>
      <c r="P625">
        <f t="shared" si="108"/>
        <v>89.03</v>
      </c>
      <c r="Q625">
        <f t="shared" si="109"/>
        <v>79.566943862533861</v>
      </c>
      <c r="R625">
        <v>79.566943862533861</v>
      </c>
      <c r="S625">
        <v>79.566943862533861</v>
      </c>
    </row>
    <row r="626" spans="1:19" x14ac:dyDescent="0.2">
      <c r="A626" s="4">
        <f t="shared" si="102"/>
        <v>44868</v>
      </c>
      <c r="B626">
        <v>625</v>
      </c>
      <c r="C626">
        <v>88.14</v>
      </c>
      <c r="D626">
        <f t="shared" si="103"/>
        <v>90.259999999999991</v>
      </c>
      <c r="E626">
        <f t="shared" si="107"/>
        <v>90.343999999999994</v>
      </c>
      <c r="F626">
        <f t="shared" si="99"/>
        <v>79.502938089539612</v>
      </c>
      <c r="G626">
        <f t="shared" si="100"/>
        <v>8.637061910460389</v>
      </c>
      <c r="H626">
        <f t="shared" si="104"/>
        <v>-1.9102780327202851</v>
      </c>
      <c r="I626">
        <v>79.502938089539612</v>
      </c>
      <c r="J626">
        <v>79.502938089539612</v>
      </c>
      <c r="K626">
        <f t="shared" si="105"/>
        <v>79.52949209138454</v>
      </c>
      <c r="L626">
        <v>79.52949209138454</v>
      </c>
      <c r="M626">
        <v>79.52949209138454</v>
      </c>
      <c r="N626">
        <f t="shared" si="101"/>
        <v>89.540212248340524</v>
      </c>
      <c r="O626">
        <f t="shared" si="106"/>
        <v>89.784999999999997</v>
      </c>
      <c r="P626">
        <f t="shared" si="108"/>
        <v>90.3125</v>
      </c>
      <c r="Q626">
        <f t="shared" si="109"/>
        <v>79.55714987495864</v>
      </c>
      <c r="R626">
        <v>79.55714987495864</v>
      </c>
      <c r="S626">
        <v>79.55714987495864</v>
      </c>
    </row>
    <row r="627" spans="1:19" x14ac:dyDescent="0.2">
      <c r="A627" s="4">
        <f t="shared" si="102"/>
        <v>44869</v>
      </c>
      <c r="B627">
        <v>626</v>
      </c>
      <c r="C627">
        <v>92.58</v>
      </c>
      <c r="D627">
        <f t="shared" si="103"/>
        <v>91.100000000000009</v>
      </c>
      <c r="E627">
        <f t="shared" si="107"/>
        <v>91.031999999999996</v>
      </c>
      <c r="F627">
        <f t="shared" si="99"/>
        <v>79.493216122259909</v>
      </c>
      <c r="G627">
        <f t="shared" si="100"/>
        <v>13.086783877740089</v>
      </c>
      <c r="H627">
        <f t="shared" si="104"/>
        <v>4.4497219672797002</v>
      </c>
      <c r="I627">
        <v>79.493216122259909</v>
      </c>
      <c r="J627">
        <v>79.493216122259909</v>
      </c>
      <c r="K627">
        <f t="shared" si="105"/>
        <v>79.519735115384577</v>
      </c>
      <c r="L627">
        <v>79.519735115384577</v>
      </c>
      <c r="M627">
        <v>79.519735115384577</v>
      </c>
      <c r="N627">
        <f t="shared" si="101"/>
        <v>90.452148573838357</v>
      </c>
      <c r="O627">
        <f t="shared" si="106"/>
        <v>90.839999999999989</v>
      </c>
      <c r="P627">
        <f t="shared" si="108"/>
        <v>91.057500000000005</v>
      </c>
      <c r="Q627">
        <f t="shared" si="109"/>
        <v>79.547355887383404</v>
      </c>
      <c r="R627">
        <v>79.547355887383404</v>
      </c>
      <c r="S627">
        <v>79.547355887383404</v>
      </c>
    </row>
    <row r="628" spans="1:19" x14ac:dyDescent="0.2">
      <c r="A628" s="4">
        <f t="shared" si="102"/>
        <v>44870</v>
      </c>
      <c r="B628">
        <v>627</v>
      </c>
      <c r="C628">
        <v>92.58</v>
      </c>
      <c r="D628">
        <f t="shared" si="103"/>
        <v>92.32</v>
      </c>
      <c r="E628">
        <f t="shared" si="107"/>
        <v>91.38000000000001</v>
      </c>
      <c r="F628">
        <f t="shared" si="99"/>
        <v>79.483494154980193</v>
      </c>
      <c r="G628">
        <f t="shared" si="100"/>
        <v>13.096505845019806</v>
      </c>
      <c r="H628">
        <f t="shared" si="104"/>
        <v>9.7219672797166368E-3</v>
      </c>
      <c r="I628">
        <v>79.483494154980193</v>
      </c>
      <c r="J628">
        <v>79.483494154980193</v>
      </c>
      <c r="K628">
        <f t="shared" si="105"/>
        <v>79.509978139384629</v>
      </c>
      <c r="L628">
        <v>79.509978139384629</v>
      </c>
      <c r="M628">
        <v>79.509978139384629</v>
      </c>
      <c r="N628">
        <f t="shared" si="101"/>
        <v>90.856504001686844</v>
      </c>
      <c r="O628">
        <f t="shared" si="106"/>
        <v>91.275000000000006</v>
      </c>
      <c r="P628">
        <f t="shared" si="108"/>
        <v>91.732500000000002</v>
      </c>
      <c r="Q628">
        <f t="shared" si="109"/>
        <v>79.537561899808168</v>
      </c>
      <c r="R628">
        <v>79.537561899808168</v>
      </c>
      <c r="S628">
        <v>79.537561899808168</v>
      </c>
    </row>
    <row r="629" spans="1:19" x14ac:dyDescent="0.2">
      <c r="A629" s="4">
        <f t="shared" si="102"/>
        <v>44871</v>
      </c>
      <c r="B629">
        <v>628</v>
      </c>
      <c r="C629">
        <v>91.8</v>
      </c>
      <c r="D629">
        <f t="shared" si="103"/>
        <v>92.06</v>
      </c>
      <c r="E629">
        <f t="shared" si="107"/>
        <v>91.512</v>
      </c>
      <c r="F629">
        <f t="shared" si="99"/>
        <v>79.47377218770049</v>
      </c>
      <c r="G629">
        <f t="shared" si="100"/>
        <v>12.326227812299507</v>
      </c>
      <c r="H629">
        <f t="shared" si="104"/>
        <v>-0.77027803272029871</v>
      </c>
      <c r="I629">
        <v>79.47377218770049</v>
      </c>
      <c r="J629">
        <v>79.47377218770049</v>
      </c>
      <c r="K629">
        <f t="shared" si="105"/>
        <v>79.500221163384666</v>
      </c>
      <c r="L629">
        <v>79.500221163384666</v>
      </c>
      <c r="M629">
        <v>79.500221163384666</v>
      </c>
      <c r="N629">
        <f t="shared" si="101"/>
        <v>91.139552801180784</v>
      </c>
      <c r="O629">
        <f t="shared" si="106"/>
        <v>92.19</v>
      </c>
      <c r="P629">
        <f t="shared" si="108"/>
        <v>91.717500000000001</v>
      </c>
      <c r="Q629">
        <f t="shared" si="109"/>
        <v>79.527767912232932</v>
      </c>
      <c r="R629">
        <v>79.527767912232932</v>
      </c>
      <c r="S629">
        <v>79.527767912232932</v>
      </c>
    </row>
    <row r="630" spans="1:19" x14ac:dyDescent="0.2">
      <c r="A630" s="4">
        <f t="shared" si="102"/>
        <v>44872</v>
      </c>
      <c r="B630">
        <v>629</v>
      </c>
      <c r="C630">
        <v>91.8</v>
      </c>
      <c r="D630">
        <f t="shared" si="103"/>
        <v>90.8</v>
      </c>
      <c r="E630">
        <f t="shared" si="107"/>
        <v>90.154000000000011</v>
      </c>
      <c r="F630">
        <f t="shared" si="99"/>
        <v>79.464050220420773</v>
      </c>
      <c r="G630">
        <f t="shared" si="100"/>
        <v>12.335949779579224</v>
      </c>
      <c r="H630">
        <f t="shared" si="104"/>
        <v>9.7219672797166368E-3</v>
      </c>
      <c r="I630">
        <v>79.464050220420773</v>
      </c>
      <c r="J630">
        <v>79.464050220420773</v>
      </c>
      <c r="K630">
        <f t="shared" si="105"/>
        <v>79.490464187384717</v>
      </c>
      <c r="L630">
        <v>79.490464187384717</v>
      </c>
      <c r="M630">
        <v>79.490464187384717</v>
      </c>
      <c r="N630">
        <f t="shared" si="101"/>
        <v>90.437686960826539</v>
      </c>
      <c r="O630">
        <f t="shared" si="106"/>
        <v>91.245000000000005</v>
      </c>
      <c r="P630">
        <f t="shared" si="108"/>
        <v>90.396250000000009</v>
      </c>
      <c r="Q630">
        <f t="shared" si="109"/>
        <v>79.517973924657696</v>
      </c>
      <c r="R630">
        <v>79.517973924657696</v>
      </c>
      <c r="S630">
        <v>79.517973924657696</v>
      </c>
    </row>
    <row r="631" spans="1:19" x14ac:dyDescent="0.2">
      <c r="A631" s="4">
        <f t="shared" si="102"/>
        <v>44873</v>
      </c>
      <c r="B631">
        <v>630</v>
      </c>
      <c r="C631">
        <v>88.8</v>
      </c>
      <c r="D631">
        <f t="shared" si="103"/>
        <v>88.796666666666667</v>
      </c>
      <c r="E631">
        <f t="shared" si="107"/>
        <v>88.941999999999993</v>
      </c>
      <c r="F631">
        <f t="shared" si="99"/>
        <v>79.454328253141057</v>
      </c>
      <c r="G631">
        <f t="shared" si="100"/>
        <v>9.3456717468589403</v>
      </c>
      <c r="H631">
        <f t="shared" si="104"/>
        <v>-2.9902780327202834</v>
      </c>
      <c r="I631">
        <v>79.454328253141057</v>
      </c>
      <c r="J631">
        <v>79.454328253141057</v>
      </c>
      <c r="K631">
        <f t="shared" si="105"/>
        <v>79.480707211384754</v>
      </c>
      <c r="L631">
        <v>79.480707211384754</v>
      </c>
      <c r="M631">
        <v>79.480707211384754</v>
      </c>
      <c r="N631">
        <f t="shared" si="101"/>
        <v>89.043380872578581</v>
      </c>
      <c r="O631">
        <f t="shared" si="106"/>
        <v>89.547499999999999</v>
      </c>
      <c r="P631">
        <f t="shared" si="108"/>
        <v>88.887499999999989</v>
      </c>
      <c r="Q631">
        <f t="shared" si="109"/>
        <v>79.50817993708246</v>
      </c>
      <c r="R631">
        <v>79.50817993708246</v>
      </c>
      <c r="S631">
        <v>79.50817993708246</v>
      </c>
    </row>
    <row r="632" spans="1:19" x14ac:dyDescent="0.2">
      <c r="A632" s="4">
        <f t="shared" si="102"/>
        <v>44874</v>
      </c>
      <c r="B632">
        <v>631</v>
      </c>
      <c r="C632">
        <v>85.79</v>
      </c>
      <c r="D632">
        <f t="shared" si="103"/>
        <v>87.036666666666676</v>
      </c>
      <c r="E632">
        <f t="shared" si="107"/>
        <v>88.41</v>
      </c>
      <c r="F632">
        <f t="shared" si="99"/>
        <v>79.444606285861354</v>
      </c>
      <c r="G632">
        <f t="shared" si="100"/>
        <v>6.3453937141386518</v>
      </c>
      <c r="H632">
        <f t="shared" si="104"/>
        <v>-3.0002780327202885</v>
      </c>
      <c r="I632">
        <v>79.444606285861354</v>
      </c>
      <c r="J632">
        <v>79.444606285861354</v>
      </c>
      <c r="K632">
        <f t="shared" si="105"/>
        <v>79.470950235384805</v>
      </c>
      <c r="L632">
        <v>79.470950235384805</v>
      </c>
      <c r="M632">
        <v>79.470950235384805</v>
      </c>
      <c r="N632">
        <f t="shared" si="101"/>
        <v>88.286366610805004</v>
      </c>
      <c r="O632">
        <f t="shared" si="106"/>
        <v>88.227499999999992</v>
      </c>
      <c r="P632">
        <f t="shared" si="108"/>
        <v>87.894999999999996</v>
      </c>
      <c r="Q632">
        <f t="shared" si="109"/>
        <v>79.498385949507224</v>
      </c>
      <c r="R632">
        <v>79.498385949507224</v>
      </c>
      <c r="S632">
        <v>79.498385949507224</v>
      </c>
    </row>
    <row r="633" spans="1:19" x14ac:dyDescent="0.2">
      <c r="A633" s="4">
        <f t="shared" si="102"/>
        <v>44875</v>
      </c>
      <c r="B633">
        <v>632</v>
      </c>
      <c r="C633">
        <v>86.52</v>
      </c>
      <c r="D633">
        <f t="shared" si="103"/>
        <v>87.149999999999991</v>
      </c>
      <c r="E633">
        <f t="shared" si="107"/>
        <v>87.878</v>
      </c>
      <c r="F633">
        <f t="shared" si="99"/>
        <v>79.434884318581638</v>
      </c>
      <c r="G633">
        <f t="shared" si="100"/>
        <v>7.0851156814183582</v>
      </c>
      <c r="H633">
        <f t="shared" si="104"/>
        <v>0.7397219672797064</v>
      </c>
      <c r="I633">
        <v>79.434884318581638</v>
      </c>
      <c r="J633">
        <v>79.434884318581638</v>
      </c>
      <c r="K633">
        <f t="shared" si="105"/>
        <v>79.461193259384842</v>
      </c>
      <c r="L633">
        <v>79.461193259384842</v>
      </c>
      <c r="M633">
        <v>79.461193259384842</v>
      </c>
      <c r="N633">
        <f t="shared" si="101"/>
        <v>88.542456627563496</v>
      </c>
      <c r="O633">
        <f t="shared" si="106"/>
        <v>87.5625</v>
      </c>
      <c r="P633">
        <f t="shared" si="108"/>
        <v>87.60499999999999</v>
      </c>
      <c r="Q633">
        <f t="shared" si="109"/>
        <v>79.488591961931988</v>
      </c>
      <c r="R633">
        <v>79.488591961931988</v>
      </c>
      <c r="S633">
        <v>79.488591961931988</v>
      </c>
    </row>
    <row r="634" spans="1:19" x14ac:dyDescent="0.2">
      <c r="A634" s="4">
        <f t="shared" si="102"/>
        <v>44876</v>
      </c>
      <c r="B634">
        <v>633</v>
      </c>
      <c r="C634">
        <v>89.14</v>
      </c>
      <c r="D634">
        <f t="shared" si="103"/>
        <v>88.266666666666666</v>
      </c>
      <c r="E634">
        <f t="shared" si="107"/>
        <v>87.287999999999982</v>
      </c>
      <c r="F634">
        <f t="shared" si="99"/>
        <v>79.425162351301935</v>
      </c>
      <c r="G634">
        <f t="shared" si="100"/>
        <v>9.7148376486980652</v>
      </c>
      <c r="H634">
        <f t="shared" si="104"/>
        <v>2.629721967279707</v>
      </c>
      <c r="I634">
        <v>79.425162351301935</v>
      </c>
      <c r="J634">
        <v>79.425162351301935</v>
      </c>
      <c r="K634">
        <f t="shared" si="105"/>
        <v>79.451436283384893</v>
      </c>
      <c r="L634">
        <v>79.451436283384893</v>
      </c>
      <c r="M634">
        <v>79.451436283384893</v>
      </c>
      <c r="N634">
        <f t="shared" si="101"/>
        <v>88.721719639294449</v>
      </c>
      <c r="O634">
        <f t="shared" si="106"/>
        <v>87.647499999999994</v>
      </c>
      <c r="P634">
        <f t="shared" si="108"/>
        <v>87.655000000000001</v>
      </c>
      <c r="Q634">
        <f t="shared" si="109"/>
        <v>79.478797974356766</v>
      </c>
      <c r="R634">
        <v>79.478797974356766</v>
      </c>
      <c r="S634">
        <v>79.478797974356766</v>
      </c>
    </row>
    <row r="635" spans="1:19" x14ac:dyDescent="0.2">
      <c r="A635" s="4">
        <f t="shared" si="102"/>
        <v>44877</v>
      </c>
      <c r="B635">
        <v>634</v>
      </c>
      <c r="C635">
        <v>89.14</v>
      </c>
      <c r="D635">
        <f t="shared" si="103"/>
        <v>88.043333333333337</v>
      </c>
      <c r="E635">
        <f t="shared" si="107"/>
        <v>87.3</v>
      </c>
      <c r="F635">
        <f t="shared" si="99"/>
        <v>79.415440384022219</v>
      </c>
      <c r="G635">
        <f t="shared" si="100"/>
        <v>9.7245596159777818</v>
      </c>
      <c r="H635">
        <f t="shared" si="104"/>
        <v>9.7219672797166368E-3</v>
      </c>
      <c r="I635">
        <v>79.415440384022219</v>
      </c>
      <c r="J635">
        <v>79.415440384022219</v>
      </c>
      <c r="K635">
        <f t="shared" si="105"/>
        <v>79.441679307384931</v>
      </c>
      <c r="L635">
        <v>79.441679307384931</v>
      </c>
      <c r="M635">
        <v>79.441679307384931</v>
      </c>
      <c r="N635">
        <f t="shared" si="101"/>
        <v>87.860203747506105</v>
      </c>
      <c r="O635">
        <f t="shared" si="106"/>
        <v>87.662499999999994</v>
      </c>
      <c r="P635">
        <f t="shared" si="108"/>
        <v>87.578749999999999</v>
      </c>
      <c r="Q635">
        <f t="shared" si="109"/>
        <v>79.46900398678153</v>
      </c>
      <c r="R635">
        <v>79.46900398678153</v>
      </c>
      <c r="S635">
        <v>79.46900398678153</v>
      </c>
    </row>
    <row r="636" spans="1:19" x14ac:dyDescent="0.2">
      <c r="A636" s="4">
        <f t="shared" si="102"/>
        <v>44878</v>
      </c>
      <c r="B636">
        <v>635</v>
      </c>
      <c r="C636">
        <v>85.85</v>
      </c>
      <c r="D636">
        <f t="shared" si="103"/>
        <v>86.946666666666673</v>
      </c>
      <c r="E636">
        <f t="shared" si="107"/>
        <v>87.37</v>
      </c>
      <c r="F636">
        <f t="shared" si="99"/>
        <v>79.405718416742516</v>
      </c>
      <c r="G636">
        <f t="shared" si="100"/>
        <v>6.444281583257478</v>
      </c>
      <c r="H636">
        <f t="shared" si="104"/>
        <v>-3.2802780327203038</v>
      </c>
      <c r="I636">
        <v>79.405718416742516</v>
      </c>
      <c r="J636">
        <v>79.405718416742516</v>
      </c>
      <c r="K636">
        <f t="shared" si="105"/>
        <v>79.431922331384982</v>
      </c>
      <c r="L636">
        <v>79.431922331384982</v>
      </c>
      <c r="M636">
        <v>79.431922331384982</v>
      </c>
      <c r="N636">
        <f t="shared" si="101"/>
        <v>87.257142623254268</v>
      </c>
      <c r="O636">
        <f t="shared" si="106"/>
        <v>87.495000000000005</v>
      </c>
      <c r="P636">
        <f t="shared" si="108"/>
        <v>87.211250000000007</v>
      </c>
      <c r="Q636">
        <f t="shared" si="109"/>
        <v>79.459209999206294</v>
      </c>
      <c r="R636">
        <v>79.459209999206294</v>
      </c>
      <c r="S636">
        <v>79.459209999206294</v>
      </c>
    </row>
    <row r="637" spans="1:19" x14ac:dyDescent="0.2">
      <c r="A637" s="4">
        <f t="shared" si="102"/>
        <v>44879</v>
      </c>
      <c r="B637">
        <v>636</v>
      </c>
      <c r="C637">
        <v>85.85</v>
      </c>
      <c r="D637">
        <f t="shared" si="103"/>
        <v>86.19</v>
      </c>
      <c r="E637">
        <f t="shared" si="107"/>
        <v>86.666000000000011</v>
      </c>
      <c r="F637">
        <f t="shared" si="99"/>
        <v>79.3959964494628</v>
      </c>
      <c r="G637">
        <f t="shared" si="100"/>
        <v>6.4540035505371947</v>
      </c>
      <c r="H637">
        <f t="shared" si="104"/>
        <v>9.7219672797166368E-3</v>
      </c>
      <c r="I637">
        <v>79.3959964494628</v>
      </c>
      <c r="J637">
        <v>79.3959964494628</v>
      </c>
      <c r="K637">
        <f t="shared" si="105"/>
        <v>79.422165355385019</v>
      </c>
      <c r="L637">
        <v>79.422165355385019</v>
      </c>
      <c r="M637">
        <v>79.422165355385019</v>
      </c>
      <c r="N637">
        <f t="shared" si="101"/>
        <v>87.140999836277985</v>
      </c>
      <c r="O637">
        <f t="shared" si="106"/>
        <v>86.927500000000009</v>
      </c>
      <c r="P637">
        <f t="shared" si="108"/>
        <v>86.487500000000011</v>
      </c>
      <c r="Q637">
        <f t="shared" si="109"/>
        <v>79.449416011631058</v>
      </c>
      <c r="R637">
        <v>79.449416011631058</v>
      </c>
      <c r="S637">
        <v>79.449416011631058</v>
      </c>
    </row>
    <row r="638" spans="1:19" x14ac:dyDescent="0.2">
      <c r="A638" s="4">
        <f t="shared" si="102"/>
        <v>44880</v>
      </c>
      <c r="B638">
        <v>637</v>
      </c>
      <c r="C638">
        <v>86.87</v>
      </c>
      <c r="D638">
        <f t="shared" si="103"/>
        <v>86.113333333333344</v>
      </c>
      <c r="E638">
        <f t="shared" si="107"/>
        <v>85.176000000000002</v>
      </c>
      <c r="F638">
        <f t="shared" si="99"/>
        <v>79.386274482183097</v>
      </c>
      <c r="G638">
        <f t="shared" si="100"/>
        <v>7.4837255178169073</v>
      </c>
      <c r="H638">
        <f t="shared" si="104"/>
        <v>1.0297219672797127</v>
      </c>
      <c r="I638">
        <v>79.386274482183097</v>
      </c>
      <c r="J638">
        <v>79.386274482183097</v>
      </c>
      <c r="K638">
        <f t="shared" si="105"/>
        <v>79.41240837938507</v>
      </c>
      <c r="L638">
        <v>79.41240837938507</v>
      </c>
      <c r="M638">
        <v>79.41240837938507</v>
      </c>
      <c r="N638">
        <f t="shared" si="101"/>
        <v>86.684699885394593</v>
      </c>
      <c r="O638">
        <f t="shared" si="106"/>
        <v>86.047499999999999</v>
      </c>
      <c r="P638">
        <f t="shared" si="108"/>
        <v>85.527500000000003</v>
      </c>
      <c r="Q638">
        <f t="shared" si="109"/>
        <v>79.439622024055822</v>
      </c>
      <c r="R638">
        <v>79.439622024055822</v>
      </c>
      <c r="S638">
        <v>79.439622024055822</v>
      </c>
    </row>
    <row r="639" spans="1:19" x14ac:dyDescent="0.2">
      <c r="A639" s="4">
        <f t="shared" si="102"/>
        <v>44881</v>
      </c>
      <c r="B639">
        <v>638</v>
      </c>
      <c r="C639">
        <v>85.62</v>
      </c>
      <c r="D639">
        <f t="shared" si="103"/>
        <v>84.726666666666674</v>
      </c>
      <c r="E639">
        <f t="shared" si="107"/>
        <v>84.02000000000001</v>
      </c>
      <c r="F639">
        <f t="shared" si="99"/>
        <v>79.376552514903381</v>
      </c>
      <c r="G639">
        <f t="shared" si="100"/>
        <v>6.243447485096624</v>
      </c>
      <c r="H639">
        <f t="shared" si="104"/>
        <v>-1.2402780327202834</v>
      </c>
      <c r="I639">
        <v>79.376552514903381</v>
      </c>
      <c r="J639">
        <v>79.376552514903381</v>
      </c>
      <c r="K639">
        <f t="shared" si="105"/>
        <v>79.402651403385107</v>
      </c>
      <c r="L639">
        <v>79.402651403385107</v>
      </c>
      <c r="M639">
        <v>79.402651403385107</v>
      </c>
      <c r="N639">
        <f t="shared" si="101"/>
        <v>85.186289919776215</v>
      </c>
      <c r="O639">
        <f t="shared" si="106"/>
        <v>85.007500000000007</v>
      </c>
      <c r="P639">
        <f t="shared" si="108"/>
        <v>84.284999999999997</v>
      </c>
      <c r="Q639">
        <f t="shared" si="109"/>
        <v>79.429828036480586</v>
      </c>
      <c r="R639">
        <v>79.429828036480586</v>
      </c>
      <c r="S639">
        <v>79.429828036480586</v>
      </c>
    </row>
    <row r="640" spans="1:19" x14ac:dyDescent="0.2">
      <c r="A640" s="4">
        <f t="shared" si="102"/>
        <v>44882</v>
      </c>
      <c r="B640">
        <v>639</v>
      </c>
      <c r="C640">
        <v>81.69</v>
      </c>
      <c r="D640">
        <f t="shared" si="103"/>
        <v>82.46</v>
      </c>
      <c r="E640">
        <f t="shared" si="107"/>
        <v>82.864000000000004</v>
      </c>
      <c r="F640">
        <f t="shared" si="99"/>
        <v>79.366830547623664</v>
      </c>
      <c r="G640">
        <f t="shared" si="100"/>
        <v>2.3231694523763338</v>
      </c>
      <c r="H640">
        <f t="shared" si="104"/>
        <v>-3.9202780327202902</v>
      </c>
      <c r="I640">
        <v>79.366830547623664</v>
      </c>
      <c r="J640">
        <v>79.366830547623664</v>
      </c>
      <c r="K640">
        <f t="shared" si="105"/>
        <v>79.392894427385158</v>
      </c>
      <c r="L640">
        <v>79.392894427385158</v>
      </c>
      <c r="M640">
        <v>79.392894427385158</v>
      </c>
      <c r="N640">
        <f t="shared" si="101"/>
        <v>83.651402943843337</v>
      </c>
      <c r="O640">
        <f t="shared" si="106"/>
        <v>83.5625</v>
      </c>
      <c r="P640">
        <f t="shared" si="108"/>
        <v>82.712500000000006</v>
      </c>
      <c r="Q640">
        <f t="shared" si="109"/>
        <v>79.42003404890535</v>
      </c>
      <c r="R640">
        <v>79.42003404890535</v>
      </c>
      <c r="S640">
        <v>79.42003404890535</v>
      </c>
    </row>
    <row r="641" spans="1:19" x14ac:dyDescent="0.2">
      <c r="A641" s="4">
        <f t="shared" si="102"/>
        <v>44883</v>
      </c>
      <c r="B641">
        <v>640</v>
      </c>
      <c r="C641">
        <v>80.069999999999993</v>
      </c>
      <c r="D641">
        <f t="shared" si="103"/>
        <v>80.61</v>
      </c>
      <c r="E641">
        <f t="shared" si="107"/>
        <v>81.438000000000002</v>
      </c>
      <c r="F641">
        <f t="shared" si="99"/>
        <v>79.357108580343962</v>
      </c>
      <c r="G641">
        <f t="shared" si="100"/>
        <v>0.71289141965603164</v>
      </c>
      <c r="H641">
        <f t="shared" si="104"/>
        <v>-1.6102780327203021</v>
      </c>
      <c r="I641">
        <v>79.357108580343962</v>
      </c>
      <c r="J641">
        <v>79.357108580343962</v>
      </c>
      <c r="K641">
        <f t="shared" si="105"/>
        <v>79.383137451385196</v>
      </c>
      <c r="L641">
        <v>79.383137451385196</v>
      </c>
      <c r="M641">
        <v>79.383137451385196</v>
      </c>
      <c r="N641">
        <f t="shared" si="101"/>
        <v>82.576982060690327</v>
      </c>
      <c r="O641">
        <f t="shared" si="106"/>
        <v>81.862499999999997</v>
      </c>
      <c r="P641">
        <f t="shared" si="108"/>
        <v>81.127499999999998</v>
      </c>
      <c r="Q641">
        <f t="shared" si="109"/>
        <v>79.410240061330114</v>
      </c>
      <c r="R641">
        <v>79.410240061330114</v>
      </c>
      <c r="S641">
        <v>79.410240061330114</v>
      </c>
    </row>
    <row r="642" spans="1:19" x14ac:dyDescent="0.2">
      <c r="A642" s="4">
        <f t="shared" si="102"/>
        <v>44884</v>
      </c>
      <c r="B642">
        <v>641</v>
      </c>
      <c r="C642">
        <v>80.069999999999993</v>
      </c>
      <c r="D642">
        <f t="shared" si="103"/>
        <v>79.959999999999994</v>
      </c>
      <c r="E642">
        <f t="shared" si="107"/>
        <v>80.262</v>
      </c>
      <c r="F642">
        <f t="shared" si="99"/>
        <v>79.347386613064245</v>
      </c>
      <c r="G642">
        <f t="shared" si="100"/>
        <v>0.72261338693574828</v>
      </c>
      <c r="H642">
        <f t="shared" si="104"/>
        <v>9.7219672797166368E-3</v>
      </c>
      <c r="I642">
        <v>79.347386613064245</v>
      </c>
      <c r="J642">
        <v>79.347386613064245</v>
      </c>
      <c r="K642">
        <f t="shared" si="105"/>
        <v>79.373380475385247</v>
      </c>
      <c r="L642">
        <v>79.373380475385247</v>
      </c>
      <c r="M642">
        <v>79.373380475385247</v>
      </c>
      <c r="N642">
        <f t="shared" si="101"/>
        <v>81.725887442483213</v>
      </c>
      <c r="O642">
        <f t="shared" si="106"/>
        <v>80.392499999999998</v>
      </c>
      <c r="P642">
        <f t="shared" si="108"/>
        <v>80.148750000000007</v>
      </c>
      <c r="Q642">
        <f t="shared" si="109"/>
        <v>79.400446073754892</v>
      </c>
      <c r="R642">
        <v>79.400446073754892</v>
      </c>
      <c r="S642">
        <v>79.400446073754892</v>
      </c>
    </row>
    <row r="643" spans="1:19" x14ac:dyDescent="0.2">
      <c r="A643" s="4">
        <f t="shared" si="102"/>
        <v>44885</v>
      </c>
      <c r="B643">
        <v>642</v>
      </c>
      <c r="C643">
        <v>79.739999999999995</v>
      </c>
      <c r="D643">
        <f t="shared" si="103"/>
        <v>79.850000000000009</v>
      </c>
      <c r="E643">
        <f t="shared" si="107"/>
        <v>80.09</v>
      </c>
      <c r="F643">
        <f t="shared" ref="F643:F706" si="110">$V$3+$U$3*B643</f>
        <v>79.337664645784542</v>
      </c>
      <c r="G643">
        <f t="shared" ref="G643:G706" si="111">C643-F643</f>
        <v>0.40233535421545241</v>
      </c>
      <c r="H643">
        <f t="shared" si="104"/>
        <v>-0.32027803272029587</v>
      </c>
      <c r="I643">
        <v>79.337664645784542</v>
      </c>
      <c r="J643">
        <v>79.337664645784542</v>
      </c>
      <c r="K643">
        <f t="shared" si="105"/>
        <v>79.363623499385284</v>
      </c>
      <c r="L643">
        <v>79.363623499385284</v>
      </c>
      <c r="M643">
        <v>79.363623499385284</v>
      </c>
      <c r="N643">
        <f t="shared" ref="N643:N706" si="112">0.3*C644 + 0.7*N642</f>
        <v>81.130121209738235</v>
      </c>
      <c r="O643">
        <f t="shared" si="106"/>
        <v>79.905000000000001</v>
      </c>
      <c r="P643">
        <f t="shared" si="108"/>
        <v>80</v>
      </c>
      <c r="Q643">
        <f t="shared" si="109"/>
        <v>79.390652086179657</v>
      </c>
      <c r="R643">
        <v>79.390652086179657</v>
      </c>
      <c r="S643">
        <v>79.390652086179657</v>
      </c>
    </row>
    <row r="644" spans="1:19" x14ac:dyDescent="0.2">
      <c r="A644" s="4">
        <f t="shared" ref="A644:A707" si="113">A643+1</f>
        <v>44886</v>
      </c>
      <c r="B644">
        <v>643</v>
      </c>
      <c r="C644">
        <v>79.739999999999995</v>
      </c>
      <c r="D644">
        <f t="shared" ref="D644:D707" si="114">AVERAGE(C643:C645)</f>
        <v>80.103333333333339</v>
      </c>
      <c r="E644">
        <f t="shared" si="107"/>
        <v>79.662000000000006</v>
      </c>
      <c r="F644">
        <f t="shared" si="110"/>
        <v>79.327942678504826</v>
      </c>
      <c r="G644">
        <f t="shared" si="111"/>
        <v>0.41205732149516905</v>
      </c>
      <c r="H644">
        <f t="shared" ref="H644:H707" si="115">G644-G643</f>
        <v>9.7219672797166368E-3</v>
      </c>
      <c r="I644">
        <v>79.327942678504826</v>
      </c>
      <c r="J644">
        <v>79.327942678504826</v>
      </c>
      <c r="K644">
        <f t="shared" ref="K644:K707" si="116">$Y$3+$X$3*B644</f>
        <v>79.353866523385335</v>
      </c>
      <c r="L644">
        <v>79.353866523385335</v>
      </c>
      <c r="M644">
        <v>79.353866523385335</v>
      </c>
      <c r="N644">
        <f t="shared" si="112"/>
        <v>81.040084846816754</v>
      </c>
      <c r="O644">
        <f t="shared" ref="O644:O707" si="117">AVERAGE(C642:C645)</f>
        <v>80.094999999999999</v>
      </c>
      <c r="P644">
        <f t="shared" si="108"/>
        <v>79.827500000000001</v>
      </c>
      <c r="Q644">
        <f t="shared" si="109"/>
        <v>79.380858098604421</v>
      </c>
      <c r="R644">
        <v>79.380858098604421</v>
      </c>
      <c r="S644">
        <v>79.380858098604421</v>
      </c>
    </row>
    <row r="645" spans="1:19" x14ac:dyDescent="0.2">
      <c r="A645" s="4">
        <f t="shared" si="113"/>
        <v>44887</v>
      </c>
      <c r="B645">
        <v>644</v>
      </c>
      <c r="C645">
        <v>80.83</v>
      </c>
      <c r="D645">
        <f t="shared" si="114"/>
        <v>79.5</v>
      </c>
      <c r="E645">
        <f t="shared" ref="E645:E708" si="118">AVERAGE(C643:C647)</f>
        <v>79.234000000000009</v>
      </c>
      <c r="F645">
        <f t="shared" si="110"/>
        <v>79.318220711225109</v>
      </c>
      <c r="G645">
        <f t="shared" si="111"/>
        <v>1.5117792887748891</v>
      </c>
      <c r="H645">
        <f t="shared" si="115"/>
        <v>1.09972196727972</v>
      </c>
      <c r="I645">
        <v>79.318220711225109</v>
      </c>
      <c r="J645">
        <v>79.318220711225109</v>
      </c>
      <c r="K645">
        <f t="shared" si="116"/>
        <v>79.344109547385372</v>
      </c>
      <c r="L645">
        <v>79.344109547385372</v>
      </c>
      <c r="M645">
        <v>79.344109547385372</v>
      </c>
      <c r="N645">
        <f t="shared" si="112"/>
        <v>80.107059392771731</v>
      </c>
      <c r="O645">
        <f t="shared" si="117"/>
        <v>79.56</v>
      </c>
      <c r="P645">
        <f t="shared" ref="P645:P708" si="119">AVERAGE(O645:O646)</f>
        <v>79.333750000000009</v>
      </c>
      <c r="Q645">
        <f t="shared" ref="Q645:Q708" si="120">$AE$3+$AD$3*B645</f>
        <v>79.371064111029185</v>
      </c>
      <c r="R645">
        <v>79.371064111029185</v>
      </c>
      <c r="S645">
        <v>79.371064111029185</v>
      </c>
    </row>
    <row r="646" spans="1:19" x14ac:dyDescent="0.2">
      <c r="A646" s="4">
        <f t="shared" si="113"/>
        <v>44888</v>
      </c>
      <c r="B646">
        <v>645</v>
      </c>
      <c r="C646">
        <v>77.930000000000007</v>
      </c>
      <c r="D646">
        <f t="shared" si="114"/>
        <v>78.896666666666661</v>
      </c>
      <c r="E646">
        <f t="shared" si="118"/>
        <v>78.575999999999993</v>
      </c>
      <c r="F646">
        <f t="shared" si="110"/>
        <v>79.308498743945407</v>
      </c>
      <c r="G646">
        <f t="shared" si="111"/>
        <v>-1.3784987439454</v>
      </c>
      <c r="H646">
        <f t="shared" si="115"/>
        <v>-2.890278032720289</v>
      </c>
      <c r="I646">
        <v>79.308498743945407</v>
      </c>
      <c r="J646">
        <v>79.308498743945407</v>
      </c>
      <c r="K646">
        <f t="shared" si="116"/>
        <v>79.334352571385423</v>
      </c>
      <c r="L646">
        <v>79.334352571385423</v>
      </c>
      <c r="M646">
        <v>79.334352571385423</v>
      </c>
      <c r="N646">
        <f t="shared" si="112"/>
        <v>79.453941574940202</v>
      </c>
      <c r="O646">
        <f t="shared" si="117"/>
        <v>79.107500000000002</v>
      </c>
      <c r="P646">
        <f t="shared" si="119"/>
        <v>78.696249999999992</v>
      </c>
      <c r="Q646">
        <f t="shared" si="120"/>
        <v>79.361270123453949</v>
      </c>
      <c r="R646">
        <v>79.361270123453949</v>
      </c>
      <c r="S646">
        <v>79.361270123453949</v>
      </c>
    </row>
    <row r="647" spans="1:19" x14ac:dyDescent="0.2">
      <c r="A647" s="4">
        <f t="shared" si="113"/>
        <v>44889</v>
      </c>
      <c r="B647">
        <v>646</v>
      </c>
      <c r="C647">
        <v>77.930000000000007</v>
      </c>
      <c r="D647">
        <f t="shared" si="114"/>
        <v>77.436666666666667</v>
      </c>
      <c r="E647">
        <f t="shared" si="118"/>
        <v>77.936000000000007</v>
      </c>
      <c r="F647">
        <f t="shared" si="110"/>
        <v>79.29877677666569</v>
      </c>
      <c r="G647">
        <f t="shared" si="111"/>
        <v>-1.3687767766656833</v>
      </c>
      <c r="H647">
        <f t="shared" si="115"/>
        <v>9.7219672797166368E-3</v>
      </c>
      <c r="I647">
        <v>79.29877677666569</v>
      </c>
      <c r="J647">
        <v>79.29877677666569</v>
      </c>
      <c r="K647">
        <f t="shared" si="116"/>
        <v>79.32459559538546</v>
      </c>
      <c r="L647">
        <v>79.32459559538546</v>
      </c>
      <c r="M647">
        <v>79.32459559538546</v>
      </c>
      <c r="N647">
        <f t="shared" si="112"/>
        <v>78.55275910245814</v>
      </c>
      <c r="O647">
        <f t="shared" si="117"/>
        <v>78.284999999999997</v>
      </c>
      <c r="P647">
        <f t="shared" si="119"/>
        <v>77.748750000000001</v>
      </c>
      <c r="Q647">
        <f t="shared" si="120"/>
        <v>79.351476135878713</v>
      </c>
      <c r="R647">
        <v>79.351476135878713</v>
      </c>
      <c r="S647">
        <v>79.351476135878713</v>
      </c>
    </row>
    <row r="648" spans="1:19" x14ac:dyDescent="0.2">
      <c r="A648" s="4">
        <f t="shared" si="113"/>
        <v>44890</v>
      </c>
      <c r="B648">
        <v>647</v>
      </c>
      <c r="C648">
        <v>76.45</v>
      </c>
      <c r="D648">
        <f t="shared" si="114"/>
        <v>76.973333333333343</v>
      </c>
      <c r="E648">
        <f t="shared" si="118"/>
        <v>77.190000000000012</v>
      </c>
      <c r="F648">
        <f t="shared" si="110"/>
        <v>79.289054809385988</v>
      </c>
      <c r="G648">
        <f t="shared" si="111"/>
        <v>-2.8390548093859849</v>
      </c>
      <c r="H648">
        <f t="shared" si="115"/>
        <v>-1.4702780327203016</v>
      </c>
      <c r="I648">
        <v>79.289054809385988</v>
      </c>
      <c r="J648">
        <v>79.289054809385988</v>
      </c>
      <c r="K648">
        <f t="shared" si="116"/>
        <v>79.314838619385512</v>
      </c>
      <c r="L648">
        <v>79.314838619385512</v>
      </c>
      <c r="M648">
        <v>79.314838619385512</v>
      </c>
      <c r="N648">
        <f t="shared" si="112"/>
        <v>77.94893137172069</v>
      </c>
      <c r="O648">
        <f t="shared" si="117"/>
        <v>77.212500000000006</v>
      </c>
      <c r="P648">
        <f t="shared" si="119"/>
        <v>77.108750000000001</v>
      </c>
      <c r="Q648">
        <f t="shared" si="120"/>
        <v>79.341682148303477</v>
      </c>
      <c r="R648">
        <v>79.341682148303477</v>
      </c>
      <c r="S648">
        <v>79.341682148303477</v>
      </c>
    </row>
    <row r="649" spans="1:19" x14ac:dyDescent="0.2">
      <c r="A649" s="4">
        <f t="shared" si="113"/>
        <v>44891</v>
      </c>
      <c r="B649">
        <v>648</v>
      </c>
      <c r="C649">
        <v>76.540000000000006</v>
      </c>
      <c r="D649">
        <f t="shared" si="114"/>
        <v>76.696666666666673</v>
      </c>
      <c r="E649">
        <f t="shared" si="118"/>
        <v>77.024000000000001</v>
      </c>
      <c r="F649">
        <f t="shared" si="110"/>
        <v>79.279332842106271</v>
      </c>
      <c r="G649">
        <f t="shared" si="111"/>
        <v>-2.7393328421062648</v>
      </c>
      <c r="H649">
        <f t="shared" si="115"/>
        <v>9.9721967279720047E-2</v>
      </c>
      <c r="I649">
        <v>79.279332842106271</v>
      </c>
      <c r="J649">
        <v>79.279332842106271</v>
      </c>
      <c r="K649">
        <f t="shared" si="116"/>
        <v>79.305081643385549</v>
      </c>
      <c r="L649">
        <v>79.305081643385549</v>
      </c>
      <c r="M649">
        <v>79.305081643385549</v>
      </c>
      <c r="N649">
        <f t="shared" si="112"/>
        <v>77.694251960204483</v>
      </c>
      <c r="O649">
        <f t="shared" si="117"/>
        <v>77.004999999999995</v>
      </c>
      <c r="P649">
        <f t="shared" si="119"/>
        <v>76.901250000000005</v>
      </c>
      <c r="Q649">
        <f t="shared" si="120"/>
        <v>79.331888160728255</v>
      </c>
      <c r="R649">
        <v>79.331888160728255</v>
      </c>
      <c r="S649">
        <v>79.331888160728255</v>
      </c>
    </row>
    <row r="650" spans="1:19" x14ac:dyDescent="0.2">
      <c r="A650" s="4">
        <f t="shared" si="113"/>
        <v>44892</v>
      </c>
      <c r="B650">
        <v>649</v>
      </c>
      <c r="C650">
        <v>77.099999999999994</v>
      </c>
      <c r="D650">
        <f t="shared" si="114"/>
        <v>76.913333333333327</v>
      </c>
      <c r="E650">
        <f t="shared" si="118"/>
        <v>77.03</v>
      </c>
      <c r="F650">
        <f t="shared" si="110"/>
        <v>79.269610874826569</v>
      </c>
      <c r="G650">
        <f t="shared" si="111"/>
        <v>-2.1696108748265743</v>
      </c>
      <c r="H650">
        <f t="shared" si="115"/>
        <v>0.56972196727969049</v>
      </c>
      <c r="I650">
        <v>79.269610874826569</v>
      </c>
      <c r="J650">
        <v>79.269610874826569</v>
      </c>
      <c r="K650">
        <f t="shared" si="116"/>
        <v>79.2953246673856</v>
      </c>
      <c r="L650">
        <v>79.2953246673856</v>
      </c>
      <c r="M650">
        <v>79.2953246673856</v>
      </c>
      <c r="N650">
        <f t="shared" si="112"/>
        <v>77.515976372143129</v>
      </c>
      <c r="O650">
        <f t="shared" si="117"/>
        <v>76.797499999999999</v>
      </c>
      <c r="P650">
        <f t="shared" si="119"/>
        <v>76.986249999999998</v>
      </c>
      <c r="Q650">
        <f t="shared" si="120"/>
        <v>79.322094173153019</v>
      </c>
      <c r="R650">
        <v>79.322094173153019</v>
      </c>
      <c r="S650">
        <v>79.322094173153019</v>
      </c>
    </row>
    <row r="651" spans="1:19" x14ac:dyDescent="0.2">
      <c r="A651" s="4">
        <f t="shared" si="113"/>
        <v>44893</v>
      </c>
      <c r="B651">
        <v>650</v>
      </c>
      <c r="C651">
        <v>77.099999999999994</v>
      </c>
      <c r="D651">
        <f t="shared" si="114"/>
        <v>77.386666666666656</v>
      </c>
      <c r="E651">
        <f t="shared" si="118"/>
        <v>77.835999999999999</v>
      </c>
      <c r="F651">
        <f t="shared" si="110"/>
        <v>79.259888907546852</v>
      </c>
      <c r="G651">
        <f t="shared" si="111"/>
        <v>-2.1598889075468577</v>
      </c>
      <c r="H651">
        <f t="shared" si="115"/>
        <v>9.7219672797166368E-3</v>
      </c>
      <c r="I651">
        <v>79.259888907546852</v>
      </c>
      <c r="J651">
        <v>79.259888907546852</v>
      </c>
      <c r="K651">
        <f t="shared" si="116"/>
        <v>79.285567691385637</v>
      </c>
      <c r="L651">
        <v>79.285567691385637</v>
      </c>
      <c r="M651">
        <v>79.285567691385637</v>
      </c>
      <c r="N651">
        <f t="shared" si="112"/>
        <v>77.649183460500183</v>
      </c>
      <c r="O651">
        <f t="shared" si="117"/>
        <v>77.174999999999997</v>
      </c>
      <c r="P651">
        <f t="shared" si="119"/>
        <v>77.66749999999999</v>
      </c>
      <c r="Q651">
        <f t="shared" si="120"/>
        <v>79.312300185577783</v>
      </c>
      <c r="R651">
        <v>79.312300185577783</v>
      </c>
      <c r="S651">
        <v>79.312300185577783</v>
      </c>
    </row>
    <row r="652" spans="1:19" x14ac:dyDescent="0.2">
      <c r="A652" s="4">
        <f t="shared" si="113"/>
        <v>44894</v>
      </c>
      <c r="B652">
        <v>651</v>
      </c>
      <c r="C652">
        <v>77.959999999999994</v>
      </c>
      <c r="D652">
        <f t="shared" si="114"/>
        <v>78.513333333333335</v>
      </c>
      <c r="E652">
        <f t="shared" si="118"/>
        <v>78.739999999999995</v>
      </c>
      <c r="F652">
        <f t="shared" si="110"/>
        <v>79.25016694026715</v>
      </c>
      <c r="G652">
        <f t="shared" si="111"/>
        <v>-1.2901669402671558</v>
      </c>
      <c r="H652">
        <f t="shared" si="115"/>
        <v>0.86972196727970186</v>
      </c>
      <c r="I652">
        <v>79.25016694026715</v>
      </c>
      <c r="J652">
        <v>79.25016694026715</v>
      </c>
      <c r="K652">
        <f t="shared" si="116"/>
        <v>79.275810715385688</v>
      </c>
      <c r="L652">
        <v>79.275810715385688</v>
      </c>
      <c r="M652">
        <v>79.275810715385688</v>
      </c>
      <c r="N652">
        <f t="shared" si="112"/>
        <v>78.498428422350131</v>
      </c>
      <c r="O652">
        <f t="shared" si="117"/>
        <v>78.16</v>
      </c>
      <c r="P652">
        <f t="shared" si="119"/>
        <v>78.655000000000001</v>
      </c>
      <c r="Q652">
        <f t="shared" si="120"/>
        <v>79.302506198002547</v>
      </c>
      <c r="R652">
        <v>79.302506198002547</v>
      </c>
      <c r="S652">
        <v>79.302506198002547</v>
      </c>
    </row>
    <row r="653" spans="1:19" x14ac:dyDescent="0.2">
      <c r="A653" s="4">
        <f t="shared" si="113"/>
        <v>44895</v>
      </c>
      <c r="B653">
        <v>652</v>
      </c>
      <c r="C653">
        <v>80.48</v>
      </c>
      <c r="D653">
        <f t="shared" si="114"/>
        <v>79.833333333333329</v>
      </c>
      <c r="E653">
        <f t="shared" si="118"/>
        <v>79.292000000000002</v>
      </c>
      <c r="F653">
        <f t="shared" si="110"/>
        <v>79.240444972987433</v>
      </c>
      <c r="G653">
        <f t="shared" si="111"/>
        <v>1.239555027012571</v>
      </c>
      <c r="H653">
        <f t="shared" si="115"/>
        <v>2.5297219672797269</v>
      </c>
      <c r="I653">
        <v>79.240444972987433</v>
      </c>
      <c r="J653">
        <v>79.240444972987433</v>
      </c>
      <c r="K653">
        <f t="shared" si="116"/>
        <v>79.266053739385725</v>
      </c>
      <c r="L653">
        <v>79.266053739385725</v>
      </c>
      <c r="M653">
        <v>79.266053739385725</v>
      </c>
      <c r="N653">
        <f t="shared" si="112"/>
        <v>79.266899895645096</v>
      </c>
      <c r="O653">
        <f t="shared" si="117"/>
        <v>79.150000000000006</v>
      </c>
      <c r="P653">
        <f t="shared" si="119"/>
        <v>79.495000000000005</v>
      </c>
      <c r="Q653">
        <f t="shared" si="120"/>
        <v>79.292712210427311</v>
      </c>
      <c r="R653">
        <v>79.292712210427311</v>
      </c>
      <c r="S653">
        <v>79.292712210427311</v>
      </c>
    </row>
    <row r="654" spans="1:19" x14ac:dyDescent="0.2">
      <c r="A654" s="4">
        <f t="shared" si="113"/>
        <v>44896</v>
      </c>
      <c r="B654">
        <v>653</v>
      </c>
      <c r="C654">
        <v>81.06</v>
      </c>
      <c r="D654">
        <f t="shared" si="114"/>
        <v>80.466666666666683</v>
      </c>
      <c r="E654">
        <f t="shared" si="118"/>
        <v>79.844000000000008</v>
      </c>
      <c r="F654">
        <f t="shared" si="110"/>
        <v>79.230723005707716</v>
      </c>
      <c r="G654">
        <f t="shared" si="111"/>
        <v>1.829276994292286</v>
      </c>
      <c r="H654">
        <f t="shared" si="115"/>
        <v>0.58972196727971493</v>
      </c>
      <c r="I654">
        <v>79.230723005707716</v>
      </c>
      <c r="J654">
        <v>79.230723005707716</v>
      </c>
      <c r="K654">
        <f t="shared" si="116"/>
        <v>79.256296763385777</v>
      </c>
      <c r="L654">
        <v>79.256296763385777</v>
      </c>
      <c r="M654">
        <v>79.256296763385777</v>
      </c>
      <c r="N654">
        <f t="shared" si="112"/>
        <v>79.44482992695157</v>
      </c>
      <c r="O654">
        <f t="shared" si="117"/>
        <v>79.84</v>
      </c>
      <c r="P654">
        <f t="shared" si="119"/>
        <v>80.077500000000015</v>
      </c>
      <c r="Q654">
        <f t="shared" si="120"/>
        <v>79.282918222852075</v>
      </c>
      <c r="R654">
        <v>79.282918222852075</v>
      </c>
      <c r="S654">
        <v>79.282918222852075</v>
      </c>
    </row>
    <row r="655" spans="1:19" x14ac:dyDescent="0.2">
      <c r="A655" s="4">
        <f t="shared" si="113"/>
        <v>44897</v>
      </c>
      <c r="B655">
        <v>654</v>
      </c>
      <c r="C655">
        <v>79.86</v>
      </c>
      <c r="D655">
        <f t="shared" si="114"/>
        <v>80.260000000000005</v>
      </c>
      <c r="E655">
        <f t="shared" si="118"/>
        <v>79.618000000000009</v>
      </c>
      <c r="F655">
        <f t="shared" si="110"/>
        <v>79.221001038428014</v>
      </c>
      <c r="G655">
        <f t="shared" si="111"/>
        <v>0.63899896157198555</v>
      </c>
      <c r="H655">
        <f t="shared" si="115"/>
        <v>-1.1902780327203004</v>
      </c>
      <c r="I655">
        <v>79.221001038428014</v>
      </c>
      <c r="J655">
        <v>79.221001038428014</v>
      </c>
      <c r="K655">
        <f t="shared" si="116"/>
        <v>79.246539787385814</v>
      </c>
      <c r="L655">
        <v>79.246539787385814</v>
      </c>
      <c r="M655">
        <v>79.246539787385814</v>
      </c>
      <c r="N655">
        <f t="shared" si="112"/>
        <v>79.569380948866097</v>
      </c>
      <c r="O655">
        <f t="shared" si="117"/>
        <v>80.315000000000012</v>
      </c>
      <c r="P655">
        <f t="shared" si="119"/>
        <v>79.858750000000015</v>
      </c>
      <c r="Q655">
        <f t="shared" si="120"/>
        <v>79.273124235276839</v>
      </c>
      <c r="R655">
        <v>79.273124235276839</v>
      </c>
      <c r="S655">
        <v>79.273124235276839</v>
      </c>
    </row>
    <row r="656" spans="1:19" x14ac:dyDescent="0.2">
      <c r="A656" s="4">
        <f t="shared" si="113"/>
        <v>44898</v>
      </c>
      <c r="B656">
        <v>655</v>
      </c>
      <c r="C656">
        <v>79.86</v>
      </c>
      <c r="D656">
        <f t="shared" si="114"/>
        <v>78.850000000000009</v>
      </c>
      <c r="E656">
        <f t="shared" si="118"/>
        <v>78.888000000000005</v>
      </c>
      <c r="F656">
        <f t="shared" si="110"/>
        <v>79.211279071148297</v>
      </c>
      <c r="G656">
        <f t="shared" si="111"/>
        <v>0.64872092885170218</v>
      </c>
      <c r="H656">
        <f t="shared" si="115"/>
        <v>9.7219672797166368E-3</v>
      </c>
      <c r="I656">
        <v>79.211279071148297</v>
      </c>
      <c r="J656">
        <v>79.211279071148297</v>
      </c>
      <c r="K656">
        <f t="shared" si="116"/>
        <v>79.236782811385865</v>
      </c>
      <c r="L656">
        <v>79.236782811385865</v>
      </c>
      <c r="M656">
        <v>79.236782811385865</v>
      </c>
      <c r="N656">
        <f t="shared" si="112"/>
        <v>78.747566664206261</v>
      </c>
      <c r="O656">
        <f t="shared" si="117"/>
        <v>79.402500000000003</v>
      </c>
      <c r="P656">
        <f t="shared" si="119"/>
        <v>78.873750000000001</v>
      </c>
      <c r="Q656">
        <f t="shared" si="120"/>
        <v>79.263330247701603</v>
      </c>
      <c r="R656">
        <v>79.263330247701603</v>
      </c>
      <c r="S656">
        <v>79.263330247701603</v>
      </c>
    </row>
    <row r="657" spans="1:19" x14ac:dyDescent="0.2">
      <c r="A657" s="4">
        <f t="shared" si="113"/>
        <v>44899</v>
      </c>
      <c r="B657">
        <v>656</v>
      </c>
      <c r="C657">
        <v>76.83</v>
      </c>
      <c r="D657">
        <f t="shared" si="114"/>
        <v>77.839999999999989</v>
      </c>
      <c r="E657">
        <f t="shared" si="118"/>
        <v>77.518000000000001</v>
      </c>
      <c r="F657">
        <f t="shared" si="110"/>
        <v>79.201557103868595</v>
      </c>
      <c r="G657">
        <f t="shared" si="111"/>
        <v>-2.3715571038685965</v>
      </c>
      <c r="H657">
        <f t="shared" si="115"/>
        <v>-3.0202780327202987</v>
      </c>
      <c r="I657">
        <v>79.201557103868595</v>
      </c>
      <c r="J657">
        <v>79.201557103868595</v>
      </c>
      <c r="K657">
        <f t="shared" si="116"/>
        <v>79.227025835385902</v>
      </c>
      <c r="L657">
        <v>79.227025835385902</v>
      </c>
      <c r="M657">
        <v>79.227025835385902</v>
      </c>
      <c r="N657">
        <f t="shared" si="112"/>
        <v>78.172296664944383</v>
      </c>
      <c r="O657">
        <f t="shared" si="117"/>
        <v>78.344999999999999</v>
      </c>
      <c r="P657">
        <f t="shared" si="119"/>
        <v>77.638749999999987</v>
      </c>
      <c r="Q657">
        <f t="shared" si="120"/>
        <v>79.253536260126367</v>
      </c>
      <c r="R657">
        <v>79.253536260126367</v>
      </c>
      <c r="S657">
        <v>79.253536260126367</v>
      </c>
    </row>
    <row r="658" spans="1:19" x14ac:dyDescent="0.2">
      <c r="A658" s="4">
        <f t="shared" si="113"/>
        <v>44900</v>
      </c>
      <c r="B658">
        <v>657</v>
      </c>
      <c r="C658">
        <v>76.83</v>
      </c>
      <c r="D658">
        <f t="shared" si="114"/>
        <v>75.956666666666663</v>
      </c>
      <c r="E658">
        <f t="shared" si="118"/>
        <v>75.931999999999988</v>
      </c>
      <c r="F658">
        <f t="shared" si="110"/>
        <v>79.191835136588878</v>
      </c>
      <c r="G658">
        <f t="shared" si="111"/>
        <v>-2.3618351365888799</v>
      </c>
      <c r="H658">
        <f t="shared" si="115"/>
        <v>9.7219672797166368E-3</v>
      </c>
      <c r="I658">
        <v>79.191835136588878</v>
      </c>
      <c r="J658">
        <v>79.191835136588878</v>
      </c>
      <c r="K658">
        <f t="shared" si="116"/>
        <v>79.217268859385953</v>
      </c>
      <c r="L658">
        <v>79.217268859385953</v>
      </c>
      <c r="M658">
        <v>79.217268859385953</v>
      </c>
      <c r="N658">
        <f t="shared" si="112"/>
        <v>76.983607665461065</v>
      </c>
      <c r="O658">
        <f t="shared" si="117"/>
        <v>76.93249999999999</v>
      </c>
      <c r="P658">
        <f t="shared" si="119"/>
        <v>75.941249999999997</v>
      </c>
      <c r="Q658">
        <f t="shared" si="120"/>
        <v>79.243742272551145</v>
      </c>
      <c r="R658">
        <v>79.243742272551145</v>
      </c>
      <c r="S658">
        <v>79.243742272551145</v>
      </c>
    </row>
    <row r="659" spans="1:19" x14ac:dyDescent="0.2">
      <c r="A659" s="4">
        <f t="shared" si="113"/>
        <v>44901</v>
      </c>
      <c r="B659">
        <v>658</v>
      </c>
      <c r="C659">
        <v>74.209999999999994</v>
      </c>
      <c r="D659">
        <f t="shared" si="114"/>
        <v>74.323333333333338</v>
      </c>
      <c r="E659">
        <f t="shared" si="118"/>
        <v>74.22</v>
      </c>
      <c r="F659">
        <f t="shared" si="110"/>
        <v>79.182113169309176</v>
      </c>
      <c r="G659">
        <f t="shared" si="111"/>
        <v>-4.972113169309182</v>
      </c>
      <c r="H659">
        <f t="shared" si="115"/>
        <v>-2.6102780327203021</v>
      </c>
      <c r="I659">
        <v>79.182113169309176</v>
      </c>
      <c r="J659">
        <v>79.182113169309176</v>
      </c>
      <c r="K659">
        <f t="shared" si="116"/>
        <v>79.20751188338599</v>
      </c>
      <c r="L659">
        <v>79.20751188338599</v>
      </c>
      <c r="M659">
        <v>79.20751188338599</v>
      </c>
      <c r="N659">
        <f t="shared" si="112"/>
        <v>75.467525365822752</v>
      </c>
      <c r="O659">
        <f t="shared" si="117"/>
        <v>74.95</v>
      </c>
      <c r="P659">
        <f t="shared" si="119"/>
        <v>74.258749999999992</v>
      </c>
      <c r="Q659">
        <f t="shared" si="120"/>
        <v>79.233948284975909</v>
      </c>
      <c r="R659">
        <v>79.233948284975909</v>
      </c>
      <c r="S659">
        <v>79.233948284975909</v>
      </c>
    </row>
    <row r="660" spans="1:19" x14ac:dyDescent="0.2">
      <c r="A660" s="4">
        <f t="shared" si="113"/>
        <v>44902</v>
      </c>
      <c r="B660">
        <v>659</v>
      </c>
      <c r="C660">
        <v>71.930000000000007</v>
      </c>
      <c r="D660">
        <f t="shared" si="114"/>
        <v>72.48</v>
      </c>
      <c r="E660">
        <f t="shared" si="118"/>
        <v>73.063999999999993</v>
      </c>
      <c r="F660">
        <f t="shared" si="110"/>
        <v>79.172391202029459</v>
      </c>
      <c r="G660">
        <f t="shared" si="111"/>
        <v>-7.2423912020294523</v>
      </c>
      <c r="H660">
        <f t="shared" si="115"/>
        <v>-2.2702780327202703</v>
      </c>
      <c r="I660">
        <v>79.172391202029459</v>
      </c>
      <c r="J660">
        <v>79.172391202029459</v>
      </c>
      <c r="K660">
        <f t="shared" si="116"/>
        <v>79.197754907386042</v>
      </c>
      <c r="L660">
        <v>79.197754907386042</v>
      </c>
      <c r="M660">
        <v>79.197754907386042</v>
      </c>
      <c r="N660">
        <f t="shared" si="112"/>
        <v>74.217267756075927</v>
      </c>
      <c r="O660">
        <f t="shared" si="117"/>
        <v>73.567499999999995</v>
      </c>
      <c r="P660">
        <f t="shared" si="119"/>
        <v>72.844999999999999</v>
      </c>
      <c r="Q660">
        <f t="shared" si="120"/>
        <v>79.224154297400673</v>
      </c>
      <c r="R660">
        <v>79.224154297400673</v>
      </c>
      <c r="S660">
        <v>79.224154297400673</v>
      </c>
    </row>
    <row r="661" spans="1:19" x14ac:dyDescent="0.2">
      <c r="A661" s="4">
        <f t="shared" si="113"/>
        <v>44903</v>
      </c>
      <c r="B661">
        <v>660</v>
      </c>
      <c r="C661">
        <v>71.3</v>
      </c>
      <c r="D661">
        <f t="shared" si="114"/>
        <v>71.426666666666677</v>
      </c>
      <c r="E661">
        <f t="shared" si="118"/>
        <v>71.908000000000001</v>
      </c>
      <c r="F661">
        <f t="shared" si="110"/>
        <v>79.162669234749742</v>
      </c>
      <c r="G661">
        <f t="shared" si="111"/>
        <v>-7.8626692347497453</v>
      </c>
      <c r="H661">
        <f t="shared" si="115"/>
        <v>-0.62027803272029303</v>
      </c>
      <c r="I661">
        <v>79.162669234749742</v>
      </c>
      <c r="J661">
        <v>79.162669234749742</v>
      </c>
      <c r="K661">
        <f t="shared" si="116"/>
        <v>79.187997931386079</v>
      </c>
      <c r="L661">
        <v>79.187997931386079</v>
      </c>
      <c r="M661">
        <v>79.187997931386079</v>
      </c>
      <c r="N661">
        <f t="shared" si="112"/>
        <v>73.267087429253138</v>
      </c>
      <c r="O661">
        <f t="shared" si="117"/>
        <v>72.122500000000002</v>
      </c>
      <c r="P661">
        <f t="shared" si="119"/>
        <v>71.727500000000006</v>
      </c>
      <c r="Q661">
        <f t="shared" si="120"/>
        <v>79.214360309825437</v>
      </c>
      <c r="R661">
        <v>79.214360309825437</v>
      </c>
      <c r="S661">
        <v>79.214360309825437</v>
      </c>
    </row>
    <row r="662" spans="1:19" x14ac:dyDescent="0.2">
      <c r="A662" s="4">
        <f t="shared" si="113"/>
        <v>44904</v>
      </c>
      <c r="B662">
        <v>661</v>
      </c>
      <c r="C662">
        <v>71.05</v>
      </c>
      <c r="D662">
        <f t="shared" si="114"/>
        <v>71.133333333333326</v>
      </c>
      <c r="E662">
        <f t="shared" si="118"/>
        <v>71.658000000000001</v>
      </c>
      <c r="F662">
        <f t="shared" si="110"/>
        <v>79.15294726747004</v>
      </c>
      <c r="G662">
        <f t="shared" si="111"/>
        <v>-8.1029472674700429</v>
      </c>
      <c r="H662">
        <f t="shared" si="115"/>
        <v>-0.24027803272029757</v>
      </c>
      <c r="I662">
        <v>79.15294726747004</v>
      </c>
      <c r="J662">
        <v>79.15294726747004</v>
      </c>
      <c r="K662">
        <f t="shared" si="116"/>
        <v>79.17824095538613</v>
      </c>
      <c r="L662">
        <v>79.17824095538613</v>
      </c>
      <c r="M662">
        <v>79.17824095538613</v>
      </c>
      <c r="N662">
        <f t="shared" si="112"/>
        <v>72.601961200477191</v>
      </c>
      <c r="O662">
        <f t="shared" si="117"/>
        <v>71.33250000000001</v>
      </c>
      <c r="P662">
        <f t="shared" si="119"/>
        <v>71.461250000000007</v>
      </c>
      <c r="Q662">
        <f t="shared" si="120"/>
        <v>79.204566322250201</v>
      </c>
      <c r="R662">
        <v>79.204566322250201</v>
      </c>
      <c r="S662">
        <v>79.204566322250201</v>
      </c>
    </row>
    <row r="663" spans="1:19" x14ac:dyDescent="0.2">
      <c r="A663" s="4">
        <f t="shared" si="113"/>
        <v>44905</v>
      </c>
      <c r="B663">
        <v>662</v>
      </c>
      <c r="C663">
        <v>71.05</v>
      </c>
      <c r="D663">
        <f t="shared" si="114"/>
        <v>71.686666666666667</v>
      </c>
      <c r="E663">
        <f t="shared" si="118"/>
        <v>71.86399999999999</v>
      </c>
      <c r="F663">
        <f t="shared" si="110"/>
        <v>79.143225300190323</v>
      </c>
      <c r="G663">
        <f t="shared" si="111"/>
        <v>-8.0932253001903263</v>
      </c>
      <c r="H663">
        <f t="shared" si="115"/>
        <v>9.7219672797166368E-3</v>
      </c>
      <c r="I663">
        <v>79.143225300190323</v>
      </c>
      <c r="J663">
        <v>79.143225300190323</v>
      </c>
      <c r="K663">
        <f t="shared" si="116"/>
        <v>79.168483979386167</v>
      </c>
      <c r="L663">
        <v>79.168483979386167</v>
      </c>
      <c r="M663">
        <v>79.168483979386167</v>
      </c>
      <c r="N663">
        <f t="shared" si="112"/>
        <v>72.709372840334026</v>
      </c>
      <c r="O663">
        <f t="shared" si="117"/>
        <v>71.589999999999989</v>
      </c>
      <c r="P663">
        <f t="shared" si="119"/>
        <v>71.797499999999985</v>
      </c>
      <c r="Q663">
        <f t="shared" si="120"/>
        <v>79.194772334674965</v>
      </c>
      <c r="R663">
        <v>79.194772334674965</v>
      </c>
      <c r="S663">
        <v>79.194772334674965</v>
      </c>
    </row>
    <row r="664" spans="1:19" x14ac:dyDescent="0.2">
      <c r="A664" s="4">
        <f t="shared" si="113"/>
        <v>44906</v>
      </c>
      <c r="B664">
        <v>663</v>
      </c>
      <c r="C664">
        <v>72.959999999999994</v>
      </c>
      <c r="D664">
        <f t="shared" si="114"/>
        <v>72.323333333333323</v>
      </c>
      <c r="E664">
        <f t="shared" si="118"/>
        <v>72.691999999999993</v>
      </c>
      <c r="F664">
        <f t="shared" si="110"/>
        <v>79.133503332910621</v>
      </c>
      <c r="G664">
        <f t="shared" si="111"/>
        <v>-6.1735033329106273</v>
      </c>
      <c r="H664">
        <f t="shared" si="115"/>
        <v>1.919721967279699</v>
      </c>
      <c r="I664">
        <v>79.133503332910621</v>
      </c>
      <c r="J664">
        <v>79.133503332910621</v>
      </c>
      <c r="K664">
        <f t="shared" si="116"/>
        <v>79.158727003386218</v>
      </c>
      <c r="L664">
        <v>79.158727003386218</v>
      </c>
      <c r="M664">
        <v>79.158727003386218</v>
      </c>
      <c r="N664">
        <f t="shared" si="112"/>
        <v>72.784560988233807</v>
      </c>
      <c r="O664">
        <f t="shared" si="117"/>
        <v>72.004999999999995</v>
      </c>
      <c r="P664">
        <f t="shared" si="119"/>
        <v>72.553749999999994</v>
      </c>
      <c r="Q664">
        <f t="shared" si="120"/>
        <v>79.184978347099729</v>
      </c>
      <c r="R664">
        <v>79.184978347099729</v>
      </c>
      <c r="S664">
        <v>79.184978347099729</v>
      </c>
    </row>
    <row r="665" spans="1:19" x14ac:dyDescent="0.2">
      <c r="A665" s="4">
        <f t="shared" si="113"/>
        <v>44907</v>
      </c>
      <c r="B665">
        <v>664</v>
      </c>
      <c r="C665">
        <v>72.959999999999994</v>
      </c>
      <c r="D665">
        <f t="shared" si="114"/>
        <v>73.786666666666662</v>
      </c>
      <c r="E665">
        <f t="shared" si="118"/>
        <v>73.91</v>
      </c>
      <c r="F665">
        <f t="shared" si="110"/>
        <v>79.123781365630904</v>
      </c>
      <c r="G665">
        <f t="shared" si="111"/>
        <v>-6.1637813656309106</v>
      </c>
      <c r="H665">
        <f t="shared" si="115"/>
        <v>9.7219672797166368E-3</v>
      </c>
      <c r="I665">
        <v>79.123781365630904</v>
      </c>
      <c r="J665">
        <v>79.123781365630904</v>
      </c>
      <c r="K665">
        <f t="shared" si="116"/>
        <v>79.148970027386255</v>
      </c>
      <c r="L665">
        <v>79.148970027386255</v>
      </c>
      <c r="M665">
        <v>79.148970027386255</v>
      </c>
      <c r="N665">
        <f t="shared" si="112"/>
        <v>73.581192691763661</v>
      </c>
      <c r="O665">
        <f t="shared" si="117"/>
        <v>73.102499999999992</v>
      </c>
      <c r="P665">
        <f t="shared" si="119"/>
        <v>73.863749999999996</v>
      </c>
      <c r="Q665">
        <f t="shared" si="120"/>
        <v>79.175184359524508</v>
      </c>
      <c r="R665">
        <v>79.175184359524508</v>
      </c>
      <c r="S665">
        <v>79.175184359524508</v>
      </c>
    </row>
    <row r="666" spans="1:19" x14ac:dyDescent="0.2">
      <c r="A666" s="4">
        <f t="shared" si="113"/>
        <v>44908</v>
      </c>
      <c r="B666">
        <v>665</v>
      </c>
      <c r="C666">
        <v>75.44</v>
      </c>
      <c r="D666">
        <f t="shared" si="114"/>
        <v>75.179999999999993</v>
      </c>
      <c r="E666">
        <f t="shared" si="118"/>
        <v>74.878</v>
      </c>
      <c r="F666">
        <f t="shared" si="110"/>
        <v>79.114059398351202</v>
      </c>
      <c r="G666">
        <f t="shared" si="111"/>
        <v>-3.6740593983512042</v>
      </c>
      <c r="H666">
        <f t="shared" si="115"/>
        <v>2.4897219672797064</v>
      </c>
      <c r="I666">
        <v>79.114059398351202</v>
      </c>
      <c r="J666">
        <v>79.114059398351202</v>
      </c>
      <c r="K666">
        <f t="shared" si="116"/>
        <v>79.139213051386307</v>
      </c>
      <c r="L666">
        <v>79.139213051386307</v>
      </c>
      <c r="M666">
        <v>79.139213051386307</v>
      </c>
      <c r="N666">
        <f t="shared" si="112"/>
        <v>74.64883488423456</v>
      </c>
      <c r="O666">
        <f t="shared" si="117"/>
        <v>74.625</v>
      </c>
      <c r="P666">
        <f t="shared" si="119"/>
        <v>74.991249999999994</v>
      </c>
      <c r="Q666">
        <f t="shared" si="120"/>
        <v>79.165390371949272</v>
      </c>
      <c r="R666">
        <v>79.165390371949272</v>
      </c>
      <c r="S666">
        <v>79.165390371949272</v>
      </c>
    </row>
    <row r="667" spans="1:19" x14ac:dyDescent="0.2">
      <c r="A667" s="4">
        <f t="shared" si="113"/>
        <v>44909</v>
      </c>
      <c r="B667">
        <v>666</v>
      </c>
      <c r="C667">
        <v>77.14</v>
      </c>
      <c r="D667">
        <f t="shared" si="114"/>
        <v>76.156666666666652</v>
      </c>
      <c r="E667">
        <f t="shared" si="118"/>
        <v>75.123999999999995</v>
      </c>
      <c r="F667">
        <f t="shared" si="110"/>
        <v>79.104337431071485</v>
      </c>
      <c r="G667">
        <f t="shared" si="111"/>
        <v>-1.9643374310714847</v>
      </c>
      <c r="H667">
        <f t="shared" si="115"/>
        <v>1.7097219672797195</v>
      </c>
      <c r="I667">
        <v>79.104337431071485</v>
      </c>
      <c r="J667">
        <v>79.104337431071485</v>
      </c>
      <c r="K667">
        <f t="shared" si="116"/>
        <v>79.129456075386344</v>
      </c>
      <c r="L667">
        <v>79.129456075386344</v>
      </c>
      <c r="M667">
        <v>79.129456075386344</v>
      </c>
      <c r="N667">
        <f t="shared" si="112"/>
        <v>75.021184418964182</v>
      </c>
      <c r="O667">
        <f t="shared" si="117"/>
        <v>75.357499999999987</v>
      </c>
      <c r="P667">
        <f t="shared" si="119"/>
        <v>75.51124999999999</v>
      </c>
      <c r="Q667">
        <f t="shared" si="120"/>
        <v>79.155596384374036</v>
      </c>
      <c r="R667">
        <v>79.155596384374036</v>
      </c>
      <c r="S667">
        <v>79.155596384374036</v>
      </c>
    </row>
    <row r="668" spans="1:19" x14ac:dyDescent="0.2">
      <c r="A668" s="4">
        <f t="shared" si="113"/>
        <v>44910</v>
      </c>
      <c r="B668">
        <v>667</v>
      </c>
      <c r="C668">
        <v>75.89</v>
      </c>
      <c r="D668">
        <f t="shared" si="114"/>
        <v>75.739999999999995</v>
      </c>
      <c r="E668">
        <f t="shared" si="118"/>
        <v>75.36999999999999</v>
      </c>
      <c r="F668">
        <f t="shared" si="110"/>
        <v>79.094615463791769</v>
      </c>
      <c r="G668">
        <f t="shared" si="111"/>
        <v>-3.2046154637917681</v>
      </c>
      <c r="H668">
        <f t="shared" si="115"/>
        <v>-1.2402780327202834</v>
      </c>
      <c r="I668">
        <v>79.094615463791769</v>
      </c>
      <c r="J668">
        <v>79.094615463791769</v>
      </c>
      <c r="K668">
        <f t="shared" si="116"/>
        <v>79.119699099386395</v>
      </c>
      <c r="L668">
        <v>79.119699099386395</v>
      </c>
      <c r="M668">
        <v>79.119699099386395</v>
      </c>
      <c r="N668">
        <f t="shared" si="112"/>
        <v>74.771829093274931</v>
      </c>
      <c r="O668">
        <f t="shared" si="117"/>
        <v>75.664999999999992</v>
      </c>
      <c r="P668">
        <f t="shared" si="119"/>
        <v>75.508749999999992</v>
      </c>
      <c r="Q668">
        <f t="shared" si="120"/>
        <v>79.1458023967988</v>
      </c>
      <c r="R668">
        <v>79.1458023967988</v>
      </c>
      <c r="S668">
        <v>79.1458023967988</v>
      </c>
    </row>
    <row r="669" spans="1:19" x14ac:dyDescent="0.2">
      <c r="A669" s="4">
        <f t="shared" si="113"/>
        <v>44911</v>
      </c>
      <c r="B669">
        <v>668</v>
      </c>
      <c r="C669">
        <v>74.19</v>
      </c>
      <c r="D669">
        <f t="shared" si="114"/>
        <v>74.756666666666661</v>
      </c>
      <c r="E669">
        <f t="shared" si="118"/>
        <v>75.292000000000002</v>
      </c>
      <c r="F669">
        <f t="shared" si="110"/>
        <v>79.084893496512066</v>
      </c>
      <c r="G669">
        <f t="shared" si="111"/>
        <v>-4.8948934965120685</v>
      </c>
      <c r="H669">
        <f t="shared" si="115"/>
        <v>-1.6902780327203004</v>
      </c>
      <c r="I669">
        <v>79.084893496512066</v>
      </c>
      <c r="J669">
        <v>79.084893496512066</v>
      </c>
      <c r="K669">
        <f t="shared" si="116"/>
        <v>79.109942123386432</v>
      </c>
      <c r="L669">
        <v>79.109942123386432</v>
      </c>
      <c r="M669">
        <v>79.109942123386432</v>
      </c>
      <c r="N669">
        <f t="shared" si="112"/>
        <v>74.597280365292448</v>
      </c>
      <c r="O669">
        <f t="shared" si="117"/>
        <v>75.352499999999992</v>
      </c>
      <c r="P669">
        <f t="shared" si="119"/>
        <v>75.091250000000002</v>
      </c>
      <c r="Q669">
        <f t="shared" si="120"/>
        <v>79.136008409223564</v>
      </c>
      <c r="R669">
        <v>79.136008409223564</v>
      </c>
      <c r="S669">
        <v>79.136008409223564</v>
      </c>
    </row>
    <row r="670" spans="1:19" x14ac:dyDescent="0.2">
      <c r="A670" s="4">
        <f t="shared" si="113"/>
        <v>44912</v>
      </c>
      <c r="B670">
        <v>669</v>
      </c>
      <c r="C670">
        <v>74.19</v>
      </c>
      <c r="D670">
        <f t="shared" si="114"/>
        <v>74.476666666666674</v>
      </c>
      <c r="E670">
        <f t="shared" si="118"/>
        <v>74.873999999999995</v>
      </c>
      <c r="F670">
        <f t="shared" si="110"/>
        <v>79.07517152923235</v>
      </c>
      <c r="G670">
        <f t="shared" si="111"/>
        <v>-4.8851715292323519</v>
      </c>
      <c r="H670">
        <f t="shared" si="115"/>
        <v>9.7219672797166368E-3</v>
      </c>
      <c r="I670">
        <v>79.07517152923235</v>
      </c>
      <c r="J670">
        <v>79.07517152923235</v>
      </c>
      <c r="K670">
        <f t="shared" si="116"/>
        <v>79.100185147386483</v>
      </c>
      <c r="L670">
        <v>79.100185147386483</v>
      </c>
      <c r="M670">
        <v>79.100185147386483</v>
      </c>
      <c r="N670">
        <f t="shared" si="112"/>
        <v>74.733096255704709</v>
      </c>
      <c r="O670">
        <f t="shared" si="117"/>
        <v>74.83</v>
      </c>
      <c r="P670">
        <f t="shared" si="119"/>
        <v>74.724999999999994</v>
      </c>
      <c r="Q670">
        <f t="shared" si="120"/>
        <v>79.126214421648328</v>
      </c>
      <c r="R670">
        <v>79.126214421648328</v>
      </c>
      <c r="S670">
        <v>79.126214421648328</v>
      </c>
    </row>
    <row r="671" spans="1:19" x14ac:dyDescent="0.2">
      <c r="A671" s="4">
        <f t="shared" si="113"/>
        <v>44913</v>
      </c>
      <c r="B671">
        <v>670</v>
      </c>
      <c r="C671">
        <v>75.05</v>
      </c>
      <c r="D671">
        <f t="shared" si="114"/>
        <v>74.763333333333335</v>
      </c>
      <c r="E671">
        <f t="shared" si="118"/>
        <v>74.88000000000001</v>
      </c>
      <c r="F671">
        <f t="shared" si="110"/>
        <v>79.065449561952647</v>
      </c>
      <c r="G671">
        <f t="shared" si="111"/>
        <v>-4.01544956195265</v>
      </c>
      <c r="H671">
        <f t="shared" si="115"/>
        <v>0.86972196727970186</v>
      </c>
      <c r="I671">
        <v>79.065449561952647</v>
      </c>
      <c r="J671">
        <v>79.065449561952647</v>
      </c>
      <c r="K671">
        <f t="shared" si="116"/>
        <v>79.09042817138652</v>
      </c>
      <c r="L671">
        <v>79.09042817138652</v>
      </c>
      <c r="M671">
        <v>79.09042817138652</v>
      </c>
      <c r="N671">
        <f t="shared" si="112"/>
        <v>74.828167378993285</v>
      </c>
      <c r="O671">
        <f t="shared" si="117"/>
        <v>74.62</v>
      </c>
      <c r="P671">
        <f t="shared" si="119"/>
        <v>74.836250000000007</v>
      </c>
      <c r="Q671">
        <f t="shared" si="120"/>
        <v>79.116420434073092</v>
      </c>
      <c r="R671">
        <v>79.116420434073092</v>
      </c>
      <c r="S671">
        <v>79.116420434073092</v>
      </c>
    </row>
    <row r="672" spans="1:19" x14ac:dyDescent="0.2">
      <c r="A672" s="4">
        <f t="shared" si="113"/>
        <v>44914</v>
      </c>
      <c r="B672">
        <v>671</v>
      </c>
      <c r="C672">
        <v>75.05</v>
      </c>
      <c r="D672">
        <f t="shared" si="114"/>
        <v>75.339999999999989</v>
      </c>
      <c r="E672">
        <f t="shared" si="118"/>
        <v>75.676000000000016</v>
      </c>
      <c r="F672">
        <f t="shared" si="110"/>
        <v>79.055727594672931</v>
      </c>
      <c r="G672">
        <f t="shared" si="111"/>
        <v>-4.0057275946729334</v>
      </c>
      <c r="H672">
        <f t="shared" si="115"/>
        <v>9.7219672797166368E-3</v>
      </c>
      <c r="I672">
        <v>79.055727594672931</v>
      </c>
      <c r="J672">
        <v>79.055727594672931</v>
      </c>
      <c r="K672">
        <f t="shared" si="116"/>
        <v>79.080671195386572</v>
      </c>
      <c r="L672">
        <v>79.080671195386572</v>
      </c>
      <c r="M672">
        <v>79.080671195386572</v>
      </c>
      <c r="N672">
        <f t="shared" si="112"/>
        <v>75.1557171652953</v>
      </c>
      <c r="O672">
        <f t="shared" si="117"/>
        <v>75.052500000000009</v>
      </c>
      <c r="P672">
        <f t="shared" si="119"/>
        <v>75.550000000000011</v>
      </c>
      <c r="Q672">
        <f t="shared" si="120"/>
        <v>79.106626446497856</v>
      </c>
      <c r="R672">
        <v>79.106626446497856</v>
      </c>
      <c r="S672">
        <v>79.106626446497856</v>
      </c>
    </row>
    <row r="673" spans="1:19" x14ac:dyDescent="0.2">
      <c r="A673" s="4">
        <f t="shared" si="113"/>
        <v>44915</v>
      </c>
      <c r="B673">
        <v>672</v>
      </c>
      <c r="C673">
        <v>75.92</v>
      </c>
      <c r="D673">
        <f t="shared" si="114"/>
        <v>76.38</v>
      </c>
      <c r="E673">
        <f t="shared" si="118"/>
        <v>76.373999999999995</v>
      </c>
      <c r="F673">
        <f t="shared" si="110"/>
        <v>79.046005627393228</v>
      </c>
      <c r="G673">
        <f t="shared" si="111"/>
        <v>-3.1260056273932264</v>
      </c>
      <c r="H673">
        <f t="shared" si="115"/>
        <v>0.87972196727970697</v>
      </c>
      <c r="I673">
        <v>79.046005627393228</v>
      </c>
      <c r="J673">
        <v>79.046005627393228</v>
      </c>
      <c r="K673">
        <f t="shared" si="116"/>
        <v>79.070914219386609</v>
      </c>
      <c r="L673">
        <v>79.070914219386609</v>
      </c>
      <c r="M673">
        <v>79.070914219386609</v>
      </c>
      <c r="N673">
        <f t="shared" si="112"/>
        <v>76.060002015706715</v>
      </c>
      <c r="O673">
        <f t="shared" si="117"/>
        <v>76.047499999999999</v>
      </c>
      <c r="P673">
        <f t="shared" si="119"/>
        <v>76.376249999999999</v>
      </c>
      <c r="Q673">
        <f t="shared" si="120"/>
        <v>79.09683245892262</v>
      </c>
      <c r="R673">
        <v>79.09683245892262</v>
      </c>
      <c r="S673">
        <v>79.09683245892262</v>
      </c>
    </row>
    <row r="674" spans="1:19" x14ac:dyDescent="0.2">
      <c r="A674" s="4">
        <f t="shared" si="113"/>
        <v>44916</v>
      </c>
      <c r="B674">
        <v>673</v>
      </c>
      <c r="C674">
        <v>78.17</v>
      </c>
      <c r="D674">
        <f t="shared" si="114"/>
        <v>77.256666666666675</v>
      </c>
      <c r="E674">
        <f t="shared" si="118"/>
        <v>77.277999999999992</v>
      </c>
      <c r="F674">
        <f t="shared" si="110"/>
        <v>79.036283660113511</v>
      </c>
      <c r="G674">
        <f t="shared" si="111"/>
        <v>-0.86628366011350977</v>
      </c>
      <c r="H674">
        <f t="shared" si="115"/>
        <v>2.2597219672797166</v>
      </c>
      <c r="I674">
        <v>79.036283660113511</v>
      </c>
      <c r="J674">
        <v>79.036283660113511</v>
      </c>
      <c r="K674">
        <f t="shared" si="116"/>
        <v>79.06115724338666</v>
      </c>
      <c r="L674">
        <v>79.06115724338666</v>
      </c>
      <c r="M674">
        <v>79.06115724338666</v>
      </c>
      <c r="N674">
        <f t="shared" si="112"/>
        <v>76.546001410994705</v>
      </c>
      <c r="O674">
        <f t="shared" si="117"/>
        <v>76.704999999999998</v>
      </c>
      <c r="P674">
        <f t="shared" si="119"/>
        <v>77.27000000000001</v>
      </c>
      <c r="Q674">
        <f t="shared" si="120"/>
        <v>79.087038471347398</v>
      </c>
      <c r="R674">
        <v>79.087038471347398</v>
      </c>
      <c r="S674">
        <v>79.087038471347398</v>
      </c>
    </row>
    <row r="675" spans="1:19" x14ac:dyDescent="0.2">
      <c r="A675" s="4">
        <f t="shared" si="113"/>
        <v>44917</v>
      </c>
      <c r="B675">
        <v>674</v>
      </c>
      <c r="C675">
        <v>77.680000000000007</v>
      </c>
      <c r="D675">
        <f t="shared" si="114"/>
        <v>78.473333333333343</v>
      </c>
      <c r="E675">
        <f t="shared" si="118"/>
        <v>78.182000000000002</v>
      </c>
      <c r="F675">
        <f t="shared" si="110"/>
        <v>79.026561692833795</v>
      </c>
      <c r="G675">
        <f t="shared" si="111"/>
        <v>-1.346561692833788</v>
      </c>
      <c r="H675">
        <f t="shared" si="115"/>
        <v>-0.48027803272027825</v>
      </c>
      <c r="I675">
        <v>79.026561692833795</v>
      </c>
      <c r="J675">
        <v>79.026561692833795</v>
      </c>
      <c r="K675">
        <f t="shared" si="116"/>
        <v>79.051400267386697</v>
      </c>
      <c r="L675">
        <v>79.051400267386697</v>
      </c>
      <c r="M675">
        <v>79.051400267386697</v>
      </c>
      <c r="N675">
        <f t="shared" si="112"/>
        <v>77.453200987696292</v>
      </c>
      <c r="O675">
        <f t="shared" si="117"/>
        <v>77.835000000000008</v>
      </c>
      <c r="P675">
        <f t="shared" si="119"/>
        <v>78.291250000000005</v>
      </c>
      <c r="Q675">
        <f t="shared" si="120"/>
        <v>79.077244483772162</v>
      </c>
      <c r="R675">
        <v>79.077244483772162</v>
      </c>
      <c r="S675">
        <v>79.077244483772162</v>
      </c>
    </row>
    <row r="676" spans="1:19" x14ac:dyDescent="0.2">
      <c r="A676" s="4">
        <f t="shared" si="113"/>
        <v>44918</v>
      </c>
      <c r="B676">
        <v>675</v>
      </c>
      <c r="C676">
        <v>79.569999999999993</v>
      </c>
      <c r="D676">
        <f t="shared" si="114"/>
        <v>78.94</v>
      </c>
      <c r="E676">
        <f t="shared" si="118"/>
        <v>78.888000000000005</v>
      </c>
      <c r="F676">
        <f t="shared" si="110"/>
        <v>79.016839725554092</v>
      </c>
      <c r="G676">
        <f t="shared" si="111"/>
        <v>0.55316027444590077</v>
      </c>
      <c r="H676">
        <f t="shared" si="115"/>
        <v>1.8997219672796888</v>
      </c>
      <c r="I676">
        <v>79.016839725554092</v>
      </c>
      <c r="J676">
        <v>79.016839725554092</v>
      </c>
      <c r="K676">
        <f t="shared" si="116"/>
        <v>79.041643291386748</v>
      </c>
      <c r="L676">
        <v>79.041643291386748</v>
      </c>
      <c r="M676">
        <v>79.041643291386748</v>
      </c>
      <c r="N676">
        <f t="shared" si="112"/>
        <v>78.088240691387398</v>
      </c>
      <c r="O676">
        <f t="shared" si="117"/>
        <v>78.747500000000002</v>
      </c>
      <c r="P676">
        <f t="shared" si="119"/>
        <v>78.907499999999999</v>
      </c>
      <c r="Q676">
        <f t="shared" si="120"/>
        <v>79.067450496196926</v>
      </c>
      <c r="R676">
        <v>79.067450496196926</v>
      </c>
      <c r="S676">
        <v>79.067450496196926</v>
      </c>
    </row>
    <row r="677" spans="1:19" x14ac:dyDescent="0.2">
      <c r="A677" s="4">
        <f t="shared" si="113"/>
        <v>44919</v>
      </c>
      <c r="B677">
        <v>676</v>
      </c>
      <c r="C677">
        <v>79.569999999999993</v>
      </c>
      <c r="D677">
        <f t="shared" si="114"/>
        <v>79.529999999999987</v>
      </c>
      <c r="E677">
        <f t="shared" si="118"/>
        <v>79.143999999999991</v>
      </c>
      <c r="F677">
        <f t="shared" si="110"/>
        <v>79.007117758274376</v>
      </c>
      <c r="G677">
        <f t="shared" si="111"/>
        <v>0.5628822417256174</v>
      </c>
      <c r="H677">
        <f t="shared" si="115"/>
        <v>9.7219672797166368E-3</v>
      </c>
      <c r="I677">
        <v>79.007117758274376</v>
      </c>
      <c r="J677">
        <v>79.007117758274376</v>
      </c>
      <c r="K677">
        <f t="shared" si="116"/>
        <v>79.031886315386785</v>
      </c>
      <c r="L677">
        <v>79.031886315386785</v>
      </c>
      <c r="M677">
        <v>79.031886315386785</v>
      </c>
      <c r="N677">
        <f t="shared" si="112"/>
        <v>78.496768483971181</v>
      </c>
      <c r="O677">
        <f t="shared" si="117"/>
        <v>79.067499999999995</v>
      </c>
      <c r="P677">
        <f t="shared" si="119"/>
        <v>79.288749999999993</v>
      </c>
      <c r="Q677">
        <f t="shared" si="120"/>
        <v>79.05765650862169</v>
      </c>
      <c r="R677">
        <v>79.05765650862169</v>
      </c>
      <c r="S677">
        <v>79.05765650862169</v>
      </c>
    </row>
    <row r="678" spans="1:19" x14ac:dyDescent="0.2">
      <c r="A678" s="4">
        <f t="shared" si="113"/>
        <v>44920</v>
      </c>
      <c r="B678">
        <v>677</v>
      </c>
      <c r="C678">
        <v>79.45</v>
      </c>
      <c r="D678">
        <f t="shared" si="114"/>
        <v>79.489999999999995</v>
      </c>
      <c r="E678">
        <f t="shared" si="118"/>
        <v>79.49799999999999</v>
      </c>
      <c r="F678">
        <f t="shared" si="110"/>
        <v>78.997395790994673</v>
      </c>
      <c r="G678">
        <f t="shared" si="111"/>
        <v>0.45260420900532949</v>
      </c>
      <c r="H678">
        <f t="shared" si="115"/>
        <v>-0.11027803272028791</v>
      </c>
      <c r="I678">
        <v>78.997395790994673</v>
      </c>
      <c r="J678">
        <v>78.997395790994673</v>
      </c>
      <c r="K678">
        <f t="shared" si="116"/>
        <v>79.022129339386836</v>
      </c>
      <c r="L678">
        <v>79.022129339386836</v>
      </c>
      <c r="M678">
        <v>79.022129339386836</v>
      </c>
      <c r="N678">
        <f t="shared" si="112"/>
        <v>78.782737938779832</v>
      </c>
      <c r="O678">
        <f t="shared" si="117"/>
        <v>79.509999999999991</v>
      </c>
      <c r="P678">
        <f t="shared" si="119"/>
        <v>79.49499999999999</v>
      </c>
      <c r="Q678">
        <f t="shared" si="120"/>
        <v>79.047862521046454</v>
      </c>
      <c r="R678">
        <v>79.047862521046454</v>
      </c>
      <c r="S678">
        <v>79.047862521046454</v>
      </c>
    </row>
    <row r="679" spans="1:19" x14ac:dyDescent="0.2">
      <c r="A679" s="4">
        <f t="shared" si="113"/>
        <v>44921</v>
      </c>
      <c r="B679">
        <v>678</v>
      </c>
      <c r="C679">
        <v>79.45</v>
      </c>
      <c r="D679">
        <f t="shared" si="114"/>
        <v>79.45</v>
      </c>
      <c r="E679">
        <f t="shared" si="118"/>
        <v>79.361999999999995</v>
      </c>
      <c r="F679">
        <f t="shared" si="110"/>
        <v>78.987673823714957</v>
      </c>
      <c r="G679">
        <f t="shared" si="111"/>
        <v>0.46232617628504613</v>
      </c>
      <c r="H679">
        <f t="shared" si="115"/>
        <v>9.7219672797166368E-3</v>
      </c>
      <c r="I679">
        <v>78.987673823714957</v>
      </c>
      <c r="J679">
        <v>78.987673823714957</v>
      </c>
      <c r="K679">
        <f t="shared" si="116"/>
        <v>79.012372363386874</v>
      </c>
      <c r="L679">
        <v>79.012372363386874</v>
      </c>
      <c r="M679">
        <v>79.012372363386874</v>
      </c>
      <c r="N679">
        <f t="shared" si="112"/>
        <v>78.98291655714587</v>
      </c>
      <c r="O679">
        <f t="shared" si="117"/>
        <v>79.47999999999999</v>
      </c>
      <c r="P679">
        <f t="shared" si="119"/>
        <v>79.394999999999996</v>
      </c>
      <c r="Q679">
        <f t="shared" si="120"/>
        <v>79.038068533471218</v>
      </c>
      <c r="R679">
        <v>79.038068533471218</v>
      </c>
      <c r="S679">
        <v>79.038068533471218</v>
      </c>
    </row>
    <row r="680" spans="1:19" x14ac:dyDescent="0.2">
      <c r="A680" s="4">
        <f t="shared" si="113"/>
        <v>44922</v>
      </c>
      <c r="B680">
        <v>679</v>
      </c>
      <c r="C680">
        <v>79.45</v>
      </c>
      <c r="D680">
        <f t="shared" si="114"/>
        <v>79.263333333333335</v>
      </c>
      <c r="E680">
        <f t="shared" si="118"/>
        <v>79.134</v>
      </c>
      <c r="F680">
        <f t="shared" si="110"/>
        <v>78.977951856435254</v>
      </c>
      <c r="G680">
        <f t="shared" si="111"/>
        <v>0.47204814356474856</v>
      </c>
      <c r="H680">
        <f t="shared" si="115"/>
        <v>9.7219672797024259E-3</v>
      </c>
      <c r="I680">
        <v>78.977951856435254</v>
      </c>
      <c r="J680">
        <v>78.977951856435254</v>
      </c>
      <c r="K680">
        <f t="shared" si="116"/>
        <v>79.002615387386925</v>
      </c>
      <c r="L680">
        <v>79.002615387386925</v>
      </c>
      <c r="M680">
        <v>79.002615387386925</v>
      </c>
      <c r="N680">
        <f t="shared" si="112"/>
        <v>78.955041590002111</v>
      </c>
      <c r="O680">
        <f t="shared" si="117"/>
        <v>79.31</v>
      </c>
      <c r="P680">
        <f t="shared" si="119"/>
        <v>79.182500000000005</v>
      </c>
      <c r="Q680">
        <f t="shared" si="120"/>
        <v>79.028274545895982</v>
      </c>
      <c r="R680">
        <v>79.028274545895982</v>
      </c>
      <c r="S680">
        <v>79.028274545895982</v>
      </c>
    </row>
    <row r="681" spans="1:19" x14ac:dyDescent="0.2">
      <c r="A681" s="4">
        <f t="shared" si="113"/>
        <v>44923</v>
      </c>
      <c r="B681">
        <v>680</v>
      </c>
      <c r="C681">
        <v>78.89</v>
      </c>
      <c r="D681">
        <f t="shared" si="114"/>
        <v>78.923333333333332</v>
      </c>
      <c r="E681">
        <f t="shared" si="118"/>
        <v>79.275999999999996</v>
      </c>
      <c r="F681">
        <f t="shared" si="110"/>
        <v>78.968229889155538</v>
      </c>
      <c r="G681">
        <f t="shared" si="111"/>
        <v>-7.822988915553708E-2</v>
      </c>
      <c r="H681">
        <f t="shared" si="115"/>
        <v>-0.55027803272028564</v>
      </c>
      <c r="I681">
        <v>78.968229889155538</v>
      </c>
      <c r="J681">
        <v>78.968229889155538</v>
      </c>
      <c r="K681">
        <f t="shared" si="116"/>
        <v>78.992858411386962</v>
      </c>
      <c r="L681">
        <v>78.992858411386962</v>
      </c>
      <c r="M681">
        <v>78.992858411386962</v>
      </c>
      <c r="N681">
        <f t="shared" si="112"/>
        <v>78.797529113001474</v>
      </c>
      <c r="O681">
        <f t="shared" si="117"/>
        <v>79.055000000000007</v>
      </c>
      <c r="P681">
        <f t="shared" si="119"/>
        <v>79.143750000000011</v>
      </c>
      <c r="Q681">
        <f t="shared" si="120"/>
        <v>79.018480558320761</v>
      </c>
      <c r="R681">
        <v>79.018480558320761</v>
      </c>
      <c r="S681">
        <v>79.018480558320761</v>
      </c>
    </row>
    <row r="682" spans="1:19" x14ac:dyDescent="0.2">
      <c r="A682" s="4">
        <f t="shared" si="113"/>
        <v>44924</v>
      </c>
      <c r="B682">
        <v>681</v>
      </c>
      <c r="C682">
        <v>78.430000000000007</v>
      </c>
      <c r="D682">
        <f t="shared" si="114"/>
        <v>79.16</v>
      </c>
      <c r="E682">
        <f t="shared" si="118"/>
        <v>79.418000000000006</v>
      </c>
      <c r="F682">
        <f t="shared" si="110"/>
        <v>78.958507921875821</v>
      </c>
      <c r="G682">
        <f t="shared" si="111"/>
        <v>-0.52850792187581419</v>
      </c>
      <c r="H682">
        <f t="shared" si="115"/>
        <v>-0.45027803272027711</v>
      </c>
      <c r="I682">
        <v>78.958507921875821</v>
      </c>
      <c r="J682">
        <v>78.958507921875821</v>
      </c>
      <c r="K682">
        <f t="shared" si="116"/>
        <v>78.983101435387013</v>
      </c>
      <c r="L682">
        <v>78.983101435387013</v>
      </c>
      <c r="M682">
        <v>78.983101435387013</v>
      </c>
      <c r="N682">
        <f t="shared" si="112"/>
        <v>79.206270379101028</v>
      </c>
      <c r="O682">
        <f t="shared" si="117"/>
        <v>79.232500000000002</v>
      </c>
      <c r="P682">
        <f t="shared" si="119"/>
        <v>79.321249999999992</v>
      </c>
      <c r="Q682">
        <f t="shared" si="120"/>
        <v>79.008686570745525</v>
      </c>
      <c r="R682">
        <v>79.008686570745525</v>
      </c>
      <c r="S682">
        <v>79.008686570745525</v>
      </c>
    </row>
    <row r="683" spans="1:19" x14ac:dyDescent="0.2">
      <c r="A683" s="4">
        <f t="shared" si="113"/>
        <v>44925</v>
      </c>
      <c r="B683">
        <v>682</v>
      </c>
      <c r="C683">
        <v>80.16</v>
      </c>
      <c r="D683">
        <f t="shared" si="114"/>
        <v>79.583333333333329</v>
      </c>
      <c r="E683">
        <f t="shared" si="118"/>
        <v>78.902000000000001</v>
      </c>
      <c r="F683">
        <f t="shared" si="110"/>
        <v>78.948785954596119</v>
      </c>
      <c r="G683">
        <f t="shared" si="111"/>
        <v>1.211214045403878</v>
      </c>
      <c r="H683">
        <f t="shared" si="115"/>
        <v>1.7397219672796922</v>
      </c>
      <c r="I683">
        <v>78.948785954596119</v>
      </c>
      <c r="J683">
        <v>78.948785954596119</v>
      </c>
      <c r="K683">
        <f t="shared" si="116"/>
        <v>78.97334445938705</v>
      </c>
      <c r="L683">
        <v>78.97334445938705</v>
      </c>
      <c r="M683">
        <v>78.97334445938705</v>
      </c>
      <c r="N683">
        <f t="shared" si="112"/>
        <v>79.492389265370718</v>
      </c>
      <c r="O683">
        <f t="shared" si="117"/>
        <v>79.41</v>
      </c>
      <c r="P683">
        <f t="shared" si="119"/>
        <v>79.157499999999999</v>
      </c>
      <c r="Q683">
        <f t="shared" si="120"/>
        <v>78.998892583170289</v>
      </c>
      <c r="R683">
        <v>78.998892583170289</v>
      </c>
      <c r="S683">
        <v>78.998892583170289</v>
      </c>
    </row>
    <row r="684" spans="1:19" x14ac:dyDescent="0.2">
      <c r="A684" s="4">
        <f t="shared" si="113"/>
        <v>44926</v>
      </c>
      <c r="B684">
        <v>683</v>
      </c>
      <c r="C684">
        <v>80.16</v>
      </c>
      <c r="D684">
        <f t="shared" si="114"/>
        <v>79.063333333333333</v>
      </c>
      <c r="E684">
        <f t="shared" si="118"/>
        <v>78.498000000000005</v>
      </c>
      <c r="F684">
        <f t="shared" si="110"/>
        <v>78.939063987316402</v>
      </c>
      <c r="G684">
        <f t="shared" si="111"/>
        <v>1.2209360126835946</v>
      </c>
      <c r="H684">
        <f t="shared" si="115"/>
        <v>9.7219672797166368E-3</v>
      </c>
      <c r="I684">
        <v>78.939063987316402</v>
      </c>
      <c r="J684">
        <v>78.939063987316402</v>
      </c>
      <c r="K684">
        <f t="shared" si="116"/>
        <v>78.963587483387101</v>
      </c>
      <c r="L684">
        <v>78.963587483387101</v>
      </c>
      <c r="M684">
        <v>78.963587483387101</v>
      </c>
      <c r="N684">
        <f t="shared" si="112"/>
        <v>78.705672485759493</v>
      </c>
      <c r="O684">
        <f t="shared" si="117"/>
        <v>78.905000000000001</v>
      </c>
      <c r="P684">
        <f t="shared" si="119"/>
        <v>78.710000000000008</v>
      </c>
      <c r="Q684">
        <f t="shared" si="120"/>
        <v>78.989098595595053</v>
      </c>
      <c r="R684">
        <v>78.989098595595053</v>
      </c>
      <c r="S684">
        <v>78.989098595595053</v>
      </c>
    </row>
    <row r="685" spans="1:19" x14ac:dyDescent="0.2">
      <c r="A685" s="4">
        <f t="shared" si="113"/>
        <v>44927</v>
      </c>
      <c r="B685">
        <v>684</v>
      </c>
      <c r="C685">
        <v>76.87</v>
      </c>
      <c r="D685">
        <f t="shared" si="114"/>
        <v>77.966666666666669</v>
      </c>
      <c r="E685">
        <f t="shared" si="118"/>
        <v>78.186000000000007</v>
      </c>
      <c r="F685">
        <f t="shared" si="110"/>
        <v>78.9293420200367</v>
      </c>
      <c r="G685">
        <f t="shared" si="111"/>
        <v>-2.059342020036695</v>
      </c>
      <c r="H685">
        <f t="shared" si="115"/>
        <v>-3.2802780327202896</v>
      </c>
      <c r="I685">
        <v>78.9293420200367</v>
      </c>
      <c r="J685">
        <v>78.9293420200367</v>
      </c>
      <c r="K685">
        <f t="shared" si="116"/>
        <v>78.953830507387138</v>
      </c>
      <c r="L685">
        <v>78.953830507387138</v>
      </c>
      <c r="M685">
        <v>78.953830507387138</v>
      </c>
      <c r="N685">
        <f t="shared" si="112"/>
        <v>78.154970740031644</v>
      </c>
      <c r="O685">
        <f t="shared" si="117"/>
        <v>78.515000000000001</v>
      </c>
      <c r="P685">
        <f t="shared" si="119"/>
        <v>78.103749999999991</v>
      </c>
      <c r="Q685">
        <f t="shared" si="120"/>
        <v>78.979304608019817</v>
      </c>
      <c r="R685">
        <v>78.979304608019817</v>
      </c>
      <c r="S685">
        <v>78.979304608019817</v>
      </c>
    </row>
    <row r="686" spans="1:19" x14ac:dyDescent="0.2">
      <c r="A686" s="4">
        <f t="shared" si="113"/>
        <v>44928</v>
      </c>
      <c r="B686">
        <v>685</v>
      </c>
      <c r="C686">
        <v>76.87</v>
      </c>
      <c r="D686">
        <f t="shared" si="114"/>
        <v>76.87</v>
      </c>
      <c r="E686">
        <f t="shared" si="118"/>
        <v>76.717999999999989</v>
      </c>
      <c r="F686">
        <f t="shared" si="110"/>
        <v>78.919620052756983</v>
      </c>
      <c r="G686">
        <f t="shared" si="111"/>
        <v>-2.0496200527569783</v>
      </c>
      <c r="H686">
        <f t="shared" si="115"/>
        <v>9.7219672797166368E-3</v>
      </c>
      <c r="I686">
        <v>78.919620052756983</v>
      </c>
      <c r="J686">
        <v>78.919620052756983</v>
      </c>
      <c r="K686">
        <f t="shared" si="116"/>
        <v>78.94407353138719</v>
      </c>
      <c r="L686">
        <v>78.94407353138719</v>
      </c>
      <c r="M686">
        <v>78.94407353138719</v>
      </c>
      <c r="N686">
        <f t="shared" si="112"/>
        <v>77.769479518022138</v>
      </c>
      <c r="O686">
        <f t="shared" si="117"/>
        <v>77.692499999999995</v>
      </c>
      <c r="P686">
        <f t="shared" si="119"/>
        <v>76.775000000000006</v>
      </c>
      <c r="Q686">
        <f t="shared" si="120"/>
        <v>78.969510620444581</v>
      </c>
      <c r="R686">
        <v>78.969510620444581</v>
      </c>
      <c r="S686">
        <v>78.969510620444581</v>
      </c>
    </row>
    <row r="687" spans="1:19" x14ac:dyDescent="0.2">
      <c r="A687" s="4">
        <f t="shared" si="113"/>
        <v>44929</v>
      </c>
      <c r="B687">
        <v>686</v>
      </c>
      <c r="C687">
        <v>76.87</v>
      </c>
      <c r="D687">
        <f t="shared" si="114"/>
        <v>75.52</v>
      </c>
      <c r="E687">
        <f t="shared" si="118"/>
        <v>75.408000000000001</v>
      </c>
      <c r="F687">
        <f t="shared" si="110"/>
        <v>78.90989808547728</v>
      </c>
      <c r="G687">
        <f t="shared" si="111"/>
        <v>-2.0398980854772759</v>
      </c>
      <c r="H687">
        <f t="shared" si="115"/>
        <v>9.7219672797024259E-3</v>
      </c>
      <c r="I687">
        <v>78.90989808547728</v>
      </c>
      <c r="J687">
        <v>78.90989808547728</v>
      </c>
      <c r="K687">
        <f t="shared" si="116"/>
        <v>78.934316555387227</v>
      </c>
      <c r="L687">
        <v>78.934316555387227</v>
      </c>
      <c r="M687">
        <v>78.934316555387227</v>
      </c>
      <c r="N687">
        <f t="shared" si="112"/>
        <v>76.2846356626155</v>
      </c>
      <c r="O687">
        <f t="shared" si="117"/>
        <v>75.857500000000002</v>
      </c>
      <c r="P687">
        <f t="shared" si="119"/>
        <v>75.45</v>
      </c>
      <c r="Q687">
        <f t="shared" si="120"/>
        <v>78.959716632869345</v>
      </c>
      <c r="R687">
        <v>78.959716632869345</v>
      </c>
      <c r="S687">
        <v>78.959716632869345</v>
      </c>
    </row>
    <row r="688" spans="1:19" x14ac:dyDescent="0.2">
      <c r="A688" s="4">
        <f t="shared" si="113"/>
        <v>44930</v>
      </c>
      <c r="B688">
        <v>687</v>
      </c>
      <c r="C688">
        <v>72.819999999999993</v>
      </c>
      <c r="D688">
        <f t="shared" si="114"/>
        <v>74.433333333333337</v>
      </c>
      <c r="E688">
        <f t="shared" si="118"/>
        <v>74.787999999999997</v>
      </c>
      <c r="F688">
        <f t="shared" si="110"/>
        <v>78.900176118197564</v>
      </c>
      <c r="G688">
        <f t="shared" si="111"/>
        <v>-6.0801761181975706</v>
      </c>
      <c r="H688">
        <f t="shared" si="115"/>
        <v>-4.0402780327202947</v>
      </c>
      <c r="I688">
        <v>78.900176118197564</v>
      </c>
      <c r="J688">
        <v>78.900176118197564</v>
      </c>
      <c r="K688">
        <f t="shared" si="116"/>
        <v>78.924559579387278</v>
      </c>
      <c r="L688">
        <v>78.924559579387278</v>
      </c>
      <c r="M688">
        <v>78.924559579387278</v>
      </c>
      <c r="N688">
        <f t="shared" si="112"/>
        <v>75.482244963830851</v>
      </c>
      <c r="O688">
        <f t="shared" si="117"/>
        <v>75.042500000000004</v>
      </c>
      <c r="P688">
        <f t="shared" si="119"/>
        <v>74.655000000000001</v>
      </c>
      <c r="Q688">
        <f t="shared" si="120"/>
        <v>78.949922645294109</v>
      </c>
      <c r="R688">
        <v>78.949922645294109</v>
      </c>
      <c r="S688">
        <v>78.949922645294109</v>
      </c>
    </row>
    <row r="689" spans="1:19" x14ac:dyDescent="0.2">
      <c r="A689" s="4">
        <f t="shared" si="113"/>
        <v>44931</v>
      </c>
      <c r="B689">
        <v>688</v>
      </c>
      <c r="C689">
        <v>73.61</v>
      </c>
      <c r="D689">
        <f t="shared" si="114"/>
        <v>73.399999999999991</v>
      </c>
      <c r="E689">
        <f t="shared" si="118"/>
        <v>74.167999999999992</v>
      </c>
      <c r="F689">
        <f t="shared" si="110"/>
        <v>78.890454150917847</v>
      </c>
      <c r="G689">
        <f t="shared" si="111"/>
        <v>-5.2804541509178478</v>
      </c>
      <c r="H689">
        <f t="shared" si="115"/>
        <v>0.79972196727972289</v>
      </c>
      <c r="I689">
        <v>78.890454150917847</v>
      </c>
      <c r="J689">
        <v>78.890454150917847</v>
      </c>
      <c r="K689">
        <f t="shared" si="116"/>
        <v>78.914802603387315</v>
      </c>
      <c r="L689">
        <v>78.914802603387315</v>
      </c>
      <c r="M689">
        <v>78.914802603387315</v>
      </c>
      <c r="N689">
        <f t="shared" si="112"/>
        <v>74.968571474681596</v>
      </c>
      <c r="O689">
        <f t="shared" si="117"/>
        <v>74.267499999999998</v>
      </c>
      <c r="P689">
        <f t="shared" si="119"/>
        <v>73.88</v>
      </c>
      <c r="Q689">
        <f t="shared" si="120"/>
        <v>78.940128657718873</v>
      </c>
      <c r="R689">
        <v>78.940128657718873</v>
      </c>
      <c r="S689">
        <v>78.940128657718873</v>
      </c>
    </row>
    <row r="690" spans="1:19" x14ac:dyDescent="0.2">
      <c r="A690" s="4">
        <f t="shared" si="113"/>
        <v>44932</v>
      </c>
      <c r="B690">
        <v>689</v>
      </c>
      <c r="C690">
        <v>73.77</v>
      </c>
      <c r="D690">
        <f t="shared" si="114"/>
        <v>73.716666666666654</v>
      </c>
      <c r="E690">
        <f t="shared" si="118"/>
        <v>73.731999999999999</v>
      </c>
      <c r="F690">
        <f t="shared" si="110"/>
        <v>78.880732183638145</v>
      </c>
      <c r="G690">
        <f t="shared" si="111"/>
        <v>-5.1107321836381487</v>
      </c>
      <c r="H690">
        <f t="shared" si="115"/>
        <v>0.16972196727969902</v>
      </c>
      <c r="I690">
        <v>78.880732183638145</v>
      </c>
      <c r="J690">
        <v>78.880732183638145</v>
      </c>
      <c r="K690">
        <f t="shared" si="116"/>
        <v>78.905045627387366</v>
      </c>
      <c r="L690">
        <v>78.905045627387366</v>
      </c>
      <c r="M690">
        <v>78.905045627387366</v>
      </c>
      <c r="N690">
        <f t="shared" si="112"/>
        <v>74.609000032277109</v>
      </c>
      <c r="O690">
        <f t="shared" si="117"/>
        <v>73.492499999999993</v>
      </c>
      <c r="P690">
        <f t="shared" si="119"/>
        <v>73.726249999999993</v>
      </c>
      <c r="Q690">
        <f t="shared" si="120"/>
        <v>78.930334670143651</v>
      </c>
      <c r="R690">
        <v>78.930334670143651</v>
      </c>
      <c r="S690">
        <v>78.930334670143651</v>
      </c>
    </row>
    <row r="691" spans="1:19" x14ac:dyDescent="0.2">
      <c r="A691" s="4">
        <f t="shared" si="113"/>
        <v>44933</v>
      </c>
      <c r="B691">
        <v>690</v>
      </c>
      <c r="C691">
        <v>73.77</v>
      </c>
      <c r="D691">
        <f t="shared" si="114"/>
        <v>74.076666666666668</v>
      </c>
      <c r="E691">
        <f t="shared" si="118"/>
        <v>74.105999999999995</v>
      </c>
      <c r="F691">
        <f t="shared" si="110"/>
        <v>78.871010216358428</v>
      </c>
      <c r="G691">
        <f t="shared" si="111"/>
        <v>-5.1010102163584321</v>
      </c>
      <c r="H691">
        <f t="shared" si="115"/>
        <v>9.7219672797166368E-3</v>
      </c>
      <c r="I691">
        <v>78.871010216358428</v>
      </c>
      <c r="J691">
        <v>78.871010216358428</v>
      </c>
      <c r="K691">
        <f t="shared" si="116"/>
        <v>78.895288651387403</v>
      </c>
      <c r="L691">
        <v>78.895288651387403</v>
      </c>
      <c r="M691">
        <v>78.895288651387403</v>
      </c>
      <c r="N691">
        <f t="shared" si="112"/>
        <v>74.633300022593971</v>
      </c>
      <c r="O691">
        <f t="shared" si="117"/>
        <v>73.959999999999994</v>
      </c>
      <c r="P691">
        <f t="shared" si="119"/>
        <v>74.094999999999999</v>
      </c>
      <c r="Q691">
        <f t="shared" si="120"/>
        <v>78.920540682568415</v>
      </c>
      <c r="R691">
        <v>78.920540682568415</v>
      </c>
      <c r="S691">
        <v>78.920540682568415</v>
      </c>
    </row>
    <row r="692" spans="1:19" x14ac:dyDescent="0.2">
      <c r="A692" s="4">
        <f t="shared" si="113"/>
        <v>44934</v>
      </c>
      <c r="B692">
        <v>691</v>
      </c>
      <c r="C692">
        <v>74.69</v>
      </c>
      <c r="D692">
        <f t="shared" si="114"/>
        <v>74.383333333333326</v>
      </c>
      <c r="E692">
        <f t="shared" si="118"/>
        <v>74.405999999999992</v>
      </c>
      <c r="F692">
        <f t="shared" si="110"/>
        <v>78.861288249078726</v>
      </c>
      <c r="G692">
        <f t="shared" si="111"/>
        <v>-4.171288249078728</v>
      </c>
      <c r="H692">
        <f t="shared" si="115"/>
        <v>0.92972196727970413</v>
      </c>
      <c r="I692">
        <v>78.861288249078726</v>
      </c>
      <c r="J692">
        <v>78.861288249078726</v>
      </c>
      <c r="K692">
        <f t="shared" si="116"/>
        <v>78.885531675387455</v>
      </c>
      <c r="L692">
        <v>78.885531675387455</v>
      </c>
      <c r="M692">
        <v>78.885531675387455</v>
      </c>
      <c r="N692">
        <f t="shared" si="112"/>
        <v>74.650310015815776</v>
      </c>
      <c r="O692">
        <f t="shared" si="117"/>
        <v>74.22999999999999</v>
      </c>
      <c r="P692">
        <f t="shared" si="119"/>
        <v>74.397499999999994</v>
      </c>
      <c r="Q692">
        <f t="shared" si="120"/>
        <v>78.910746694993179</v>
      </c>
      <c r="R692">
        <v>78.910746694993179</v>
      </c>
      <c r="S692">
        <v>78.910746694993179</v>
      </c>
    </row>
    <row r="693" spans="1:19" x14ac:dyDescent="0.2">
      <c r="A693" s="4">
        <f t="shared" si="113"/>
        <v>44935</v>
      </c>
      <c r="B693">
        <v>692</v>
      </c>
      <c r="C693">
        <v>74.69</v>
      </c>
      <c r="D693">
        <f t="shared" si="114"/>
        <v>74.83</v>
      </c>
      <c r="E693">
        <f t="shared" si="118"/>
        <v>75.143999999999991</v>
      </c>
      <c r="F693">
        <f t="shared" si="110"/>
        <v>78.851566281799009</v>
      </c>
      <c r="G693">
        <f t="shared" si="111"/>
        <v>-4.1615662817990113</v>
      </c>
      <c r="H693">
        <f t="shared" si="115"/>
        <v>9.7219672797166368E-3</v>
      </c>
      <c r="I693">
        <v>78.851566281799009</v>
      </c>
      <c r="J693">
        <v>78.851566281799009</v>
      </c>
      <c r="K693">
        <f t="shared" si="116"/>
        <v>78.875774699387492</v>
      </c>
      <c r="L693">
        <v>78.875774699387492</v>
      </c>
      <c r="M693">
        <v>78.875774699387492</v>
      </c>
      <c r="N693">
        <f t="shared" si="112"/>
        <v>74.78821701107104</v>
      </c>
      <c r="O693">
        <f t="shared" si="117"/>
        <v>74.564999999999998</v>
      </c>
      <c r="P693">
        <f t="shared" si="119"/>
        <v>75.026250000000005</v>
      </c>
      <c r="Q693">
        <f t="shared" si="120"/>
        <v>78.900952707417943</v>
      </c>
      <c r="R693">
        <v>78.900952707417943</v>
      </c>
      <c r="S693">
        <v>78.900952707417943</v>
      </c>
    </row>
    <row r="694" spans="1:19" x14ac:dyDescent="0.2">
      <c r="A694" s="4">
        <f t="shared" si="113"/>
        <v>44936</v>
      </c>
      <c r="B694">
        <v>693</v>
      </c>
      <c r="C694">
        <v>75.11</v>
      </c>
      <c r="D694">
        <f t="shared" si="114"/>
        <v>75.75333333333333</v>
      </c>
      <c r="E694">
        <f t="shared" si="118"/>
        <v>76.054000000000002</v>
      </c>
      <c r="F694">
        <f t="shared" si="110"/>
        <v>78.841844314519307</v>
      </c>
      <c r="G694">
        <f t="shared" si="111"/>
        <v>-3.7318443145193072</v>
      </c>
      <c r="H694">
        <f t="shared" si="115"/>
        <v>0.42972196727970413</v>
      </c>
      <c r="I694">
        <v>78.841844314519307</v>
      </c>
      <c r="J694">
        <v>78.841844314519307</v>
      </c>
      <c r="K694">
        <f t="shared" si="116"/>
        <v>78.866017723387543</v>
      </c>
      <c r="L694">
        <v>78.866017723387543</v>
      </c>
      <c r="M694">
        <v>78.866017723387543</v>
      </c>
      <c r="N694">
        <f t="shared" si="112"/>
        <v>75.589751907749715</v>
      </c>
      <c r="O694">
        <f t="shared" si="117"/>
        <v>75.487499999999997</v>
      </c>
      <c r="P694">
        <f t="shared" si="119"/>
        <v>75.941249999999997</v>
      </c>
      <c r="Q694">
        <f t="shared" si="120"/>
        <v>78.891158719842707</v>
      </c>
      <c r="R694">
        <v>78.891158719842707</v>
      </c>
      <c r="S694">
        <v>78.891158719842707</v>
      </c>
    </row>
    <row r="695" spans="1:19" x14ac:dyDescent="0.2">
      <c r="A695" s="4">
        <f t="shared" si="113"/>
        <v>44937</v>
      </c>
      <c r="B695">
        <v>694</v>
      </c>
      <c r="C695">
        <v>77.459999999999994</v>
      </c>
      <c r="D695">
        <f t="shared" si="114"/>
        <v>76.963333333333324</v>
      </c>
      <c r="E695">
        <f t="shared" si="118"/>
        <v>77.096000000000004</v>
      </c>
      <c r="F695">
        <f t="shared" si="110"/>
        <v>78.83212234723959</v>
      </c>
      <c r="G695">
        <f t="shared" si="111"/>
        <v>-1.3721223472395963</v>
      </c>
      <c r="H695">
        <f t="shared" si="115"/>
        <v>2.359721967279711</v>
      </c>
      <c r="I695">
        <v>78.83212234723959</v>
      </c>
      <c r="J695">
        <v>78.83212234723959</v>
      </c>
      <c r="K695">
        <f t="shared" si="116"/>
        <v>78.85626074738758</v>
      </c>
      <c r="L695">
        <v>78.85626074738758</v>
      </c>
      <c r="M695">
        <v>78.85626074738758</v>
      </c>
      <c r="N695">
        <f t="shared" si="112"/>
        <v>76.408826335424791</v>
      </c>
      <c r="O695">
        <f t="shared" si="117"/>
        <v>76.394999999999996</v>
      </c>
      <c r="P695">
        <f t="shared" si="119"/>
        <v>77.046249999999986</v>
      </c>
      <c r="Q695">
        <f t="shared" si="120"/>
        <v>78.881364732267471</v>
      </c>
      <c r="R695">
        <v>78.881364732267471</v>
      </c>
      <c r="S695">
        <v>78.881364732267471</v>
      </c>
    </row>
    <row r="696" spans="1:19" x14ac:dyDescent="0.2">
      <c r="A696" s="4">
        <f t="shared" si="113"/>
        <v>44938</v>
      </c>
      <c r="B696">
        <v>695</v>
      </c>
      <c r="C696">
        <v>78.319999999999993</v>
      </c>
      <c r="D696">
        <f t="shared" si="114"/>
        <v>78.559999999999988</v>
      </c>
      <c r="E696">
        <f t="shared" si="118"/>
        <v>78.137999999999991</v>
      </c>
      <c r="F696">
        <f t="shared" si="110"/>
        <v>78.822400379959873</v>
      </c>
      <c r="G696">
        <f t="shared" si="111"/>
        <v>-0.50240037995988018</v>
      </c>
      <c r="H696">
        <f t="shared" si="115"/>
        <v>0.86972196727971607</v>
      </c>
      <c r="I696">
        <v>78.822400379959873</v>
      </c>
      <c r="J696">
        <v>78.822400379959873</v>
      </c>
      <c r="K696">
        <f t="shared" si="116"/>
        <v>78.846503771387631</v>
      </c>
      <c r="L696">
        <v>78.846503771387631</v>
      </c>
      <c r="M696">
        <v>78.846503771387631</v>
      </c>
      <c r="N696">
        <f t="shared" si="112"/>
        <v>77.456178434797351</v>
      </c>
      <c r="O696">
        <f t="shared" si="117"/>
        <v>77.697499999999991</v>
      </c>
      <c r="P696">
        <f t="shared" si="119"/>
        <v>78.296249999999986</v>
      </c>
      <c r="Q696">
        <f t="shared" si="120"/>
        <v>78.871570744692235</v>
      </c>
      <c r="R696">
        <v>78.871570744692235</v>
      </c>
      <c r="S696">
        <v>78.871570744692235</v>
      </c>
    </row>
    <row r="697" spans="1:19" x14ac:dyDescent="0.2">
      <c r="A697" s="4">
        <f t="shared" si="113"/>
        <v>44939</v>
      </c>
      <c r="B697">
        <v>696</v>
      </c>
      <c r="C697">
        <v>79.900000000000006</v>
      </c>
      <c r="D697">
        <f t="shared" si="114"/>
        <v>79.373333333333335</v>
      </c>
      <c r="E697">
        <f t="shared" si="118"/>
        <v>79.165999999999997</v>
      </c>
      <c r="F697">
        <f t="shared" si="110"/>
        <v>78.812678412680171</v>
      </c>
      <c r="G697">
        <f t="shared" si="111"/>
        <v>1.0873215873198347</v>
      </c>
      <c r="H697">
        <f t="shared" si="115"/>
        <v>1.5897219672797149</v>
      </c>
      <c r="I697">
        <v>78.812678412680171</v>
      </c>
      <c r="J697">
        <v>78.812678412680171</v>
      </c>
      <c r="K697">
        <f t="shared" si="116"/>
        <v>78.836746795387668</v>
      </c>
      <c r="L697">
        <v>78.836746795387668</v>
      </c>
      <c r="M697">
        <v>78.836746795387668</v>
      </c>
      <c r="N697">
        <f t="shared" si="112"/>
        <v>78.189324904358145</v>
      </c>
      <c r="O697">
        <f t="shared" si="117"/>
        <v>78.894999999999996</v>
      </c>
      <c r="P697">
        <f t="shared" si="119"/>
        <v>79.243750000000006</v>
      </c>
      <c r="Q697">
        <f t="shared" si="120"/>
        <v>78.861776757117013</v>
      </c>
      <c r="R697">
        <v>78.861776757117013</v>
      </c>
      <c r="S697">
        <v>78.861776757117013</v>
      </c>
    </row>
    <row r="698" spans="1:19" x14ac:dyDescent="0.2">
      <c r="A698" s="4">
        <f t="shared" si="113"/>
        <v>44940</v>
      </c>
      <c r="B698">
        <v>697</v>
      </c>
      <c r="C698">
        <v>79.900000000000006</v>
      </c>
      <c r="D698">
        <f t="shared" si="114"/>
        <v>80.016666666666666</v>
      </c>
      <c r="E698">
        <f t="shared" si="118"/>
        <v>79.724000000000004</v>
      </c>
      <c r="F698">
        <f t="shared" si="110"/>
        <v>78.802956445400454</v>
      </c>
      <c r="G698">
        <f t="shared" si="111"/>
        <v>1.0970435545995514</v>
      </c>
      <c r="H698">
        <f t="shared" si="115"/>
        <v>9.7219672797166368E-3</v>
      </c>
      <c r="I698">
        <v>78.802956445400454</v>
      </c>
      <c r="J698">
        <v>78.802956445400454</v>
      </c>
      <c r="K698">
        <f t="shared" si="116"/>
        <v>78.82698981938772</v>
      </c>
      <c r="L698">
        <v>78.82698981938772</v>
      </c>
      <c r="M698">
        <v>78.82698981938772</v>
      </c>
      <c r="N698">
        <f t="shared" si="112"/>
        <v>78.807527433050694</v>
      </c>
      <c r="O698">
        <f t="shared" si="117"/>
        <v>79.592500000000001</v>
      </c>
      <c r="P698">
        <f t="shared" si="119"/>
        <v>79.833750000000009</v>
      </c>
      <c r="Q698">
        <f t="shared" si="120"/>
        <v>78.851982769541777</v>
      </c>
      <c r="R698">
        <v>78.851982769541777</v>
      </c>
      <c r="S698">
        <v>78.851982769541777</v>
      </c>
    </row>
    <row r="699" spans="1:19" x14ac:dyDescent="0.2">
      <c r="A699" s="4">
        <f t="shared" si="113"/>
        <v>44941</v>
      </c>
      <c r="B699">
        <v>698</v>
      </c>
      <c r="C699">
        <v>80.25</v>
      </c>
      <c r="D699">
        <f t="shared" si="114"/>
        <v>80.13333333333334</v>
      </c>
      <c r="E699">
        <f t="shared" si="118"/>
        <v>80.11</v>
      </c>
      <c r="F699">
        <f t="shared" si="110"/>
        <v>78.793234478120752</v>
      </c>
      <c r="G699">
        <f t="shared" si="111"/>
        <v>1.4567655218792481</v>
      </c>
      <c r="H699">
        <f t="shared" si="115"/>
        <v>0.35972196727969674</v>
      </c>
      <c r="I699">
        <v>78.793234478120752</v>
      </c>
      <c r="J699">
        <v>78.793234478120752</v>
      </c>
      <c r="K699">
        <f t="shared" si="116"/>
        <v>78.817232843387757</v>
      </c>
      <c r="L699">
        <v>78.817232843387757</v>
      </c>
      <c r="M699">
        <v>78.817232843387757</v>
      </c>
      <c r="N699">
        <f t="shared" si="112"/>
        <v>79.240269203135483</v>
      </c>
      <c r="O699">
        <f t="shared" si="117"/>
        <v>80.075000000000003</v>
      </c>
      <c r="P699">
        <f t="shared" si="119"/>
        <v>80.118750000000006</v>
      </c>
      <c r="Q699">
        <f t="shared" si="120"/>
        <v>78.842188781966541</v>
      </c>
      <c r="R699">
        <v>78.842188781966541</v>
      </c>
      <c r="S699">
        <v>78.842188781966541</v>
      </c>
    </row>
    <row r="700" spans="1:19" x14ac:dyDescent="0.2">
      <c r="A700" s="4">
        <f t="shared" si="113"/>
        <v>44942</v>
      </c>
      <c r="B700">
        <v>699</v>
      </c>
      <c r="C700">
        <v>80.25</v>
      </c>
      <c r="D700">
        <f t="shared" si="114"/>
        <v>80.25</v>
      </c>
      <c r="E700">
        <f t="shared" si="118"/>
        <v>80.035999999999987</v>
      </c>
      <c r="F700">
        <f t="shared" si="110"/>
        <v>78.783512510841035</v>
      </c>
      <c r="G700">
        <f t="shared" si="111"/>
        <v>1.4664874891589648</v>
      </c>
      <c r="H700">
        <f t="shared" si="115"/>
        <v>9.7219672797166368E-3</v>
      </c>
      <c r="I700">
        <v>78.783512510841035</v>
      </c>
      <c r="J700">
        <v>78.783512510841035</v>
      </c>
      <c r="K700">
        <f t="shared" si="116"/>
        <v>78.807475867387808</v>
      </c>
      <c r="L700">
        <v>78.807475867387808</v>
      </c>
      <c r="M700">
        <v>78.807475867387808</v>
      </c>
      <c r="N700">
        <f t="shared" si="112"/>
        <v>79.543188442194833</v>
      </c>
      <c r="O700">
        <f t="shared" si="117"/>
        <v>80.162499999999994</v>
      </c>
      <c r="P700">
        <f t="shared" si="119"/>
        <v>80.116249999999994</v>
      </c>
      <c r="Q700">
        <f t="shared" si="120"/>
        <v>78.832394794391305</v>
      </c>
      <c r="R700">
        <v>78.832394794391305</v>
      </c>
      <c r="S700">
        <v>78.832394794391305</v>
      </c>
    </row>
    <row r="701" spans="1:19" x14ac:dyDescent="0.2">
      <c r="A701" s="4">
        <f t="shared" si="113"/>
        <v>44943</v>
      </c>
      <c r="B701">
        <v>700</v>
      </c>
      <c r="C701">
        <v>80.25</v>
      </c>
      <c r="D701">
        <f t="shared" si="114"/>
        <v>80.010000000000005</v>
      </c>
      <c r="E701">
        <f t="shared" si="118"/>
        <v>80.117999999999995</v>
      </c>
      <c r="F701">
        <f t="shared" si="110"/>
        <v>78.773790543561333</v>
      </c>
      <c r="G701">
        <f t="shared" si="111"/>
        <v>1.4762094564386672</v>
      </c>
      <c r="H701">
        <f t="shared" si="115"/>
        <v>9.7219672797024259E-3</v>
      </c>
      <c r="I701">
        <v>78.773790543561333</v>
      </c>
      <c r="J701">
        <v>78.773790543561333</v>
      </c>
      <c r="K701">
        <f t="shared" si="116"/>
        <v>78.797718891387845</v>
      </c>
      <c r="L701">
        <v>78.797718891387845</v>
      </c>
      <c r="M701">
        <v>78.797718891387845</v>
      </c>
      <c r="N701">
        <f t="shared" si="112"/>
        <v>79.539231909536383</v>
      </c>
      <c r="O701">
        <f t="shared" si="117"/>
        <v>80.069999999999993</v>
      </c>
      <c r="P701">
        <f t="shared" si="119"/>
        <v>80.077500000000001</v>
      </c>
      <c r="Q701">
        <f t="shared" si="120"/>
        <v>78.82260080681607</v>
      </c>
      <c r="R701">
        <v>78.82260080681607</v>
      </c>
      <c r="S701">
        <v>78.82260080681607</v>
      </c>
    </row>
    <row r="702" spans="1:19" x14ac:dyDescent="0.2">
      <c r="A702" s="4">
        <f t="shared" si="113"/>
        <v>44944</v>
      </c>
      <c r="B702">
        <v>701</v>
      </c>
      <c r="C702">
        <v>79.53</v>
      </c>
      <c r="D702">
        <f t="shared" si="114"/>
        <v>80.03</v>
      </c>
      <c r="E702">
        <f t="shared" si="118"/>
        <v>80.322000000000003</v>
      </c>
      <c r="F702">
        <f t="shared" si="110"/>
        <v>78.764068576281616</v>
      </c>
      <c r="G702">
        <f t="shared" si="111"/>
        <v>0.76593142371838496</v>
      </c>
      <c r="H702">
        <f t="shared" si="115"/>
        <v>-0.71027803272028223</v>
      </c>
      <c r="I702">
        <v>78.764068576281616</v>
      </c>
      <c r="J702">
        <v>78.764068576281616</v>
      </c>
      <c r="K702">
        <f t="shared" si="116"/>
        <v>78.787961915387896</v>
      </c>
      <c r="L702">
        <v>78.787961915387896</v>
      </c>
      <c r="M702">
        <v>78.787961915387896</v>
      </c>
      <c r="N702">
        <f t="shared" si="112"/>
        <v>79.770462336675465</v>
      </c>
      <c r="O702">
        <f t="shared" si="117"/>
        <v>80.085000000000008</v>
      </c>
      <c r="P702">
        <f t="shared" si="119"/>
        <v>80.212500000000006</v>
      </c>
      <c r="Q702">
        <f t="shared" si="120"/>
        <v>78.812806819240834</v>
      </c>
      <c r="R702">
        <v>78.812806819240834</v>
      </c>
      <c r="S702">
        <v>78.812806819240834</v>
      </c>
    </row>
    <row r="703" spans="1:19" x14ac:dyDescent="0.2">
      <c r="A703" s="4">
        <f t="shared" si="113"/>
        <v>44945</v>
      </c>
      <c r="B703">
        <v>702</v>
      </c>
      <c r="C703">
        <v>80.31</v>
      </c>
      <c r="D703">
        <f t="shared" si="114"/>
        <v>80.37</v>
      </c>
      <c r="E703">
        <f t="shared" si="118"/>
        <v>80.525999999999996</v>
      </c>
      <c r="F703">
        <f t="shared" si="110"/>
        <v>78.754346609001914</v>
      </c>
      <c r="G703">
        <f t="shared" si="111"/>
        <v>1.5556533909980885</v>
      </c>
      <c r="H703">
        <f t="shared" si="115"/>
        <v>0.78972196727970356</v>
      </c>
      <c r="I703">
        <v>78.754346609001914</v>
      </c>
      <c r="J703">
        <v>78.754346609001914</v>
      </c>
      <c r="K703">
        <f t="shared" si="116"/>
        <v>78.778204939387933</v>
      </c>
      <c r="L703">
        <v>78.778204939387933</v>
      </c>
      <c r="M703">
        <v>78.778204939387933</v>
      </c>
      <c r="N703">
        <f t="shared" si="112"/>
        <v>80.220323635672813</v>
      </c>
      <c r="O703">
        <f t="shared" si="117"/>
        <v>80.34</v>
      </c>
      <c r="P703">
        <f t="shared" si="119"/>
        <v>80.467500000000001</v>
      </c>
      <c r="Q703">
        <f t="shared" si="120"/>
        <v>78.803012831665598</v>
      </c>
      <c r="R703">
        <v>78.803012831665598</v>
      </c>
      <c r="S703">
        <v>78.803012831665598</v>
      </c>
    </row>
    <row r="704" spans="1:19" x14ac:dyDescent="0.2">
      <c r="A704" s="4">
        <f t="shared" si="113"/>
        <v>44946</v>
      </c>
      <c r="B704">
        <v>703</v>
      </c>
      <c r="C704">
        <v>81.27</v>
      </c>
      <c r="D704">
        <f t="shared" si="114"/>
        <v>80.949999999999989</v>
      </c>
      <c r="E704">
        <f t="shared" si="118"/>
        <v>80.8</v>
      </c>
      <c r="F704">
        <f t="shared" si="110"/>
        <v>78.744624641722197</v>
      </c>
      <c r="G704">
        <f t="shared" si="111"/>
        <v>2.5253753582777989</v>
      </c>
      <c r="H704">
        <f t="shared" si="115"/>
        <v>0.96972196727971038</v>
      </c>
      <c r="I704">
        <v>78.744624641722197</v>
      </c>
      <c r="J704">
        <v>78.744624641722197</v>
      </c>
      <c r="K704">
        <f t="shared" si="116"/>
        <v>78.768447963387985</v>
      </c>
      <c r="L704">
        <v>78.768447963387985</v>
      </c>
      <c r="M704">
        <v>78.768447963387985</v>
      </c>
      <c r="N704">
        <f t="shared" si="112"/>
        <v>80.535226544970968</v>
      </c>
      <c r="O704">
        <f t="shared" si="117"/>
        <v>80.594999999999999</v>
      </c>
      <c r="P704">
        <f t="shared" si="119"/>
        <v>80.856249999999989</v>
      </c>
      <c r="Q704">
        <f t="shared" si="120"/>
        <v>78.793218844090362</v>
      </c>
      <c r="R704">
        <v>78.793218844090362</v>
      </c>
      <c r="S704">
        <v>78.793218844090362</v>
      </c>
    </row>
    <row r="705" spans="1:19" x14ac:dyDescent="0.2">
      <c r="A705" s="4">
        <f t="shared" si="113"/>
        <v>44947</v>
      </c>
      <c r="B705">
        <v>704</v>
      </c>
      <c r="C705">
        <v>81.27</v>
      </c>
      <c r="D705">
        <f t="shared" si="114"/>
        <v>81.38666666666667</v>
      </c>
      <c r="E705">
        <f t="shared" si="118"/>
        <v>81.217999999999989</v>
      </c>
      <c r="F705">
        <f t="shared" si="110"/>
        <v>78.73490267444248</v>
      </c>
      <c r="G705">
        <f t="shared" si="111"/>
        <v>2.5350973255575155</v>
      </c>
      <c r="H705">
        <f t="shared" si="115"/>
        <v>9.7219672797166368E-3</v>
      </c>
      <c r="I705">
        <v>78.73490267444248</v>
      </c>
      <c r="J705">
        <v>78.73490267444248</v>
      </c>
      <c r="K705">
        <f t="shared" si="116"/>
        <v>78.758690987388022</v>
      </c>
      <c r="L705">
        <v>78.758690987388022</v>
      </c>
      <c r="M705">
        <v>78.758690987388022</v>
      </c>
      <c r="N705">
        <f t="shared" si="112"/>
        <v>80.860658581479669</v>
      </c>
      <c r="O705">
        <f t="shared" si="117"/>
        <v>81.117499999999993</v>
      </c>
      <c r="P705">
        <f t="shared" si="119"/>
        <v>81.28125</v>
      </c>
      <c r="Q705">
        <f t="shared" si="120"/>
        <v>78.783424856515126</v>
      </c>
      <c r="R705">
        <v>78.783424856515126</v>
      </c>
      <c r="S705">
        <v>78.783424856515126</v>
      </c>
    </row>
    <row r="706" spans="1:19" x14ac:dyDescent="0.2">
      <c r="A706" s="4">
        <f t="shared" si="113"/>
        <v>44948</v>
      </c>
      <c r="B706">
        <v>705</v>
      </c>
      <c r="C706">
        <v>81.62</v>
      </c>
      <c r="D706">
        <f t="shared" si="114"/>
        <v>81.50333333333333</v>
      </c>
      <c r="E706">
        <f t="shared" si="118"/>
        <v>81.128</v>
      </c>
      <c r="F706">
        <f t="shared" si="110"/>
        <v>78.725180707162778</v>
      </c>
      <c r="G706">
        <f t="shared" si="111"/>
        <v>2.8948192928372265</v>
      </c>
      <c r="H706">
        <f t="shared" si="115"/>
        <v>0.35972196727971095</v>
      </c>
      <c r="I706">
        <v>78.725180707162778</v>
      </c>
      <c r="J706">
        <v>78.725180707162778</v>
      </c>
      <c r="K706">
        <f t="shared" si="116"/>
        <v>78.748934011388073</v>
      </c>
      <c r="L706">
        <v>78.748934011388073</v>
      </c>
      <c r="M706">
        <v>78.748934011388073</v>
      </c>
      <c r="N706">
        <f t="shared" si="112"/>
        <v>81.088461007035761</v>
      </c>
      <c r="O706">
        <f t="shared" si="117"/>
        <v>81.444999999999993</v>
      </c>
      <c r="P706">
        <f t="shared" si="119"/>
        <v>81.268749999999997</v>
      </c>
      <c r="Q706">
        <f t="shared" si="120"/>
        <v>78.773630868939904</v>
      </c>
      <c r="R706">
        <v>78.773630868939904</v>
      </c>
      <c r="S706">
        <v>78.773630868939904</v>
      </c>
    </row>
    <row r="707" spans="1:19" x14ac:dyDescent="0.2">
      <c r="A707" s="4">
        <f t="shared" si="113"/>
        <v>44949</v>
      </c>
      <c r="B707">
        <v>706</v>
      </c>
      <c r="C707">
        <v>81.62</v>
      </c>
      <c r="D707">
        <f t="shared" si="114"/>
        <v>81.033333333333346</v>
      </c>
      <c r="E707">
        <f t="shared" si="118"/>
        <v>80.83</v>
      </c>
      <c r="F707">
        <f t="shared" ref="F707:F770" si="121">$V$3+$U$3*B707</f>
        <v>78.715458739883061</v>
      </c>
      <c r="G707">
        <f t="shared" ref="G707:G770" si="122">C707-F707</f>
        <v>2.9045412601169431</v>
      </c>
      <c r="H707">
        <f t="shared" si="115"/>
        <v>9.7219672797166368E-3</v>
      </c>
      <c r="I707">
        <v>78.715458739883061</v>
      </c>
      <c r="J707">
        <v>78.715458739883061</v>
      </c>
      <c r="K707">
        <f t="shared" si="116"/>
        <v>78.73917703538811</v>
      </c>
      <c r="L707">
        <v>78.73917703538811</v>
      </c>
      <c r="M707">
        <v>78.73917703538811</v>
      </c>
      <c r="N707">
        <f t="shared" ref="N707:N770" si="123">0.3*C708 + 0.7*N706</f>
        <v>80.719922704925025</v>
      </c>
      <c r="O707">
        <f t="shared" si="117"/>
        <v>81.092500000000001</v>
      </c>
      <c r="P707">
        <f t="shared" si="119"/>
        <v>80.90625</v>
      </c>
      <c r="Q707">
        <f t="shared" si="120"/>
        <v>78.763836881364668</v>
      </c>
      <c r="R707">
        <v>78.763836881364668</v>
      </c>
      <c r="S707">
        <v>78.763836881364668</v>
      </c>
    </row>
    <row r="708" spans="1:19" x14ac:dyDescent="0.2">
      <c r="A708" s="4">
        <f t="shared" ref="A708:A771" si="124">A707+1</f>
        <v>44950</v>
      </c>
      <c r="B708">
        <v>707</v>
      </c>
      <c r="C708">
        <v>79.86</v>
      </c>
      <c r="D708">
        <f t="shared" ref="D708:D771" si="125">AVERAGE(C707:C709)</f>
        <v>80.42</v>
      </c>
      <c r="E708">
        <f t="shared" si="118"/>
        <v>80.703999999999994</v>
      </c>
      <c r="F708">
        <f t="shared" si="121"/>
        <v>78.705736772603359</v>
      </c>
      <c r="G708">
        <f t="shared" si="122"/>
        <v>1.1542632273966404</v>
      </c>
      <c r="H708">
        <f t="shared" ref="H708:H771" si="126">G708-G707</f>
        <v>-1.7502780327203027</v>
      </c>
      <c r="I708">
        <v>78.705736772603359</v>
      </c>
      <c r="J708">
        <v>78.705736772603359</v>
      </c>
      <c r="K708">
        <f t="shared" ref="K708:K771" si="127">$Y$3+$X$3*B708</f>
        <v>78.729420059388161</v>
      </c>
      <c r="L708">
        <v>78.729420059388161</v>
      </c>
      <c r="M708">
        <v>78.729420059388161</v>
      </c>
      <c r="N708">
        <f t="shared" si="123"/>
        <v>80.43794589344752</v>
      </c>
      <c r="O708">
        <f t="shared" ref="O708:O771" si="128">AVERAGE(C706:C709)</f>
        <v>80.72</v>
      </c>
      <c r="P708">
        <f t="shared" si="119"/>
        <v>80.597499999999997</v>
      </c>
      <c r="Q708">
        <f t="shared" si="120"/>
        <v>78.754042893789432</v>
      </c>
      <c r="R708">
        <v>78.754042893789432</v>
      </c>
      <c r="S708">
        <v>78.754042893789432</v>
      </c>
    </row>
    <row r="709" spans="1:19" x14ac:dyDescent="0.2">
      <c r="A709" s="4">
        <f t="shared" si="124"/>
        <v>44951</v>
      </c>
      <c r="B709">
        <v>708</v>
      </c>
      <c r="C709">
        <v>79.78</v>
      </c>
      <c r="D709">
        <f t="shared" si="125"/>
        <v>80.09333333333332</v>
      </c>
      <c r="E709">
        <f t="shared" ref="E709:E772" si="129">AVERAGE(C707:C711)</f>
        <v>80.326000000000008</v>
      </c>
      <c r="F709">
        <f t="shared" si="121"/>
        <v>78.696014805323642</v>
      </c>
      <c r="G709">
        <f t="shared" si="122"/>
        <v>1.0839851946763588</v>
      </c>
      <c r="H709">
        <f t="shared" si="126"/>
        <v>-7.0278032720281658E-2</v>
      </c>
      <c r="I709">
        <v>78.696014805323642</v>
      </c>
      <c r="J709">
        <v>78.696014805323642</v>
      </c>
      <c r="K709">
        <f t="shared" si="127"/>
        <v>78.719663083388198</v>
      </c>
      <c r="L709">
        <v>78.719663083388198</v>
      </c>
      <c r="M709">
        <v>78.719663083388198</v>
      </c>
      <c r="N709">
        <f t="shared" si="123"/>
        <v>80.498562125413258</v>
      </c>
      <c r="O709">
        <f t="shared" si="128"/>
        <v>80.475000000000009</v>
      </c>
      <c r="P709">
        <f t="shared" ref="P709:P772" si="130">AVERAGE(O709:O710)</f>
        <v>80.23875000000001</v>
      </c>
      <c r="Q709">
        <f t="shared" ref="Q709:Q772" si="131">$AE$3+$AD$3*B709</f>
        <v>78.744248906214196</v>
      </c>
      <c r="R709">
        <v>78.744248906214196</v>
      </c>
      <c r="S709">
        <v>78.744248906214196</v>
      </c>
    </row>
    <row r="710" spans="1:19" x14ac:dyDescent="0.2">
      <c r="A710" s="4">
        <f t="shared" si="124"/>
        <v>44952</v>
      </c>
      <c r="B710">
        <v>709</v>
      </c>
      <c r="C710">
        <v>80.64</v>
      </c>
      <c r="D710">
        <f t="shared" si="125"/>
        <v>80.050000000000011</v>
      </c>
      <c r="E710">
        <f t="shared" si="129"/>
        <v>79.948000000000008</v>
      </c>
      <c r="F710">
        <f t="shared" si="121"/>
        <v>78.686292838043926</v>
      </c>
      <c r="G710">
        <f t="shared" si="122"/>
        <v>1.9537071619560749</v>
      </c>
      <c r="H710">
        <f t="shared" si="126"/>
        <v>0.86972196727971607</v>
      </c>
      <c r="I710">
        <v>78.686292838043926</v>
      </c>
      <c r="J710">
        <v>78.686292838043926</v>
      </c>
      <c r="K710">
        <f t="shared" si="127"/>
        <v>78.70990610738825</v>
      </c>
      <c r="L710">
        <v>78.70990610738825</v>
      </c>
      <c r="M710">
        <v>78.70990610738825</v>
      </c>
      <c r="N710">
        <f t="shared" si="123"/>
        <v>80.267993487789283</v>
      </c>
      <c r="O710">
        <f t="shared" si="128"/>
        <v>80.002499999999998</v>
      </c>
      <c r="P710">
        <f t="shared" si="130"/>
        <v>79.986250000000013</v>
      </c>
      <c r="Q710">
        <f t="shared" si="131"/>
        <v>78.73445491863896</v>
      </c>
      <c r="R710">
        <v>78.73445491863896</v>
      </c>
      <c r="S710">
        <v>78.73445491863896</v>
      </c>
    </row>
    <row r="711" spans="1:19" x14ac:dyDescent="0.2">
      <c r="A711" s="4">
        <f t="shared" si="124"/>
        <v>44953</v>
      </c>
      <c r="B711">
        <v>710</v>
      </c>
      <c r="C711">
        <v>79.73</v>
      </c>
      <c r="D711">
        <f t="shared" si="125"/>
        <v>80.033333333333346</v>
      </c>
      <c r="E711">
        <f t="shared" si="129"/>
        <v>79.570000000000007</v>
      </c>
      <c r="F711">
        <f t="shared" si="121"/>
        <v>78.676570870764223</v>
      </c>
      <c r="G711">
        <f t="shared" si="122"/>
        <v>1.0534291292357807</v>
      </c>
      <c r="H711">
        <f t="shared" si="126"/>
        <v>-0.90027803272029416</v>
      </c>
      <c r="I711">
        <v>78.676570870764223</v>
      </c>
      <c r="J711">
        <v>78.676570870764223</v>
      </c>
      <c r="K711">
        <f t="shared" si="127"/>
        <v>78.700149131388287</v>
      </c>
      <c r="L711">
        <v>78.700149131388287</v>
      </c>
      <c r="M711">
        <v>78.700149131388287</v>
      </c>
      <c r="N711">
        <f t="shared" si="123"/>
        <v>80.106595441452498</v>
      </c>
      <c r="O711">
        <f t="shared" si="128"/>
        <v>79.970000000000013</v>
      </c>
      <c r="P711">
        <f t="shared" si="130"/>
        <v>79.743750000000006</v>
      </c>
      <c r="Q711">
        <f t="shared" si="131"/>
        <v>78.724660931063724</v>
      </c>
      <c r="R711">
        <v>78.724660931063724</v>
      </c>
      <c r="S711">
        <v>78.724660931063724</v>
      </c>
    </row>
    <row r="712" spans="1:19" x14ac:dyDescent="0.2">
      <c r="A712" s="4">
        <f t="shared" si="124"/>
        <v>44954</v>
      </c>
      <c r="B712">
        <v>711</v>
      </c>
      <c r="C712">
        <v>79.73</v>
      </c>
      <c r="D712">
        <f t="shared" si="125"/>
        <v>79.143333333333331</v>
      </c>
      <c r="E712">
        <f t="shared" si="129"/>
        <v>79.208000000000013</v>
      </c>
      <c r="F712">
        <f t="shared" si="121"/>
        <v>78.666848903484507</v>
      </c>
      <c r="G712">
        <f t="shared" si="122"/>
        <v>1.0631510965154973</v>
      </c>
      <c r="H712">
        <f t="shared" si="126"/>
        <v>9.7219672797166368E-3</v>
      </c>
      <c r="I712">
        <v>78.666848903484507</v>
      </c>
      <c r="J712">
        <v>78.666848903484507</v>
      </c>
      <c r="K712">
        <f t="shared" si="127"/>
        <v>78.690392155388338</v>
      </c>
      <c r="L712">
        <v>78.690392155388338</v>
      </c>
      <c r="M712">
        <v>78.690392155388338</v>
      </c>
      <c r="N712">
        <f t="shared" si="123"/>
        <v>79.465616809016751</v>
      </c>
      <c r="O712">
        <f t="shared" si="128"/>
        <v>79.517500000000013</v>
      </c>
      <c r="P712">
        <f t="shared" si="130"/>
        <v>79.183750000000003</v>
      </c>
      <c r="Q712">
        <f t="shared" si="131"/>
        <v>78.714866943488488</v>
      </c>
      <c r="R712">
        <v>78.714866943488488</v>
      </c>
      <c r="S712">
        <v>78.714866943488488</v>
      </c>
    </row>
    <row r="713" spans="1:19" x14ac:dyDescent="0.2">
      <c r="A713" s="4">
        <f t="shared" si="124"/>
        <v>44955</v>
      </c>
      <c r="B713">
        <v>712</v>
      </c>
      <c r="C713">
        <v>77.97</v>
      </c>
      <c r="D713">
        <f t="shared" si="125"/>
        <v>78.556666666666658</v>
      </c>
      <c r="E713">
        <f t="shared" si="129"/>
        <v>78.86999999999999</v>
      </c>
      <c r="F713">
        <f t="shared" si="121"/>
        <v>78.657126936204804</v>
      </c>
      <c r="G713">
        <f t="shared" si="122"/>
        <v>-0.68712693620480536</v>
      </c>
      <c r="H713">
        <f t="shared" si="126"/>
        <v>-1.7502780327203027</v>
      </c>
      <c r="I713">
        <v>78.657126936204804</v>
      </c>
      <c r="J713">
        <v>78.657126936204804</v>
      </c>
      <c r="K713">
        <f t="shared" si="127"/>
        <v>78.680635179388375</v>
      </c>
      <c r="L713">
        <v>78.680635179388375</v>
      </c>
      <c r="M713">
        <v>78.680635179388375</v>
      </c>
      <c r="N713">
        <f t="shared" si="123"/>
        <v>79.016931766311728</v>
      </c>
      <c r="O713">
        <f t="shared" si="128"/>
        <v>78.849999999999994</v>
      </c>
      <c r="P713">
        <f t="shared" si="130"/>
        <v>78.752499999999998</v>
      </c>
      <c r="Q713">
        <f t="shared" si="131"/>
        <v>78.705072955913266</v>
      </c>
      <c r="R713">
        <v>78.705072955913266</v>
      </c>
      <c r="S713">
        <v>78.705072955913266</v>
      </c>
    </row>
    <row r="714" spans="1:19" x14ac:dyDescent="0.2">
      <c r="A714" s="4">
        <f t="shared" si="124"/>
        <v>44956</v>
      </c>
      <c r="B714">
        <v>713</v>
      </c>
      <c r="C714">
        <v>77.97</v>
      </c>
      <c r="D714">
        <f t="shared" si="125"/>
        <v>78.296666666666667</v>
      </c>
      <c r="E714">
        <f t="shared" si="129"/>
        <v>78.192000000000007</v>
      </c>
      <c r="F714">
        <f t="shared" si="121"/>
        <v>78.647404968925088</v>
      </c>
      <c r="G714">
        <f t="shared" si="122"/>
        <v>-0.67740496892508872</v>
      </c>
      <c r="H714">
        <f t="shared" si="126"/>
        <v>9.7219672797166368E-3</v>
      </c>
      <c r="I714">
        <v>78.647404968925088</v>
      </c>
      <c r="J714">
        <v>78.647404968925088</v>
      </c>
      <c r="K714">
        <f t="shared" si="127"/>
        <v>78.670878203388426</v>
      </c>
      <c r="L714">
        <v>78.670878203388426</v>
      </c>
      <c r="M714">
        <v>78.670878203388426</v>
      </c>
      <c r="N714">
        <f t="shared" si="123"/>
        <v>78.996852236418206</v>
      </c>
      <c r="O714">
        <f t="shared" si="128"/>
        <v>78.655000000000001</v>
      </c>
      <c r="P714">
        <f t="shared" si="130"/>
        <v>78.231250000000003</v>
      </c>
      <c r="Q714">
        <f t="shared" si="131"/>
        <v>78.69527896833803</v>
      </c>
      <c r="R714">
        <v>78.69527896833803</v>
      </c>
      <c r="S714">
        <v>78.69527896833803</v>
      </c>
    </row>
    <row r="715" spans="1:19" x14ac:dyDescent="0.2">
      <c r="A715" s="4">
        <f t="shared" si="124"/>
        <v>44957</v>
      </c>
      <c r="B715">
        <v>714</v>
      </c>
      <c r="C715">
        <v>78.95</v>
      </c>
      <c r="D715">
        <f t="shared" si="125"/>
        <v>77.753333333333345</v>
      </c>
      <c r="E715">
        <f t="shared" si="129"/>
        <v>77.42</v>
      </c>
      <c r="F715">
        <f t="shared" si="121"/>
        <v>78.637683001645385</v>
      </c>
      <c r="G715">
        <f t="shared" si="122"/>
        <v>0.31231699835461768</v>
      </c>
      <c r="H715">
        <f t="shared" si="126"/>
        <v>0.9897219672797064</v>
      </c>
      <c r="I715">
        <v>78.637683001645385</v>
      </c>
      <c r="J715">
        <v>78.637683001645385</v>
      </c>
      <c r="K715">
        <f t="shared" si="127"/>
        <v>78.661121227388463</v>
      </c>
      <c r="L715">
        <v>78.661121227388463</v>
      </c>
      <c r="M715">
        <v>78.661121227388463</v>
      </c>
      <c r="N715">
        <f t="shared" si="123"/>
        <v>78.199796565492733</v>
      </c>
      <c r="O715">
        <f t="shared" si="128"/>
        <v>77.807500000000005</v>
      </c>
      <c r="P715">
        <f t="shared" si="130"/>
        <v>77.545000000000002</v>
      </c>
      <c r="Q715">
        <f t="shared" si="131"/>
        <v>78.685484980762794</v>
      </c>
      <c r="R715">
        <v>78.685484980762794</v>
      </c>
      <c r="S715">
        <v>78.685484980762794</v>
      </c>
    </row>
    <row r="716" spans="1:19" x14ac:dyDescent="0.2">
      <c r="A716" s="4">
        <f t="shared" si="124"/>
        <v>44958</v>
      </c>
      <c r="B716">
        <v>715</v>
      </c>
      <c r="C716">
        <v>76.34</v>
      </c>
      <c r="D716">
        <f t="shared" si="125"/>
        <v>77.053333333333342</v>
      </c>
      <c r="E716">
        <f t="shared" si="129"/>
        <v>76.506</v>
      </c>
      <c r="F716">
        <f t="shared" si="121"/>
        <v>78.627961034365669</v>
      </c>
      <c r="G716">
        <f t="shared" si="122"/>
        <v>-2.2879610343656651</v>
      </c>
      <c r="H716">
        <f t="shared" si="126"/>
        <v>-2.6002780327202828</v>
      </c>
      <c r="I716">
        <v>78.627961034365669</v>
      </c>
      <c r="J716">
        <v>78.627961034365669</v>
      </c>
      <c r="K716">
        <f t="shared" si="127"/>
        <v>78.651364251388515</v>
      </c>
      <c r="L716">
        <v>78.651364251388515</v>
      </c>
      <c r="M716">
        <v>78.651364251388515</v>
      </c>
      <c r="N716">
        <f t="shared" si="123"/>
        <v>77.500857595844906</v>
      </c>
      <c r="O716">
        <f t="shared" si="128"/>
        <v>77.282499999999999</v>
      </c>
      <c r="P716">
        <f t="shared" si="130"/>
        <v>76.711250000000007</v>
      </c>
      <c r="Q716">
        <f t="shared" si="131"/>
        <v>78.675690993187558</v>
      </c>
      <c r="R716">
        <v>78.675690993187558</v>
      </c>
      <c r="S716">
        <v>78.675690993187558</v>
      </c>
    </row>
    <row r="717" spans="1:19" x14ac:dyDescent="0.2">
      <c r="A717" s="4">
        <f t="shared" si="124"/>
        <v>44959</v>
      </c>
      <c r="B717">
        <v>716</v>
      </c>
      <c r="C717">
        <v>75.87</v>
      </c>
      <c r="D717">
        <f t="shared" si="125"/>
        <v>75.203333333333333</v>
      </c>
      <c r="E717">
        <f t="shared" si="129"/>
        <v>75.592000000000013</v>
      </c>
      <c r="F717">
        <f t="shared" si="121"/>
        <v>78.618239067085966</v>
      </c>
      <c r="G717">
        <f t="shared" si="122"/>
        <v>-2.7482390670859616</v>
      </c>
      <c r="H717">
        <f t="shared" si="126"/>
        <v>-0.46027803272029644</v>
      </c>
      <c r="I717">
        <v>78.618239067085966</v>
      </c>
      <c r="J717">
        <v>78.618239067085966</v>
      </c>
      <c r="K717">
        <f t="shared" si="127"/>
        <v>78.641607275388552</v>
      </c>
      <c r="L717">
        <v>78.641607275388552</v>
      </c>
      <c r="M717">
        <v>78.641607275388552</v>
      </c>
      <c r="N717">
        <f t="shared" si="123"/>
        <v>76.270600317091436</v>
      </c>
      <c r="O717">
        <f t="shared" si="128"/>
        <v>76.140000000000015</v>
      </c>
      <c r="P717">
        <f t="shared" si="130"/>
        <v>75.446250000000006</v>
      </c>
      <c r="Q717">
        <f t="shared" si="131"/>
        <v>78.665897005612322</v>
      </c>
      <c r="R717">
        <v>78.665897005612322</v>
      </c>
      <c r="S717">
        <v>78.665897005612322</v>
      </c>
    </row>
    <row r="718" spans="1:19" x14ac:dyDescent="0.2">
      <c r="A718" s="4">
        <f t="shared" si="124"/>
        <v>44960</v>
      </c>
      <c r="B718">
        <v>717</v>
      </c>
      <c r="C718">
        <v>73.400000000000006</v>
      </c>
      <c r="D718">
        <f t="shared" si="125"/>
        <v>74.223333333333343</v>
      </c>
      <c r="E718">
        <f t="shared" si="129"/>
        <v>74.623999999999995</v>
      </c>
      <c r="F718">
        <f t="shared" si="121"/>
        <v>78.608517099806249</v>
      </c>
      <c r="G718">
        <f t="shared" si="122"/>
        <v>-5.2085170998062438</v>
      </c>
      <c r="H718">
        <f t="shared" si="126"/>
        <v>-2.4602780327202822</v>
      </c>
      <c r="I718">
        <v>78.608517099806249</v>
      </c>
      <c r="J718">
        <v>78.608517099806249</v>
      </c>
      <c r="K718">
        <f t="shared" si="127"/>
        <v>78.631850299388603</v>
      </c>
      <c r="L718">
        <v>78.631850299388603</v>
      </c>
      <c r="M718">
        <v>78.631850299388603</v>
      </c>
      <c r="N718">
        <f t="shared" si="123"/>
        <v>75.409420221963998</v>
      </c>
      <c r="O718">
        <f t="shared" si="128"/>
        <v>74.752499999999998</v>
      </c>
      <c r="P718">
        <f t="shared" si="130"/>
        <v>74.473749999999995</v>
      </c>
      <c r="Q718">
        <f t="shared" si="131"/>
        <v>78.656103018037086</v>
      </c>
      <c r="R718">
        <v>78.656103018037086</v>
      </c>
      <c r="S718">
        <v>78.656103018037086</v>
      </c>
    </row>
    <row r="719" spans="1:19" x14ac:dyDescent="0.2">
      <c r="A719" s="4">
        <f t="shared" si="124"/>
        <v>44961</v>
      </c>
      <c r="B719">
        <v>718</v>
      </c>
      <c r="C719">
        <v>73.400000000000006</v>
      </c>
      <c r="D719">
        <f t="shared" si="125"/>
        <v>73.63666666666667</v>
      </c>
      <c r="E719">
        <f t="shared" si="129"/>
        <v>74.178000000000011</v>
      </c>
      <c r="F719">
        <f t="shared" si="121"/>
        <v>78.598795132526533</v>
      </c>
      <c r="G719">
        <f t="shared" si="122"/>
        <v>-5.1987951325265271</v>
      </c>
      <c r="H719">
        <f t="shared" si="126"/>
        <v>9.7219672797166368E-3</v>
      </c>
      <c r="I719">
        <v>78.598795132526533</v>
      </c>
      <c r="J719">
        <v>78.598795132526533</v>
      </c>
      <c r="K719">
        <f t="shared" si="127"/>
        <v>78.62209332338864</v>
      </c>
      <c r="L719">
        <v>78.62209332338864</v>
      </c>
      <c r="M719">
        <v>78.62209332338864</v>
      </c>
      <c r="N719">
        <f t="shared" si="123"/>
        <v>75.01959415537479</v>
      </c>
      <c r="O719">
        <f t="shared" si="128"/>
        <v>74.195000000000007</v>
      </c>
      <c r="P719">
        <f t="shared" si="130"/>
        <v>73.975000000000009</v>
      </c>
      <c r="Q719">
        <f t="shared" si="131"/>
        <v>78.64630903046185</v>
      </c>
      <c r="R719">
        <v>78.64630903046185</v>
      </c>
      <c r="S719">
        <v>78.64630903046185</v>
      </c>
    </row>
    <row r="720" spans="1:19" x14ac:dyDescent="0.2">
      <c r="A720" s="4">
        <f t="shared" si="124"/>
        <v>44962</v>
      </c>
      <c r="B720">
        <v>719</v>
      </c>
      <c r="C720">
        <v>74.11</v>
      </c>
      <c r="D720">
        <f t="shared" si="125"/>
        <v>73.873333333333335</v>
      </c>
      <c r="E720">
        <f t="shared" si="129"/>
        <v>74.438000000000017</v>
      </c>
      <c r="F720">
        <f t="shared" si="121"/>
        <v>78.58907316524683</v>
      </c>
      <c r="G720">
        <f t="shared" si="122"/>
        <v>-4.479073165246831</v>
      </c>
      <c r="H720">
        <f t="shared" si="126"/>
        <v>0.71972196727969617</v>
      </c>
      <c r="I720">
        <v>78.58907316524683</v>
      </c>
      <c r="J720">
        <v>78.58907316524683</v>
      </c>
      <c r="K720">
        <f t="shared" si="127"/>
        <v>78.612336347388691</v>
      </c>
      <c r="L720">
        <v>78.612336347388691</v>
      </c>
      <c r="M720">
        <v>78.612336347388691</v>
      </c>
      <c r="N720">
        <f t="shared" si="123"/>
        <v>74.746715908762354</v>
      </c>
      <c r="O720">
        <f t="shared" si="128"/>
        <v>73.75500000000001</v>
      </c>
      <c r="P720">
        <f t="shared" si="130"/>
        <v>74.226250000000007</v>
      </c>
      <c r="Q720">
        <f t="shared" si="131"/>
        <v>78.636515042886614</v>
      </c>
      <c r="R720">
        <v>78.636515042886614</v>
      </c>
      <c r="S720">
        <v>78.636515042886614</v>
      </c>
    </row>
    <row r="721" spans="1:19" x14ac:dyDescent="0.2">
      <c r="A721" s="4">
        <f t="shared" si="124"/>
        <v>44963</v>
      </c>
      <c r="B721">
        <v>720</v>
      </c>
      <c r="C721">
        <v>74.11</v>
      </c>
      <c r="D721">
        <f t="shared" si="125"/>
        <v>75.13</v>
      </c>
      <c r="E721">
        <f t="shared" si="129"/>
        <v>75.451999999999998</v>
      </c>
      <c r="F721">
        <f t="shared" si="121"/>
        <v>78.579351197967114</v>
      </c>
      <c r="G721">
        <f t="shared" si="122"/>
        <v>-4.4693511979671143</v>
      </c>
      <c r="H721">
        <f t="shared" si="126"/>
        <v>9.7219672797166368E-3</v>
      </c>
      <c r="I721">
        <v>78.579351197967114</v>
      </c>
      <c r="J721">
        <v>78.579351197967114</v>
      </c>
      <c r="K721">
        <f t="shared" si="127"/>
        <v>78.602579371388728</v>
      </c>
      <c r="L721">
        <v>78.602579371388728</v>
      </c>
      <c r="M721">
        <v>78.602579371388728</v>
      </c>
      <c r="N721">
        <f t="shared" si="123"/>
        <v>75.473701136133641</v>
      </c>
      <c r="O721">
        <f t="shared" si="128"/>
        <v>74.697500000000005</v>
      </c>
      <c r="P721">
        <f t="shared" si="130"/>
        <v>75.331250000000011</v>
      </c>
      <c r="Q721">
        <f t="shared" si="131"/>
        <v>78.626721055311378</v>
      </c>
      <c r="R721">
        <v>78.626721055311378</v>
      </c>
      <c r="S721">
        <v>78.626721055311378</v>
      </c>
    </row>
    <row r="722" spans="1:19" x14ac:dyDescent="0.2">
      <c r="A722" s="4">
        <f t="shared" si="124"/>
        <v>44964</v>
      </c>
      <c r="B722">
        <v>721</v>
      </c>
      <c r="C722">
        <v>77.17</v>
      </c>
      <c r="D722">
        <f t="shared" si="125"/>
        <v>76.583333333333329</v>
      </c>
      <c r="E722">
        <f t="shared" si="129"/>
        <v>76.38000000000001</v>
      </c>
      <c r="F722">
        <f t="shared" si="121"/>
        <v>78.569629230687411</v>
      </c>
      <c r="G722">
        <f t="shared" si="122"/>
        <v>-1.3996292306874096</v>
      </c>
      <c r="H722">
        <f t="shared" si="126"/>
        <v>3.0697219672797047</v>
      </c>
      <c r="I722">
        <v>78.569629230687411</v>
      </c>
      <c r="J722">
        <v>78.569629230687411</v>
      </c>
      <c r="K722">
        <f t="shared" si="127"/>
        <v>78.592822395388779</v>
      </c>
      <c r="L722">
        <v>78.592822395388779</v>
      </c>
      <c r="M722">
        <v>78.592822395388779</v>
      </c>
      <c r="N722">
        <f t="shared" si="123"/>
        <v>76.372590795293547</v>
      </c>
      <c r="O722">
        <f t="shared" si="128"/>
        <v>75.965000000000003</v>
      </c>
      <c r="P722">
        <f t="shared" si="130"/>
        <v>76.456250000000011</v>
      </c>
      <c r="Q722">
        <f t="shared" si="131"/>
        <v>78.616927067736157</v>
      </c>
      <c r="R722">
        <v>78.616927067736157</v>
      </c>
      <c r="S722">
        <v>78.616927067736157</v>
      </c>
    </row>
    <row r="723" spans="1:19" x14ac:dyDescent="0.2">
      <c r="A723" s="4">
        <f t="shared" si="124"/>
        <v>44965</v>
      </c>
      <c r="B723">
        <v>722</v>
      </c>
      <c r="C723">
        <v>78.47</v>
      </c>
      <c r="D723">
        <f t="shared" si="125"/>
        <v>77.893333333333331</v>
      </c>
      <c r="E723">
        <f t="shared" si="129"/>
        <v>77.506</v>
      </c>
      <c r="F723">
        <f t="shared" si="121"/>
        <v>78.559907263407695</v>
      </c>
      <c r="G723">
        <f t="shared" si="122"/>
        <v>-8.9907263407695837E-2</v>
      </c>
      <c r="H723">
        <f t="shared" si="126"/>
        <v>1.3097219672797138</v>
      </c>
      <c r="I723">
        <v>78.559907263407695</v>
      </c>
      <c r="J723">
        <v>78.559907263407695</v>
      </c>
      <c r="K723">
        <f t="shared" si="127"/>
        <v>78.583065419388817</v>
      </c>
      <c r="L723">
        <v>78.583065419388817</v>
      </c>
      <c r="M723">
        <v>78.583065419388817</v>
      </c>
      <c r="N723">
        <f t="shared" si="123"/>
        <v>76.872813556705481</v>
      </c>
      <c r="O723">
        <f t="shared" si="128"/>
        <v>76.947500000000005</v>
      </c>
      <c r="P723">
        <f t="shared" si="130"/>
        <v>77.651250000000005</v>
      </c>
      <c r="Q723">
        <f t="shared" si="131"/>
        <v>78.607133080160921</v>
      </c>
      <c r="R723">
        <v>78.607133080160921</v>
      </c>
      <c r="S723">
        <v>78.607133080160921</v>
      </c>
    </row>
    <row r="724" spans="1:19" x14ac:dyDescent="0.2">
      <c r="A724" s="4">
        <f t="shared" si="124"/>
        <v>44966</v>
      </c>
      <c r="B724">
        <v>723</v>
      </c>
      <c r="C724">
        <v>78.040000000000006</v>
      </c>
      <c r="D724">
        <f t="shared" si="125"/>
        <v>78.75</v>
      </c>
      <c r="E724">
        <f t="shared" si="129"/>
        <v>78.632000000000005</v>
      </c>
      <c r="F724">
        <f t="shared" si="121"/>
        <v>78.550185296127992</v>
      </c>
      <c r="G724">
        <f t="shared" si="122"/>
        <v>-0.51018529612798602</v>
      </c>
      <c r="H724">
        <f t="shared" si="126"/>
        <v>-0.42027803272029018</v>
      </c>
      <c r="I724">
        <v>78.550185296127992</v>
      </c>
      <c r="J724">
        <v>78.550185296127992</v>
      </c>
      <c r="K724">
        <f t="shared" si="127"/>
        <v>78.573308443388868</v>
      </c>
      <c r="L724">
        <v>78.573308443388868</v>
      </c>
      <c r="M724">
        <v>78.573308443388868</v>
      </c>
      <c r="N724">
        <f t="shared" si="123"/>
        <v>77.732969489693829</v>
      </c>
      <c r="O724">
        <f t="shared" si="128"/>
        <v>78.355000000000004</v>
      </c>
      <c r="P724">
        <f t="shared" si="130"/>
        <v>78.67625000000001</v>
      </c>
      <c r="Q724">
        <f t="shared" si="131"/>
        <v>78.597339092585685</v>
      </c>
      <c r="R724">
        <v>78.597339092585685</v>
      </c>
      <c r="S724">
        <v>78.597339092585685</v>
      </c>
    </row>
    <row r="725" spans="1:19" x14ac:dyDescent="0.2">
      <c r="A725" s="4">
        <f t="shared" si="124"/>
        <v>44967</v>
      </c>
      <c r="B725">
        <v>724</v>
      </c>
      <c r="C725">
        <v>79.739999999999995</v>
      </c>
      <c r="D725">
        <f t="shared" si="125"/>
        <v>79.173333333333332</v>
      </c>
      <c r="E725">
        <f t="shared" si="129"/>
        <v>79.225999999999999</v>
      </c>
      <c r="F725">
        <f t="shared" si="121"/>
        <v>78.540463328848276</v>
      </c>
      <c r="G725">
        <f t="shared" si="122"/>
        <v>1.1995366711517192</v>
      </c>
      <c r="H725">
        <f t="shared" si="126"/>
        <v>1.7097219672797053</v>
      </c>
      <c r="I725">
        <v>78.540463328848276</v>
      </c>
      <c r="J725">
        <v>78.540463328848276</v>
      </c>
      <c r="K725">
        <f t="shared" si="127"/>
        <v>78.563551467388905</v>
      </c>
      <c r="L725">
        <v>78.563551467388905</v>
      </c>
      <c r="M725">
        <v>78.563551467388905</v>
      </c>
      <c r="N725">
        <f t="shared" si="123"/>
        <v>78.335078642785675</v>
      </c>
      <c r="O725">
        <f t="shared" si="128"/>
        <v>78.997500000000002</v>
      </c>
      <c r="P725">
        <f t="shared" si="130"/>
        <v>79.206249999999997</v>
      </c>
      <c r="Q725">
        <f t="shared" si="131"/>
        <v>78.587545105010449</v>
      </c>
      <c r="R725">
        <v>78.587545105010449</v>
      </c>
      <c r="S725">
        <v>78.587545105010449</v>
      </c>
    </row>
    <row r="726" spans="1:19" x14ac:dyDescent="0.2">
      <c r="A726" s="4">
        <f t="shared" si="124"/>
        <v>44968</v>
      </c>
      <c r="B726">
        <v>725</v>
      </c>
      <c r="C726">
        <v>79.739999999999995</v>
      </c>
      <c r="D726">
        <f t="shared" si="125"/>
        <v>79.873333333333335</v>
      </c>
      <c r="E726">
        <f t="shared" si="129"/>
        <v>79.559999999999988</v>
      </c>
      <c r="F726">
        <f t="shared" si="121"/>
        <v>78.530741361568559</v>
      </c>
      <c r="G726">
        <f t="shared" si="122"/>
        <v>1.2092586384314359</v>
      </c>
      <c r="H726">
        <f t="shared" si="126"/>
        <v>9.7219672797166368E-3</v>
      </c>
      <c r="I726">
        <v>78.530741361568559</v>
      </c>
      <c r="J726">
        <v>78.530741361568559</v>
      </c>
      <c r="K726">
        <f t="shared" si="127"/>
        <v>78.553794491388956</v>
      </c>
      <c r="L726">
        <v>78.553794491388956</v>
      </c>
      <c r="M726">
        <v>78.553794491388956</v>
      </c>
      <c r="N726">
        <f t="shared" si="123"/>
        <v>78.876555049949971</v>
      </c>
      <c r="O726">
        <f t="shared" si="128"/>
        <v>79.414999999999992</v>
      </c>
      <c r="P726">
        <f t="shared" si="130"/>
        <v>79.677499999999995</v>
      </c>
      <c r="Q726">
        <f t="shared" si="131"/>
        <v>78.577751117435213</v>
      </c>
      <c r="R726">
        <v>78.577751117435213</v>
      </c>
      <c r="S726">
        <v>78.577751117435213</v>
      </c>
    </row>
    <row r="727" spans="1:19" x14ac:dyDescent="0.2">
      <c r="A727" s="4">
        <f t="shared" si="124"/>
        <v>44969</v>
      </c>
      <c r="B727">
        <v>726</v>
      </c>
      <c r="C727">
        <v>80.14</v>
      </c>
      <c r="D727">
        <f t="shared" si="125"/>
        <v>80.006666666666661</v>
      </c>
      <c r="E727">
        <f t="shared" si="129"/>
        <v>79.768000000000001</v>
      </c>
      <c r="F727">
        <f t="shared" si="121"/>
        <v>78.521019394288857</v>
      </c>
      <c r="G727">
        <f t="shared" si="122"/>
        <v>1.618980605711144</v>
      </c>
      <c r="H727">
        <f t="shared" si="126"/>
        <v>0.40972196727970811</v>
      </c>
      <c r="I727">
        <v>78.521019394288857</v>
      </c>
      <c r="J727">
        <v>78.521019394288857</v>
      </c>
      <c r="K727">
        <f t="shared" si="127"/>
        <v>78.544037515388993</v>
      </c>
      <c r="L727">
        <v>78.544037515388993</v>
      </c>
      <c r="M727">
        <v>78.544037515388993</v>
      </c>
      <c r="N727">
        <f t="shared" si="123"/>
        <v>79.255588534964971</v>
      </c>
      <c r="O727">
        <f t="shared" si="128"/>
        <v>79.94</v>
      </c>
      <c r="P727">
        <f t="shared" si="130"/>
        <v>79.857499999999987</v>
      </c>
      <c r="Q727">
        <f t="shared" si="131"/>
        <v>78.567957129859977</v>
      </c>
      <c r="R727">
        <v>78.567957129859977</v>
      </c>
      <c r="S727">
        <v>78.567957129859977</v>
      </c>
    </row>
    <row r="728" spans="1:19" x14ac:dyDescent="0.2">
      <c r="A728" s="4">
        <f t="shared" si="124"/>
        <v>44970</v>
      </c>
      <c r="B728">
        <v>727</v>
      </c>
      <c r="C728">
        <v>80.14</v>
      </c>
      <c r="D728">
        <f t="shared" si="125"/>
        <v>79.786666666666676</v>
      </c>
      <c r="E728">
        <f t="shared" si="129"/>
        <v>79.533999999999992</v>
      </c>
      <c r="F728">
        <f t="shared" si="121"/>
        <v>78.51129742700914</v>
      </c>
      <c r="G728">
        <f t="shared" si="122"/>
        <v>1.6287025729908606</v>
      </c>
      <c r="H728">
        <f t="shared" si="126"/>
        <v>9.7219672797166368E-3</v>
      </c>
      <c r="I728">
        <v>78.51129742700914</v>
      </c>
      <c r="J728">
        <v>78.51129742700914</v>
      </c>
      <c r="K728">
        <f t="shared" si="127"/>
        <v>78.534280539389044</v>
      </c>
      <c r="L728">
        <v>78.534280539389044</v>
      </c>
      <c r="M728">
        <v>78.534280539389044</v>
      </c>
      <c r="N728">
        <f t="shared" si="123"/>
        <v>79.202911974475484</v>
      </c>
      <c r="O728">
        <f t="shared" si="128"/>
        <v>79.774999999999991</v>
      </c>
      <c r="P728">
        <f t="shared" si="130"/>
        <v>79.628749999999997</v>
      </c>
      <c r="Q728">
        <f t="shared" si="131"/>
        <v>78.558163142284741</v>
      </c>
      <c r="R728">
        <v>78.558163142284741</v>
      </c>
      <c r="S728">
        <v>78.558163142284741</v>
      </c>
    </row>
    <row r="729" spans="1:19" x14ac:dyDescent="0.2">
      <c r="A729" s="4">
        <f t="shared" si="124"/>
        <v>44971</v>
      </c>
      <c r="B729">
        <v>728</v>
      </c>
      <c r="C729">
        <v>79.08</v>
      </c>
      <c r="D729">
        <f t="shared" si="125"/>
        <v>79.263333333333335</v>
      </c>
      <c r="E729">
        <f t="shared" si="129"/>
        <v>79.275999999999996</v>
      </c>
      <c r="F729">
        <f t="shared" si="121"/>
        <v>78.501575459729438</v>
      </c>
      <c r="G729">
        <f t="shared" si="122"/>
        <v>0.57842454027056078</v>
      </c>
      <c r="H729">
        <f t="shared" si="126"/>
        <v>-1.0502780327202998</v>
      </c>
      <c r="I729">
        <v>78.501575459729438</v>
      </c>
      <c r="J729">
        <v>78.501575459729438</v>
      </c>
      <c r="K729">
        <f t="shared" si="127"/>
        <v>78.524523563389081</v>
      </c>
      <c r="L729">
        <v>78.524523563389081</v>
      </c>
      <c r="M729">
        <v>78.524523563389081</v>
      </c>
      <c r="N729">
        <f t="shared" si="123"/>
        <v>79.013038382132834</v>
      </c>
      <c r="O729">
        <f t="shared" si="128"/>
        <v>79.482500000000002</v>
      </c>
      <c r="P729">
        <f t="shared" si="130"/>
        <v>79.271250000000009</v>
      </c>
      <c r="Q729">
        <f t="shared" si="131"/>
        <v>78.548369154709519</v>
      </c>
      <c r="R729">
        <v>78.548369154709519</v>
      </c>
      <c r="S729">
        <v>78.548369154709519</v>
      </c>
    </row>
    <row r="730" spans="1:19" x14ac:dyDescent="0.2">
      <c r="A730" s="4">
        <f t="shared" si="124"/>
        <v>44972</v>
      </c>
      <c r="B730">
        <v>729</v>
      </c>
      <c r="C730">
        <v>78.569999999999993</v>
      </c>
      <c r="D730">
        <f t="shared" si="125"/>
        <v>78.699999999999989</v>
      </c>
      <c r="E730">
        <f t="shared" si="129"/>
        <v>78.510000000000005</v>
      </c>
      <c r="F730">
        <f t="shared" si="121"/>
        <v>78.491853492449721</v>
      </c>
      <c r="G730">
        <f t="shared" si="122"/>
        <v>7.8146507550272304E-2</v>
      </c>
      <c r="H730">
        <f t="shared" si="126"/>
        <v>-0.50027803272028848</v>
      </c>
      <c r="I730">
        <v>78.491853492449721</v>
      </c>
      <c r="J730">
        <v>78.491853492449721</v>
      </c>
      <c r="K730">
        <f t="shared" si="127"/>
        <v>78.514766587389133</v>
      </c>
      <c r="L730">
        <v>78.514766587389133</v>
      </c>
      <c r="M730">
        <v>78.514766587389133</v>
      </c>
      <c r="N730">
        <f t="shared" si="123"/>
        <v>78.844126867492974</v>
      </c>
      <c r="O730">
        <f t="shared" si="128"/>
        <v>79.06</v>
      </c>
      <c r="P730">
        <f t="shared" si="130"/>
        <v>78.581249999999997</v>
      </c>
      <c r="Q730">
        <f t="shared" si="131"/>
        <v>78.538575167134283</v>
      </c>
      <c r="R730">
        <v>78.538575167134283</v>
      </c>
      <c r="S730">
        <v>78.538575167134283</v>
      </c>
    </row>
    <row r="731" spans="1:19" x14ac:dyDescent="0.2">
      <c r="A731" s="4">
        <f t="shared" si="124"/>
        <v>44973</v>
      </c>
      <c r="B731">
        <v>730</v>
      </c>
      <c r="C731">
        <v>78.45</v>
      </c>
      <c r="D731">
        <f t="shared" si="125"/>
        <v>77.776666666666657</v>
      </c>
      <c r="E731">
        <f t="shared" si="129"/>
        <v>77.744</v>
      </c>
      <c r="F731">
        <f t="shared" si="121"/>
        <v>78.482131525170018</v>
      </c>
      <c r="G731">
        <f t="shared" si="122"/>
        <v>-3.2131525170015607E-2</v>
      </c>
      <c r="H731">
        <f t="shared" si="126"/>
        <v>-0.11027803272028791</v>
      </c>
      <c r="I731">
        <v>78.482131525170018</v>
      </c>
      <c r="J731">
        <v>78.482131525170018</v>
      </c>
      <c r="K731">
        <f t="shared" si="127"/>
        <v>78.50500961138917</v>
      </c>
      <c r="L731">
        <v>78.50500961138917</v>
      </c>
      <c r="M731">
        <v>78.50500961138917</v>
      </c>
      <c r="N731">
        <f t="shared" si="123"/>
        <v>78.083888807245074</v>
      </c>
      <c r="O731">
        <f t="shared" si="128"/>
        <v>78.102499999999992</v>
      </c>
      <c r="P731">
        <f t="shared" si="130"/>
        <v>77.756249999999994</v>
      </c>
      <c r="Q731">
        <f t="shared" si="131"/>
        <v>78.528781179559047</v>
      </c>
      <c r="R731">
        <v>78.528781179559047</v>
      </c>
      <c r="S731">
        <v>78.528781179559047</v>
      </c>
    </row>
    <row r="732" spans="1:19" x14ac:dyDescent="0.2">
      <c r="A732" s="4">
        <f t="shared" si="124"/>
        <v>44974</v>
      </c>
      <c r="B732">
        <v>731</v>
      </c>
      <c r="C732">
        <v>76.31</v>
      </c>
      <c r="D732">
        <f t="shared" si="125"/>
        <v>77.023333333333326</v>
      </c>
      <c r="E732">
        <f t="shared" si="129"/>
        <v>77.183999999999997</v>
      </c>
      <c r="F732">
        <f t="shared" si="121"/>
        <v>78.472409557890302</v>
      </c>
      <c r="G732">
        <f t="shared" si="122"/>
        <v>-2.1624095578902995</v>
      </c>
      <c r="H732">
        <f t="shared" si="126"/>
        <v>-2.1302780327202839</v>
      </c>
      <c r="I732">
        <v>78.472409557890302</v>
      </c>
      <c r="J732">
        <v>78.472409557890302</v>
      </c>
      <c r="K732">
        <f t="shared" si="127"/>
        <v>78.495252635389221</v>
      </c>
      <c r="L732">
        <v>78.495252635389221</v>
      </c>
      <c r="M732">
        <v>78.495252635389221</v>
      </c>
      <c r="N732">
        <f t="shared" si="123"/>
        <v>77.551722165071553</v>
      </c>
      <c r="O732">
        <f t="shared" si="128"/>
        <v>77.41</v>
      </c>
      <c r="P732">
        <f t="shared" si="130"/>
        <v>77.123750000000001</v>
      </c>
      <c r="Q732">
        <f t="shared" si="131"/>
        <v>78.518987191983811</v>
      </c>
      <c r="R732">
        <v>78.518987191983811</v>
      </c>
      <c r="S732">
        <v>78.518987191983811</v>
      </c>
    </row>
    <row r="733" spans="1:19" x14ac:dyDescent="0.2">
      <c r="A733" s="4">
        <f t="shared" si="124"/>
        <v>44975</v>
      </c>
      <c r="B733">
        <v>732</v>
      </c>
      <c r="C733">
        <v>76.31</v>
      </c>
      <c r="D733">
        <f t="shared" si="125"/>
        <v>76.3</v>
      </c>
      <c r="E733">
        <f t="shared" si="129"/>
        <v>76.725999999999999</v>
      </c>
      <c r="F733">
        <f t="shared" si="121"/>
        <v>78.462687590610585</v>
      </c>
      <c r="G733">
        <f t="shared" si="122"/>
        <v>-2.1526875906105829</v>
      </c>
      <c r="H733">
        <f t="shared" si="126"/>
        <v>9.7219672797166368E-3</v>
      </c>
      <c r="I733">
        <v>78.462687590610585</v>
      </c>
      <c r="J733">
        <v>78.462687590610585</v>
      </c>
      <c r="K733">
        <f t="shared" si="127"/>
        <v>78.485495659389258</v>
      </c>
      <c r="L733">
        <v>78.485495659389258</v>
      </c>
      <c r="M733">
        <v>78.485495659389258</v>
      </c>
      <c r="N733">
        <f t="shared" si="123"/>
        <v>77.170205515550094</v>
      </c>
      <c r="O733">
        <f t="shared" si="128"/>
        <v>76.837500000000006</v>
      </c>
      <c r="P733">
        <f t="shared" si="130"/>
        <v>76.566249999999997</v>
      </c>
      <c r="Q733">
        <f t="shared" si="131"/>
        <v>78.509193204408575</v>
      </c>
      <c r="R733">
        <v>78.509193204408575</v>
      </c>
      <c r="S733">
        <v>78.509193204408575</v>
      </c>
    </row>
    <row r="734" spans="1:19" x14ac:dyDescent="0.2">
      <c r="A734" s="4">
        <f t="shared" si="124"/>
        <v>44976</v>
      </c>
      <c r="B734">
        <v>733</v>
      </c>
      <c r="C734">
        <v>76.28</v>
      </c>
      <c r="D734">
        <f t="shared" si="125"/>
        <v>76.290000000000006</v>
      </c>
      <c r="E734">
        <f t="shared" si="129"/>
        <v>76.292000000000002</v>
      </c>
      <c r="F734">
        <f t="shared" si="121"/>
        <v>78.452965623330883</v>
      </c>
      <c r="G734">
        <f t="shared" si="122"/>
        <v>-2.1729656233308816</v>
      </c>
      <c r="H734">
        <f t="shared" si="126"/>
        <v>-2.0278032720298711E-2</v>
      </c>
      <c r="I734">
        <v>78.452965623330883</v>
      </c>
      <c r="J734">
        <v>78.452965623330883</v>
      </c>
      <c r="K734">
        <f t="shared" si="127"/>
        <v>78.475738683389309</v>
      </c>
      <c r="L734">
        <v>78.475738683389309</v>
      </c>
      <c r="M734">
        <v>78.475738683389309</v>
      </c>
      <c r="N734">
        <f t="shared" si="123"/>
        <v>76.903143860885066</v>
      </c>
      <c r="O734">
        <f t="shared" si="128"/>
        <v>76.295000000000002</v>
      </c>
      <c r="P734">
        <f t="shared" si="130"/>
        <v>76.291249999999991</v>
      </c>
      <c r="Q734">
        <f t="shared" si="131"/>
        <v>78.499399216833339</v>
      </c>
      <c r="R734">
        <v>78.499399216833339</v>
      </c>
      <c r="S734">
        <v>78.499399216833339</v>
      </c>
    </row>
    <row r="735" spans="1:19" x14ac:dyDescent="0.2">
      <c r="A735" s="4">
        <f t="shared" si="124"/>
        <v>44977</v>
      </c>
      <c r="B735">
        <v>734</v>
      </c>
      <c r="C735">
        <v>76.28</v>
      </c>
      <c r="D735">
        <f t="shared" si="125"/>
        <v>76.28</v>
      </c>
      <c r="E735">
        <f t="shared" si="129"/>
        <v>75.819999999999993</v>
      </c>
      <c r="F735">
        <f t="shared" si="121"/>
        <v>78.443243656051166</v>
      </c>
      <c r="G735">
        <f t="shared" si="122"/>
        <v>-2.163243656051165</v>
      </c>
      <c r="H735">
        <f t="shared" si="126"/>
        <v>9.7219672797166368E-3</v>
      </c>
      <c r="I735">
        <v>78.443243656051166</v>
      </c>
      <c r="J735">
        <v>78.443243656051166</v>
      </c>
      <c r="K735">
        <f t="shared" si="127"/>
        <v>78.465981707389346</v>
      </c>
      <c r="L735">
        <v>78.465981707389346</v>
      </c>
      <c r="M735">
        <v>78.465981707389346</v>
      </c>
      <c r="N735">
        <f t="shared" si="123"/>
        <v>76.716200702619545</v>
      </c>
      <c r="O735">
        <f t="shared" si="128"/>
        <v>76.287499999999994</v>
      </c>
      <c r="P735">
        <f t="shared" si="130"/>
        <v>75.992500000000007</v>
      </c>
      <c r="Q735">
        <f t="shared" si="131"/>
        <v>78.489605229258103</v>
      </c>
      <c r="R735">
        <v>78.489605229258103</v>
      </c>
      <c r="S735">
        <v>78.489605229258103</v>
      </c>
    </row>
    <row r="736" spans="1:19" x14ac:dyDescent="0.2">
      <c r="A736" s="4">
        <f t="shared" si="124"/>
        <v>44978</v>
      </c>
      <c r="B736">
        <v>735</v>
      </c>
      <c r="C736">
        <v>76.28</v>
      </c>
      <c r="D736">
        <f t="shared" si="125"/>
        <v>75.50333333333333</v>
      </c>
      <c r="E736">
        <f t="shared" si="129"/>
        <v>75.61</v>
      </c>
      <c r="F736">
        <f t="shared" si="121"/>
        <v>78.433521688771464</v>
      </c>
      <c r="G736">
        <f t="shared" si="122"/>
        <v>-2.1535216887714625</v>
      </c>
      <c r="H736">
        <f t="shared" si="126"/>
        <v>9.7219672797024259E-3</v>
      </c>
      <c r="I736">
        <v>78.433521688771464</v>
      </c>
      <c r="J736">
        <v>78.433521688771464</v>
      </c>
      <c r="K736">
        <f t="shared" si="127"/>
        <v>78.456224731389398</v>
      </c>
      <c r="L736">
        <v>78.456224731389398</v>
      </c>
      <c r="M736">
        <v>78.456224731389398</v>
      </c>
      <c r="N736">
        <f t="shared" si="123"/>
        <v>75.886340491833678</v>
      </c>
      <c r="O736">
        <f t="shared" si="128"/>
        <v>75.697500000000005</v>
      </c>
      <c r="P736">
        <f t="shared" si="130"/>
        <v>75.569999999999993</v>
      </c>
      <c r="Q736">
        <f t="shared" si="131"/>
        <v>78.479811241682867</v>
      </c>
      <c r="R736">
        <v>78.479811241682867</v>
      </c>
      <c r="S736">
        <v>78.479811241682867</v>
      </c>
    </row>
    <row r="737" spans="1:19" x14ac:dyDescent="0.2">
      <c r="A737" s="4">
        <f t="shared" si="124"/>
        <v>44979</v>
      </c>
      <c r="B737">
        <v>736</v>
      </c>
      <c r="C737">
        <v>73.95</v>
      </c>
      <c r="D737">
        <f t="shared" si="125"/>
        <v>75.163333333333341</v>
      </c>
      <c r="E737">
        <f t="shared" si="129"/>
        <v>75.591999999999999</v>
      </c>
      <c r="F737">
        <f t="shared" si="121"/>
        <v>78.423799721491747</v>
      </c>
      <c r="G737">
        <f t="shared" si="122"/>
        <v>-4.4737997214917442</v>
      </c>
      <c r="H737">
        <f t="shared" si="126"/>
        <v>-2.3202780327202817</v>
      </c>
      <c r="I737">
        <v>78.423799721491747</v>
      </c>
      <c r="J737">
        <v>78.423799721491747</v>
      </c>
      <c r="K737">
        <f t="shared" si="127"/>
        <v>78.446467755389435</v>
      </c>
      <c r="L737">
        <v>78.446467755389435</v>
      </c>
      <c r="M737">
        <v>78.446467755389435</v>
      </c>
      <c r="N737">
        <f t="shared" si="123"/>
        <v>75.698438344283574</v>
      </c>
      <c r="O737">
        <f t="shared" si="128"/>
        <v>75.442499999999995</v>
      </c>
      <c r="P737">
        <f t="shared" si="130"/>
        <v>75.431250000000006</v>
      </c>
      <c r="Q737">
        <f t="shared" si="131"/>
        <v>78.470017254107645</v>
      </c>
      <c r="R737">
        <v>78.470017254107645</v>
      </c>
      <c r="S737">
        <v>78.470017254107645</v>
      </c>
    </row>
    <row r="738" spans="1:19" x14ac:dyDescent="0.2">
      <c r="A738" s="4">
        <f t="shared" si="124"/>
        <v>44980</v>
      </c>
      <c r="B738">
        <v>737</v>
      </c>
      <c r="C738">
        <v>75.260000000000005</v>
      </c>
      <c r="D738">
        <f t="shared" si="125"/>
        <v>75.13333333333334</v>
      </c>
      <c r="E738">
        <f t="shared" si="129"/>
        <v>75.573999999999998</v>
      </c>
      <c r="F738">
        <f t="shared" si="121"/>
        <v>78.414077754212045</v>
      </c>
      <c r="G738">
        <f t="shared" si="122"/>
        <v>-3.1540777542120395</v>
      </c>
      <c r="H738">
        <f t="shared" si="126"/>
        <v>1.3197219672797047</v>
      </c>
      <c r="I738">
        <v>78.414077754212045</v>
      </c>
      <c r="J738">
        <v>78.414077754212045</v>
      </c>
      <c r="K738">
        <f t="shared" si="127"/>
        <v>78.436710779389486</v>
      </c>
      <c r="L738">
        <v>78.436710779389486</v>
      </c>
      <c r="M738">
        <v>78.436710779389486</v>
      </c>
      <c r="N738">
        <f t="shared" si="123"/>
        <v>75.845906840998495</v>
      </c>
      <c r="O738">
        <f t="shared" si="128"/>
        <v>75.42</v>
      </c>
      <c r="P738">
        <f t="shared" si="130"/>
        <v>75.408749999999998</v>
      </c>
      <c r="Q738">
        <f t="shared" si="131"/>
        <v>78.46022326653241</v>
      </c>
      <c r="R738">
        <v>78.46022326653241</v>
      </c>
      <c r="S738">
        <v>78.46022326653241</v>
      </c>
    </row>
    <row r="739" spans="1:19" x14ac:dyDescent="0.2">
      <c r="A739" s="4">
        <f t="shared" si="124"/>
        <v>44981</v>
      </c>
      <c r="B739">
        <v>738</v>
      </c>
      <c r="C739">
        <v>76.19</v>
      </c>
      <c r="D739">
        <f t="shared" si="125"/>
        <v>75.88</v>
      </c>
      <c r="E739">
        <f t="shared" si="129"/>
        <v>75.632000000000005</v>
      </c>
      <c r="F739">
        <f t="shared" si="121"/>
        <v>78.404355786932328</v>
      </c>
      <c r="G739">
        <f t="shared" si="122"/>
        <v>-2.2143557869323303</v>
      </c>
      <c r="H739">
        <f t="shared" si="126"/>
        <v>0.93972196727970925</v>
      </c>
      <c r="I739">
        <v>78.404355786932328</v>
      </c>
      <c r="J739">
        <v>78.404355786932328</v>
      </c>
      <c r="K739">
        <f t="shared" si="127"/>
        <v>78.426953803389523</v>
      </c>
      <c r="L739">
        <v>78.426953803389523</v>
      </c>
      <c r="M739">
        <v>78.426953803389523</v>
      </c>
      <c r="N739">
        <f t="shared" si="123"/>
        <v>75.949134788698942</v>
      </c>
      <c r="O739">
        <f t="shared" si="128"/>
        <v>75.397500000000008</v>
      </c>
      <c r="P739">
        <f t="shared" si="130"/>
        <v>75.724999999999994</v>
      </c>
      <c r="Q739">
        <f t="shared" si="131"/>
        <v>78.450429278957174</v>
      </c>
      <c r="R739">
        <v>78.450429278957174</v>
      </c>
      <c r="S739">
        <v>78.450429278957174</v>
      </c>
    </row>
    <row r="740" spans="1:19" x14ac:dyDescent="0.2">
      <c r="A740" s="4">
        <f t="shared" si="124"/>
        <v>44982</v>
      </c>
      <c r="B740">
        <v>739</v>
      </c>
      <c r="C740">
        <v>76.19</v>
      </c>
      <c r="D740">
        <f t="shared" si="125"/>
        <v>76.316666666666663</v>
      </c>
      <c r="E740">
        <f t="shared" si="129"/>
        <v>75.955999999999989</v>
      </c>
      <c r="F740">
        <f t="shared" si="121"/>
        <v>78.394633819652611</v>
      </c>
      <c r="G740">
        <f t="shared" si="122"/>
        <v>-2.2046338196526136</v>
      </c>
      <c r="H740">
        <f t="shared" si="126"/>
        <v>9.7219672797166368E-3</v>
      </c>
      <c r="I740">
        <v>78.394633819652611</v>
      </c>
      <c r="J740">
        <v>78.394633819652611</v>
      </c>
      <c r="K740">
        <f t="shared" si="127"/>
        <v>78.417196827389574</v>
      </c>
      <c r="L740">
        <v>78.417196827389574</v>
      </c>
      <c r="M740">
        <v>78.417196827389574</v>
      </c>
      <c r="N740">
        <f t="shared" si="123"/>
        <v>76.13539435208925</v>
      </c>
      <c r="O740">
        <f t="shared" si="128"/>
        <v>76.052499999999995</v>
      </c>
      <c r="P740">
        <f t="shared" si="130"/>
        <v>76.091250000000002</v>
      </c>
      <c r="Q740">
        <f t="shared" si="131"/>
        <v>78.440635291381938</v>
      </c>
      <c r="R740">
        <v>78.440635291381938</v>
      </c>
      <c r="S740">
        <v>78.440635291381938</v>
      </c>
    </row>
    <row r="741" spans="1:19" x14ac:dyDescent="0.2">
      <c r="A741" s="4">
        <f t="shared" si="124"/>
        <v>44983</v>
      </c>
      <c r="B741">
        <v>740</v>
      </c>
      <c r="C741">
        <v>76.569999999999993</v>
      </c>
      <c r="D741">
        <f t="shared" si="125"/>
        <v>76.11</v>
      </c>
      <c r="E741">
        <f t="shared" si="129"/>
        <v>76.28</v>
      </c>
      <c r="F741">
        <f t="shared" si="121"/>
        <v>78.384911852372909</v>
      </c>
      <c r="G741">
        <f t="shared" si="122"/>
        <v>-1.8149118523729157</v>
      </c>
      <c r="H741">
        <f t="shared" si="126"/>
        <v>0.38972196727969788</v>
      </c>
      <c r="I741">
        <v>78.384911852372909</v>
      </c>
      <c r="J741">
        <v>78.384911852372909</v>
      </c>
      <c r="K741">
        <f t="shared" si="127"/>
        <v>78.407439851389611</v>
      </c>
      <c r="L741">
        <v>78.407439851389611</v>
      </c>
      <c r="M741">
        <v>78.407439851389611</v>
      </c>
      <c r="N741">
        <f t="shared" si="123"/>
        <v>75.965776046462466</v>
      </c>
      <c r="O741">
        <f t="shared" si="128"/>
        <v>76.13</v>
      </c>
      <c r="P741">
        <f t="shared" si="130"/>
        <v>76.216250000000002</v>
      </c>
      <c r="Q741">
        <f t="shared" si="131"/>
        <v>78.430841303806702</v>
      </c>
      <c r="R741">
        <v>78.430841303806702</v>
      </c>
      <c r="S741">
        <v>78.430841303806702</v>
      </c>
    </row>
    <row r="742" spans="1:19" x14ac:dyDescent="0.2">
      <c r="A742" s="4">
        <f t="shared" si="124"/>
        <v>44984</v>
      </c>
      <c r="B742">
        <v>741</v>
      </c>
      <c r="C742">
        <v>75.569999999999993</v>
      </c>
      <c r="D742">
        <f t="shared" si="125"/>
        <v>76.339999999999989</v>
      </c>
      <c r="E742">
        <f t="shared" si="129"/>
        <v>76.555999999999997</v>
      </c>
      <c r="F742">
        <f t="shared" si="121"/>
        <v>78.375189885093192</v>
      </c>
      <c r="G742">
        <f t="shared" si="122"/>
        <v>-2.8051898850931991</v>
      </c>
      <c r="H742">
        <f t="shared" si="126"/>
        <v>-0.99027803272028336</v>
      </c>
      <c r="I742">
        <v>78.375189885093192</v>
      </c>
      <c r="J742">
        <v>78.375189885093192</v>
      </c>
      <c r="K742">
        <f t="shared" si="127"/>
        <v>78.397682875389663</v>
      </c>
      <c r="L742">
        <v>78.397682875389663</v>
      </c>
      <c r="M742">
        <v>78.397682875389663</v>
      </c>
      <c r="N742">
        <f t="shared" si="123"/>
        <v>76.240043232523718</v>
      </c>
      <c r="O742">
        <f t="shared" si="128"/>
        <v>76.302499999999995</v>
      </c>
      <c r="P742">
        <f t="shared" si="130"/>
        <v>76.474999999999994</v>
      </c>
      <c r="Q742">
        <f t="shared" si="131"/>
        <v>78.421047316231466</v>
      </c>
      <c r="R742">
        <v>78.421047316231466</v>
      </c>
      <c r="S742">
        <v>78.421047316231466</v>
      </c>
    </row>
    <row r="743" spans="1:19" x14ac:dyDescent="0.2">
      <c r="A743" s="4">
        <f t="shared" si="124"/>
        <v>44985</v>
      </c>
      <c r="B743">
        <v>742</v>
      </c>
      <c r="C743">
        <v>76.88</v>
      </c>
      <c r="D743">
        <f t="shared" si="125"/>
        <v>76.673333333333332</v>
      </c>
      <c r="E743">
        <f t="shared" si="129"/>
        <v>76.927999999999997</v>
      </c>
      <c r="F743">
        <f t="shared" si="121"/>
        <v>78.36546791781349</v>
      </c>
      <c r="G743">
        <f t="shared" si="122"/>
        <v>-1.4854679178134944</v>
      </c>
      <c r="H743">
        <f t="shared" si="126"/>
        <v>1.3197219672797047</v>
      </c>
      <c r="I743">
        <v>78.36546791781349</v>
      </c>
      <c r="J743">
        <v>78.36546791781349</v>
      </c>
      <c r="K743">
        <f t="shared" si="127"/>
        <v>78.3879258993897</v>
      </c>
      <c r="L743">
        <v>78.3879258993897</v>
      </c>
      <c r="M743">
        <v>78.3879258993897</v>
      </c>
      <c r="N743">
        <f t="shared" si="123"/>
        <v>76.639030262766596</v>
      </c>
      <c r="O743">
        <f t="shared" si="128"/>
        <v>76.647499999999994</v>
      </c>
      <c r="P743">
        <f t="shared" si="130"/>
        <v>76.832499999999996</v>
      </c>
      <c r="Q743">
        <f t="shared" si="131"/>
        <v>78.41125332865623</v>
      </c>
      <c r="R743">
        <v>78.41125332865623</v>
      </c>
      <c r="S743">
        <v>78.41125332865623</v>
      </c>
    </row>
    <row r="744" spans="1:19" x14ac:dyDescent="0.2">
      <c r="A744" s="4">
        <f t="shared" si="124"/>
        <v>44986</v>
      </c>
      <c r="B744">
        <v>743</v>
      </c>
      <c r="C744">
        <v>77.569999999999993</v>
      </c>
      <c r="D744">
        <f t="shared" si="125"/>
        <v>77.5</v>
      </c>
      <c r="E744">
        <f t="shared" si="129"/>
        <v>77.537999999999997</v>
      </c>
      <c r="F744">
        <f t="shared" si="121"/>
        <v>78.355745950533773</v>
      </c>
      <c r="G744">
        <f t="shared" si="122"/>
        <v>-0.78574595053378005</v>
      </c>
      <c r="H744">
        <f t="shared" si="126"/>
        <v>0.69972196727971436</v>
      </c>
      <c r="I744">
        <v>78.355745950533773</v>
      </c>
      <c r="J744">
        <v>78.355745950533773</v>
      </c>
      <c r="K744">
        <f t="shared" si="127"/>
        <v>78.378168923389751</v>
      </c>
      <c r="L744">
        <v>78.378168923389751</v>
      </c>
      <c r="M744">
        <v>78.378168923389751</v>
      </c>
      <c r="N744">
        <f t="shared" si="123"/>
        <v>77.062321183936604</v>
      </c>
      <c r="O744">
        <f t="shared" si="128"/>
        <v>77.017499999999998</v>
      </c>
      <c r="P744">
        <f t="shared" si="130"/>
        <v>77.523750000000007</v>
      </c>
      <c r="Q744">
        <f t="shared" si="131"/>
        <v>78.401459341080994</v>
      </c>
      <c r="R744">
        <v>78.401459341080994</v>
      </c>
      <c r="S744">
        <v>78.401459341080994</v>
      </c>
    </row>
    <row r="745" spans="1:19" x14ac:dyDescent="0.2">
      <c r="A745" s="4">
        <f t="shared" si="124"/>
        <v>44987</v>
      </c>
      <c r="B745">
        <v>744</v>
      </c>
      <c r="C745">
        <v>78.05</v>
      </c>
      <c r="D745">
        <f t="shared" si="125"/>
        <v>78.413333333333341</v>
      </c>
      <c r="E745">
        <f t="shared" si="129"/>
        <v>78.347999999999999</v>
      </c>
      <c r="F745">
        <f t="shared" si="121"/>
        <v>78.346023983254071</v>
      </c>
      <c r="G745">
        <f t="shared" si="122"/>
        <v>-0.29602398325407364</v>
      </c>
      <c r="H745">
        <f t="shared" si="126"/>
        <v>0.4897219672797064</v>
      </c>
      <c r="I745">
        <v>78.346023983254071</v>
      </c>
      <c r="J745">
        <v>78.346023983254071</v>
      </c>
      <c r="K745">
        <f t="shared" si="127"/>
        <v>78.368411947389788</v>
      </c>
      <c r="L745">
        <v>78.368411947389788</v>
      </c>
      <c r="M745">
        <v>78.368411947389788</v>
      </c>
      <c r="N745">
        <f t="shared" si="123"/>
        <v>77.829624828755612</v>
      </c>
      <c r="O745">
        <f t="shared" si="128"/>
        <v>78.03</v>
      </c>
      <c r="P745">
        <f t="shared" si="130"/>
        <v>78.372500000000002</v>
      </c>
      <c r="Q745">
        <f t="shared" si="131"/>
        <v>78.391665353505772</v>
      </c>
      <c r="R745">
        <v>78.391665353505772</v>
      </c>
      <c r="S745">
        <v>78.391665353505772</v>
      </c>
    </row>
    <row r="746" spans="1:19" x14ac:dyDescent="0.2">
      <c r="A746" s="4">
        <f t="shared" si="124"/>
        <v>44988</v>
      </c>
      <c r="B746">
        <v>745</v>
      </c>
      <c r="C746">
        <v>79.62</v>
      </c>
      <c r="D746">
        <f t="shared" si="125"/>
        <v>79.096666666666678</v>
      </c>
      <c r="E746">
        <f t="shared" si="129"/>
        <v>79.05</v>
      </c>
      <c r="F746">
        <f t="shared" si="121"/>
        <v>78.336302015974354</v>
      </c>
      <c r="G746">
        <f t="shared" si="122"/>
        <v>1.2836979840256504</v>
      </c>
      <c r="H746">
        <f t="shared" si="126"/>
        <v>1.579721967279724</v>
      </c>
      <c r="I746">
        <v>78.336302015974354</v>
      </c>
      <c r="J746">
        <v>78.336302015974354</v>
      </c>
      <c r="K746">
        <f t="shared" si="127"/>
        <v>78.358654971389839</v>
      </c>
      <c r="L746">
        <v>78.358654971389839</v>
      </c>
      <c r="M746">
        <v>78.358654971389839</v>
      </c>
      <c r="N746">
        <f t="shared" si="123"/>
        <v>78.366737380128924</v>
      </c>
      <c r="O746">
        <f t="shared" si="128"/>
        <v>78.715000000000003</v>
      </c>
      <c r="P746">
        <f t="shared" si="130"/>
        <v>79.067499999999995</v>
      </c>
      <c r="Q746">
        <f t="shared" si="131"/>
        <v>78.381871365930536</v>
      </c>
      <c r="R746">
        <v>78.381871365930536</v>
      </c>
      <c r="S746">
        <v>78.381871365930536</v>
      </c>
    </row>
    <row r="747" spans="1:19" x14ac:dyDescent="0.2">
      <c r="A747" s="4">
        <f t="shared" si="124"/>
        <v>44989</v>
      </c>
      <c r="B747">
        <v>746</v>
      </c>
      <c r="C747">
        <v>79.62</v>
      </c>
      <c r="D747">
        <f t="shared" si="125"/>
        <v>79.876666666666665</v>
      </c>
      <c r="E747">
        <f t="shared" si="129"/>
        <v>79.614000000000004</v>
      </c>
      <c r="F747">
        <f t="shared" si="121"/>
        <v>78.326580048694638</v>
      </c>
      <c r="G747">
        <f t="shared" si="122"/>
        <v>1.293419951305367</v>
      </c>
      <c r="H747">
        <f t="shared" si="126"/>
        <v>9.7219672797166368E-3</v>
      </c>
      <c r="I747">
        <v>78.326580048694638</v>
      </c>
      <c r="J747">
        <v>78.326580048694638</v>
      </c>
      <c r="K747">
        <f t="shared" si="127"/>
        <v>78.348897995389876</v>
      </c>
      <c r="L747">
        <v>78.348897995389876</v>
      </c>
      <c r="M747">
        <v>78.348897995389876</v>
      </c>
      <c r="N747">
        <f t="shared" si="123"/>
        <v>78.973716166090242</v>
      </c>
      <c r="O747">
        <f t="shared" si="128"/>
        <v>79.42</v>
      </c>
      <c r="P747">
        <f t="shared" si="130"/>
        <v>79.712500000000006</v>
      </c>
      <c r="Q747">
        <f t="shared" si="131"/>
        <v>78.3720773783553</v>
      </c>
      <c r="R747">
        <v>78.3720773783553</v>
      </c>
      <c r="S747">
        <v>78.3720773783553</v>
      </c>
    </row>
    <row r="748" spans="1:19" x14ac:dyDescent="0.2">
      <c r="A748" s="4">
        <f t="shared" si="124"/>
        <v>44990</v>
      </c>
      <c r="B748">
        <v>747</v>
      </c>
      <c r="C748">
        <v>80.39</v>
      </c>
      <c r="D748">
        <f t="shared" si="125"/>
        <v>80.133333333333326</v>
      </c>
      <c r="E748">
        <f t="shared" si="129"/>
        <v>79.494</v>
      </c>
      <c r="F748">
        <f t="shared" si="121"/>
        <v>78.316858081414935</v>
      </c>
      <c r="G748">
        <f t="shared" si="122"/>
        <v>2.0731419185850655</v>
      </c>
      <c r="H748">
        <f t="shared" si="126"/>
        <v>0.77972196727969845</v>
      </c>
      <c r="I748">
        <v>78.316858081414935</v>
      </c>
      <c r="J748">
        <v>78.316858081414935</v>
      </c>
      <c r="K748">
        <f t="shared" si="127"/>
        <v>78.339141019389928</v>
      </c>
      <c r="L748">
        <v>78.339141019389928</v>
      </c>
      <c r="M748">
        <v>78.339141019389928</v>
      </c>
      <c r="N748">
        <f t="shared" si="123"/>
        <v>79.398601316263168</v>
      </c>
      <c r="O748">
        <f t="shared" si="128"/>
        <v>80.004999999999995</v>
      </c>
      <c r="P748">
        <f t="shared" si="130"/>
        <v>79.733749999999986</v>
      </c>
      <c r="Q748">
        <f t="shared" si="131"/>
        <v>78.362283390780064</v>
      </c>
      <c r="R748">
        <v>78.362283390780064</v>
      </c>
      <c r="S748">
        <v>78.362283390780064</v>
      </c>
    </row>
    <row r="749" spans="1:19" x14ac:dyDescent="0.2">
      <c r="A749" s="4">
        <f t="shared" si="124"/>
        <v>44991</v>
      </c>
      <c r="B749">
        <v>748</v>
      </c>
      <c r="C749">
        <v>80.39</v>
      </c>
      <c r="D749">
        <f t="shared" si="125"/>
        <v>79.410000000000011</v>
      </c>
      <c r="E749">
        <f t="shared" si="129"/>
        <v>78.881999999999991</v>
      </c>
      <c r="F749">
        <f t="shared" si="121"/>
        <v>78.307136114135218</v>
      </c>
      <c r="G749">
        <f t="shared" si="122"/>
        <v>2.0828638858647821</v>
      </c>
      <c r="H749">
        <f t="shared" si="126"/>
        <v>9.7219672797166368E-3</v>
      </c>
      <c r="I749">
        <v>78.307136114135218</v>
      </c>
      <c r="J749">
        <v>78.307136114135218</v>
      </c>
      <c r="K749">
        <f t="shared" si="127"/>
        <v>78.329384043389965</v>
      </c>
      <c r="L749">
        <v>78.329384043389965</v>
      </c>
      <c r="M749">
        <v>78.329384043389965</v>
      </c>
      <c r="N749">
        <f t="shared" si="123"/>
        <v>78.814020921384213</v>
      </c>
      <c r="O749">
        <f t="shared" si="128"/>
        <v>79.462499999999991</v>
      </c>
      <c r="P749">
        <f t="shared" si="130"/>
        <v>79.08</v>
      </c>
      <c r="Q749">
        <f t="shared" si="131"/>
        <v>78.352489403204828</v>
      </c>
      <c r="R749">
        <v>78.352489403204828</v>
      </c>
      <c r="S749">
        <v>78.352489403204828</v>
      </c>
    </row>
    <row r="750" spans="1:19" x14ac:dyDescent="0.2">
      <c r="A750" s="4">
        <f t="shared" si="124"/>
        <v>44992</v>
      </c>
      <c r="B750">
        <v>749</v>
      </c>
      <c r="C750">
        <v>77.45</v>
      </c>
      <c r="D750">
        <f t="shared" si="125"/>
        <v>78.13333333333334</v>
      </c>
      <c r="E750">
        <f t="shared" si="129"/>
        <v>78.078000000000003</v>
      </c>
      <c r="F750">
        <f t="shared" si="121"/>
        <v>78.297414146855516</v>
      </c>
      <c r="G750">
        <f t="shared" si="122"/>
        <v>-0.8474141468555132</v>
      </c>
      <c r="H750">
        <f t="shared" si="126"/>
        <v>-2.9302780327202953</v>
      </c>
      <c r="I750">
        <v>78.297414146855516</v>
      </c>
      <c r="J750">
        <v>78.297414146855516</v>
      </c>
      <c r="K750">
        <f t="shared" si="127"/>
        <v>78.319627067390016</v>
      </c>
      <c r="L750">
        <v>78.319627067390016</v>
      </c>
      <c r="M750">
        <v>78.319627067390016</v>
      </c>
      <c r="N750">
        <f t="shared" si="123"/>
        <v>78.137814644968941</v>
      </c>
      <c r="O750">
        <f t="shared" si="128"/>
        <v>78.697500000000005</v>
      </c>
      <c r="P750">
        <f t="shared" si="130"/>
        <v>78.098749999999995</v>
      </c>
      <c r="Q750">
        <f t="shared" si="131"/>
        <v>78.342695415629592</v>
      </c>
      <c r="R750">
        <v>78.342695415629592</v>
      </c>
      <c r="S750">
        <v>78.342695415629592</v>
      </c>
    </row>
    <row r="751" spans="1:19" x14ac:dyDescent="0.2">
      <c r="A751" s="4">
        <f t="shared" si="124"/>
        <v>44993</v>
      </c>
      <c r="B751">
        <v>750</v>
      </c>
      <c r="C751">
        <v>76.56</v>
      </c>
      <c r="D751">
        <f t="shared" si="125"/>
        <v>76.536666666666662</v>
      </c>
      <c r="E751">
        <f t="shared" si="129"/>
        <v>77.31</v>
      </c>
      <c r="F751">
        <f t="shared" si="121"/>
        <v>78.287692179575799</v>
      </c>
      <c r="G751">
        <f t="shared" si="122"/>
        <v>-1.7276921795757971</v>
      </c>
      <c r="H751">
        <f t="shared" si="126"/>
        <v>-0.88027803272028393</v>
      </c>
      <c r="I751">
        <v>78.287692179575799</v>
      </c>
      <c r="J751">
        <v>78.287692179575799</v>
      </c>
      <c r="K751">
        <f t="shared" si="127"/>
        <v>78.309870091390053</v>
      </c>
      <c r="L751">
        <v>78.309870091390053</v>
      </c>
      <c r="M751">
        <v>78.309870091390053</v>
      </c>
      <c r="N751">
        <f t="shared" si="123"/>
        <v>77.376470251478253</v>
      </c>
      <c r="O751">
        <f t="shared" si="128"/>
        <v>77.5</v>
      </c>
      <c r="P751">
        <f t="shared" si="130"/>
        <v>77.02</v>
      </c>
      <c r="Q751">
        <f t="shared" si="131"/>
        <v>78.332901428054356</v>
      </c>
      <c r="R751">
        <v>78.332901428054356</v>
      </c>
      <c r="S751">
        <v>78.332901428054356</v>
      </c>
    </row>
    <row r="752" spans="1:19" x14ac:dyDescent="0.2">
      <c r="A752" s="4">
        <f t="shared" si="124"/>
        <v>44994</v>
      </c>
      <c r="B752">
        <v>751</v>
      </c>
      <c r="C752">
        <v>75.599999999999994</v>
      </c>
      <c r="D752">
        <f t="shared" si="125"/>
        <v>76.236666666666665</v>
      </c>
      <c r="E752">
        <f t="shared" si="129"/>
        <v>76.542000000000002</v>
      </c>
      <c r="F752">
        <f t="shared" si="121"/>
        <v>78.277970212296097</v>
      </c>
      <c r="G752">
        <f t="shared" si="122"/>
        <v>-2.6779702122961027</v>
      </c>
      <c r="H752">
        <f t="shared" si="126"/>
        <v>-0.95027803272030553</v>
      </c>
      <c r="I752">
        <v>78.277970212296097</v>
      </c>
      <c r="J752">
        <v>78.277970212296097</v>
      </c>
      <c r="K752">
        <f t="shared" si="127"/>
        <v>78.300113115390104</v>
      </c>
      <c r="L752">
        <v>78.300113115390104</v>
      </c>
      <c r="M752">
        <v>78.300113115390104</v>
      </c>
      <c r="N752">
        <f t="shared" si="123"/>
        <v>77.128529176034775</v>
      </c>
      <c r="O752">
        <f t="shared" si="128"/>
        <v>76.539999999999992</v>
      </c>
      <c r="P752">
        <f t="shared" si="130"/>
        <v>76.427499999999995</v>
      </c>
      <c r="Q752">
        <f t="shared" si="131"/>
        <v>78.32310744047912</v>
      </c>
      <c r="R752">
        <v>78.32310744047912</v>
      </c>
      <c r="S752">
        <v>78.32310744047912</v>
      </c>
    </row>
    <row r="753" spans="1:19" x14ac:dyDescent="0.2">
      <c r="A753" s="4">
        <f t="shared" si="124"/>
        <v>44995</v>
      </c>
      <c r="B753">
        <v>752</v>
      </c>
      <c r="C753">
        <v>76.55</v>
      </c>
      <c r="D753">
        <f t="shared" si="125"/>
        <v>76.233333333333334</v>
      </c>
      <c r="E753">
        <f t="shared" si="129"/>
        <v>75.988</v>
      </c>
      <c r="F753">
        <f t="shared" si="121"/>
        <v>78.26824824501638</v>
      </c>
      <c r="G753">
        <f t="shared" si="122"/>
        <v>-1.7182482450163832</v>
      </c>
      <c r="H753">
        <f t="shared" si="126"/>
        <v>0.95972196727971948</v>
      </c>
      <c r="I753">
        <v>78.26824824501638</v>
      </c>
      <c r="J753">
        <v>78.26824824501638</v>
      </c>
      <c r="K753">
        <f t="shared" si="127"/>
        <v>78.290356139390155</v>
      </c>
      <c r="L753">
        <v>78.290356139390155</v>
      </c>
      <c r="M753">
        <v>78.290356139390155</v>
      </c>
      <c r="N753">
        <f t="shared" si="123"/>
        <v>76.954970423224339</v>
      </c>
      <c r="O753">
        <f t="shared" si="128"/>
        <v>76.314999999999998</v>
      </c>
      <c r="P753">
        <f t="shared" si="130"/>
        <v>76.08</v>
      </c>
      <c r="Q753">
        <f t="shared" si="131"/>
        <v>78.313313452903898</v>
      </c>
      <c r="R753">
        <v>78.313313452903898</v>
      </c>
      <c r="S753">
        <v>78.313313452903898</v>
      </c>
    </row>
    <row r="754" spans="1:19" x14ac:dyDescent="0.2">
      <c r="A754" s="4">
        <f t="shared" si="124"/>
        <v>44996</v>
      </c>
      <c r="B754">
        <v>753</v>
      </c>
      <c r="C754">
        <v>76.55</v>
      </c>
      <c r="D754">
        <f t="shared" si="125"/>
        <v>75.926666666666662</v>
      </c>
      <c r="E754">
        <f t="shared" si="129"/>
        <v>75.611999999999995</v>
      </c>
      <c r="F754">
        <f t="shared" si="121"/>
        <v>78.258526277736678</v>
      </c>
      <c r="G754">
        <f t="shared" si="122"/>
        <v>-1.7085262777366808</v>
      </c>
      <c r="H754">
        <f t="shared" si="126"/>
        <v>9.7219672797024259E-3</v>
      </c>
      <c r="I754">
        <v>78.258526277736678</v>
      </c>
      <c r="J754">
        <v>78.258526277736678</v>
      </c>
      <c r="K754">
        <f t="shared" si="127"/>
        <v>78.280599163390193</v>
      </c>
      <c r="L754">
        <v>78.280599163390193</v>
      </c>
      <c r="M754">
        <v>78.280599163390193</v>
      </c>
      <c r="N754">
        <f t="shared" si="123"/>
        <v>76.272479296257032</v>
      </c>
      <c r="O754">
        <f t="shared" si="128"/>
        <v>75.844999999999999</v>
      </c>
      <c r="P754">
        <f t="shared" si="130"/>
        <v>75.73</v>
      </c>
      <c r="Q754">
        <f t="shared" si="131"/>
        <v>78.303519465328662</v>
      </c>
      <c r="R754">
        <v>78.303519465328662</v>
      </c>
      <c r="S754">
        <v>78.303519465328662</v>
      </c>
    </row>
    <row r="755" spans="1:19" x14ac:dyDescent="0.2">
      <c r="A755" s="4">
        <f t="shared" si="124"/>
        <v>44997</v>
      </c>
      <c r="B755">
        <v>754</v>
      </c>
      <c r="C755">
        <v>74.680000000000007</v>
      </c>
      <c r="D755">
        <f t="shared" si="125"/>
        <v>75.303333333333342</v>
      </c>
      <c r="E755">
        <f t="shared" si="129"/>
        <v>74.728000000000009</v>
      </c>
      <c r="F755">
        <f t="shared" si="121"/>
        <v>78.248804310456961</v>
      </c>
      <c r="G755">
        <f t="shared" si="122"/>
        <v>-3.5688043104569545</v>
      </c>
      <c r="H755">
        <f t="shared" si="126"/>
        <v>-1.8602780327202737</v>
      </c>
      <c r="I755">
        <v>78.248804310456961</v>
      </c>
      <c r="J755">
        <v>78.248804310456961</v>
      </c>
      <c r="K755">
        <f t="shared" si="127"/>
        <v>78.27084218739023</v>
      </c>
      <c r="L755">
        <v>78.27084218739023</v>
      </c>
      <c r="M755">
        <v>78.27084218739023</v>
      </c>
      <c r="N755">
        <f t="shared" si="123"/>
        <v>75.794735507379926</v>
      </c>
      <c r="O755">
        <f t="shared" si="128"/>
        <v>75.615000000000009</v>
      </c>
      <c r="P755">
        <f t="shared" si="130"/>
        <v>74.943750000000009</v>
      </c>
      <c r="Q755">
        <f t="shared" si="131"/>
        <v>78.293725477753426</v>
      </c>
      <c r="R755">
        <v>78.293725477753426</v>
      </c>
      <c r="S755">
        <v>78.293725477753426</v>
      </c>
    </row>
    <row r="756" spans="1:19" x14ac:dyDescent="0.2">
      <c r="A756" s="4">
        <f t="shared" si="124"/>
        <v>44998</v>
      </c>
      <c r="B756">
        <v>755</v>
      </c>
      <c r="C756">
        <v>74.680000000000007</v>
      </c>
      <c r="D756">
        <f t="shared" si="125"/>
        <v>73.513333333333335</v>
      </c>
      <c r="E756">
        <f t="shared" si="129"/>
        <v>72.894000000000005</v>
      </c>
      <c r="F756">
        <f t="shared" si="121"/>
        <v>78.239082343177245</v>
      </c>
      <c r="G756">
        <f t="shared" si="122"/>
        <v>-3.5590823431772378</v>
      </c>
      <c r="H756">
        <f t="shared" si="126"/>
        <v>9.7219672797166368E-3</v>
      </c>
      <c r="I756">
        <v>78.239082343177245</v>
      </c>
      <c r="J756">
        <v>78.239082343177245</v>
      </c>
      <c r="K756">
        <f t="shared" si="127"/>
        <v>78.261085211390281</v>
      </c>
      <c r="L756">
        <v>78.261085211390281</v>
      </c>
      <c r="M756">
        <v>78.261085211390281</v>
      </c>
      <c r="N756">
        <f t="shared" si="123"/>
        <v>74.41031485516595</v>
      </c>
      <c r="O756">
        <f t="shared" si="128"/>
        <v>74.272500000000008</v>
      </c>
      <c r="P756">
        <f t="shared" si="130"/>
        <v>73.126249999999999</v>
      </c>
      <c r="Q756">
        <f t="shared" si="131"/>
        <v>78.28393149017819</v>
      </c>
      <c r="R756">
        <v>78.28393149017819</v>
      </c>
      <c r="S756">
        <v>78.28393149017819</v>
      </c>
    </row>
    <row r="757" spans="1:19" x14ac:dyDescent="0.2">
      <c r="A757" s="4">
        <f t="shared" si="124"/>
        <v>44999</v>
      </c>
      <c r="B757">
        <v>756</v>
      </c>
      <c r="C757">
        <v>71.180000000000007</v>
      </c>
      <c r="D757">
        <f t="shared" si="125"/>
        <v>71.08</v>
      </c>
      <c r="E757">
        <f t="shared" si="129"/>
        <v>71.214000000000013</v>
      </c>
      <c r="F757">
        <f t="shared" si="121"/>
        <v>78.229360375897542</v>
      </c>
      <c r="G757">
        <f t="shared" si="122"/>
        <v>-7.0493603758975354</v>
      </c>
      <c r="H757">
        <f t="shared" si="126"/>
        <v>-3.4902780327202976</v>
      </c>
      <c r="I757">
        <v>78.229360375897542</v>
      </c>
      <c r="J757">
        <v>78.229360375897542</v>
      </c>
      <c r="K757">
        <f t="shared" si="127"/>
        <v>78.251328235390332</v>
      </c>
      <c r="L757">
        <v>78.251328235390332</v>
      </c>
      <c r="M757">
        <v>78.251328235390332</v>
      </c>
      <c r="N757">
        <f t="shared" si="123"/>
        <v>72.301220398616152</v>
      </c>
      <c r="O757">
        <f t="shared" si="128"/>
        <v>71.98</v>
      </c>
      <c r="P757">
        <f t="shared" si="130"/>
        <v>71.163749999999993</v>
      </c>
      <c r="Q757">
        <f t="shared" si="131"/>
        <v>78.274137502602954</v>
      </c>
      <c r="R757">
        <v>78.274137502602954</v>
      </c>
      <c r="S757">
        <v>78.274137502602954</v>
      </c>
    </row>
    <row r="758" spans="1:19" x14ac:dyDescent="0.2">
      <c r="A758" s="4">
        <f t="shared" si="124"/>
        <v>45000</v>
      </c>
      <c r="B758">
        <v>757</v>
      </c>
      <c r="C758">
        <v>67.38</v>
      </c>
      <c r="D758">
        <f t="shared" si="125"/>
        <v>68.903333333333336</v>
      </c>
      <c r="E758">
        <f t="shared" si="129"/>
        <v>69.599999999999994</v>
      </c>
      <c r="F758">
        <f t="shared" si="121"/>
        <v>78.219638408617826</v>
      </c>
      <c r="G758">
        <f t="shared" si="122"/>
        <v>-10.83963840861783</v>
      </c>
      <c r="H758">
        <f t="shared" si="126"/>
        <v>-3.7902780327202947</v>
      </c>
      <c r="I758">
        <v>78.219638408617826</v>
      </c>
      <c r="J758">
        <v>78.219638408617826</v>
      </c>
      <c r="K758">
        <f t="shared" si="127"/>
        <v>78.241571259390369</v>
      </c>
      <c r="L758">
        <v>78.241571259390369</v>
      </c>
      <c r="M758">
        <v>78.241571259390369</v>
      </c>
      <c r="N758">
        <f t="shared" si="123"/>
        <v>71.055854279031308</v>
      </c>
      <c r="O758">
        <f t="shared" si="128"/>
        <v>70.347499999999997</v>
      </c>
      <c r="P758">
        <f t="shared" si="130"/>
        <v>69.338750000000005</v>
      </c>
      <c r="Q758">
        <f t="shared" si="131"/>
        <v>78.264343515027718</v>
      </c>
      <c r="R758">
        <v>78.264343515027718</v>
      </c>
      <c r="S758">
        <v>78.264343515027718</v>
      </c>
    </row>
    <row r="759" spans="1:19" x14ac:dyDescent="0.2">
      <c r="A759" s="4">
        <f t="shared" si="124"/>
        <v>45001</v>
      </c>
      <c r="B759">
        <v>758</v>
      </c>
      <c r="C759">
        <v>68.150000000000006</v>
      </c>
      <c r="D759">
        <f t="shared" si="125"/>
        <v>67.38</v>
      </c>
      <c r="E759">
        <f t="shared" si="129"/>
        <v>67.986000000000004</v>
      </c>
      <c r="F759">
        <f t="shared" si="121"/>
        <v>78.209916441338123</v>
      </c>
      <c r="G759">
        <f t="shared" si="122"/>
        <v>-10.059916441338117</v>
      </c>
      <c r="H759">
        <f t="shared" si="126"/>
        <v>0.77972196727971266</v>
      </c>
      <c r="I759">
        <v>78.209916441338123</v>
      </c>
      <c r="J759">
        <v>78.209916441338123</v>
      </c>
      <c r="K759">
        <f t="shared" si="127"/>
        <v>78.231814283390406</v>
      </c>
      <c r="L759">
        <v>78.231814283390406</v>
      </c>
      <c r="M759">
        <v>78.231814283390406</v>
      </c>
      <c r="N759">
        <f t="shared" si="123"/>
        <v>69.722097995321917</v>
      </c>
      <c r="O759">
        <f t="shared" si="128"/>
        <v>68.33</v>
      </c>
      <c r="P759">
        <f t="shared" si="130"/>
        <v>67.758749999999992</v>
      </c>
      <c r="Q759">
        <f t="shared" si="131"/>
        <v>78.254549527452482</v>
      </c>
      <c r="R759">
        <v>78.254549527452482</v>
      </c>
      <c r="S759">
        <v>78.254549527452482</v>
      </c>
    </row>
    <row r="760" spans="1:19" x14ac:dyDescent="0.2">
      <c r="A760" s="4">
        <f t="shared" si="124"/>
        <v>45002</v>
      </c>
      <c r="B760">
        <v>759</v>
      </c>
      <c r="C760">
        <v>66.61</v>
      </c>
      <c r="D760">
        <f t="shared" si="125"/>
        <v>67.123333333333335</v>
      </c>
      <c r="E760">
        <f t="shared" si="129"/>
        <v>67.262</v>
      </c>
      <c r="F760">
        <f t="shared" si="121"/>
        <v>78.200194474058407</v>
      </c>
      <c r="G760">
        <f t="shared" si="122"/>
        <v>-11.590194474058407</v>
      </c>
      <c r="H760">
        <f t="shared" si="126"/>
        <v>-1.5302780327202896</v>
      </c>
      <c r="I760">
        <v>78.200194474058407</v>
      </c>
      <c r="J760">
        <v>78.200194474058407</v>
      </c>
      <c r="K760">
        <f t="shared" si="127"/>
        <v>78.222057307390457</v>
      </c>
      <c r="L760">
        <v>78.222057307390457</v>
      </c>
      <c r="M760">
        <v>78.222057307390457</v>
      </c>
      <c r="N760">
        <f t="shared" si="123"/>
        <v>68.788468596725338</v>
      </c>
      <c r="O760">
        <f t="shared" si="128"/>
        <v>67.1875</v>
      </c>
      <c r="P760">
        <f t="shared" si="130"/>
        <v>67.210000000000008</v>
      </c>
      <c r="Q760">
        <f t="shared" si="131"/>
        <v>78.244755539877247</v>
      </c>
      <c r="R760">
        <v>78.244755539877247</v>
      </c>
      <c r="S760">
        <v>78.244755539877247</v>
      </c>
    </row>
    <row r="761" spans="1:19" x14ac:dyDescent="0.2">
      <c r="A761" s="4">
        <f t="shared" si="124"/>
        <v>45003</v>
      </c>
      <c r="B761">
        <v>760</v>
      </c>
      <c r="C761">
        <v>66.61</v>
      </c>
      <c r="D761">
        <f t="shared" si="125"/>
        <v>66.926666666666662</v>
      </c>
      <c r="E761">
        <f t="shared" si="129"/>
        <v>67.298000000000002</v>
      </c>
      <c r="F761">
        <f t="shared" si="121"/>
        <v>78.19047250677869</v>
      </c>
      <c r="G761">
        <f t="shared" si="122"/>
        <v>-11.58047250677869</v>
      </c>
      <c r="H761">
        <f t="shared" si="126"/>
        <v>9.7219672797166368E-3</v>
      </c>
      <c r="I761">
        <v>78.19047250677869</v>
      </c>
      <c r="J761">
        <v>78.19047250677869</v>
      </c>
      <c r="K761">
        <f t="shared" si="127"/>
        <v>78.212300331390509</v>
      </c>
      <c r="L761">
        <v>78.212300331390509</v>
      </c>
      <c r="M761">
        <v>78.212300331390509</v>
      </c>
      <c r="N761">
        <f t="shared" si="123"/>
        <v>68.419928017707733</v>
      </c>
      <c r="O761">
        <f t="shared" si="128"/>
        <v>67.232500000000002</v>
      </c>
      <c r="P761">
        <f t="shared" si="130"/>
        <v>67.158749999999998</v>
      </c>
      <c r="Q761">
        <f t="shared" si="131"/>
        <v>78.234961552302025</v>
      </c>
      <c r="R761">
        <v>78.234961552302025</v>
      </c>
      <c r="S761">
        <v>78.234961552302025</v>
      </c>
    </row>
    <row r="762" spans="1:19" x14ac:dyDescent="0.2">
      <c r="A762" s="4">
        <f t="shared" si="124"/>
        <v>45004</v>
      </c>
      <c r="B762">
        <v>761</v>
      </c>
      <c r="C762">
        <v>67.56</v>
      </c>
      <c r="D762">
        <f t="shared" si="125"/>
        <v>67.243333333333339</v>
      </c>
      <c r="E762">
        <f t="shared" si="129"/>
        <v>67.548000000000002</v>
      </c>
      <c r="F762">
        <f t="shared" si="121"/>
        <v>78.180750539498987</v>
      </c>
      <c r="G762">
        <f t="shared" si="122"/>
        <v>-10.620750539498985</v>
      </c>
      <c r="H762">
        <f t="shared" si="126"/>
        <v>0.95972196727970527</v>
      </c>
      <c r="I762">
        <v>78.180750539498987</v>
      </c>
      <c r="J762">
        <v>78.180750539498987</v>
      </c>
      <c r="K762">
        <f t="shared" si="127"/>
        <v>78.202543355390546</v>
      </c>
      <c r="L762">
        <v>78.202543355390546</v>
      </c>
      <c r="M762">
        <v>78.202543355390546</v>
      </c>
      <c r="N762">
        <f t="shared" si="123"/>
        <v>68.161949612395404</v>
      </c>
      <c r="O762">
        <f t="shared" si="128"/>
        <v>67.085000000000008</v>
      </c>
      <c r="P762">
        <f t="shared" si="130"/>
        <v>67.433750000000003</v>
      </c>
      <c r="Q762">
        <f t="shared" si="131"/>
        <v>78.225167564726789</v>
      </c>
      <c r="R762">
        <v>78.225167564726789</v>
      </c>
      <c r="S762">
        <v>78.225167564726789</v>
      </c>
    </row>
    <row r="763" spans="1:19" x14ac:dyDescent="0.2">
      <c r="A763" s="4">
        <f t="shared" si="124"/>
        <v>45005</v>
      </c>
      <c r="B763">
        <v>762</v>
      </c>
      <c r="C763">
        <v>67.56</v>
      </c>
      <c r="D763">
        <f t="shared" si="125"/>
        <v>68.173333333333332</v>
      </c>
      <c r="E763">
        <f t="shared" si="129"/>
        <v>68.367999999999995</v>
      </c>
      <c r="F763">
        <f t="shared" si="121"/>
        <v>78.171028572219271</v>
      </c>
      <c r="G763">
        <f t="shared" si="122"/>
        <v>-10.611028572219269</v>
      </c>
      <c r="H763">
        <f t="shared" si="126"/>
        <v>9.7219672797166368E-3</v>
      </c>
      <c r="I763">
        <v>78.171028572219271</v>
      </c>
      <c r="J763">
        <v>78.171028572219271</v>
      </c>
      <c r="K763">
        <f t="shared" si="127"/>
        <v>78.192786379390583</v>
      </c>
      <c r="L763">
        <v>78.192786379390583</v>
      </c>
      <c r="M763">
        <v>78.192786379390583</v>
      </c>
      <c r="N763">
        <f t="shared" si="123"/>
        <v>68.533364728676787</v>
      </c>
      <c r="O763">
        <f t="shared" si="128"/>
        <v>67.782499999999999</v>
      </c>
      <c r="P763">
        <f t="shared" si="130"/>
        <v>68.295000000000002</v>
      </c>
      <c r="Q763">
        <f t="shared" si="131"/>
        <v>78.215373577151553</v>
      </c>
      <c r="R763">
        <v>78.215373577151553</v>
      </c>
      <c r="S763">
        <v>78.215373577151553</v>
      </c>
    </row>
    <row r="764" spans="1:19" x14ac:dyDescent="0.2">
      <c r="A764" s="4">
        <f t="shared" si="124"/>
        <v>45006</v>
      </c>
      <c r="B764">
        <v>763</v>
      </c>
      <c r="C764">
        <v>69.400000000000006</v>
      </c>
      <c r="D764">
        <f t="shared" si="125"/>
        <v>69.223333333333343</v>
      </c>
      <c r="E764">
        <f t="shared" si="129"/>
        <v>69</v>
      </c>
      <c r="F764">
        <f t="shared" si="121"/>
        <v>78.161306604939568</v>
      </c>
      <c r="G764">
        <f t="shared" si="122"/>
        <v>-8.7613066049395627</v>
      </c>
      <c r="H764">
        <f t="shared" si="126"/>
        <v>1.8497219672797058</v>
      </c>
      <c r="I764">
        <v>78.161306604939568</v>
      </c>
      <c r="J764">
        <v>78.161306604939568</v>
      </c>
      <c r="K764">
        <f t="shared" si="127"/>
        <v>78.183029403390634</v>
      </c>
      <c r="L764">
        <v>78.183029403390634</v>
      </c>
      <c r="M764">
        <v>78.183029403390634</v>
      </c>
      <c r="N764">
        <f t="shared" si="123"/>
        <v>69.186355310073751</v>
      </c>
      <c r="O764">
        <f t="shared" si="128"/>
        <v>68.807500000000005</v>
      </c>
      <c r="P764">
        <f t="shared" si="130"/>
        <v>69.083750000000009</v>
      </c>
      <c r="Q764">
        <f t="shared" si="131"/>
        <v>78.205579589576317</v>
      </c>
      <c r="R764">
        <v>78.205579589576317</v>
      </c>
      <c r="S764">
        <v>78.205579589576317</v>
      </c>
    </row>
    <row r="765" spans="1:19" x14ac:dyDescent="0.2">
      <c r="A765" s="4">
        <f t="shared" si="124"/>
        <v>45007</v>
      </c>
      <c r="B765">
        <v>764</v>
      </c>
      <c r="C765">
        <v>70.709999999999994</v>
      </c>
      <c r="D765">
        <f t="shared" si="125"/>
        <v>69.959999999999994</v>
      </c>
      <c r="E765">
        <f t="shared" si="129"/>
        <v>69.331999999999994</v>
      </c>
      <c r="F765">
        <f t="shared" si="121"/>
        <v>78.151584637659852</v>
      </c>
      <c r="G765">
        <f t="shared" si="122"/>
        <v>-7.441584637659858</v>
      </c>
      <c r="H765">
        <f t="shared" si="126"/>
        <v>1.3197219672797047</v>
      </c>
      <c r="I765">
        <v>78.151584637659852</v>
      </c>
      <c r="J765">
        <v>78.151584637659852</v>
      </c>
      <c r="K765">
        <f t="shared" si="127"/>
        <v>78.173272427390685</v>
      </c>
      <c r="L765">
        <v>78.173272427390685</v>
      </c>
      <c r="M765">
        <v>78.173272427390685</v>
      </c>
      <c r="N765">
        <f t="shared" si="123"/>
        <v>69.361448717051616</v>
      </c>
      <c r="O765">
        <f t="shared" si="128"/>
        <v>69.36</v>
      </c>
      <c r="P765">
        <f t="shared" si="130"/>
        <v>69.567499999999995</v>
      </c>
      <c r="Q765">
        <f t="shared" si="131"/>
        <v>78.195785602001081</v>
      </c>
      <c r="R765">
        <v>78.195785602001081</v>
      </c>
      <c r="S765">
        <v>78.195785602001081</v>
      </c>
    </row>
    <row r="766" spans="1:19" x14ac:dyDescent="0.2">
      <c r="A766" s="4">
        <f t="shared" si="124"/>
        <v>45008</v>
      </c>
      <c r="B766">
        <v>765</v>
      </c>
      <c r="C766">
        <v>69.77</v>
      </c>
      <c r="D766">
        <f t="shared" si="125"/>
        <v>69.899999999999991</v>
      </c>
      <c r="E766">
        <f t="shared" si="129"/>
        <v>69.664000000000016</v>
      </c>
      <c r="F766">
        <f t="shared" si="121"/>
        <v>78.141862670380149</v>
      </c>
      <c r="G766">
        <f t="shared" si="122"/>
        <v>-8.3718626703801533</v>
      </c>
      <c r="H766">
        <f t="shared" si="126"/>
        <v>-0.9302780327202953</v>
      </c>
      <c r="I766">
        <v>78.141862670380149</v>
      </c>
      <c r="J766">
        <v>78.141862670380149</v>
      </c>
      <c r="K766">
        <f t="shared" si="127"/>
        <v>78.163515451390722</v>
      </c>
      <c r="L766">
        <v>78.163515451390722</v>
      </c>
      <c r="M766">
        <v>78.163515451390722</v>
      </c>
      <c r="N766">
        <f t="shared" si="123"/>
        <v>69.319014101936119</v>
      </c>
      <c r="O766">
        <f t="shared" si="128"/>
        <v>69.775000000000006</v>
      </c>
      <c r="P766">
        <f t="shared" si="130"/>
        <v>69.752499999999998</v>
      </c>
      <c r="Q766">
        <f t="shared" si="131"/>
        <v>78.185991614425845</v>
      </c>
      <c r="R766">
        <v>78.185991614425845</v>
      </c>
      <c r="S766">
        <v>78.185991614425845</v>
      </c>
    </row>
    <row r="767" spans="1:19" x14ac:dyDescent="0.2">
      <c r="A767" s="4">
        <f t="shared" si="124"/>
        <v>45009</v>
      </c>
      <c r="B767">
        <v>766</v>
      </c>
      <c r="C767">
        <v>69.22</v>
      </c>
      <c r="D767">
        <f t="shared" si="125"/>
        <v>69.403333333333336</v>
      </c>
      <c r="E767">
        <f t="shared" si="129"/>
        <v>70.35799999999999</v>
      </c>
      <c r="F767">
        <f t="shared" si="121"/>
        <v>78.132140703100433</v>
      </c>
      <c r="G767">
        <f t="shared" si="122"/>
        <v>-8.9121407031004338</v>
      </c>
      <c r="H767">
        <f t="shared" si="126"/>
        <v>-0.54027803272028052</v>
      </c>
      <c r="I767">
        <v>78.132140703100433</v>
      </c>
      <c r="J767">
        <v>78.132140703100433</v>
      </c>
      <c r="K767">
        <f t="shared" si="127"/>
        <v>78.153758475390759</v>
      </c>
      <c r="L767">
        <v>78.153758475390759</v>
      </c>
      <c r="M767">
        <v>78.153758475390759</v>
      </c>
      <c r="N767">
        <f t="shared" si="123"/>
        <v>69.289309871355272</v>
      </c>
      <c r="O767">
        <f t="shared" si="128"/>
        <v>69.72999999999999</v>
      </c>
      <c r="P767">
        <f t="shared" si="130"/>
        <v>70</v>
      </c>
      <c r="Q767">
        <f t="shared" si="131"/>
        <v>78.176197626850609</v>
      </c>
      <c r="R767">
        <v>78.176197626850609</v>
      </c>
      <c r="S767">
        <v>78.176197626850609</v>
      </c>
    </row>
    <row r="768" spans="1:19" x14ac:dyDescent="0.2">
      <c r="A768" s="4">
        <f t="shared" si="124"/>
        <v>45010</v>
      </c>
      <c r="B768">
        <v>767</v>
      </c>
      <c r="C768">
        <v>69.22</v>
      </c>
      <c r="D768">
        <f t="shared" si="125"/>
        <v>70.436666666666667</v>
      </c>
      <c r="E768">
        <f t="shared" si="129"/>
        <v>70.790000000000006</v>
      </c>
      <c r="F768">
        <f t="shared" si="121"/>
        <v>78.12241873582073</v>
      </c>
      <c r="G768">
        <f t="shared" si="122"/>
        <v>-8.9024187358207314</v>
      </c>
      <c r="H768">
        <f t="shared" si="126"/>
        <v>9.7219672797024259E-3</v>
      </c>
      <c r="I768">
        <v>78.12241873582073</v>
      </c>
      <c r="J768">
        <v>78.12241873582073</v>
      </c>
      <c r="K768">
        <f t="shared" si="127"/>
        <v>78.144001499390811</v>
      </c>
      <c r="L768">
        <v>78.144001499390811</v>
      </c>
      <c r="M768">
        <v>78.144001499390811</v>
      </c>
      <c r="N768">
        <f t="shared" si="123"/>
        <v>70.363516909948686</v>
      </c>
      <c r="O768">
        <f t="shared" si="128"/>
        <v>70.27000000000001</v>
      </c>
      <c r="P768">
        <f t="shared" si="130"/>
        <v>70.657499999999999</v>
      </c>
      <c r="Q768">
        <f t="shared" si="131"/>
        <v>78.166403639275373</v>
      </c>
      <c r="R768">
        <v>78.166403639275373</v>
      </c>
      <c r="S768">
        <v>78.166403639275373</v>
      </c>
    </row>
    <row r="769" spans="1:19" x14ac:dyDescent="0.2">
      <c r="A769" s="4">
        <f t="shared" si="124"/>
        <v>45011</v>
      </c>
      <c r="B769">
        <v>768</v>
      </c>
      <c r="C769">
        <v>72.87</v>
      </c>
      <c r="D769">
        <f t="shared" si="125"/>
        <v>71.653333333333336</v>
      </c>
      <c r="E769">
        <f t="shared" si="129"/>
        <v>71.460000000000008</v>
      </c>
      <c r="F769">
        <f t="shared" si="121"/>
        <v>78.112696768541014</v>
      </c>
      <c r="G769">
        <f t="shared" si="122"/>
        <v>-5.2426967685410091</v>
      </c>
      <c r="H769">
        <f t="shared" si="126"/>
        <v>3.6597219672797223</v>
      </c>
      <c r="I769">
        <v>78.112696768541014</v>
      </c>
      <c r="J769">
        <v>78.112696768541014</v>
      </c>
      <c r="K769">
        <f t="shared" si="127"/>
        <v>78.134244523390862</v>
      </c>
      <c r="L769">
        <v>78.134244523390862</v>
      </c>
      <c r="M769">
        <v>78.134244523390862</v>
      </c>
      <c r="N769">
        <f t="shared" si="123"/>
        <v>71.115461836964073</v>
      </c>
      <c r="O769">
        <f t="shared" si="128"/>
        <v>71.045000000000002</v>
      </c>
      <c r="P769">
        <f t="shared" si="130"/>
        <v>71.532499999999999</v>
      </c>
      <c r="Q769">
        <f t="shared" si="131"/>
        <v>78.156609651700151</v>
      </c>
      <c r="R769">
        <v>78.156609651700151</v>
      </c>
      <c r="S769">
        <v>78.156609651700151</v>
      </c>
    </row>
    <row r="770" spans="1:19" x14ac:dyDescent="0.2">
      <c r="A770" s="4">
        <f t="shared" si="124"/>
        <v>45012</v>
      </c>
      <c r="B770">
        <v>769</v>
      </c>
      <c r="C770">
        <v>72.87</v>
      </c>
      <c r="D770">
        <f t="shared" si="125"/>
        <v>72.953333333333333</v>
      </c>
      <c r="E770">
        <f t="shared" si="129"/>
        <v>72.206000000000003</v>
      </c>
      <c r="F770">
        <f t="shared" si="121"/>
        <v>78.102974801261297</v>
      </c>
      <c r="G770">
        <f t="shared" si="122"/>
        <v>-5.2329748012612924</v>
      </c>
      <c r="H770">
        <f t="shared" si="126"/>
        <v>9.7219672797166368E-3</v>
      </c>
      <c r="I770">
        <v>78.102974801261297</v>
      </c>
      <c r="J770">
        <v>78.102974801261297</v>
      </c>
      <c r="K770">
        <f t="shared" si="127"/>
        <v>78.124487547390899</v>
      </c>
      <c r="L770">
        <v>78.124487547390899</v>
      </c>
      <c r="M770">
        <v>78.124487547390899</v>
      </c>
      <c r="N770">
        <f t="shared" si="123"/>
        <v>71.716823285874852</v>
      </c>
      <c r="O770">
        <f t="shared" si="128"/>
        <v>72.02000000000001</v>
      </c>
      <c r="P770">
        <f t="shared" si="130"/>
        <v>72.486250000000013</v>
      </c>
      <c r="Q770">
        <f t="shared" si="131"/>
        <v>78.146815664124915</v>
      </c>
      <c r="R770">
        <v>78.146815664124915</v>
      </c>
      <c r="S770">
        <v>78.146815664124915</v>
      </c>
    </row>
    <row r="771" spans="1:19" x14ac:dyDescent="0.2">
      <c r="A771" s="4">
        <f t="shared" si="124"/>
        <v>45013</v>
      </c>
      <c r="B771">
        <v>770</v>
      </c>
      <c r="C771">
        <v>73.12</v>
      </c>
      <c r="D771">
        <f t="shared" si="125"/>
        <v>72.98</v>
      </c>
      <c r="E771">
        <f t="shared" si="129"/>
        <v>73.225999999999999</v>
      </c>
      <c r="F771">
        <f t="shared" ref="F771:F834" si="132">$V$3+$U$3*B771</f>
        <v>78.093252833981595</v>
      </c>
      <c r="G771">
        <f t="shared" ref="G771:G834" si="133">C771-F771</f>
        <v>-4.97325283398159</v>
      </c>
      <c r="H771">
        <f t="shared" si="126"/>
        <v>0.25972196727970243</v>
      </c>
      <c r="I771">
        <v>78.093252833981595</v>
      </c>
      <c r="J771">
        <v>78.093252833981595</v>
      </c>
      <c r="K771">
        <f t="shared" si="127"/>
        <v>78.11473057139095</v>
      </c>
      <c r="L771">
        <v>78.11473057139095</v>
      </c>
      <c r="M771">
        <v>78.11473057139095</v>
      </c>
      <c r="N771">
        <f t="shared" ref="N771:N834" si="134">0.3*C772 + 0.7*N770</f>
        <v>72.08677630011239</v>
      </c>
      <c r="O771">
        <f t="shared" si="128"/>
        <v>72.952500000000001</v>
      </c>
      <c r="P771">
        <f t="shared" si="130"/>
        <v>73.133749999999992</v>
      </c>
      <c r="Q771">
        <f t="shared" si="131"/>
        <v>78.137021676549679</v>
      </c>
      <c r="R771">
        <v>78.137021676549679</v>
      </c>
      <c r="S771">
        <v>78.137021676549679</v>
      </c>
    </row>
    <row r="772" spans="1:19" x14ac:dyDescent="0.2">
      <c r="A772" s="4">
        <f t="shared" ref="A772:A835" si="135">A771+1</f>
        <v>45014</v>
      </c>
      <c r="B772">
        <v>771</v>
      </c>
      <c r="C772">
        <v>72.95</v>
      </c>
      <c r="D772">
        <f t="shared" ref="D772:D835" si="136">AVERAGE(C771:C773)</f>
        <v>73.463333333333324</v>
      </c>
      <c r="E772">
        <f t="shared" si="129"/>
        <v>73.787999999999997</v>
      </c>
      <c r="F772">
        <f t="shared" si="132"/>
        <v>78.083530866701878</v>
      </c>
      <c r="G772">
        <f t="shared" si="133"/>
        <v>-5.1335308667018751</v>
      </c>
      <c r="H772">
        <f t="shared" ref="H772:H835" si="137">G772-G771</f>
        <v>-0.16027803272028507</v>
      </c>
      <c r="I772">
        <v>78.083530866701878</v>
      </c>
      <c r="J772">
        <v>78.083530866701878</v>
      </c>
      <c r="K772">
        <f t="shared" ref="K772:K835" si="138">$Y$3+$X$3*B772</f>
        <v>78.104973595390987</v>
      </c>
      <c r="L772">
        <v>78.104973595390987</v>
      </c>
      <c r="M772">
        <v>78.104973595390987</v>
      </c>
      <c r="N772">
        <f t="shared" si="134"/>
        <v>72.75674341007867</v>
      </c>
      <c r="O772">
        <f t="shared" ref="O772:O835" si="139">AVERAGE(C770:C773)</f>
        <v>73.314999999999998</v>
      </c>
      <c r="P772">
        <f t="shared" si="130"/>
        <v>73.666249999999991</v>
      </c>
      <c r="Q772">
        <f t="shared" si="131"/>
        <v>78.127227688974443</v>
      </c>
      <c r="R772">
        <v>78.127227688974443</v>
      </c>
      <c r="S772">
        <v>78.127227688974443</v>
      </c>
    </row>
    <row r="773" spans="1:19" x14ac:dyDescent="0.2">
      <c r="A773" s="4">
        <f t="shared" si="135"/>
        <v>45015</v>
      </c>
      <c r="B773">
        <v>772</v>
      </c>
      <c r="C773">
        <v>74.319999999999993</v>
      </c>
      <c r="D773">
        <f t="shared" si="136"/>
        <v>74.316666666666663</v>
      </c>
      <c r="E773">
        <f t="shared" ref="E773:E836" si="140">AVERAGE(C771:C775)</f>
        <v>74.349999999999994</v>
      </c>
      <c r="F773">
        <f t="shared" si="132"/>
        <v>78.073808899422176</v>
      </c>
      <c r="G773">
        <f t="shared" si="133"/>
        <v>-3.7538088994221823</v>
      </c>
      <c r="H773">
        <f t="shared" si="137"/>
        <v>1.3797219672796928</v>
      </c>
      <c r="I773">
        <v>78.073808899422176</v>
      </c>
      <c r="J773">
        <v>78.073808899422176</v>
      </c>
      <c r="K773">
        <f t="shared" si="138"/>
        <v>78.095216619391039</v>
      </c>
      <c r="L773">
        <v>78.095216619391039</v>
      </c>
      <c r="M773">
        <v>78.095216619391039</v>
      </c>
      <c r="N773">
        <f t="shared" si="134"/>
        <v>73.633720387055064</v>
      </c>
      <c r="O773">
        <f t="shared" si="139"/>
        <v>74.017499999999998</v>
      </c>
      <c r="P773">
        <f t="shared" ref="P773:P836" si="141">AVERAGE(O773:O774)</f>
        <v>74.337500000000006</v>
      </c>
      <c r="Q773">
        <f t="shared" ref="Q773:Q836" si="142">$AE$3+$AD$3*B773</f>
        <v>78.117433701399207</v>
      </c>
      <c r="R773">
        <v>78.117433701399207</v>
      </c>
      <c r="S773">
        <v>78.117433701399207</v>
      </c>
    </row>
    <row r="774" spans="1:19" x14ac:dyDescent="0.2">
      <c r="A774" s="4">
        <f t="shared" si="135"/>
        <v>45016</v>
      </c>
      <c r="B774">
        <v>773</v>
      </c>
      <c r="C774">
        <v>75.680000000000007</v>
      </c>
      <c r="D774">
        <f t="shared" si="136"/>
        <v>75.226666666666674</v>
      </c>
      <c r="E774">
        <f t="shared" si="140"/>
        <v>75.805999999999997</v>
      </c>
      <c r="F774">
        <f t="shared" si="132"/>
        <v>78.064086932142459</v>
      </c>
      <c r="G774">
        <f t="shared" si="133"/>
        <v>-2.384086932142452</v>
      </c>
      <c r="H774">
        <f t="shared" si="137"/>
        <v>1.3697219672797303</v>
      </c>
      <c r="I774">
        <v>78.064086932142459</v>
      </c>
      <c r="J774">
        <v>78.064086932142459</v>
      </c>
      <c r="K774">
        <f t="shared" si="138"/>
        <v>78.085459643391076</v>
      </c>
      <c r="L774">
        <v>78.085459643391076</v>
      </c>
      <c r="M774">
        <v>78.085459643391076</v>
      </c>
      <c r="N774">
        <f t="shared" si="134"/>
        <v>74.247604270938552</v>
      </c>
      <c r="O774">
        <f t="shared" si="139"/>
        <v>74.657499999999999</v>
      </c>
      <c r="P774">
        <f t="shared" si="141"/>
        <v>75.588750000000005</v>
      </c>
      <c r="Q774">
        <f t="shared" si="142"/>
        <v>78.107639713823971</v>
      </c>
      <c r="R774">
        <v>78.107639713823971</v>
      </c>
      <c r="S774">
        <v>78.107639713823971</v>
      </c>
    </row>
    <row r="775" spans="1:19" x14ac:dyDescent="0.2">
      <c r="A775" s="4">
        <f t="shared" si="135"/>
        <v>45017</v>
      </c>
      <c r="B775">
        <v>774</v>
      </c>
      <c r="C775">
        <v>75.680000000000007</v>
      </c>
      <c r="D775">
        <f t="shared" si="136"/>
        <v>77.253333333333345</v>
      </c>
      <c r="E775">
        <f t="shared" si="140"/>
        <v>77.296000000000006</v>
      </c>
      <c r="F775">
        <f t="shared" si="132"/>
        <v>78.054364964862742</v>
      </c>
      <c r="G775">
        <f t="shared" si="133"/>
        <v>-2.3743649648627354</v>
      </c>
      <c r="H775">
        <f t="shared" si="137"/>
        <v>9.7219672797166368E-3</v>
      </c>
      <c r="I775">
        <v>78.054364964862742</v>
      </c>
      <c r="J775">
        <v>78.054364964862742</v>
      </c>
      <c r="K775">
        <f t="shared" si="138"/>
        <v>78.075702667391127</v>
      </c>
      <c r="L775">
        <v>78.075702667391127</v>
      </c>
      <c r="M775">
        <v>78.075702667391127</v>
      </c>
      <c r="N775">
        <f t="shared" si="134"/>
        <v>76.093322989656983</v>
      </c>
      <c r="O775">
        <f t="shared" si="139"/>
        <v>76.52000000000001</v>
      </c>
      <c r="P775">
        <f t="shared" si="141"/>
        <v>77.28</v>
      </c>
      <c r="Q775">
        <f t="shared" si="142"/>
        <v>78.097845726248735</v>
      </c>
      <c r="R775">
        <v>78.097845726248735</v>
      </c>
      <c r="S775">
        <v>78.097845726248735</v>
      </c>
    </row>
    <row r="776" spans="1:19" x14ac:dyDescent="0.2">
      <c r="A776" s="4">
        <f t="shared" si="135"/>
        <v>45018</v>
      </c>
      <c r="B776">
        <v>775</v>
      </c>
      <c r="C776">
        <v>80.400000000000006</v>
      </c>
      <c r="D776">
        <f t="shared" si="136"/>
        <v>78.826666666666668</v>
      </c>
      <c r="E776">
        <f t="shared" si="140"/>
        <v>78.572000000000003</v>
      </c>
      <c r="F776">
        <f t="shared" si="132"/>
        <v>78.04464299758304</v>
      </c>
      <c r="G776">
        <f t="shared" si="133"/>
        <v>2.3553570024169659</v>
      </c>
      <c r="H776">
        <f t="shared" si="137"/>
        <v>4.7297219672797013</v>
      </c>
      <c r="I776">
        <v>78.04464299758304</v>
      </c>
      <c r="J776">
        <v>78.04464299758304</v>
      </c>
      <c r="K776">
        <f t="shared" si="138"/>
        <v>78.065945691391164</v>
      </c>
      <c r="L776">
        <v>78.065945691391164</v>
      </c>
      <c r="M776">
        <v>78.065945691391164</v>
      </c>
      <c r="N776">
        <f t="shared" si="134"/>
        <v>77.385326092759882</v>
      </c>
      <c r="O776">
        <f t="shared" si="139"/>
        <v>78.040000000000006</v>
      </c>
      <c r="P776">
        <f t="shared" si="141"/>
        <v>78.667500000000004</v>
      </c>
      <c r="Q776">
        <f t="shared" si="142"/>
        <v>78.088051738673499</v>
      </c>
      <c r="R776">
        <v>78.088051738673499</v>
      </c>
      <c r="S776">
        <v>78.088051738673499</v>
      </c>
    </row>
    <row r="777" spans="1:19" x14ac:dyDescent="0.2">
      <c r="A777" s="4">
        <f t="shared" si="135"/>
        <v>45019</v>
      </c>
      <c r="B777">
        <v>776</v>
      </c>
      <c r="C777">
        <v>80.400000000000006</v>
      </c>
      <c r="D777">
        <f t="shared" si="136"/>
        <v>80.5</v>
      </c>
      <c r="E777">
        <f t="shared" si="140"/>
        <v>79.573999999999998</v>
      </c>
      <c r="F777">
        <f t="shared" si="132"/>
        <v>78.034921030303323</v>
      </c>
      <c r="G777">
        <f t="shared" si="133"/>
        <v>2.3650789696966825</v>
      </c>
      <c r="H777">
        <f t="shared" si="137"/>
        <v>9.7219672797166368E-3</v>
      </c>
      <c r="I777">
        <v>78.034921030303323</v>
      </c>
      <c r="J777">
        <v>78.034921030303323</v>
      </c>
      <c r="K777">
        <f t="shared" si="138"/>
        <v>78.056188715391215</v>
      </c>
      <c r="L777">
        <v>78.056188715391215</v>
      </c>
      <c r="M777">
        <v>78.056188715391215</v>
      </c>
      <c r="N777">
        <f t="shared" si="134"/>
        <v>78.379728264931913</v>
      </c>
      <c r="O777">
        <f t="shared" si="139"/>
        <v>79.295000000000002</v>
      </c>
      <c r="P777">
        <f t="shared" si="141"/>
        <v>79.921250000000001</v>
      </c>
      <c r="Q777">
        <f t="shared" si="142"/>
        <v>78.078257751098278</v>
      </c>
      <c r="R777">
        <v>78.078257751098278</v>
      </c>
      <c r="S777">
        <v>78.078257751098278</v>
      </c>
    </row>
    <row r="778" spans="1:19" x14ac:dyDescent="0.2">
      <c r="A778" s="4">
        <f t="shared" si="135"/>
        <v>45020</v>
      </c>
      <c r="B778">
        <v>777</v>
      </c>
      <c r="C778">
        <v>80.7</v>
      </c>
      <c r="D778">
        <f t="shared" si="136"/>
        <v>80.596666666666678</v>
      </c>
      <c r="E778">
        <f t="shared" si="140"/>
        <v>80.578000000000003</v>
      </c>
      <c r="F778">
        <f t="shared" si="132"/>
        <v>78.025199063023621</v>
      </c>
      <c r="G778">
        <f t="shared" si="133"/>
        <v>2.6748009369763821</v>
      </c>
      <c r="H778">
        <f t="shared" si="137"/>
        <v>0.30972196727969958</v>
      </c>
      <c r="I778">
        <v>78.025199063023621</v>
      </c>
      <c r="J778">
        <v>78.025199063023621</v>
      </c>
      <c r="K778">
        <f t="shared" si="138"/>
        <v>78.046431739391252</v>
      </c>
      <c r="L778">
        <v>78.046431739391252</v>
      </c>
      <c r="M778">
        <v>78.046431739391252</v>
      </c>
      <c r="N778">
        <f t="shared" si="134"/>
        <v>79.072809785452336</v>
      </c>
      <c r="O778">
        <f t="shared" si="139"/>
        <v>80.547499999999999</v>
      </c>
      <c r="P778">
        <f t="shared" si="141"/>
        <v>80.585000000000008</v>
      </c>
      <c r="Q778">
        <f t="shared" si="142"/>
        <v>78.068463763523042</v>
      </c>
      <c r="R778">
        <v>78.068463763523042</v>
      </c>
      <c r="S778">
        <v>78.068463763523042</v>
      </c>
    </row>
    <row r="779" spans="1:19" x14ac:dyDescent="0.2">
      <c r="A779" s="4">
        <f t="shared" si="135"/>
        <v>45021</v>
      </c>
      <c r="B779">
        <v>778</v>
      </c>
      <c r="C779">
        <v>80.69</v>
      </c>
      <c r="D779">
        <f t="shared" si="136"/>
        <v>80.696666666666658</v>
      </c>
      <c r="E779">
        <f t="shared" si="140"/>
        <v>80.638000000000005</v>
      </c>
      <c r="F779">
        <f t="shared" si="132"/>
        <v>78.015477095743904</v>
      </c>
      <c r="G779">
        <f t="shared" si="133"/>
        <v>2.6745229042560936</v>
      </c>
      <c r="H779">
        <f t="shared" si="137"/>
        <v>-2.7803272028847914E-4</v>
      </c>
      <c r="I779">
        <v>78.015477095743904</v>
      </c>
      <c r="J779">
        <v>78.015477095743904</v>
      </c>
      <c r="K779">
        <f t="shared" si="138"/>
        <v>78.036674763391304</v>
      </c>
      <c r="L779">
        <v>78.036674763391304</v>
      </c>
      <c r="M779">
        <v>78.036674763391304</v>
      </c>
      <c r="N779">
        <f t="shared" si="134"/>
        <v>79.560966849816623</v>
      </c>
      <c r="O779">
        <f t="shared" si="139"/>
        <v>80.622500000000002</v>
      </c>
      <c r="P779">
        <f t="shared" si="141"/>
        <v>80.66</v>
      </c>
      <c r="Q779">
        <f t="shared" si="142"/>
        <v>78.058669775947806</v>
      </c>
      <c r="R779">
        <v>78.058669775947806</v>
      </c>
      <c r="S779">
        <v>78.058669775947806</v>
      </c>
    </row>
    <row r="780" spans="1:19" x14ac:dyDescent="0.2">
      <c r="A780" s="4">
        <f t="shared" si="135"/>
        <v>45022</v>
      </c>
      <c r="B780">
        <v>779</v>
      </c>
      <c r="C780">
        <v>80.7</v>
      </c>
      <c r="D780">
        <f t="shared" si="136"/>
        <v>80.696666666666658</v>
      </c>
      <c r="E780">
        <f t="shared" si="140"/>
        <v>80.697999999999993</v>
      </c>
      <c r="F780">
        <f t="shared" si="132"/>
        <v>78.005755128464202</v>
      </c>
      <c r="G780">
        <f t="shared" si="133"/>
        <v>2.6942448715358012</v>
      </c>
      <c r="H780">
        <f t="shared" si="137"/>
        <v>1.9721967279707542E-2</v>
      </c>
      <c r="I780">
        <v>78.005755128464202</v>
      </c>
      <c r="J780">
        <v>78.005755128464202</v>
      </c>
      <c r="K780">
        <f t="shared" si="138"/>
        <v>78.026917787391341</v>
      </c>
      <c r="L780">
        <v>78.026917787391341</v>
      </c>
      <c r="M780">
        <v>78.026917787391341</v>
      </c>
      <c r="N780">
        <f t="shared" si="134"/>
        <v>79.902676794871638</v>
      </c>
      <c r="O780">
        <f t="shared" si="139"/>
        <v>80.697499999999991</v>
      </c>
      <c r="P780">
        <f t="shared" si="141"/>
        <v>80.697499999999991</v>
      </c>
      <c r="Q780">
        <f t="shared" si="142"/>
        <v>78.04887578837257</v>
      </c>
      <c r="R780">
        <v>78.04887578837257</v>
      </c>
      <c r="S780">
        <v>78.04887578837257</v>
      </c>
    </row>
    <row r="781" spans="1:19" x14ac:dyDescent="0.2">
      <c r="A781" s="4">
        <f t="shared" si="135"/>
        <v>45023</v>
      </c>
      <c r="B781">
        <v>780</v>
      </c>
      <c r="C781">
        <v>80.7</v>
      </c>
      <c r="D781">
        <f t="shared" si="136"/>
        <v>80.7</v>
      </c>
      <c r="E781">
        <f t="shared" si="140"/>
        <v>80.515999999999991</v>
      </c>
      <c r="F781">
        <f t="shared" si="132"/>
        <v>77.996033161184485</v>
      </c>
      <c r="G781">
        <f t="shared" si="133"/>
        <v>2.7039668388155178</v>
      </c>
      <c r="H781">
        <f t="shared" si="137"/>
        <v>9.7219672797166368E-3</v>
      </c>
      <c r="I781">
        <v>77.996033161184485</v>
      </c>
      <c r="J781">
        <v>77.996033161184485</v>
      </c>
      <c r="K781">
        <f t="shared" si="138"/>
        <v>78.017160811391392</v>
      </c>
      <c r="L781">
        <v>78.017160811391392</v>
      </c>
      <c r="M781">
        <v>78.017160811391392</v>
      </c>
      <c r="N781">
        <f t="shared" si="134"/>
        <v>80.141873756410149</v>
      </c>
      <c r="O781">
        <f t="shared" si="139"/>
        <v>80.697499999999991</v>
      </c>
      <c r="P781">
        <f t="shared" si="141"/>
        <v>80.585000000000008</v>
      </c>
      <c r="Q781">
        <f t="shared" si="142"/>
        <v>78.039081800797334</v>
      </c>
      <c r="R781">
        <v>78.039081800797334</v>
      </c>
      <c r="S781">
        <v>78.039081800797334</v>
      </c>
    </row>
    <row r="782" spans="1:19" x14ac:dyDescent="0.2">
      <c r="A782" s="4">
        <f t="shared" si="135"/>
        <v>45024</v>
      </c>
      <c r="B782">
        <v>781</v>
      </c>
      <c r="C782">
        <v>80.7</v>
      </c>
      <c r="D782">
        <f t="shared" si="136"/>
        <v>80.396666666666661</v>
      </c>
      <c r="E782">
        <f t="shared" si="140"/>
        <v>80.336000000000013</v>
      </c>
      <c r="F782">
        <f t="shared" si="132"/>
        <v>77.986311193904783</v>
      </c>
      <c r="G782">
        <f t="shared" si="133"/>
        <v>2.7136888060952202</v>
      </c>
      <c r="H782">
        <f t="shared" si="137"/>
        <v>9.7219672797024259E-3</v>
      </c>
      <c r="I782">
        <v>77.986311193904783</v>
      </c>
      <c r="J782">
        <v>77.986311193904783</v>
      </c>
      <c r="K782">
        <f t="shared" si="138"/>
        <v>78.007403835391429</v>
      </c>
      <c r="L782">
        <v>78.007403835391429</v>
      </c>
      <c r="M782">
        <v>78.007403835391429</v>
      </c>
      <c r="N782">
        <f t="shared" si="134"/>
        <v>80.036311629487102</v>
      </c>
      <c r="O782">
        <f t="shared" si="139"/>
        <v>80.472500000000011</v>
      </c>
      <c r="P782">
        <f t="shared" si="141"/>
        <v>80.358750000000015</v>
      </c>
      <c r="Q782">
        <f t="shared" si="142"/>
        <v>78.029287813222098</v>
      </c>
      <c r="R782">
        <v>78.029287813222098</v>
      </c>
      <c r="S782">
        <v>78.029287813222098</v>
      </c>
    </row>
    <row r="783" spans="1:19" x14ac:dyDescent="0.2">
      <c r="A783" s="4">
        <f t="shared" si="135"/>
        <v>45025</v>
      </c>
      <c r="B783">
        <v>782</v>
      </c>
      <c r="C783">
        <v>79.790000000000006</v>
      </c>
      <c r="D783">
        <f t="shared" si="136"/>
        <v>80.093333333333348</v>
      </c>
      <c r="E783">
        <f t="shared" si="140"/>
        <v>80.504000000000005</v>
      </c>
      <c r="F783">
        <f t="shared" si="132"/>
        <v>77.976589226625066</v>
      </c>
      <c r="G783">
        <f t="shared" si="133"/>
        <v>1.8134107733749403</v>
      </c>
      <c r="H783">
        <f t="shared" si="137"/>
        <v>-0.90027803272027995</v>
      </c>
      <c r="I783">
        <v>77.976589226625066</v>
      </c>
      <c r="J783">
        <v>77.976589226625066</v>
      </c>
      <c r="K783">
        <f t="shared" si="138"/>
        <v>77.99764685939148</v>
      </c>
      <c r="L783">
        <v>77.99764685939148</v>
      </c>
      <c r="M783">
        <v>77.99764685939148</v>
      </c>
      <c r="N783">
        <f t="shared" si="134"/>
        <v>79.962418140640963</v>
      </c>
      <c r="O783">
        <f t="shared" si="139"/>
        <v>80.245000000000005</v>
      </c>
      <c r="P783">
        <f t="shared" si="141"/>
        <v>80.350000000000009</v>
      </c>
      <c r="Q783">
        <f t="shared" si="142"/>
        <v>78.019493825646862</v>
      </c>
      <c r="R783">
        <v>78.019493825646862</v>
      </c>
      <c r="S783">
        <v>78.019493825646862</v>
      </c>
    </row>
    <row r="784" spans="1:19" x14ac:dyDescent="0.2">
      <c r="A784" s="4">
        <f t="shared" si="135"/>
        <v>45026</v>
      </c>
      <c r="B784">
        <v>783</v>
      </c>
      <c r="C784">
        <v>79.790000000000006</v>
      </c>
      <c r="D784">
        <f t="shared" si="136"/>
        <v>80.373333333333335</v>
      </c>
      <c r="E784">
        <f t="shared" si="140"/>
        <v>81.016000000000005</v>
      </c>
      <c r="F784">
        <f t="shared" si="132"/>
        <v>77.966867259345349</v>
      </c>
      <c r="G784">
        <f t="shared" si="133"/>
        <v>1.8231327406546569</v>
      </c>
      <c r="H784">
        <f t="shared" si="137"/>
        <v>9.7219672797166368E-3</v>
      </c>
      <c r="I784">
        <v>77.966867259345349</v>
      </c>
      <c r="J784">
        <v>77.966867259345349</v>
      </c>
      <c r="K784">
        <f t="shared" si="138"/>
        <v>77.987889883391517</v>
      </c>
      <c r="L784">
        <v>77.987889883391517</v>
      </c>
      <c r="M784">
        <v>77.987889883391517</v>
      </c>
      <c r="N784">
        <f t="shared" si="134"/>
        <v>80.435692698448676</v>
      </c>
      <c r="O784">
        <f t="shared" si="139"/>
        <v>80.455000000000013</v>
      </c>
      <c r="P784">
        <f t="shared" si="141"/>
        <v>80.775000000000006</v>
      </c>
      <c r="Q784">
        <f t="shared" si="142"/>
        <v>78.009699838071626</v>
      </c>
      <c r="R784">
        <v>78.009699838071626</v>
      </c>
      <c r="S784">
        <v>78.009699838071626</v>
      </c>
    </row>
    <row r="785" spans="1:19" x14ac:dyDescent="0.2">
      <c r="A785" s="4">
        <f t="shared" si="135"/>
        <v>45027</v>
      </c>
      <c r="B785">
        <v>784</v>
      </c>
      <c r="C785">
        <v>81.540000000000006</v>
      </c>
      <c r="D785">
        <f t="shared" si="136"/>
        <v>81.530000000000015</v>
      </c>
      <c r="E785">
        <f t="shared" si="140"/>
        <v>81.307999999999993</v>
      </c>
      <c r="F785">
        <f t="shared" si="132"/>
        <v>77.957145292065647</v>
      </c>
      <c r="G785">
        <f t="shared" si="133"/>
        <v>3.5828547079343593</v>
      </c>
      <c r="H785">
        <f t="shared" si="137"/>
        <v>1.7597219672797024</v>
      </c>
      <c r="I785">
        <v>77.957145292065647</v>
      </c>
      <c r="J785">
        <v>77.957145292065647</v>
      </c>
      <c r="K785">
        <f t="shared" si="138"/>
        <v>77.978132907391569</v>
      </c>
      <c r="L785">
        <v>77.978132907391569</v>
      </c>
      <c r="M785">
        <v>77.978132907391569</v>
      </c>
      <c r="N785">
        <f t="shared" si="134"/>
        <v>81.282984888914072</v>
      </c>
      <c r="O785">
        <f t="shared" si="139"/>
        <v>81.094999999999999</v>
      </c>
      <c r="P785">
        <f t="shared" si="141"/>
        <v>81.391249999999999</v>
      </c>
      <c r="Q785">
        <f t="shared" si="142"/>
        <v>77.999905850496404</v>
      </c>
      <c r="R785">
        <v>77.999905850496404</v>
      </c>
      <c r="S785">
        <v>77.999905850496404</v>
      </c>
    </row>
    <row r="786" spans="1:19" x14ac:dyDescent="0.2">
      <c r="A786" s="4">
        <f t="shared" si="135"/>
        <v>45028</v>
      </c>
      <c r="B786">
        <v>785</v>
      </c>
      <c r="C786">
        <v>83.26</v>
      </c>
      <c r="D786">
        <f t="shared" si="136"/>
        <v>82.320000000000007</v>
      </c>
      <c r="E786">
        <f t="shared" si="140"/>
        <v>81.866</v>
      </c>
      <c r="F786">
        <f t="shared" si="132"/>
        <v>77.94742332478593</v>
      </c>
      <c r="G786">
        <f t="shared" si="133"/>
        <v>5.3125766752140748</v>
      </c>
      <c r="H786">
        <f t="shared" si="137"/>
        <v>1.7297219672797155</v>
      </c>
      <c r="I786">
        <v>77.94742332478593</v>
      </c>
      <c r="J786">
        <v>77.94742332478593</v>
      </c>
      <c r="K786">
        <f t="shared" si="138"/>
        <v>77.968375931391606</v>
      </c>
      <c r="L786">
        <v>77.968375931391606</v>
      </c>
      <c r="M786">
        <v>77.968375931391606</v>
      </c>
      <c r="N786">
        <f t="shared" si="134"/>
        <v>81.546089422239845</v>
      </c>
      <c r="O786">
        <f t="shared" si="139"/>
        <v>81.6875</v>
      </c>
      <c r="P786">
        <f t="shared" si="141"/>
        <v>82.036249999999995</v>
      </c>
      <c r="Q786">
        <f t="shared" si="142"/>
        <v>77.990111862921168</v>
      </c>
      <c r="R786">
        <v>77.990111862921168</v>
      </c>
      <c r="S786">
        <v>77.990111862921168</v>
      </c>
    </row>
    <row r="787" spans="1:19" x14ac:dyDescent="0.2">
      <c r="A787" s="4">
        <f t="shared" si="135"/>
        <v>45029</v>
      </c>
      <c r="B787">
        <v>786</v>
      </c>
      <c r="C787">
        <v>82.16</v>
      </c>
      <c r="D787">
        <f t="shared" si="136"/>
        <v>82.666666666666671</v>
      </c>
      <c r="E787">
        <f t="shared" si="140"/>
        <v>82.424000000000007</v>
      </c>
      <c r="F787">
        <f t="shared" si="132"/>
        <v>77.937701357506228</v>
      </c>
      <c r="G787">
        <f t="shared" si="133"/>
        <v>4.2222986424937687</v>
      </c>
      <c r="H787">
        <f t="shared" si="137"/>
        <v>-1.0902780327203061</v>
      </c>
      <c r="I787">
        <v>77.937701357506228</v>
      </c>
      <c r="J787">
        <v>77.937701357506228</v>
      </c>
      <c r="K787">
        <f t="shared" si="138"/>
        <v>77.958618955391657</v>
      </c>
      <c r="L787">
        <v>77.958618955391657</v>
      </c>
      <c r="M787">
        <v>77.958618955391657</v>
      </c>
      <c r="N787">
        <f t="shared" si="134"/>
        <v>81.856262595567884</v>
      </c>
      <c r="O787">
        <f t="shared" si="139"/>
        <v>82.385000000000005</v>
      </c>
      <c r="P787">
        <f t="shared" si="141"/>
        <v>82.515000000000001</v>
      </c>
      <c r="Q787">
        <f t="shared" si="142"/>
        <v>77.980317875345932</v>
      </c>
      <c r="R787">
        <v>77.980317875345932</v>
      </c>
      <c r="S787">
        <v>77.980317875345932</v>
      </c>
    </row>
    <row r="788" spans="1:19" x14ac:dyDescent="0.2">
      <c r="A788" s="4">
        <f t="shared" si="135"/>
        <v>45030</v>
      </c>
      <c r="B788">
        <v>787</v>
      </c>
      <c r="C788">
        <v>82.58</v>
      </c>
      <c r="D788">
        <f t="shared" si="136"/>
        <v>82.44</v>
      </c>
      <c r="E788">
        <f t="shared" si="140"/>
        <v>82.301999999999992</v>
      </c>
      <c r="F788">
        <f t="shared" si="132"/>
        <v>77.927979390226511</v>
      </c>
      <c r="G788">
        <f t="shared" si="133"/>
        <v>4.6520206097734871</v>
      </c>
      <c r="H788">
        <f t="shared" si="137"/>
        <v>0.42972196727971834</v>
      </c>
      <c r="I788">
        <v>77.927979390226511</v>
      </c>
      <c r="J788">
        <v>77.927979390226511</v>
      </c>
      <c r="K788">
        <f t="shared" si="138"/>
        <v>77.948861979391694</v>
      </c>
      <c r="L788">
        <v>77.948861979391694</v>
      </c>
      <c r="M788">
        <v>77.948861979391694</v>
      </c>
      <c r="N788">
        <f t="shared" si="134"/>
        <v>82.073383816897518</v>
      </c>
      <c r="O788">
        <f t="shared" si="139"/>
        <v>82.644999999999996</v>
      </c>
      <c r="P788">
        <f t="shared" si="141"/>
        <v>82.353749999999991</v>
      </c>
      <c r="Q788">
        <f t="shared" si="142"/>
        <v>77.970523887770696</v>
      </c>
      <c r="R788">
        <v>77.970523887770696</v>
      </c>
      <c r="S788">
        <v>77.970523887770696</v>
      </c>
    </row>
    <row r="789" spans="1:19" x14ac:dyDescent="0.2">
      <c r="A789" s="4">
        <f t="shared" si="135"/>
        <v>45031</v>
      </c>
      <c r="B789">
        <v>788</v>
      </c>
      <c r="C789">
        <v>82.58</v>
      </c>
      <c r="D789">
        <f t="shared" si="136"/>
        <v>82.03</v>
      </c>
      <c r="E789">
        <f t="shared" si="140"/>
        <v>81.835999999999999</v>
      </c>
      <c r="F789">
        <f t="shared" si="132"/>
        <v>77.918257422946809</v>
      </c>
      <c r="G789">
        <f t="shared" si="133"/>
        <v>4.6617425770531895</v>
      </c>
      <c r="H789">
        <f t="shared" si="137"/>
        <v>9.7219672797024259E-3</v>
      </c>
      <c r="I789">
        <v>77.918257422946809</v>
      </c>
      <c r="J789">
        <v>77.918257422946809</v>
      </c>
      <c r="K789">
        <f t="shared" si="138"/>
        <v>77.939105003391745</v>
      </c>
      <c r="L789">
        <v>77.939105003391745</v>
      </c>
      <c r="M789">
        <v>77.939105003391745</v>
      </c>
      <c r="N789">
        <f t="shared" si="134"/>
        <v>81.730368671828259</v>
      </c>
      <c r="O789">
        <f t="shared" si="139"/>
        <v>82.0625</v>
      </c>
      <c r="P789">
        <f t="shared" si="141"/>
        <v>81.908749999999998</v>
      </c>
      <c r="Q789">
        <f t="shared" si="142"/>
        <v>77.96072990019546</v>
      </c>
      <c r="R789">
        <v>77.96072990019546</v>
      </c>
      <c r="S789">
        <v>77.96072990019546</v>
      </c>
    </row>
    <row r="790" spans="1:19" x14ac:dyDescent="0.2">
      <c r="A790" s="4">
        <f t="shared" si="135"/>
        <v>45032</v>
      </c>
      <c r="B790">
        <v>789</v>
      </c>
      <c r="C790">
        <v>80.930000000000007</v>
      </c>
      <c r="D790">
        <f t="shared" si="136"/>
        <v>81.48</v>
      </c>
      <c r="E790">
        <f t="shared" si="140"/>
        <v>81.573999999999998</v>
      </c>
      <c r="F790">
        <f t="shared" si="132"/>
        <v>77.908535455667092</v>
      </c>
      <c r="G790">
        <f t="shared" si="133"/>
        <v>3.0214645443329147</v>
      </c>
      <c r="H790">
        <f t="shared" si="137"/>
        <v>-1.6402780327202748</v>
      </c>
      <c r="I790">
        <v>77.908535455667092</v>
      </c>
      <c r="J790">
        <v>77.908535455667092</v>
      </c>
      <c r="K790">
        <f t="shared" si="138"/>
        <v>77.929348027391782</v>
      </c>
      <c r="L790">
        <v>77.929348027391782</v>
      </c>
      <c r="M790">
        <v>77.929348027391782</v>
      </c>
      <c r="N790">
        <f t="shared" si="134"/>
        <v>81.490258070279779</v>
      </c>
      <c r="O790">
        <f t="shared" si="139"/>
        <v>81.754999999999995</v>
      </c>
      <c r="P790">
        <f t="shared" si="141"/>
        <v>81.538749999999993</v>
      </c>
      <c r="Q790">
        <f t="shared" si="142"/>
        <v>77.950935912620224</v>
      </c>
      <c r="R790">
        <v>77.950935912620224</v>
      </c>
      <c r="S790">
        <v>77.950935912620224</v>
      </c>
    </row>
    <row r="791" spans="1:19" x14ac:dyDescent="0.2">
      <c r="A791" s="4">
        <f t="shared" si="135"/>
        <v>45033</v>
      </c>
      <c r="B791">
        <v>790</v>
      </c>
      <c r="C791">
        <v>80.930000000000007</v>
      </c>
      <c r="D791">
        <f t="shared" si="136"/>
        <v>80.903333333333336</v>
      </c>
      <c r="E791">
        <f t="shared" si="140"/>
        <v>80.893999999999991</v>
      </c>
      <c r="F791">
        <f t="shared" si="132"/>
        <v>77.898813488387376</v>
      </c>
      <c r="G791">
        <f t="shared" si="133"/>
        <v>3.0311865116126313</v>
      </c>
      <c r="H791">
        <f t="shared" si="137"/>
        <v>9.7219672797166368E-3</v>
      </c>
      <c r="I791">
        <v>77.898813488387376</v>
      </c>
      <c r="J791">
        <v>77.898813488387376</v>
      </c>
      <c r="K791">
        <f t="shared" si="138"/>
        <v>77.919591051391834</v>
      </c>
      <c r="L791">
        <v>77.919591051391834</v>
      </c>
      <c r="M791">
        <v>77.919591051391834</v>
      </c>
      <c r="N791">
        <f t="shared" si="134"/>
        <v>81.298180649195842</v>
      </c>
      <c r="O791">
        <f t="shared" si="139"/>
        <v>81.322499999999991</v>
      </c>
      <c r="P791">
        <f t="shared" si="141"/>
        <v>80.897499999999994</v>
      </c>
      <c r="Q791">
        <f t="shared" si="142"/>
        <v>77.941141925044988</v>
      </c>
      <c r="R791">
        <v>77.941141925044988</v>
      </c>
      <c r="S791">
        <v>77.941141925044988</v>
      </c>
    </row>
    <row r="792" spans="1:19" x14ac:dyDescent="0.2">
      <c r="A792" s="4">
        <f t="shared" si="135"/>
        <v>45034</v>
      </c>
      <c r="B792">
        <v>791</v>
      </c>
      <c r="C792">
        <v>80.849999999999994</v>
      </c>
      <c r="D792">
        <f t="shared" si="136"/>
        <v>80.320000000000007</v>
      </c>
      <c r="E792">
        <f t="shared" si="140"/>
        <v>79.831999999999994</v>
      </c>
      <c r="F792">
        <f t="shared" si="132"/>
        <v>77.889091521107673</v>
      </c>
      <c r="G792">
        <f t="shared" si="133"/>
        <v>2.9609084788923212</v>
      </c>
      <c r="H792">
        <f t="shared" si="137"/>
        <v>-7.027803272031008E-2</v>
      </c>
      <c r="I792">
        <v>77.889091521107673</v>
      </c>
      <c r="J792">
        <v>77.889091521107673</v>
      </c>
      <c r="K792">
        <f t="shared" si="138"/>
        <v>77.909834075391871</v>
      </c>
      <c r="L792">
        <v>77.909834075391871</v>
      </c>
      <c r="M792">
        <v>77.909834075391871</v>
      </c>
      <c r="N792">
        <f t="shared" si="134"/>
        <v>80.662726454437092</v>
      </c>
      <c r="O792">
        <f t="shared" si="139"/>
        <v>80.472499999999997</v>
      </c>
      <c r="P792">
        <f t="shared" si="141"/>
        <v>80.015000000000001</v>
      </c>
      <c r="Q792">
        <f t="shared" si="142"/>
        <v>77.931347937469752</v>
      </c>
      <c r="R792">
        <v>77.931347937469752</v>
      </c>
      <c r="S792">
        <v>77.931347937469752</v>
      </c>
    </row>
    <row r="793" spans="1:19" x14ac:dyDescent="0.2">
      <c r="A793" s="4">
        <f t="shared" si="135"/>
        <v>45035</v>
      </c>
      <c r="B793">
        <v>792</v>
      </c>
      <c r="C793">
        <v>79.180000000000007</v>
      </c>
      <c r="D793">
        <f t="shared" si="136"/>
        <v>79.100000000000009</v>
      </c>
      <c r="E793">
        <f t="shared" si="140"/>
        <v>79.218000000000004</v>
      </c>
      <c r="F793">
        <f t="shared" si="132"/>
        <v>77.879369553827956</v>
      </c>
      <c r="G793">
        <f t="shared" si="133"/>
        <v>1.3006304461720504</v>
      </c>
      <c r="H793">
        <f t="shared" si="137"/>
        <v>-1.6602780327202709</v>
      </c>
      <c r="I793">
        <v>77.879369553827956</v>
      </c>
      <c r="J793">
        <v>77.879369553827956</v>
      </c>
      <c r="K793">
        <f t="shared" si="138"/>
        <v>77.900077099391922</v>
      </c>
      <c r="L793">
        <v>77.900077099391922</v>
      </c>
      <c r="M793">
        <v>77.900077099391922</v>
      </c>
      <c r="N793">
        <f t="shared" si="134"/>
        <v>79.64490851810595</v>
      </c>
      <c r="O793">
        <f t="shared" si="139"/>
        <v>79.557500000000005</v>
      </c>
      <c r="P793">
        <f t="shared" si="141"/>
        <v>79.173750000000013</v>
      </c>
      <c r="Q793">
        <f t="shared" si="142"/>
        <v>77.92155394989453</v>
      </c>
      <c r="R793">
        <v>77.92155394989453</v>
      </c>
      <c r="S793">
        <v>77.92155394989453</v>
      </c>
    </row>
    <row r="794" spans="1:19" x14ac:dyDescent="0.2">
      <c r="A794" s="4">
        <f t="shared" si="135"/>
        <v>45036</v>
      </c>
      <c r="B794">
        <v>793</v>
      </c>
      <c r="C794">
        <v>77.27</v>
      </c>
      <c r="D794">
        <f t="shared" si="136"/>
        <v>78.103333333333339</v>
      </c>
      <c r="E794">
        <f t="shared" si="140"/>
        <v>78.604000000000013</v>
      </c>
      <c r="F794">
        <f t="shared" si="132"/>
        <v>77.869647586548254</v>
      </c>
      <c r="G794">
        <f t="shared" si="133"/>
        <v>-0.599647586548258</v>
      </c>
      <c r="H794">
        <f t="shared" si="137"/>
        <v>-1.9002780327203084</v>
      </c>
      <c r="I794">
        <v>77.869647586548254</v>
      </c>
      <c r="J794">
        <v>77.869647586548254</v>
      </c>
      <c r="K794">
        <f t="shared" si="138"/>
        <v>77.890320123391959</v>
      </c>
      <c r="L794">
        <v>77.890320123391959</v>
      </c>
      <c r="M794">
        <v>77.890320123391959</v>
      </c>
      <c r="N794">
        <f t="shared" si="134"/>
        <v>79.109435962674169</v>
      </c>
      <c r="O794">
        <f t="shared" si="139"/>
        <v>78.790000000000006</v>
      </c>
      <c r="P794">
        <f t="shared" si="141"/>
        <v>78.416250000000005</v>
      </c>
      <c r="Q794">
        <f t="shared" si="142"/>
        <v>77.911759962319294</v>
      </c>
      <c r="R794">
        <v>77.911759962319294</v>
      </c>
      <c r="S794">
        <v>77.911759962319294</v>
      </c>
    </row>
    <row r="795" spans="1:19" x14ac:dyDescent="0.2">
      <c r="A795" s="4">
        <f t="shared" si="135"/>
        <v>45037</v>
      </c>
      <c r="B795">
        <v>794</v>
      </c>
      <c r="C795">
        <v>77.86</v>
      </c>
      <c r="D795">
        <f t="shared" si="136"/>
        <v>77.663333333333341</v>
      </c>
      <c r="E795">
        <f t="shared" si="140"/>
        <v>78.162000000000006</v>
      </c>
      <c r="F795">
        <f t="shared" si="132"/>
        <v>77.859925619268537</v>
      </c>
      <c r="G795">
        <f t="shared" si="133"/>
        <v>7.4380731462042604E-5</v>
      </c>
      <c r="H795">
        <f t="shared" si="137"/>
        <v>0.59972196727972005</v>
      </c>
      <c r="I795">
        <v>77.859925619268537</v>
      </c>
      <c r="J795">
        <v>77.859925619268537</v>
      </c>
      <c r="K795">
        <f t="shared" si="138"/>
        <v>77.88056314739201</v>
      </c>
      <c r="L795">
        <v>77.88056314739201</v>
      </c>
      <c r="M795">
        <v>77.88056314739201</v>
      </c>
      <c r="N795">
        <f t="shared" si="134"/>
        <v>78.734605173871913</v>
      </c>
      <c r="O795">
        <f t="shared" si="139"/>
        <v>78.042500000000004</v>
      </c>
      <c r="P795">
        <f t="shared" si="141"/>
        <v>77.974999999999994</v>
      </c>
      <c r="Q795">
        <f t="shared" si="142"/>
        <v>77.901965974744058</v>
      </c>
      <c r="R795">
        <v>77.901965974744058</v>
      </c>
      <c r="S795">
        <v>77.901965974744058</v>
      </c>
    </row>
    <row r="796" spans="1:19" x14ac:dyDescent="0.2">
      <c r="A796" s="4">
        <f t="shared" si="135"/>
        <v>45038</v>
      </c>
      <c r="B796">
        <v>795</v>
      </c>
      <c r="C796">
        <v>77.86</v>
      </c>
      <c r="D796">
        <f t="shared" si="136"/>
        <v>78.12</v>
      </c>
      <c r="E796">
        <f t="shared" si="140"/>
        <v>78.054000000000002</v>
      </c>
      <c r="F796">
        <f t="shared" si="132"/>
        <v>77.850203651988835</v>
      </c>
      <c r="G796">
        <f t="shared" si="133"/>
        <v>9.7963480111644685E-3</v>
      </c>
      <c r="H796">
        <f t="shared" si="137"/>
        <v>9.7219672797024259E-3</v>
      </c>
      <c r="I796">
        <v>77.850203651988835</v>
      </c>
      <c r="J796">
        <v>77.850203651988835</v>
      </c>
      <c r="K796">
        <f t="shared" si="138"/>
        <v>77.870806171392047</v>
      </c>
      <c r="L796">
        <v>77.870806171392047</v>
      </c>
      <c r="M796">
        <v>77.870806171392047</v>
      </c>
      <c r="N796">
        <f t="shared" si="134"/>
        <v>78.706223621710336</v>
      </c>
      <c r="O796">
        <f t="shared" si="139"/>
        <v>77.907499999999999</v>
      </c>
      <c r="P796">
        <f t="shared" si="141"/>
        <v>78.078749999999999</v>
      </c>
      <c r="Q796">
        <f t="shared" si="142"/>
        <v>77.892171987168823</v>
      </c>
      <c r="R796">
        <v>77.892171987168823</v>
      </c>
      <c r="S796">
        <v>77.892171987168823</v>
      </c>
    </row>
    <row r="797" spans="1:19" x14ac:dyDescent="0.2">
      <c r="A797" s="4">
        <f t="shared" si="135"/>
        <v>45039</v>
      </c>
      <c r="B797">
        <v>796</v>
      </c>
      <c r="C797">
        <v>78.64</v>
      </c>
      <c r="D797">
        <f t="shared" si="136"/>
        <v>78.38</v>
      </c>
      <c r="E797">
        <f t="shared" si="140"/>
        <v>78.010000000000005</v>
      </c>
      <c r="F797">
        <f t="shared" si="132"/>
        <v>77.840481684709118</v>
      </c>
      <c r="G797">
        <f t="shared" si="133"/>
        <v>0.79951831529088224</v>
      </c>
      <c r="H797">
        <f t="shared" si="137"/>
        <v>0.78972196727971777</v>
      </c>
      <c r="I797">
        <v>77.840481684709118</v>
      </c>
      <c r="J797">
        <v>77.840481684709118</v>
      </c>
      <c r="K797">
        <f t="shared" si="138"/>
        <v>77.861049195392098</v>
      </c>
      <c r="L797">
        <v>77.861049195392098</v>
      </c>
      <c r="M797">
        <v>77.861049195392098</v>
      </c>
      <c r="N797">
        <f t="shared" si="134"/>
        <v>78.686356535197234</v>
      </c>
      <c r="O797">
        <f t="shared" si="139"/>
        <v>78.25</v>
      </c>
      <c r="P797">
        <f t="shared" si="141"/>
        <v>78.148750000000007</v>
      </c>
      <c r="Q797">
        <f t="shared" si="142"/>
        <v>77.882377999593587</v>
      </c>
      <c r="R797">
        <v>77.882377999593587</v>
      </c>
      <c r="S797">
        <v>77.882377999593587</v>
      </c>
    </row>
    <row r="798" spans="1:19" x14ac:dyDescent="0.2">
      <c r="A798" s="4">
        <f t="shared" si="135"/>
        <v>45040</v>
      </c>
      <c r="B798">
        <v>797</v>
      </c>
      <c r="C798">
        <v>78.64</v>
      </c>
      <c r="D798">
        <f t="shared" si="136"/>
        <v>78.11</v>
      </c>
      <c r="E798">
        <f t="shared" si="140"/>
        <v>77.304000000000002</v>
      </c>
      <c r="F798">
        <f t="shared" si="132"/>
        <v>77.830759717429402</v>
      </c>
      <c r="G798">
        <f t="shared" si="133"/>
        <v>0.80924028257059888</v>
      </c>
      <c r="H798">
        <f t="shared" si="137"/>
        <v>9.7219672797166368E-3</v>
      </c>
      <c r="I798">
        <v>77.830759717429402</v>
      </c>
      <c r="J798">
        <v>77.830759717429402</v>
      </c>
      <c r="K798">
        <f t="shared" si="138"/>
        <v>77.851292219392136</v>
      </c>
      <c r="L798">
        <v>77.851292219392136</v>
      </c>
      <c r="M798">
        <v>77.851292219392136</v>
      </c>
      <c r="N798">
        <f t="shared" si="134"/>
        <v>78.195449574638062</v>
      </c>
      <c r="O798">
        <f t="shared" si="139"/>
        <v>78.047499999999999</v>
      </c>
      <c r="P798">
        <f t="shared" si="141"/>
        <v>77.606249999999989</v>
      </c>
      <c r="Q798">
        <f t="shared" si="142"/>
        <v>77.872584012018351</v>
      </c>
      <c r="R798">
        <v>77.872584012018351</v>
      </c>
      <c r="S798">
        <v>77.872584012018351</v>
      </c>
    </row>
    <row r="799" spans="1:19" x14ac:dyDescent="0.2">
      <c r="A799" s="4">
        <f t="shared" si="135"/>
        <v>45041</v>
      </c>
      <c r="B799">
        <v>798</v>
      </c>
      <c r="C799">
        <v>77.05</v>
      </c>
      <c r="D799">
        <f t="shared" si="136"/>
        <v>76.673333333333332</v>
      </c>
      <c r="E799">
        <f t="shared" si="140"/>
        <v>76.685999999999993</v>
      </c>
      <c r="F799">
        <f t="shared" si="132"/>
        <v>77.821037750149699</v>
      </c>
      <c r="G799">
        <f t="shared" si="133"/>
        <v>-0.77103775014970211</v>
      </c>
      <c r="H799">
        <f t="shared" si="137"/>
        <v>-1.580278032720301</v>
      </c>
      <c r="I799">
        <v>77.821037750149699</v>
      </c>
      <c r="J799">
        <v>77.821037750149699</v>
      </c>
      <c r="K799">
        <f t="shared" si="138"/>
        <v>77.841535243392187</v>
      </c>
      <c r="L799">
        <v>77.841535243392187</v>
      </c>
      <c r="M799">
        <v>77.841535243392187</v>
      </c>
      <c r="N799">
        <f t="shared" si="134"/>
        <v>77.03581470224664</v>
      </c>
      <c r="O799">
        <f t="shared" si="139"/>
        <v>77.164999999999992</v>
      </c>
      <c r="P799">
        <f t="shared" si="141"/>
        <v>76.681249999999991</v>
      </c>
      <c r="Q799">
        <f t="shared" si="142"/>
        <v>77.862790024443115</v>
      </c>
      <c r="R799">
        <v>77.862790024443115</v>
      </c>
      <c r="S799">
        <v>77.862790024443115</v>
      </c>
    </row>
    <row r="800" spans="1:19" x14ac:dyDescent="0.2">
      <c r="A800" s="4">
        <f t="shared" si="135"/>
        <v>45042</v>
      </c>
      <c r="B800">
        <v>799</v>
      </c>
      <c r="C800">
        <v>74.33</v>
      </c>
      <c r="D800">
        <f t="shared" si="136"/>
        <v>75.383333333333326</v>
      </c>
      <c r="E800">
        <f t="shared" si="140"/>
        <v>76.313999999999993</v>
      </c>
      <c r="F800">
        <f t="shared" si="132"/>
        <v>77.811315782869983</v>
      </c>
      <c r="G800">
        <f t="shared" si="133"/>
        <v>-3.4813157828699843</v>
      </c>
      <c r="H800">
        <f t="shared" si="137"/>
        <v>-2.7102780327202822</v>
      </c>
      <c r="I800">
        <v>77.811315782869983</v>
      </c>
      <c r="J800">
        <v>77.811315782869983</v>
      </c>
      <c r="K800">
        <f t="shared" si="138"/>
        <v>77.831778267392224</v>
      </c>
      <c r="L800">
        <v>77.831778267392224</v>
      </c>
      <c r="M800">
        <v>77.831778267392224</v>
      </c>
      <c r="N800">
        <f t="shared" si="134"/>
        <v>76.356070291572649</v>
      </c>
      <c r="O800">
        <f t="shared" si="139"/>
        <v>76.197499999999991</v>
      </c>
      <c r="P800">
        <f t="shared" si="141"/>
        <v>75.964999999999989</v>
      </c>
      <c r="Q800">
        <f t="shared" si="142"/>
        <v>77.852996036867879</v>
      </c>
      <c r="R800">
        <v>77.852996036867879</v>
      </c>
      <c r="S800">
        <v>77.852996036867879</v>
      </c>
    </row>
    <row r="801" spans="1:19" x14ac:dyDescent="0.2">
      <c r="A801" s="4">
        <f t="shared" si="135"/>
        <v>45043</v>
      </c>
      <c r="B801">
        <v>800</v>
      </c>
      <c r="C801">
        <v>74.77</v>
      </c>
      <c r="D801">
        <f t="shared" si="136"/>
        <v>75.293333333333337</v>
      </c>
      <c r="E801">
        <f t="shared" si="140"/>
        <v>75.941999999999979</v>
      </c>
      <c r="F801">
        <f t="shared" si="132"/>
        <v>77.80159381559028</v>
      </c>
      <c r="G801">
        <f t="shared" si="133"/>
        <v>-3.0315938155902842</v>
      </c>
      <c r="H801">
        <f t="shared" si="137"/>
        <v>0.44972196727970015</v>
      </c>
      <c r="I801">
        <v>77.80159381559028</v>
      </c>
      <c r="J801">
        <v>77.80159381559028</v>
      </c>
      <c r="K801">
        <f t="shared" si="138"/>
        <v>77.822021291392275</v>
      </c>
      <c r="L801">
        <v>77.822021291392275</v>
      </c>
      <c r="M801">
        <v>77.822021291392275</v>
      </c>
      <c r="N801">
        <f t="shared" si="134"/>
        <v>76.483249204100844</v>
      </c>
      <c r="O801">
        <f t="shared" si="139"/>
        <v>75.732499999999987</v>
      </c>
      <c r="P801">
        <f t="shared" si="141"/>
        <v>75.69874999999999</v>
      </c>
      <c r="Q801">
        <f t="shared" si="142"/>
        <v>77.843202049292657</v>
      </c>
      <c r="R801">
        <v>77.843202049292657</v>
      </c>
      <c r="S801">
        <v>77.843202049292657</v>
      </c>
    </row>
    <row r="802" spans="1:19" x14ac:dyDescent="0.2">
      <c r="A802" s="4">
        <f t="shared" si="135"/>
        <v>45044</v>
      </c>
      <c r="B802">
        <v>801</v>
      </c>
      <c r="C802">
        <v>76.78</v>
      </c>
      <c r="D802">
        <f t="shared" si="136"/>
        <v>76.11</v>
      </c>
      <c r="E802">
        <f t="shared" si="140"/>
        <v>75.661999999999992</v>
      </c>
      <c r="F802">
        <f t="shared" si="132"/>
        <v>77.791871848310564</v>
      </c>
      <c r="G802">
        <f t="shared" si="133"/>
        <v>-1.0118718483105624</v>
      </c>
      <c r="H802">
        <f t="shared" si="137"/>
        <v>2.0197219672797218</v>
      </c>
      <c r="I802">
        <v>77.791871848310564</v>
      </c>
      <c r="J802">
        <v>77.791871848310564</v>
      </c>
      <c r="K802">
        <f t="shared" si="138"/>
        <v>77.812264315392312</v>
      </c>
      <c r="L802">
        <v>77.812264315392312</v>
      </c>
      <c r="M802">
        <v>77.812264315392312</v>
      </c>
      <c r="N802">
        <f t="shared" si="134"/>
        <v>76.572274442870594</v>
      </c>
      <c r="O802">
        <f t="shared" si="139"/>
        <v>75.664999999999992</v>
      </c>
      <c r="P802">
        <f t="shared" si="141"/>
        <v>75.83</v>
      </c>
      <c r="Q802">
        <f t="shared" si="142"/>
        <v>77.833408061717421</v>
      </c>
      <c r="R802">
        <v>77.833408061717421</v>
      </c>
      <c r="S802">
        <v>77.833408061717421</v>
      </c>
    </row>
    <row r="803" spans="1:19" x14ac:dyDescent="0.2">
      <c r="A803" s="4">
        <f t="shared" si="135"/>
        <v>45045</v>
      </c>
      <c r="B803">
        <v>802</v>
      </c>
      <c r="C803">
        <v>76.78</v>
      </c>
      <c r="D803">
        <f t="shared" si="136"/>
        <v>76.403333333333336</v>
      </c>
      <c r="E803">
        <f t="shared" si="140"/>
        <v>75.926000000000002</v>
      </c>
      <c r="F803">
        <f t="shared" si="132"/>
        <v>77.782149881030861</v>
      </c>
      <c r="G803">
        <f t="shared" si="133"/>
        <v>-1.00214988103086</v>
      </c>
      <c r="H803">
        <f t="shared" si="137"/>
        <v>9.7219672797024259E-3</v>
      </c>
      <c r="I803">
        <v>77.782149881030861</v>
      </c>
      <c r="J803">
        <v>77.782149881030861</v>
      </c>
      <c r="K803">
        <f t="shared" si="138"/>
        <v>77.802507339392363</v>
      </c>
      <c r="L803">
        <v>77.802507339392363</v>
      </c>
      <c r="M803">
        <v>77.802507339392363</v>
      </c>
      <c r="N803">
        <f t="shared" si="134"/>
        <v>76.295592110009409</v>
      </c>
      <c r="O803">
        <f t="shared" si="139"/>
        <v>75.995000000000005</v>
      </c>
      <c r="P803">
        <f t="shared" si="141"/>
        <v>76.105000000000004</v>
      </c>
      <c r="Q803">
        <f t="shared" si="142"/>
        <v>77.823614074142185</v>
      </c>
      <c r="R803">
        <v>77.823614074142185</v>
      </c>
      <c r="S803">
        <v>77.823614074142185</v>
      </c>
    </row>
    <row r="804" spans="1:19" x14ac:dyDescent="0.2">
      <c r="A804" s="4">
        <f t="shared" si="135"/>
        <v>45046</v>
      </c>
      <c r="B804">
        <v>803</v>
      </c>
      <c r="C804">
        <v>75.650000000000006</v>
      </c>
      <c r="D804">
        <f t="shared" si="136"/>
        <v>76.026666666666671</v>
      </c>
      <c r="E804">
        <f t="shared" si="140"/>
        <v>75.313999999999993</v>
      </c>
      <c r="F804">
        <f t="shared" si="132"/>
        <v>77.772427913751145</v>
      </c>
      <c r="G804">
        <f t="shared" si="133"/>
        <v>-2.1224279137511388</v>
      </c>
      <c r="H804">
        <f t="shared" si="137"/>
        <v>-1.1202780327202788</v>
      </c>
      <c r="I804">
        <v>77.772427913751145</v>
      </c>
      <c r="J804">
        <v>77.772427913751145</v>
      </c>
      <c r="K804">
        <f t="shared" si="138"/>
        <v>77.7927503633924</v>
      </c>
      <c r="L804">
        <v>77.7927503633924</v>
      </c>
      <c r="M804">
        <v>77.7927503633924</v>
      </c>
      <c r="N804">
        <f t="shared" si="134"/>
        <v>76.101914477006574</v>
      </c>
      <c r="O804">
        <f t="shared" si="139"/>
        <v>76.215000000000003</v>
      </c>
      <c r="P804">
        <f t="shared" si="141"/>
        <v>75.581250000000011</v>
      </c>
      <c r="Q804">
        <f t="shared" si="142"/>
        <v>77.813820086566949</v>
      </c>
      <c r="R804">
        <v>77.813820086566949</v>
      </c>
      <c r="S804">
        <v>77.813820086566949</v>
      </c>
    </row>
    <row r="805" spans="1:19" x14ac:dyDescent="0.2">
      <c r="A805" s="4">
        <f t="shared" si="135"/>
        <v>45047</v>
      </c>
      <c r="B805">
        <v>804</v>
      </c>
      <c r="C805">
        <v>75.650000000000006</v>
      </c>
      <c r="D805">
        <f t="shared" si="136"/>
        <v>74.336666666666659</v>
      </c>
      <c r="E805">
        <f t="shared" si="140"/>
        <v>73.682000000000002</v>
      </c>
      <c r="F805">
        <f t="shared" si="132"/>
        <v>77.762705946471428</v>
      </c>
      <c r="G805">
        <f t="shared" si="133"/>
        <v>-2.1127059464714222</v>
      </c>
      <c r="H805">
        <f t="shared" si="137"/>
        <v>9.7219672797166368E-3</v>
      </c>
      <c r="I805">
        <v>77.762705946471428</v>
      </c>
      <c r="J805">
        <v>77.762705946471428</v>
      </c>
      <c r="K805">
        <f t="shared" si="138"/>
        <v>77.782993387392452</v>
      </c>
      <c r="L805">
        <v>77.782993387392452</v>
      </c>
      <c r="M805">
        <v>77.782993387392452</v>
      </c>
      <c r="N805">
        <f t="shared" si="134"/>
        <v>74.784340133904607</v>
      </c>
      <c r="O805">
        <f t="shared" si="139"/>
        <v>74.947500000000005</v>
      </c>
      <c r="P805">
        <f t="shared" si="141"/>
        <v>73.927500000000009</v>
      </c>
      <c r="Q805">
        <f t="shared" si="142"/>
        <v>77.804026098991713</v>
      </c>
      <c r="R805">
        <v>77.804026098991713</v>
      </c>
      <c r="S805">
        <v>77.804026098991713</v>
      </c>
    </row>
    <row r="806" spans="1:19" x14ac:dyDescent="0.2">
      <c r="A806" s="4">
        <f t="shared" si="135"/>
        <v>45048</v>
      </c>
      <c r="B806">
        <v>805</v>
      </c>
      <c r="C806">
        <v>71.709999999999994</v>
      </c>
      <c r="D806">
        <f t="shared" si="136"/>
        <v>71.993333333333339</v>
      </c>
      <c r="E806">
        <f t="shared" si="140"/>
        <v>72.03</v>
      </c>
      <c r="F806">
        <f t="shared" si="132"/>
        <v>77.752983979191725</v>
      </c>
      <c r="G806">
        <f t="shared" si="133"/>
        <v>-6.0429839791917317</v>
      </c>
      <c r="H806">
        <f t="shared" si="137"/>
        <v>-3.9302780327203095</v>
      </c>
      <c r="I806">
        <v>77.752983979191725</v>
      </c>
      <c r="J806">
        <v>77.752983979191725</v>
      </c>
      <c r="K806">
        <f t="shared" si="138"/>
        <v>77.773236411392489</v>
      </c>
      <c r="L806">
        <v>77.773236411392489</v>
      </c>
      <c r="M806">
        <v>77.773236411392489</v>
      </c>
      <c r="N806">
        <f t="shared" si="134"/>
        <v>72.935038093733226</v>
      </c>
      <c r="O806">
        <f t="shared" si="139"/>
        <v>72.907499999999999</v>
      </c>
      <c r="P806">
        <f t="shared" si="141"/>
        <v>72.016249999999999</v>
      </c>
      <c r="Q806">
        <f t="shared" si="142"/>
        <v>77.794232111416477</v>
      </c>
      <c r="R806">
        <v>77.794232111416477</v>
      </c>
      <c r="S806">
        <v>77.794232111416477</v>
      </c>
    </row>
    <row r="807" spans="1:19" x14ac:dyDescent="0.2">
      <c r="A807" s="4">
        <f t="shared" si="135"/>
        <v>45049</v>
      </c>
      <c r="B807">
        <v>806</v>
      </c>
      <c r="C807">
        <v>68.62</v>
      </c>
      <c r="D807">
        <f t="shared" si="136"/>
        <v>69.61666666666666</v>
      </c>
      <c r="E807">
        <f t="shared" si="140"/>
        <v>71.164000000000001</v>
      </c>
      <c r="F807">
        <f t="shared" si="132"/>
        <v>77.743262011912009</v>
      </c>
      <c r="G807">
        <f t="shared" si="133"/>
        <v>-9.1232620119120043</v>
      </c>
      <c r="H807">
        <f t="shared" si="137"/>
        <v>-3.0802780327202726</v>
      </c>
      <c r="I807">
        <v>77.743262011912009</v>
      </c>
      <c r="J807">
        <v>77.743262011912009</v>
      </c>
      <c r="K807">
        <f t="shared" si="138"/>
        <v>77.76347943539254</v>
      </c>
      <c r="L807">
        <v>77.76347943539254</v>
      </c>
      <c r="M807">
        <v>77.76347943539254</v>
      </c>
      <c r="N807">
        <f t="shared" si="134"/>
        <v>71.61052666561325</v>
      </c>
      <c r="O807">
        <f t="shared" si="139"/>
        <v>71.125</v>
      </c>
      <c r="P807">
        <f t="shared" si="141"/>
        <v>70.583749999999995</v>
      </c>
      <c r="Q807">
        <f t="shared" si="142"/>
        <v>77.784438123841241</v>
      </c>
      <c r="R807">
        <v>77.784438123841241</v>
      </c>
      <c r="S807">
        <v>77.784438123841241</v>
      </c>
    </row>
    <row r="808" spans="1:19" x14ac:dyDescent="0.2">
      <c r="A808" s="4">
        <f t="shared" si="135"/>
        <v>45050</v>
      </c>
      <c r="B808">
        <v>807</v>
      </c>
      <c r="C808">
        <v>68.52</v>
      </c>
      <c r="D808">
        <f t="shared" si="136"/>
        <v>69.486666666666665</v>
      </c>
      <c r="E808">
        <f t="shared" si="140"/>
        <v>70.297999999999988</v>
      </c>
      <c r="F808">
        <f t="shared" si="132"/>
        <v>77.733540044632306</v>
      </c>
      <c r="G808">
        <f t="shared" si="133"/>
        <v>-9.2135400446323104</v>
      </c>
      <c r="H808">
        <f t="shared" si="137"/>
        <v>-9.0278032720306101E-2</v>
      </c>
      <c r="I808">
        <v>77.733540044632306</v>
      </c>
      <c r="J808">
        <v>77.733540044632306</v>
      </c>
      <c r="K808">
        <f t="shared" si="138"/>
        <v>77.753722459392577</v>
      </c>
      <c r="L808">
        <v>77.753722459392577</v>
      </c>
      <c r="M808">
        <v>77.753722459392577</v>
      </c>
      <c r="N808">
        <f t="shared" si="134"/>
        <v>71.523368665929269</v>
      </c>
      <c r="O808">
        <f t="shared" si="139"/>
        <v>70.04249999999999</v>
      </c>
      <c r="P808">
        <f t="shared" si="141"/>
        <v>69.993749999999991</v>
      </c>
      <c r="Q808">
        <f t="shared" si="142"/>
        <v>77.774644136266005</v>
      </c>
      <c r="R808">
        <v>77.774644136266005</v>
      </c>
      <c r="S808">
        <v>77.774644136266005</v>
      </c>
    </row>
    <row r="809" spans="1:19" x14ac:dyDescent="0.2">
      <c r="A809" s="4">
        <f t="shared" si="135"/>
        <v>45051</v>
      </c>
      <c r="B809">
        <v>808</v>
      </c>
      <c r="C809">
        <v>71.319999999999993</v>
      </c>
      <c r="D809">
        <f t="shared" si="136"/>
        <v>70.386666666666656</v>
      </c>
      <c r="E809">
        <f t="shared" si="140"/>
        <v>70.581999999999994</v>
      </c>
      <c r="F809">
        <f t="shared" si="132"/>
        <v>77.72381807735259</v>
      </c>
      <c r="G809">
        <f t="shared" si="133"/>
        <v>-6.4038180773525966</v>
      </c>
      <c r="H809">
        <f t="shared" si="137"/>
        <v>2.8097219672797138</v>
      </c>
      <c r="I809">
        <v>77.72381807735259</v>
      </c>
      <c r="J809">
        <v>77.72381807735259</v>
      </c>
      <c r="K809">
        <f t="shared" si="138"/>
        <v>77.743965483392628</v>
      </c>
      <c r="L809">
        <v>77.743965483392628</v>
      </c>
      <c r="M809">
        <v>77.743965483392628</v>
      </c>
      <c r="N809">
        <f t="shared" si="134"/>
        <v>71.462358066150486</v>
      </c>
      <c r="O809">
        <f t="shared" si="139"/>
        <v>69.944999999999993</v>
      </c>
      <c r="P809">
        <f t="shared" si="141"/>
        <v>70.508749999999992</v>
      </c>
      <c r="Q809">
        <f t="shared" si="142"/>
        <v>77.764850148690783</v>
      </c>
      <c r="R809">
        <v>77.764850148690783</v>
      </c>
      <c r="S809">
        <v>77.764850148690783</v>
      </c>
    </row>
    <row r="810" spans="1:19" x14ac:dyDescent="0.2">
      <c r="A810" s="4">
        <f t="shared" si="135"/>
        <v>45052</v>
      </c>
      <c r="B810">
        <v>809</v>
      </c>
      <c r="C810">
        <v>71.319999999999993</v>
      </c>
      <c r="D810">
        <f t="shared" si="136"/>
        <v>71.923333333333332</v>
      </c>
      <c r="E810">
        <f t="shared" si="140"/>
        <v>71.483999999999995</v>
      </c>
      <c r="F810">
        <f t="shared" si="132"/>
        <v>77.714096110072887</v>
      </c>
      <c r="G810">
        <f t="shared" si="133"/>
        <v>-6.3940961100728941</v>
      </c>
      <c r="H810">
        <f t="shared" si="137"/>
        <v>9.7219672797024259E-3</v>
      </c>
      <c r="I810">
        <v>77.714096110072887</v>
      </c>
      <c r="J810">
        <v>77.714096110072887</v>
      </c>
      <c r="K810">
        <f t="shared" si="138"/>
        <v>77.734208507392665</v>
      </c>
      <c r="L810">
        <v>77.734208507392665</v>
      </c>
      <c r="M810">
        <v>77.734208507392665</v>
      </c>
      <c r="N810">
        <f t="shared" si="134"/>
        <v>71.962650646305335</v>
      </c>
      <c r="O810">
        <f t="shared" si="139"/>
        <v>71.072499999999991</v>
      </c>
      <c r="P810">
        <f t="shared" si="141"/>
        <v>71.648749999999993</v>
      </c>
      <c r="Q810">
        <f t="shared" si="142"/>
        <v>77.755056161115547</v>
      </c>
      <c r="R810">
        <v>77.755056161115547</v>
      </c>
      <c r="S810">
        <v>77.755056161115547</v>
      </c>
    </row>
    <row r="811" spans="1:19" x14ac:dyDescent="0.2">
      <c r="A811" s="4">
        <f t="shared" si="135"/>
        <v>45053</v>
      </c>
      <c r="B811">
        <v>810</v>
      </c>
      <c r="C811">
        <v>73.13</v>
      </c>
      <c r="D811">
        <f t="shared" si="136"/>
        <v>72.526666666666657</v>
      </c>
      <c r="E811">
        <f t="shared" si="140"/>
        <v>72.515999999999991</v>
      </c>
      <c r="F811">
        <f t="shared" si="132"/>
        <v>77.704374142793171</v>
      </c>
      <c r="G811">
        <f t="shared" si="133"/>
        <v>-4.5743741427931752</v>
      </c>
      <c r="H811">
        <f t="shared" si="137"/>
        <v>1.8197219672797189</v>
      </c>
      <c r="I811">
        <v>77.704374142793171</v>
      </c>
      <c r="J811">
        <v>77.704374142793171</v>
      </c>
      <c r="K811">
        <f t="shared" si="138"/>
        <v>77.724451531392717</v>
      </c>
      <c r="L811">
        <v>77.724451531392717</v>
      </c>
      <c r="M811">
        <v>77.724451531392717</v>
      </c>
      <c r="N811">
        <f t="shared" si="134"/>
        <v>72.312855452413729</v>
      </c>
      <c r="O811">
        <f t="shared" si="139"/>
        <v>72.224999999999994</v>
      </c>
      <c r="P811">
        <f t="shared" si="141"/>
        <v>72.52</v>
      </c>
      <c r="Q811">
        <f t="shared" si="142"/>
        <v>77.745262173540311</v>
      </c>
      <c r="R811">
        <v>77.745262173540311</v>
      </c>
      <c r="S811">
        <v>77.745262173540311</v>
      </c>
    </row>
    <row r="812" spans="1:19" x14ac:dyDescent="0.2">
      <c r="A812" s="4">
        <f t="shared" si="135"/>
        <v>45054</v>
      </c>
      <c r="B812">
        <v>811</v>
      </c>
      <c r="C812">
        <v>73.13</v>
      </c>
      <c r="D812">
        <f t="shared" si="136"/>
        <v>73.313333333333333</v>
      </c>
      <c r="E812">
        <f t="shared" si="140"/>
        <v>72.757999999999996</v>
      </c>
      <c r="F812">
        <f t="shared" si="132"/>
        <v>77.694652175513454</v>
      </c>
      <c r="G812">
        <f t="shared" si="133"/>
        <v>-4.5646521755134586</v>
      </c>
      <c r="H812">
        <f t="shared" si="137"/>
        <v>9.7219672797166368E-3</v>
      </c>
      <c r="I812">
        <v>77.694652175513454</v>
      </c>
      <c r="J812">
        <v>77.694652175513454</v>
      </c>
      <c r="K812">
        <f t="shared" si="138"/>
        <v>77.714694555392754</v>
      </c>
      <c r="L812">
        <v>77.714694555392754</v>
      </c>
      <c r="M812">
        <v>77.714694555392754</v>
      </c>
      <c r="N812">
        <f t="shared" si="134"/>
        <v>72.722998816689611</v>
      </c>
      <c r="O812">
        <f t="shared" si="139"/>
        <v>72.814999999999998</v>
      </c>
      <c r="P812">
        <f t="shared" si="141"/>
        <v>72.966250000000002</v>
      </c>
      <c r="Q812">
        <f t="shared" si="142"/>
        <v>77.735468185965075</v>
      </c>
      <c r="R812">
        <v>77.735468185965075</v>
      </c>
      <c r="S812">
        <v>77.735468185965075</v>
      </c>
    </row>
    <row r="813" spans="1:19" x14ac:dyDescent="0.2">
      <c r="A813" s="4">
        <f t="shared" si="135"/>
        <v>45055</v>
      </c>
      <c r="B813">
        <v>812</v>
      </c>
      <c r="C813">
        <v>73.680000000000007</v>
      </c>
      <c r="D813">
        <f t="shared" si="136"/>
        <v>73.11333333333333</v>
      </c>
      <c r="E813">
        <f t="shared" si="140"/>
        <v>72.656000000000006</v>
      </c>
      <c r="F813">
        <f t="shared" si="132"/>
        <v>77.684930208233752</v>
      </c>
      <c r="G813">
        <f t="shared" si="133"/>
        <v>-4.0049302082337448</v>
      </c>
      <c r="H813">
        <f t="shared" si="137"/>
        <v>0.55972196727971379</v>
      </c>
      <c r="I813">
        <v>77.684930208233752</v>
      </c>
      <c r="J813">
        <v>77.684930208233752</v>
      </c>
      <c r="K813">
        <f t="shared" si="138"/>
        <v>77.704937579392805</v>
      </c>
      <c r="L813">
        <v>77.704937579392805</v>
      </c>
      <c r="M813">
        <v>77.704937579392805</v>
      </c>
      <c r="N813">
        <f t="shared" si="134"/>
        <v>72.665099171682726</v>
      </c>
      <c r="O813">
        <f t="shared" si="139"/>
        <v>73.117500000000007</v>
      </c>
      <c r="P813">
        <f t="shared" si="141"/>
        <v>72.827500000000001</v>
      </c>
      <c r="Q813">
        <f t="shared" si="142"/>
        <v>77.725674198389839</v>
      </c>
      <c r="R813">
        <v>77.725674198389839</v>
      </c>
      <c r="S813">
        <v>77.725674198389839</v>
      </c>
    </row>
    <row r="814" spans="1:19" x14ac:dyDescent="0.2">
      <c r="A814" s="4">
        <f t="shared" si="135"/>
        <v>45056</v>
      </c>
      <c r="B814">
        <v>813</v>
      </c>
      <c r="C814">
        <v>72.53</v>
      </c>
      <c r="D814">
        <f t="shared" si="136"/>
        <v>72.34</v>
      </c>
      <c r="E814">
        <f t="shared" si="140"/>
        <v>72.033999999999992</v>
      </c>
      <c r="F814">
        <f t="shared" si="132"/>
        <v>77.675208240954035</v>
      </c>
      <c r="G814">
        <f t="shared" si="133"/>
        <v>-5.1452082409540338</v>
      </c>
      <c r="H814">
        <f t="shared" si="137"/>
        <v>-1.140278032720289</v>
      </c>
      <c r="I814">
        <v>77.675208240954035</v>
      </c>
      <c r="J814">
        <v>77.675208240954035</v>
      </c>
      <c r="K814">
        <f t="shared" si="138"/>
        <v>77.695180603392842</v>
      </c>
      <c r="L814">
        <v>77.695180603392842</v>
      </c>
      <c r="M814">
        <v>77.695180603392842</v>
      </c>
      <c r="N814">
        <f t="shared" si="134"/>
        <v>72.108569420177901</v>
      </c>
      <c r="O814">
        <f t="shared" si="139"/>
        <v>72.537499999999994</v>
      </c>
      <c r="P814">
        <f t="shared" si="141"/>
        <v>72.148750000000007</v>
      </c>
      <c r="Q814">
        <f t="shared" si="142"/>
        <v>77.715880210814603</v>
      </c>
      <c r="R814">
        <v>77.715880210814603</v>
      </c>
      <c r="S814">
        <v>77.715880210814603</v>
      </c>
    </row>
    <row r="815" spans="1:19" x14ac:dyDescent="0.2">
      <c r="A815" s="4">
        <f t="shared" si="135"/>
        <v>45057</v>
      </c>
      <c r="B815">
        <v>814</v>
      </c>
      <c r="C815">
        <v>70.81</v>
      </c>
      <c r="D815">
        <f t="shared" si="136"/>
        <v>71.12</v>
      </c>
      <c r="E815">
        <f t="shared" si="140"/>
        <v>71.412000000000006</v>
      </c>
      <c r="F815">
        <f t="shared" si="132"/>
        <v>77.665486273674333</v>
      </c>
      <c r="G815">
        <f t="shared" si="133"/>
        <v>-6.8554862736743303</v>
      </c>
      <c r="H815">
        <f t="shared" si="137"/>
        <v>-1.7102780327202964</v>
      </c>
      <c r="I815">
        <v>77.665486273674333</v>
      </c>
      <c r="J815">
        <v>77.665486273674333</v>
      </c>
      <c r="K815">
        <f t="shared" si="138"/>
        <v>77.685423627392893</v>
      </c>
      <c r="L815">
        <v>77.685423627392893</v>
      </c>
      <c r="M815">
        <v>77.685423627392893</v>
      </c>
      <c r="N815">
        <f t="shared" si="134"/>
        <v>71.481998594124519</v>
      </c>
      <c r="O815">
        <f t="shared" si="139"/>
        <v>71.760000000000005</v>
      </c>
      <c r="P815">
        <f t="shared" si="141"/>
        <v>71.302500000000009</v>
      </c>
      <c r="Q815">
        <f t="shared" si="142"/>
        <v>77.706086223239367</v>
      </c>
      <c r="R815">
        <v>77.706086223239367</v>
      </c>
      <c r="S815">
        <v>77.706086223239367</v>
      </c>
    </row>
    <row r="816" spans="1:19" x14ac:dyDescent="0.2">
      <c r="A816" s="4">
        <f t="shared" si="135"/>
        <v>45058</v>
      </c>
      <c r="B816">
        <v>815</v>
      </c>
      <c r="C816">
        <v>70.02</v>
      </c>
      <c r="D816">
        <f t="shared" si="136"/>
        <v>70.283333333333317</v>
      </c>
      <c r="E816">
        <f t="shared" si="140"/>
        <v>70.89</v>
      </c>
      <c r="F816">
        <f t="shared" si="132"/>
        <v>77.655764306394616</v>
      </c>
      <c r="G816">
        <f t="shared" si="133"/>
        <v>-7.6357643063946199</v>
      </c>
      <c r="H816">
        <f t="shared" si="137"/>
        <v>-0.78027803272028962</v>
      </c>
      <c r="I816">
        <v>77.655764306394616</v>
      </c>
      <c r="J816">
        <v>77.655764306394616</v>
      </c>
      <c r="K816">
        <f t="shared" si="138"/>
        <v>77.67566665139293</v>
      </c>
      <c r="L816">
        <v>77.67566665139293</v>
      </c>
      <c r="M816">
        <v>77.67566665139293</v>
      </c>
      <c r="N816">
        <f t="shared" si="134"/>
        <v>71.043399015887161</v>
      </c>
      <c r="O816">
        <f t="shared" si="139"/>
        <v>70.844999999999999</v>
      </c>
      <c r="P816">
        <f t="shared" si="141"/>
        <v>70.662499999999994</v>
      </c>
      <c r="Q816">
        <f t="shared" si="142"/>
        <v>77.696292235664146</v>
      </c>
      <c r="R816">
        <v>77.696292235664146</v>
      </c>
      <c r="S816">
        <v>77.696292235664146</v>
      </c>
    </row>
    <row r="817" spans="1:19" x14ac:dyDescent="0.2">
      <c r="A817" s="4">
        <f t="shared" si="135"/>
        <v>45059</v>
      </c>
      <c r="B817">
        <v>816</v>
      </c>
      <c r="C817">
        <v>70.02</v>
      </c>
      <c r="D817">
        <f t="shared" si="136"/>
        <v>70.36999999999999</v>
      </c>
      <c r="E817">
        <f t="shared" si="140"/>
        <v>70.597999999999985</v>
      </c>
      <c r="F817">
        <f t="shared" si="132"/>
        <v>77.646042339114913</v>
      </c>
      <c r="G817">
        <f t="shared" si="133"/>
        <v>-7.6260423391149175</v>
      </c>
      <c r="H817">
        <f t="shared" si="137"/>
        <v>9.7219672797024259E-3</v>
      </c>
      <c r="I817">
        <v>77.646042339114913</v>
      </c>
      <c r="J817">
        <v>77.646042339114913</v>
      </c>
      <c r="K817">
        <f t="shared" si="138"/>
        <v>77.665909675392982</v>
      </c>
      <c r="L817">
        <v>77.665909675392982</v>
      </c>
      <c r="M817">
        <v>77.665909675392982</v>
      </c>
      <c r="N817">
        <f t="shared" si="134"/>
        <v>71.051379311121011</v>
      </c>
      <c r="O817">
        <f t="shared" si="139"/>
        <v>70.47999999999999</v>
      </c>
      <c r="P817">
        <f t="shared" si="141"/>
        <v>70.512499999999989</v>
      </c>
      <c r="Q817">
        <f t="shared" si="142"/>
        <v>77.68649824808891</v>
      </c>
      <c r="R817">
        <v>77.68649824808891</v>
      </c>
      <c r="S817">
        <v>77.68649824808891</v>
      </c>
    </row>
    <row r="818" spans="1:19" x14ac:dyDescent="0.2">
      <c r="A818" s="4">
        <f t="shared" si="135"/>
        <v>45060</v>
      </c>
      <c r="B818">
        <v>817</v>
      </c>
      <c r="C818">
        <v>71.069999999999993</v>
      </c>
      <c r="D818">
        <f t="shared" si="136"/>
        <v>70.719999999999985</v>
      </c>
      <c r="E818">
        <f t="shared" si="140"/>
        <v>70.605999999999995</v>
      </c>
      <c r="F818">
        <f t="shared" si="132"/>
        <v>77.636320371835197</v>
      </c>
      <c r="G818">
        <f t="shared" si="133"/>
        <v>-6.5663203718352037</v>
      </c>
      <c r="H818">
        <f t="shared" si="137"/>
        <v>1.0597219672797138</v>
      </c>
      <c r="I818">
        <v>77.636320371835197</v>
      </c>
      <c r="J818">
        <v>77.636320371835197</v>
      </c>
      <c r="K818">
        <f t="shared" si="138"/>
        <v>77.656152699393019</v>
      </c>
      <c r="L818">
        <v>77.656152699393019</v>
      </c>
      <c r="M818">
        <v>77.656152699393019</v>
      </c>
      <c r="N818">
        <f t="shared" si="134"/>
        <v>71.056965517784704</v>
      </c>
      <c r="O818">
        <f t="shared" si="139"/>
        <v>70.544999999999987</v>
      </c>
      <c r="P818">
        <f t="shared" si="141"/>
        <v>70.648749999999993</v>
      </c>
      <c r="Q818">
        <f t="shared" si="142"/>
        <v>77.676704260513674</v>
      </c>
      <c r="R818">
        <v>77.676704260513674</v>
      </c>
      <c r="S818">
        <v>77.676704260513674</v>
      </c>
    </row>
    <row r="819" spans="1:19" x14ac:dyDescent="0.2">
      <c r="A819" s="4">
        <f t="shared" si="135"/>
        <v>45061</v>
      </c>
      <c r="B819">
        <v>818</v>
      </c>
      <c r="C819">
        <v>71.069999999999993</v>
      </c>
      <c r="D819">
        <f t="shared" si="136"/>
        <v>70.996666666666655</v>
      </c>
      <c r="E819">
        <f t="shared" si="140"/>
        <v>71.157999999999987</v>
      </c>
      <c r="F819">
        <f t="shared" si="132"/>
        <v>77.626598404555494</v>
      </c>
      <c r="G819">
        <f t="shared" si="133"/>
        <v>-6.5565984045555012</v>
      </c>
      <c r="H819">
        <f t="shared" si="137"/>
        <v>9.7219672797024259E-3</v>
      </c>
      <c r="I819">
        <v>77.626598404555494</v>
      </c>
      <c r="J819">
        <v>77.626598404555494</v>
      </c>
      <c r="K819">
        <f t="shared" si="138"/>
        <v>77.64639572339307</v>
      </c>
      <c r="L819">
        <v>77.64639572339307</v>
      </c>
      <c r="M819">
        <v>77.64639572339307</v>
      </c>
      <c r="N819">
        <f t="shared" si="134"/>
        <v>70.994875862449291</v>
      </c>
      <c r="O819">
        <f t="shared" si="139"/>
        <v>70.752499999999998</v>
      </c>
      <c r="P819">
        <f t="shared" si="141"/>
        <v>71.097499999999997</v>
      </c>
      <c r="Q819">
        <f t="shared" si="142"/>
        <v>77.666910272938438</v>
      </c>
      <c r="R819">
        <v>77.666910272938438</v>
      </c>
      <c r="S819">
        <v>77.666910272938438</v>
      </c>
    </row>
    <row r="820" spans="1:19" x14ac:dyDescent="0.2">
      <c r="A820" s="4">
        <f t="shared" si="135"/>
        <v>45062</v>
      </c>
      <c r="B820">
        <v>819</v>
      </c>
      <c r="C820">
        <v>70.849999999999994</v>
      </c>
      <c r="D820">
        <f t="shared" si="136"/>
        <v>71.566666666666663</v>
      </c>
      <c r="E820">
        <f t="shared" si="140"/>
        <v>71.518000000000001</v>
      </c>
      <c r="F820">
        <f t="shared" si="132"/>
        <v>77.616876437275778</v>
      </c>
      <c r="G820">
        <f t="shared" si="133"/>
        <v>-6.7668764372757835</v>
      </c>
      <c r="H820">
        <f t="shared" si="137"/>
        <v>-0.21027803272028223</v>
      </c>
      <c r="I820">
        <v>77.616876437275778</v>
      </c>
      <c r="J820">
        <v>77.616876437275778</v>
      </c>
      <c r="K820">
        <f t="shared" si="138"/>
        <v>77.636638747393107</v>
      </c>
      <c r="L820">
        <v>77.636638747393107</v>
      </c>
      <c r="M820">
        <v>77.636638747393107</v>
      </c>
      <c r="N820">
        <f t="shared" si="134"/>
        <v>71.530413103714494</v>
      </c>
      <c r="O820">
        <f t="shared" si="139"/>
        <v>71.442499999999995</v>
      </c>
      <c r="P820">
        <f t="shared" si="141"/>
        <v>71.536249999999995</v>
      </c>
      <c r="Q820">
        <f t="shared" si="142"/>
        <v>77.657116285363202</v>
      </c>
      <c r="R820">
        <v>77.657116285363202</v>
      </c>
      <c r="S820">
        <v>77.657116285363202</v>
      </c>
    </row>
    <row r="821" spans="1:19" x14ac:dyDescent="0.2">
      <c r="A821" s="4">
        <f t="shared" si="135"/>
        <v>45063</v>
      </c>
      <c r="B821">
        <v>820</v>
      </c>
      <c r="C821">
        <v>72.78</v>
      </c>
      <c r="D821">
        <f t="shared" si="136"/>
        <v>71.816666666666663</v>
      </c>
      <c r="E821">
        <f t="shared" si="140"/>
        <v>71.617999999999995</v>
      </c>
      <c r="F821">
        <f t="shared" si="132"/>
        <v>77.607154469996061</v>
      </c>
      <c r="G821">
        <f t="shared" si="133"/>
        <v>-4.82715446999606</v>
      </c>
      <c r="H821">
        <f t="shared" si="137"/>
        <v>1.9397219672797235</v>
      </c>
      <c r="I821">
        <v>77.607154469996061</v>
      </c>
      <c r="J821">
        <v>77.607154469996061</v>
      </c>
      <c r="K821">
        <f t="shared" si="138"/>
        <v>77.626881771393158</v>
      </c>
      <c r="L821">
        <v>77.626881771393158</v>
      </c>
      <c r="M821">
        <v>77.626881771393158</v>
      </c>
      <c r="N821">
        <f t="shared" si="134"/>
        <v>71.617289172600138</v>
      </c>
      <c r="O821">
        <f t="shared" si="139"/>
        <v>71.63</v>
      </c>
      <c r="P821">
        <f t="shared" si="141"/>
        <v>71.692499999999995</v>
      </c>
      <c r="Q821">
        <f t="shared" si="142"/>
        <v>77.647322297787966</v>
      </c>
      <c r="R821">
        <v>77.647322297787966</v>
      </c>
      <c r="S821">
        <v>77.647322297787966</v>
      </c>
    </row>
    <row r="822" spans="1:19" x14ac:dyDescent="0.2">
      <c r="A822" s="4">
        <f t="shared" si="135"/>
        <v>45064</v>
      </c>
      <c r="B822">
        <v>821</v>
      </c>
      <c r="C822">
        <v>71.819999999999993</v>
      </c>
      <c r="D822">
        <f t="shared" si="136"/>
        <v>72.056666666666658</v>
      </c>
      <c r="E822">
        <f t="shared" si="140"/>
        <v>71.717999999999989</v>
      </c>
      <c r="F822">
        <f t="shared" si="132"/>
        <v>77.597432502716359</v>
      </c>
      <c r="G822">
        <f t="shared" si="133"/>
        <v>-5.7774325027163655</v>
      </c>
      <c r="H822">
        <f t="shared" si="137"/>
        <v>-0.95027803272030553</v>
      </c>
      <c r="I822">
        <v>77.597432502716359</v>
      </c>
      <c r="J822">
        <v>77.597432502716359</v>
      </c>
      <c r="K822">
        <f t="shared" si="138"/>
        <v>77.617124795393195</v>
      </c>
      <c r="L822">
        <v>77.617124795393195</v>
      </c>
      <c r="M822">
        <v>77.617124795393195</v>
      </c>
      <c r="N822">
        <f t="shared" si="134"/>
        <v>71.603102420820093</v>
      </c>
      <c r="O822">
        <f t="shared" si="139"/>
        <v>71.754999999999995</v>
      </c>
      <c r="P822">
        <f t="shared" si="141"/>
        <v>71.844999999999999</v>
      </c>
      <c r="Q822">
        <f t="shared" si="142"/>
        <v>77.63752831021273</v>
      </c>
      <c r="R822">
        <v>77.63752831021273</v>
      </c>
      <c r="S822">
        <v>77.63752831021273</v>
      </c>
    </row>
    <row r="823" spans="1:19" x14ac:dyDescent="0.2">
      <c r="A823" s="4">
        <f t="shared" si="135"/>
        <v>45065</v>
      </c>
      <c r="B823">
        <v>822</v>
      </c>
      <c r="C823">
        <v>71.569999999999993</v>
      </c>
      <c r="D823">
        <f t="shared" si="136"/>
        <v>71.653333333333322</v>
      </c>
      <c r="E823">
        <f t="shared" si="140"/>
        <v>71.91</v>
      </c>
      <c r="F823">
        <f t="shared" si="132"/>
        <v>77.587710535436642</v>
      </c>
      <c r="G823">
        <f t="shared" si="133"/>
        <v>-6.0177105354366489</v>
      </c>
      <c r="H823">
        <f t="shared" si="137"/>
        <v>-0.24027803272028336</v>
      </c>
      <c r="I823">
        <v>77.587710535436642</v>
      </c>
      <c r="J823">
        <v>77.587710535436642</v>
      </c>
      <c r="K823">
        <f t="shared" si="138"/>
        <v>77.607367819393247</v>
      </c>
      <c r="L823">
        <v>77.607367819393247</v>
      </c>
      <c r="M823">
        <v>77.607367819393247</v>
      </c>
      <c r="N823">
        <f t="shared" si="134"/>
        <v>71.593171694574067</v>
      </c>
      <c r="O823">
        <f t="shared" si="139"/>
        <v>71.935000000000002</v>
      </c>
      <c r="P823">
        <f t="shared" si="141"/>
        <v>71.813749999999999</v>
      </c>
      <c r="Q823">
        <f t="shared" si="142"/>
        <v>77.627734322637494</v>
      </c>
      <c r="R823">
        <v>77.627734322637494</v>
      </c>
      <c r="S823">
        <v>77.627734322637494</v>
      </c>
    </row>
    <row r="824" spans="1:19" x14ac:dyDescent="0.2">
      <c r="A824" s="4">
        <f t="shared" si="135"/>
        <v>45066</v>
      </c>
      <c r="B824">
        <v>823</v>
      </c>
      <c r="C824">
        <v>71.569999999999993</v>
      </c>
      <c r="D824">
        <f t="shared" si="136"/>
        <v>71.649999999999991</v>
      </c>
      <c r="E824">
        <f t="shared" si="140"/>
        <v>71.715999999999994</v>
      </c>
      <c r="F824">
        <f t="shared" si="132"/>
        <v>77.57798856815694</v>
      </c>
      <c r="G824">
        <f t="shared" si="133"/>
        <v>-6.0079885681569465</v>
      </c>
      <c r="H824">
        <f t="shared" si="137"/>
        <v>9.7219672797024259E-3</v>
      </c>
      <c r="I824">
        <v>77.57798856815694</v>
      </c>
      <c r="J824">
        <v>77.57798856815694</v>
      </c>
      <c r="K824">
        <f t="shared" si="138"/>
        <v>77.597610843393284</v>
      </c>
      <c r="L824">
        <v>77.597610843393284</v>
      </c>
      <c r="M824">
        <v>77.597610843393284</v>
      </c>
      <c r="N824">
        <f t="shared" si="134"/>
        <v>71.658220186201845</v>
      </c>
      <c r="O824">
        <f t="shared" si="139"/>
        <v>71.692499999999995</v>
      </c>
      <c r="P824">
        <f t="shared" si="141"/>
        <v>71.691249999999997</v>
      </c>
      <c r="Q824">
        <f t="shared" si="142"/>
        <v>77.617940335062258</v>
      </c>
      <c r="R824">
        <v>77.617940335062258</v>
      </c>
      <c r="S824">
        <v>77.617940335062258</v>
      </c>
    </row>
    <row r="825" spans="1:19" x14ac:dyDescent="0.2">
      <c r="A825" s="4">
        <f t="shared" si="135"/>
        <v>45067</v>
      </c>
      <c r="B825">
        <v>824</v>
      </c>
      <c r="C825">
        <v>71.81</v>
      </c>
      <c r="D825">
        <f t="shared" si="136"/>
        <v>71.73</v>
      </c>
      <c r="E825">
        <f t="shared" si="140"/>
        <v>71.926000000000002</v>
      </c>
      <c r="F825">
        <f t="shared" si="132"/>
        <v>77.568266600877223</v>
      </c>
      <c r="G825">
        <f t="shared" si="133"/>
        <v>-5.7582666008772208</v>
      </c>
      <c r="H825">
        <f t="shared" si="137"/>
        <v>0.24972196727972573</v>
      </c>
      <c r="I825">
        <v>77.568266600877223</v>
      </c>
      <c r="J825">
        <v>77.568266600877223</v>
      </c>
      <c r="K825">
        <f t="shared" si="138"/>
        <v>77.587853867393335</v>
      </c>
      <c r="L825">
        <v>77.587853867393335</v>
      </c>
      <c r="M825">
        <v>77.587853867393335</v>
      </c>
      <c r="N825">
        <f t="shared" si="134"/>
        <v>71.703754130341281</v>
      </c>
      <c r="O825">
        <f t="shared" si="139"/>
        <v>71.69</v>
      </c>
      <c r="P825">
        <f t="shared" si="141"/>
        <v>71.852499999999992</v>
      </c>
      <c r="Q825">
        <f t="shared" si="142"/>
        <v>77.608146347487036</v>
      </c>
      <c r="R825">
        <v>77.608146347487036</v>
      </c>
      <c r="S825">
        <v>77.608146347487036</v>
      </c>
    </row>
    <row r="826" spans="1:19" x14ac:dyDescent="0.2">
      <c r="A826" s="4">
        <f t="shared" si="135"/>
        <v>45068</v>
      </c>
      <c r="B826">
        <v>825</v>
      </c>
      <c r="C826">
        <v>71.81</v>
      </c>
      <c r="D826">
        <f t="shared" si="136"/>
        <v>72.163333333333341</v>
      </c>
      <c r="E826">
        <f t="shared" si="140"/>
        <v>72.486000000000004</v>
      </c>
      <c r="F826">
        <f t="shared" si="132"/>
        <v>77.558544633597506</v>
      </c>
      <c r="G826">
        <f t="shared" si="133"/>
        <v>-5.7485446335975041</v>
      </c>
      <c r="H826">
        <f t="shared" si="137"/>
        <v>9.7219672797166368E-3</v>
      </c>
      <c r="I826">
        <v>77.558544633597506</v>
      </c>
      <c r="J826">
        <v>77.558544633597506</v>
      </c>
      <c r="K826">
        <f t="shared" si="138"/>
        <v>77.578096891393372</v>
      </c>
      <c r="L826">
        <v>77.578096891393372</v>
      </c>
      <c r="M826">
        <v>77.578096891393372</v>
      </c>
      <c r="N826">
        <f t="shared" si="134"/>
        <v>72.053627891238889</v>
      </c>
      <c r="O826">
        <f t="shared" si="139"/>
        <v>72.015000000000001</v>
      </c>
      <c r="P826">
        <f t="shared" si="141"/>
        <v>72.365000000000009</v>
      </c>
      <c r="Q826">
        <f t="shared" si="142"/>
        <v>77.5983523599118</v>
      </c>
      <c r="R826">
        <v>77.5983523599118</v>
      </c>
      <c r="S826">
        <v>77.5983523599118</v>
      </c>
    </row>
    <row r="827" spans="1:19" x14ac:dyDescent="0.2">
      <c r="A827" s="4">
        <f t="shared" si="135"/>
        <v>45069</v>
      </c>
      <c r="B827">
        <v>826</v>
      </c>
      <c r="C827">
        <v>72.87</v>
      </c>
      <c r="D827">
        <f t="shared" si="136"/>
        <v>73.016666666666666</v>
      </c>
      <c r="E827">
        <f t="shared" si="140"/>
        <v>72.50800000000001</v>
      </c>
      <c r="F827">
        <f t="shared" si="132"/>
        <v>77.548822666317804</v>
      </c>
      <c r="G827">
        <f t="shared" si="133"/>
        <v>-4.6788226663177994</v>
      </c>
      <c r="H827">
        <f t="shared" si="137"/>
        <v>1.0697219672797047</v>
      </c>
      <c r="I827">
        <v>77.548822666317804</v>
      </c>
      <c r="J827">
        <v>77.548822666317804</v>
      </c>
      <c r="K827">
        <f t="shared" si="138"/>
        <v>77.568339915393423</v>
      </c>
      <c r="L827">
        <v>77.568339915393423</v>
      </c>
      <c r="M827">
        <v>77.568339915393423</v>
      </c>
      <c r="N827">
        <f t="shared" si="134"/>
        <v>72.748539523867223</v>
      </c>
      <c r="O827">
        <f t="shared" si="139"/>
        <v>72.715000000000003</v>
      </c>
      <c r="P827">
        <f t="shared" si="141"/>
        <v>72.698750000000004</v>
      </c>
      <c r="Q827">
        <f t="shared" si="142"/>
        <v>77.588558372336564</v>
      </c>
      <c r="R827">
        <v>77.588558372336564</v>
      </c>
      <c r="S827">
        <v>77.588558372336564</v>
      </c>
    </row>
    <row r="828" spans="1:19" x14ac:dyDescent="0.2">
      <c r="A828" s="4">
        <f t="shared" si="135"/>
        <v>45070</v>
      </c>
      <c r="B828">
        <v>827</v>
      </c>
      <c r="C828">
        <v>74.37</v>
      </c>
      <c r="D828">
        <f t="shared" si="136"/>
        <v>72.973333333333343</v>
      </c>
      <c r="E828">
        <f t="shared" si="140"/>
        <v>72.616000000000014</v>
      </c>
      <c r="F828">
        <f t="shared" si="132"/>
        <v>77.539100699038087</v>
      </c>
      <c r="G828">
        <f t="shared" si="133"/>
        <v>-3.1691006990380828</v>
      </c>
      <c r="H828">
        <f t="shared" si="137"/>
        <v>1.5097219672797166</v>
      </c>
      <c r="I828">
        <v>77.539100699038087</v>
      </c>
      <c r="J828">
        <v>77.539100699038087</v>
      </c>
      <c r="K828">
        <f t="shared" si="138"/>
        <v>77.55858293939346</v>
      </c>
      <c r="L828">
        <v>77.55858293939346</v>
      </c>
      <c r="M828">
        <v>77.55858293939346</v>
      </c>
      <c r="N828">
        <f t="shared" si="134"/>
        <v>72.427977666707051</v>
      </c>
      <c r="O828">
        <f t="shared" si="139"/>
        <v>72.682500000000005</v>
      </c>
      <c r="P828">
        <f t="shared" si="141"/>
        <v>72.75</v>
      </c>
      <c r="Q828">
        <f t="shared" si="142"/>
        <v>77.578764384761328</v>
      </c>
      <c r="R828">
        <v>77.578764384761328</v>
      </c>
      <c r="S828">
        <v>77.578764384761328</v>
      </c>
    </row>
    <row r="829" spans="1:19" x14ac:dyDescent="0.2">
      <c r="A829" s="4">
        <f t="shared" si="135"/>
        <v>45071</v>
      </c>
      <c r="B829">
        <v>828</v>
      </c>
      <c r="C829">
        <v>71.680000000000007</v>
      </c>
      <c r="D829">
        <f t="shared" si="136"/>
        <v>72.8</v>
      </c>
      <c r="E829">
        <f t="shared" si="140"/>
        <v>72.724000000000004</v>
      </c>
      <c r="F829">
        <f t="shared" si="132"/>
        <v>77.529378731758385</v>
      </c>
      <c r="G829">
        <f t="shared" si="133"/>
        <v>-5.8493787317583781</v>
      </c>
      <c r="H829">
        <f t="shared" si="137"/>
        <v>-2.6802780327202953</v>
      </c>
      <c r="I829">
        <v>77.529378731758385</v>
      </c>
      <c r="J829">
        <v>77.529378731758385</v>
      </c>
      <c r="K829">
        <f t="shared" si="138"/>
        <v>77.548825963393512</v>
      </c>
      <c r="L829">
        <v>77.548825963393512</v>
      </c>
      <c r="M829">
        <v>77.548825963393512</v>
      </c>
      <c r="N829">
        <f t="shared" si="134"/>
        <v>72.404584366694934</v>
      </c>
      <c r="O829">
        <f t="shared" si="139"/>
        <v>72.817499999999995</v>
      </c>
      <c r="P829">
        <f t="shared" si="141"/>
        <v>72.752499999999998</v>
      </c>
      <c r="Q829">
        <f t="shared" si="142"/>
        <v>77.568970397186092</v>
      </c>
      <c r="R829">
        <v>77.568970397186092</v>
      </c>
      <c r="S829">
        <v>77.568970397186092</v>
      </c>
    </row>
    <row r="830" spans="1:19" x14ac:dyDescent="0.2">
      <c r="A830" s="4">
        <f t="shared" si="135"/>
        <v>45072</v>
      </c>
      <c r="B830">
        <v>829</v>
      </c>
      <c r="C830">
        <v>72.349999999999994</v>
      </c>
      <c r="D830">
        <f t="shared" si="136"/>
        <v>72.126666666666665</v>
      </c>
      <c r="E830">
        <f t="shared" si="140"/>
        <v>72.039999999999992</v>
      </c>
      <c r="F830">
        <f t="shared" si="132"/>
        <v>77.519656764478668</v>
      </c>
      <c r="G830">
        <f t="shared" si="133"/>
        <v>-5.1696567644786739</v>
      </c>
      <c r="H830">
        <f t="shared" si="137"/>
        <v>0.67972196727970413</v>
      </c>
      <c r="I830">
        <v>77.519656764478668</v>
      </c>
      <c r="J830">
        <v>77.519656764478668</v>
      </c>
      <c r="K830">
        <f t="shared" si="138"/>
        <v>77.539068987393549</v>
      </c>
      <c r="L830">
        <v>77.539068987393549</v>
      </c>
      <c r="M830">
        <v>77.539068987393549</v>
      </c>
      <c r="N830">
        <f t="shared" si="134"/>
        <v>72.388209056686449</v>
      </c>
      <c r="O830">
        <f t="shared" si="139"/>
        <v>72.6875</v>
      </c>
      <c r="P830">
        <f t="shared" si="141"/>
        <v>72.072499999999991</v>
      </c>
      <c r="Q830">
        <f t="shared" si="142"/>
        <v>77.559176409610856</v>
      </c>
      <c r="R830">
        <v>77.559176409610856</v>
      </c>
      <c r="S830">
        <v>77.559176409610856</v>
      </c>
    </row>
    <row r="831" spans="1:19" x14ac:dyDescent="0.2">
      <c r="A831" s="4">
        <f t="shared" si="135"/>
        <v>45073</v>
      </c>
      <c r="B831">
        <v>830</v>
      </c>
      <c r="C831">
        <v>72.349999999999994</v>
      </c>
      <c r="D831">
        <f t="shared" si="136"/>
        <v>71.383333333333326</v>
      </c>
      <c r="E831">
        <f t="shared" si="140"/>
        <v>71.055999999999997</v>
      </c>
      <c r="F831">
        <f t="shared" si="132"/>
        <v>77.509934797198966</v>
      </c>
      <c r="G831">
        <f t="shared" si="133"/>
        <v>-5.1599347971989715</v>
      </c>
      <c r="H831">
        <f t="shared" si="137"/>
        <v>9.7219672797024259E-3</v>
      </c>
      <c r="I831">
        <v>77.509934797198966</v>
      </c>
      <c r="J831">
        <v>77.509934797198966</v>
      </c>
      <c r="K831">
        <f t="shared" si="138"/>
        <v>77.5293120113936</v>
      </c>
      <c r="L831">
        <v>77.5293120113936</v>
      </c>
      <c r="M831">
        <v>77.5293120113936</v>
      </c>
      <c r="N831">
        <f t="shared" si="134"/>
        <v>71.506746339680518</v>
      </c>
      <c r="O831">
        <f t="shared" si="139"/>
        <v>71.457499999999996</v>
      </c>
      <c r="P831">
        <f t="shared" si="141"/>
        <v>71.178749999999994</v>
      </c>
      <c r="Q831">
        <f t="shared" si="142"/>
        <v>77.54938242203562</v>
      </c>
      <c r="R831">
        <v>77.54938242203562</v>
      </c>
      <c r="S831">
        <v>77.54938242203562</v>
      </c>
    </row>
    <row r="832" spans="1:19" x14ac:dyDescent="0.2">
      <c r="A832" s="4">
        <f t="shared" si="135"/>
        <v>45074</v>
      </c>
      <c r="B832">
        <v>831</v>
      </c>
      <c r="C832">
        <v>69.45</v>
      </c>
      <c r="D832">
        <f t="shared" si="136"/>
        <v>70.416666666666671</v>
      </c>
      <c r="E832">
        <f t="shared" si="140"/>
        <v>70.609999999999985</v>
      </c>
      <c r="F832">
        <f t="shared" si="132"/>
        <v>77.500212829919249</v>
      </c>
      <c r="G832">
        <f t="shared" si="133"/>
        <v>-8.0502128299192464</v>
      </c>
      <c r="H832">
        <f t="shared" si="137"/>
        <v>-2.8902780327202748</v>
      </c>
      <c r="I832">
        <v>77.500212829919249</v>
      </c>
      <c r="J832">
        <v>77.500212829919249</v>
      </c>
      <c r="K832">
        <f t="shared" si="138"/>
        <v>77.519555035393637</v>
      </c>
      <c r="L832">
        <v>77.519555035393637</v>
      </c>
      <c r="M832">
        <v>77.519555035393637</v>
      </c>
      <c r="N832">
        <f t="shared" si="134"/>
        <v>70.889722437776356</v>
      </c>
      <c r="O832">
        <f t="shared" si="139"/>
        <v>70.899999999999991</v>
      </c>
      <c r="P832">
        <f t="shared" si="141"/>
        <v>70.537499999999994</v>
      </c>
      <c r="Q832">
        <f t="shared" si="142"/>
        <v>77.539588434460399</v>
      </c>
      <c r="R832">
        <v>77.539588434460399</v>
      </c>
      <c r="S832">
        <v>77.539588434460399</v>
      </c>
    </row>
    <row r="833" spans="1:19" x14ac:dyDescent="0.2">
      <c r="A833" s="4">
        <f t="shared" si="135"/>
        <v>45075</v>
      </c>
      <c r="B833">
        <v>832</v>
      </c>
      <c r="C833">
        <v>69.45</v>
      </c>
      <c r="D833">
        <f t="shared" si="136"/>
        <v>69.45</v>
      </c>
      <c r="E833">
        <f t="shared" si="140"/>
        <v>69.762</v>
      </c>
      <c r="F833">
        <f t="shared" si="132"/>
        <v>77.490490862639547</v>
      </c>
      <c r="G833">
        <f t="shared" si="133"/>
        <v>-8.0404908626395439</v>
      </c>
      <c r="H833">
        <f t="shared" si="137"/>
        <v>9.7219672797024259E-3</v>
      </c>
      <c r="I833">
        <v>77.490490862639547</v>
      </c>
      <c r="J833">
        <v>77.490490862639547</v>
      </c>
      <c r="K833">
        <f t="shared" si="138"/>
        <v>77.509798059393688</v>
      </c>
      <c r="L833">
        <v>77.509798059393688</v>
      </c>
      <c r="M833">
        <v>77.509798059393688</v>
      </c>
      <c r="N833">
        <f t="shared" si="134"/>
        <v>70.457805706443452</v>
      </c>
      <c r="O833">
        <f t="shared" si="139"/>
        <v>70.174999999999997</v>
      </c>
      <c r="P833">
        <f t="shared" si="141"/>
        <v>69.64500000000001</v>
      </c>
      <c r="Q833">
        <f t="shared" si="142"/>
        <v>77.529794446885163</v>
      </c>
      <c r="R833">
        <v>77.529794446885163</v>
      </c>
      <c r="S833">
        <v>77.529794446885163</v>
      </c>
    </row>
    <row r="834" spans="1:19" x14ac:dyDescent="0.2">
      <c r="A834" s="4">
        <f t="shared" si="135"/>
        <v>45076</v>
      </c>
      <c r="B834">
        <v>833</v>
      </c>
      <c r="C834">
        <v>69.45</v>
      </c>
      <c r="D834">
        <f t="shared" si="136"/>
        <v>69.00333333333333</v>
      </c>
      <c r="E834">
        <f t="shared" si="140"/>
        <v>69.310000000000016</v>
      </c>
      <c r="F834">
        <f t="shared" si="132"/>
        <v>77.48076889535983</v>
      </c>
      <c r="G834">
        <f t="shared" si="133"/>
        <v>-8.0307688953598273</v>
      </c>
      <c r="H834">
        <f t="shared" si="137"/>
        <v>9.7219672797166368E-3</v>
      </c>
      <c r="I834">
        <v>77.48076889535983</v>
      </c>
      <c r="J834">
        <v>77.48076889535983</v>
      </c>
      <c r="K834">
        <f t="shared" si="138"/>
        <v>77.500041083393725</v>
      </c>
      <c r="L834">
        <v>77.500041083393725</v>
      </c>
      <c r="M834">
        <v>77.500041083393725</v>
      </c>
      <c r="N834">
        <f t="shared" si="134"/>
        <v>69.753463994510412</v>
      </c>
      <c r="O834">
        <f t="shared" si="139"/>
        <v>69.115000000000009</v>
      </c>
      <c r="P834">
        <f t="shared" si="141"/>
        <v>69.195000000000007</v>
      </c>
      <c r="Q834">
        <f t="shared" si="142"/>
        <v>77.520000459309927</v>
      </c>
      <c r="R834">
        <v>77.520000459309927</v>
      </c>
      <c r="S834">
        <v>77.520000459309927</v>
      </c>
    </row>
    <row r="835" spans="1:19" x14ac:dyDescent="0.2">
      <c r="A835" s="4">
        <f t="shared" si="135"/>
        <v>45077</v>
      </c>
      <c r="B835">
        <v>834</v>
      </c>
      <c r="C835">
        <v>68.11</v>
      </c>
      <c r="D835">
        <f t="shared" si="136"/>
        <v>69.216666666666669</v>
      </c>
      <c r="E835">
        <f t="shared" si="140"/>
        <v>69.772000000000006</v>
      </c>
      <c r="F835">
        <f t="shared" ref="F835:F898" si="143">$V$3+$U$3*B835</f>
        <v>77.471046928080114</v>
      </c>
      <c r="G835">
        <f t="shared" ref="G835:G898" si="144">C835-F835</f>
        <v>-9.3610469280801141</v>
      </c>
      <c r="H835">
        <f t="shared" si="137"/>
        <v>-1.3302780327202868</v>
      </c>
      <c r="I835">
        <v>77.471046928080114</v>
      </c>
      <c r="J835">
        <v>77.471046928080114</v>
      </c>
      <c r="K835">
        <f t="shared" si="138"/>
        <v>77.490284107393776</v>
      </c>
      <c r="L835">
        <v>77.490284107393776</v>
      </c>
      <c r="M835">
        <v>77.490284107393776</v>
      </c>
      <c r="N835">
        <f t="shared" ref="N835:N898" si="145">0.3*C836 + 0.7*N834</f>
        <v>69.854424796157289</v>
      </c>
      <c r="O835">
        <f t="shared" si="139"/>
        <v>69.275000000000006</v>
      </c>
      <c r="P835">
        <f t="shared" si="141"/>
        <v>69.563749999999999</v>
      </c>
      <c r="Q835">
        <f t="shared" si="142"/>
        <v>77.510206471734691</v>
      </c>
      <c r="R835">
        <v>77.510206471734691</v>
      </c>
      <c r="S835">
        <v>77.510206471734691</v>
      </c>
    </row>
    <row r="836" spans="1:19" x14ac:dyDescent="0.2">
      <c r="A836" s="4">
        <f t="shared" ref="A836:A899" si="146">A835+1</f>
        <v>45078</v>
      </c>
      <c r="B836">
        <v>835</v>
      </c>
      <c r="C836">
        <v>70.09</v>
      </c>
      <c r="D836">
        <f t="shared" ref="D836:D899" si="147">AVERAGE(C835:C837)</f>
        <v>69.986666666666665</v>
      </c>
      <c r="E836">
        <f t="shared" si="140"/>
        <v>70.234000000000009</v>
      </c>
      <c r="F836">
        <f t="shared" si="143"/>
        <v>77.461324960800411</v>
      </c>
      <c r="G836">
        <f t="shared" si="144"/>
        <v>-7.3713249608004077</v>
      </c>
      <c r="H836">
        <f t="shared" ref="H836:H899" si="148">G836-G835</f>
        <v>1.9897219672797064</v>
      </c>
      <c r="I836">
        <v>77.461324960800411</v>
      </c>
      <c r="J836">
        <v>77.461324960800411</v>
      </c>
      <c r="K836">
        <f t="shared" ref="K836:K899" si="149">$Y$3+$X$3*B836</f>
        <v>77.480527131393814</v>
      </c>
      <c r="L836">
        <v>77.480527131393814</v>
      </c>
      <c r="M836">
        <v>77.480527131393814</v>
      </c>
      <c r="N836">
        <f t="shared" si="145"/>
        <v>70.426097357310098</v>
      </c>
      <c r="O836">
        <f t="shared" ref="O836:O899" si="150">AVERAGE(C834:C837)</f>
        <v>69.852500000000006</v>
      </c>
      <c r="P836">
        <f t="shared" si="141"/>
        <v>70.141249999999999</v>
      </c>
      <c r="Q836">
        <f t="shared" si="142"/>
        <v>77.500412484159455</v>
      </c>
      <c r="R836">
        <v>77.500412484159455</v>
      </c>
      <c r="S836">
        <v>77.500412484159455</v>
      </c>
    </row>
    <row r="837" spans="1:19" x14ac:dyDescent="0.2">
      <c r="A837" s="4">
        <f t="shared" si="146"/>
        <v>45079</v>
      </c>
      <c r="B837">
        <v>836</v>
      </c>
      <c r="C837">
        <v>71.760000000000005</v>
      </c>
      <c r="D837">
        <f t="shared" si="147"/>
        <v>71.203333333333333</v>
      </c>
      <c r="E837">
        <f t="shared" ref="E837:E900" si="151">AVERAGE(C835:C839)</f>
        <v>70.771999999999991</v>
      </c>
      <c r="F837">
        <f t="shared" si="143"/>
        <v>77.451602993520694</v>
      </c>
      <c r="G837">
        <f t="shared" si="144"/>
        <v>-5.6916029935206893</v>
      </c>
      <c r="H837">
        <f t="shared" si="148"/>
        <v>1.6797219672797183</v>
      </c>
      <c r="I837">
        <v>77.451602993520694</v>
      </c>
      <c r="J837">
        <v>77.451602993520694</v>
      </c>
      <c r="K837">
        <f t="shared" si="149"/>
        <v>77.470770155393865</v>
      </c>
      <c r="L837">
        <v>77.470770155393865</v>
      </c>
      <c r="M837">
        <v>77.470770155393865</v>
      </c>
      <c r="N837">
        <f t="shared" si="145"/>
        <v>70.826268150117073</v>
      </c>
      <c r="O837">
        <f t="shared" si="150"/>
        <v>70.429999999999993</v>
      </c>
      <c r="P837">
        <f t="shared" ref="P837:P900" si="152">AVERAGE(O837:O838)</f>
        <v>70.933750000000003</v>
      </c>
      <c r="Q837">
        <f t="shared" ref="Q837:Q900" si="153">$AE$3+$AD$3*B837</f>
        <v>77.490618496584219</v>
      </c>
      <c r="R837">
        <v>77.490618496584219</v>
      </c>
      <c r="S837">
        <v>77.490618496584219</v>
      </c>
    </row>
    <row r="838" spans="1:19" x14ac:dyDescent="0.2">
      <c r="A838" s="4">
        <f t="shared" si="146"/>
        <v>45080</v>
      </c>
      <c r="B838">
        <v>837</v>
      </c>
      <c r="C838">
        <v>71.760000000000005</v>
      </c>
      <c r="D838">
        <f t="shared" si="147"/>
        <v>71.88666666666667</v>
      </c>
      <c r="E838">
        <f t="shared" si="151"/>
        <v>71.578000000000003</v>
      </c>
      <c r="F838">
        <f t="shared" si="143"/>
        <v>77.441881026240992</v>
      </c>
      <c r="G838">
        <f t="shared" si="144"/>
        <v>-5.6818810262409869</v>
      </c>
      <c r="H838">
        <f t="shared" si="148"/>
        <v>9.7219672797024259E-3</v>
      </c>
      <c r="I838">
        <v>77.441881026240992</v>
      </c>
      <c r="J838">
        <v>77.441881026240992</v>
      </c>
      <c r="K838">
        <f t="shared" si="149"/>
        <v>77.461013179393902</v>
      </c>
      <c r="L838">
        <v>77.461013179393902</v>
      </c>
      <c r="M838">
        <v>77.461013179393902</v>
      </c>
      <c r="N838">
        <f t="shared" si="145"/>
        <v>71.220387705081947</v>
      </c>
      <c r="O838">
        <f t="shared" si="150"/>
        <v>71.4375</v>
      </c>
      <c r="P838">
        <f t="shared" si="152"/>
        <v>71.693749999999994</v>
      </c>
      <c r="Q838">
        <f t="shared" si="153"/>
        <v>77.480824509008983</v>
      </c>
      <c r="R838">
        <v>77.480824509008983</v>
      </c>
      <c r="S838">
        <v>77.480824509008983</v>
      </c>
    </row>
    <row r="839" spans="1:19" x14ac:dyDescent="0.2">
      <c r="A839" s="4">
        <f t="shared" si="146"/>
        <v>45081</v>
      </c>
      <c r="B839">
        <v>838</v>
      </c>
      <c r="C839">
        <v>72.14</v>
      </c>
      <c r="D839">
        <f t="shared" si="147"/>
        <v>72.013333333333335</v>
      </c>
      <c r="E839">
        <f t="shared" si="151"/>
        <v>71.902000000000001</v>
      </c>
      <c r="F839">
        <f t="shared" si="143"/>
        <v>77.432159058961275</v>
      </c>
      <c r="G839">
        <f t="shared" si="144"/>
        <v>-5.2921590589612748</v>
      </c>
      <c r="H839">
        <f t="shared" si="148"/>
        <v>0.38972196727971209</v>
      </c>
      <c r="I839">
        <v>77.432159058961275</v>
      </c>
      <c r="J839">
        <v>77.432159058961275</v>
      </c>
      <c r="K839">
        <f t="shared" si="149"/>
        <v>77.451256203393953</v>
      </c>
      <c r="L839">
        <v>77.451256203393953</v>
      </c>
      <c r="M839">
        <v>77.451256203393953</v>
      </c>
      <c r="N839">
        <f t="shared" si="145"/>
        <v>71.496271393557365</v>
      </c>
      <c r="O839">
        <f t="shared" si="150"/>
        <v>71.95</v>
      </c>
      <c r="P839">
        <f t="shared" si="152"/>
        <v>71.943749999999994</v>
      </c>
      <c r="Q839">
        <f t="shared" si="153"/>
        <v>77.471030521433747</v>
      </c>
      <c r="R839">
        <v>77.471030521433747</v>
      </c>
      <c r="S839">
        <v>77.471030521433747</v>
      </c>
    </row>
    <row r="840" spans="1:19" x14ac:dyDescent="0.2">
      <c r="A840" s="4">
        <f t="shared" si="146"/>
        <v>45082</v>
      </c>
      <c r="B840">
        <v>839</v>
      </c>
      <c r="C840">
        <v>72.14</v>
      </c>
      <c r="D840">
        <f t="shared" si="147"/>
        <v>71.99666666666667</v>
      </c>
      <c r="E840">
        <f t="shared" si="151"/>
        <v>72.054000000000002</v>
      </c>
      <c r="F840">
        <f t="shared" si="143"/>
        <v>77.422437091681559</v>
      </c>
      <c r="G840">
        <f t="shared" si="144"/>
        <v>-5.2824370916815582</v>
      </c>
      <c r="H840">
        <f t="shared" si="148"/>
        <v>9.7219672797166368E-3</v>
      </c>
      <c r="I840">
        <v>77.422437091681559</v>
      </c>
      <c r="J840">
        <v>77.422437091681559</v>
      </c>
      <c r="K840">
        <f t="shared" si="149"/>
        <v>77.44149922739399</v>
      </c>
      <c r="L840">
        <v>77.44149922739399</v>
      </c>
      <c r="M840">
        <v>77.44149922739399</v>
      </c>
      <c r="N840">
        <f t="shared" si="145"/>
        <v>71.560389975490153</v>
      </c>
      <c r="O840">
        <f t="shared" si="150"/>
        <v>71.9375</v>
      </c>
      <c r="P840">
        <f t="shared" si="152"/>
        <v>72.032499999999999</v>
      </c>
      <c r="Q840">
        <f t="shared" si="153"/>
        <v>77.461236533858511</v>
      </c>
      <c r="R840">
        <v>77.461236533858511</v>
      </c>
      <c r="S840">
        <v>77.461236533858511</v>
      </c>
    </row>
    <row r="841" spans="1:19" x14ac:dyDescent="0.2">
      <c r="A841" s="4">
        <f t="shared" si="146"/>
        <v>45083</v>
      </c>
      <c r="B841">
        <v>840</v>
      </c>
      <c r="C841">
        <v>71.709999999999994</v>
      </c>
      <c r="D841">
        <f t="shared" si="147"/>
        <v>72.123333333333335</v>
      </c>
      <c r="E841">
        <f t="shared" si="151"/>
        <v>71.957999999999998</v>
      </c>
      <c r="F841">
        <f t="shared" si="143"/>
        <v>77.412715124401856</v>
      </c>
      <c r="G841">
        <f t="shared" si="144"/>
        <v>-5.7027151244018626</v>
      </c>
      <c r="H841">
        <f t="shared" si="148"/>
        <v>-0.4202780327203044</v>
      </c>
      <c r="I841">
        <v>77.412715124401856</v>
      </c>
      <c r="J841">
        <v>77.412715124401856</v>
      </c>
      <c r="K841">
        <f t="shared" si="149"/>
        <v>77.431742251394041</v>
      </c>
      <c r="L841">
        <v>77.431742251394041</v>
      </c>
      <c r="M841">
        <v>77.431742251394041</v>
      </c>
      <c r="N841">
        <f t="shared" si="145"/>
        <v>71.848272982843099</v>
      </c>
      <c r="O841">
        <f t="shared" si="150"/>
        <v>72.127499999999998</v>
      </c>
      <c r="P841">
        <f t="shared" si="152"/>
        <v>72.02</v>
      </c>
      <c r="Q841">
        <f t="shared" si="153"/>
        <v>77.451442546283289</v>
      </c>
      <c r="R841">
        <v>77.451442546283289</v>
      </c>
      <c r="S841">
        <v>77.451442546283289</v>
      </c>
    </row>
    <row r="842" spans="1:19" x14ac:dyDescent="0.2">
      <c r="A842" s="4">
        <f t="shared" si="146"/>
        <v>45084</v>
      </c>
      <c r="B842">
        <v>841</v>
      </c>
      <c r="C842">
        <v>72.52</v>
      </c>
      <c r="D842">
        <f t="shared" si="147"/>
        <v>71.836666666666659</v>
      </c>
      <c r="E842">
        <f t="shared" si="151"/>
        <v>71.561999999999983</v>
      </c>
      <c r="F842">
        <f t="shared" si="143"/>
        <v>77.40299315712214</v>
      </c>
      <c r="G842">
        <f t="shared" si="144"/>
        <v>-4.8829931571221437</v>
      </c>
      <c r="H842">
        <f t="shared" si="148"/>
        <v>0.81972196727971891</v>
      </c>
      <c r="I842">
        <v>77.40299315712214</v>
      </c>
      <c r="J842">
        <v>77.40299315712214</v>
      </c>
      <c r="K842">
        <f t="shared" si="149"/>
        <v>77.421985275394078</v>
      </c>
      <c r="L842">
        <v>77.421985275394078</v>
      </c>
      <c r="M842">
        <v>77.421985275394078</v>
      </c>
      <c r="N842">
        <f t="shared" si="145"/>
        <v>71.677791087990158</v>
      </c>
      <c r="O842">
        <f t="shared" si="150"/>
        <v>71.912499999999994</v>
      </c>
      <c r="P842">
        <f t="shared" si="152"/>
        <v>71.664999999999992</v>
      </c>
      <c r="Q842">
        <f t="shared" si="153"/>
        <v>77.441648558708053</v>
      </c>
      <c r="R842">
        <v>77.441648558708053</v>
      </c>
      <c r="S842">
        <v>77.441648558708053</v>
      </c>
    </row>
    <row r="843" spans="1:19" x14ac:dyDescent="0.2">
      <c r="A843" s="4">
        <f t="shared" si="146"/>
        <v>45085</v>
      </c>
      <c r="B843">
        <v>842</v>
      </c>
      <c r="C843">
        <v>71.28</v>
      </c>
      <c r="D843">
        <f t="shared" si="147"/>
        <v>71.320000000000007</v>
      </c>
      <c r="E843">
        <f t="shared" si="151"/>
        <v>71.165999999999983</v>
      </c>
      <c r="F843">
        <f t="shared" si="143"/>
        <v>77.393271189842437</v>
      </c>
      <c r="G843">
        <f t="shared" si="144"/>
        <v>-6.1132711898424361</v>
      </c>
      <c r="H843">
        <f t="shared" si="148"/>
        <v>-1.2302780327202925</v>
      </c>
      <c r="I843">
        <v>77.393271189842437</v>
      </c>
      <c r="J843">
        <v>77.393271189842437</v>
      </c>
      <c r="K843">
        <f t="shared" si="149"/>
        <v>77.41222829939413</v>
      </c>
      <c r="L843">
        <v>77.41222829939413</v>
      </c>
      <c r="M843">
        <v>77.41222829939413</v>
      </c>
      <c r="N843">
        <f t="shared" si="145"/>
        <v>71.222453761593101</v>
      </c>
      <c r="O843">
        <f t="shared" si="150"/>
        <v>71.41749999999999</v>
      </c>
      <c r="P843">
        <f t="shared" si="152"/>
        <v>71.223749999999995</v>
      </c>
      <c r="Q843">
        <f t="shared" si="153"/>
        <v>77.431854571132817</v>
      </c>
      <c r="R843">
        <v>77.431854571132817</v>
      </c>
      <c r="S843">
        <v>77.431854571132817</v>
      </c>
    </row>
    <row r="844" spans="1:19" x14ac:dyDescent="0.2">
      <c r="A844" s="4">
        <f t="shared" si="146"/>
        <v>45086</v>
      </c>
      <c r="B844">
        <v>843</v>
      </c>
      <c r="C844">
        <v>70.16</v>
      </c>
      <c r="D844">
        <f t="shared" si="147"/>
        <v>70.533333333333331</v>
      </c>
      <c r="E844">
        <f t="shared" si="151"/>
        <v>70.239999999999995</v>
      </c>
      <c r="F844">
        <f t="shared" si="143"/>
        <v>77.383549222562721</v>
      </c>
      <c r="G844">
        <f t="shared" si="144"/>
        <v>-7.223549222562724</v>
      </c>
      <c r="H844">
        <f t="shared" si="148"/>
        <v>-1.1102780327202879</v>
      </c>
      <c r="I844">
        <v>77.383549222562721</v>
      </c>
      <c r="J844">
        <v>77.383549222562721</v>
      </c>
      <c r="K844">
        <f t="shared" si="149"/>
        <v>77.402471323394167</v>
      </c>
      <c r="L844">
        <v>77.402471323394167</v>
      </c>
      <c r="M844">
        <v>77.402471323394167</v>
      </c>
      <c r="N844">
        <f t="shared" si="145"/>
        <v>70.903717633115164</v>
      </c>
      <c r="O844">
        <f t="shared" si="150"/>
        <v>71.03</v>
      </c>
      <c r="P844">
        <f t="shared" si="152"/>
        <v>70.349999999999994</v>
      </c>
      <c r="Q844">
        <f t="shared" si="153"/>
        <v>77.422060583557581</v>
      </c>
      <c r="R844">
        <v>77.422060583557581</v>
      </c>
      <c r="S844">
        <v>77.422060583557581</v>
      </c>
    </row>
    <row r="845" spans="1:19" x14ac:dyDescent="0.2">
      <c r="A845" s="4">
        <f t="shared" si="146"/>
        <v>45087</v>
      </c>
      <c r="B845">
        <v>844</v>
      </c>
      <c r="C845">
        <v>70.16</v>
      </c>
      <c r="D845">
        <f t="shared" si="147"/>
        <v>69.133333333333326</v>
      </c>
      <c r="E845">
        <f t="shared" si="151"/>
        <v>69.152000000000001</v>
      </c>
      <c r="F845">
        <f t="shared" si="143"/>
        <v>77.373827255283018</v>
      </c>
      <c r="G845">
        <f t="shared" si="144"/>
        <v>-7.2138272552830216</v>
      </c>
      <c r="H845">
        <f t="shared" si="148"/>
        <v>9.7219672797024259E-3</v>
      </c>
      <c r="I845">
        <v>77.373827255283018</v>
      </c>
      <c r="J845">
        <v>77.373827255283018</v>
      </c>
      <c r="K845">
        <f t="shared" si="149"/>
        <v>77.392714347394218</v>
      </c>
      <c r="L845">
        <v>77.392714347394218</v>
      </c>
      <c r="M845">
        <v>77.392714347394218</v>
      </c>
      <c r="N845">
        <f t="shared" si="145"/>
        <v>69.756602343180617</v>
      </c>
      <c r="O845">
        <f t="shared" si="150"/>
        <v>69.67</v>
      </c>
      <c r="P845">
        <f t="shared" si="152"/>
        <v>69.144999999999996</v>
      </c>
      <c r="Q845">
        <f t="shared" si="153"/>
        <v>77.412266595982345</v>
      </c>
      <c r="R845">
        <v>77.412266595982345</v>
      </c>
      <c r="S845">
        <v>77.412266595982345</v>
      </c>
    </row>
    <row r="846" spans="1:19" x14ac:dyDescent="0.2">
      <c r="A846" s="4">
        <f t="shared" si="146"/>
        <v>45088</v>
      </c>
      <c r="B846">
        <v>845</v>
      </c>
      <c r="C846">
        <v>67.08</v>
      </c>
      <c r="D846">
        <f t="shared" si="147"/>
        <v>68.106666666666669</v>
      </c>
      <c r="E846">
        <f t="shared" si="151"/>
        <v>68.773999999999987</v>
      </c>
      <c r="F846">
        <f t="shared" si="143"/>
        <v>77.364105288003302</v>
      </c>
      <c r="G846">
        <f t="shared" si="144"/>
        <v>-10.284105288003303</v>
      </c>
      <c r="H846">
        <f t="shared" si="148"/>
        <v>-3.0702780327202817</v>
      </c>
      <c r="I846">
        <v>77.364105288003302</v>
      </c>
      <c r="J846">
        <v>77.364105288003302</v>
      </c>
      <c r="K846">
        <f t="shared" si="149"/>
        <v>77.382957371394255</v>
      </c>
      <c r="L846">
        <v>77.382957371394255</v>
      </c>
      <c r="M846">
        <v>77.382957371394255</v>
      </c>
      <c r="N846">
        <f t="shared" si="145"/>
        <v>68.95362164022643</v>
      </c>
      <c r="O846">
        <f t="shared" si="150"/>
        <v>68.61999999999999</v>
      </c>
      <c r="P846">
        <f t="shared" si="152"/>
        <v>68.523749999999993</v>
      </c>
      <c r="Q846">
        <f t="shared" si="153"/>
        <v>77.402472608407109</v>
      </c>
      <c r="R846">
        <v>77.402472608407109</v>
      </c>
      <c r="S846">
        <v>77.402472608407109</v>
      </c>
    </row>
    <row r="847" spans="1:19" x14ac:dyDescent="0.2">
      <c r="A847" s="4">
        <f t="shared" si="146"/>
        <v>45089</v>
      </c>
      <c r="B847">
        <v>846</v>
      </c>
      <c r="C847">
        <v>67.08</v>
      </c>
      <c r="D847">
        <f t="shared" si="147"/>
        <v>67.850000000000009</v>
      </c>
      <c r="E847">
        <f t="shared" si="151"/>
        <v>68.385999999999996</v>
      </c>
      <c r="F847">
        <f t="shared" si="143"/>
        <v>77.354383320723599</v>
      </c>
      <c r="G847">
        <f t="shared" si="144"/>
        <v>-10.274383320723601</v>
      </c>
      <c r="H847">
        <f t="shared" si="148"/>
        <v>9.7219672797024259E-3</v>
      </c>
      <c r="I847">
        <v>77.354383320723599</v>
      </c>
      <c r="J847">
        <v>77.354383320723599</v>
      </c>
      <c r="K847">
        <f t="shared" si="149"/>
        <v>77.373200395394306</v>
      </c>
      <c r="L847">
        <v>77.373200395394306</v>
      </c>
      <c r="M847">
        <v>77.373200395394306</v>
      </c>
      <c r="N847">
        <f t="shared" si="145"/>
        <v>69.084535148158494</v>
      </c>
      <c r="O847">
        <f t="shared" si="150"/>
        <v>68.427499999999995</v>
      </c>
      <c r="P847">
        <f t="shared" si="152"/>
        <v>68.185000000000002</v>
      </c>
      <c r="Q847">
        <f t="shared" si="153"/>
        <v>77.392678620831873</v>
      </c>
      <c r="R847">
        <v>77.392678620831873</v>
      </c>
      <c r="S847">
        <v>77.392678620831873</v>
      </c>
    </row>
    <row r="848" spans="1:19" x14ac:dyDescent="0.2">
      <c r="A848" s="4">
        <f t="shared" si="146"/>
        <v>45090</v>
      </c>
      <c r="B848">
        <v>847</v>
      </c>
      <c r="C848">
        <v>69.39</v>
      </c>
      <c r="D848">
        <f t="shared" si="147"/>
        <v>68.23</v>
      </c>
      <c r="E848">
        <f t="shared" si="151"/>
        <v>68.475999999999999</v>
      </c>
      <c r="F848">
        <f t="shared" si="143"/>
        <v>77.344661353443882</v>
      </c>
      <c r="G848">
        <f t="shared" si="144"/>
        <v>-7.9546613534438819</v>
      </c>
      <c r="H848">
        <f t="shared" si="148"/>
        <v>2.3197219672797189</v>
      </c>
      <c r="I848">
        <v>77.344661353443882</v>
      </c>
      <c r="J848">
        <v>77.344661353443882</v>
      </c>
      <c r="K848">
        <f t="shared" si="149"/>
        <v>77.363443419394343</v>
      </c>
      <c r="L848">
        <v>77.363443419394343</v>
      </c>
      <c r="M848">
        <v>77.363443419394343</v>
      </c>
      <c r="N848">
        <f t="shared" si="145"/>
        <v>68.825174603710934</v>
      </c>
      <c r="O848">
        <f t="shared" si="150"/>
        <v>67.942499999999995</v>
      </c>
      <c r="P848">
        <f t="shared" si="152"/>
        <v>68.383749999999992</v>
      </c>
      <c r="Q848">
        <f t="shared" si="153"/>
        <v>77.382884633256651</v>
      </c>
      <c r="R848">
        <v>77.382884633256651</v>
      </c>
      <c r="S848">
        <v>77.382884633256651</v>
      </c>
    </row>
    <row r="849" spans="1:19" x14ac:dyDescent="0.2">
      <c r="A849" s="4">
        <f t="shared" si="146"/>
        <v>45091</v>
      </c>
      <c r="B849">
        <v>848</v>
      </c>
      <c r="C849">
        <v>68.22</v>
      </c>
      <c r="D849">
        <f t="shared" si="147"/>
        <v>69.40666666666668</v>
      </c>
      <c r="E849">
        <f t="shared" si="151"/>
        <v>69.421999999999997</v>
      </c>
      <c r="F849">
        <f t="shared" si="143"/>
        <v>77.334939386164166</v>
      </c>
      <c r="G849">
        <f t="shared" si="144"/>
        <v>-9.114939386164167</v>
      </c>
      <c r="H849">
        <f t="shared" si="148"/>
        <v>-1.1602780327202851</v>
      </c>
      <c r="I849">
        <v>77.334939386164166</v>
      </c>
      <c r="J849">
        <v>77.334939386164166</v>
      </c>
      <c r="K849">
        <f t="shared" si="149"/>
        <v>77.353686443394395</v>
      </c>
      <c r="L849">
        <v>77.353686443394395</v>
      </c>
      <c r="M849">
        <v>77.353686443394395</v>
      </c>
      <c r="N849">
        <f t="shared" si="145"/>
        <v>69.360622222597641</v>
      </c>
      <c r="O849">
        <f t="shared" si="150"/>
        <v>68.825000000000003</v>
      </c>
      <c r="P849">
        <f t="shared" si="152"/>
        <v>69.416250000000005</v>
      </c>
      <c r="Q849">
        <f t="shared" si="153"/>
        <v>77.373090645681415</v>
      </c>
      <c r="R849">
        <v>77.373090645681415</v>
      </c>
      <c r="S849">
        <v>77.373090645681415</v>
      </c>
    </row>
    <row r="850" spans="1:19" x14ac:dyDescent="0.2">
      <c r="A850" s="4">
        <f t="shared" si="146"/>
        <v>45092</v>
      </c>
      <c r="B850">
        <v>849</v>
      </c>
      <c r="C850">
        <v>70.61</v>
      </c>
      <c r="D850">
        <f t="shared" si="147"/>
        <v>70.213333333333324</v>
      </c>
      <c r="E850">
        <f t="shared" si="151"/>
        <v>70.368000000000009</v>
      </c>
      <c r="F850">
        <f t="shared" si="143"/>
        <v>77.325217418884463</v>
      </c>
      <c r="G850">
        <f t="shared" si="144"/>
        <v>-6.715217418884464</v>
      </c>
      <c r="H850">
        <f t="shared" si="148"/>
        <v>2.399721967279703</v>
      </c>
      <c r="I850">
        <v>77.325217418884463</v>
      </c>
      <c r="J850">
        <v>77.325217418884463</v>
      </c>
      <c r="K850">
        <f t="shared" si="149"/>
        <v>77.343929467394432</v>
      </c>
      <c r="L850">
        <v>77.343929467394432</v>
      </c>
      <c r="M850">
        <v>77.343929467394432</v>
      </c>
      <c r="N850">
        <f t="shared" si="145"/>
        <v>70.095435555818341</v>
      </c>
      <c r="O850">
        <f t="shared" si="150"/>
        <v>70.007500000000007</v>
      </c>
      <c r="P850">
        <f t="shared" si="152"/>
        <v>70.31</v>
      </c>
      <c r="Q850">
        <f t="shared" si="153"/>
        <v>77.363296658106179</v>
      </c>
      <c r="R850">
        <v>77.363296658106179</v>
      </c>
      <c r="S850">
        <v>77.363296658106179</v>
      </c>
    </row>
    <row r="851" spans="1:19" x14ac:dyDescent="0.2">
      <c r="A851" s="4">
        <f t="shared" si="146"/>
        <v>45093</v>
      </c>
      <c r="B851">
        <v>850</v>
      </c>
      <c r="C851">
        <v>71.81</v>
      </c>
      <c r="D851">
        <f t="shared" si="147"/>
        <v>71.410000000000011</v>
      </c>
      <c r="E851">
        <f t="shared" si="151"/>
        <v>70.677999999999997</v>
      </c>
      <c r="F851">
        <f t="shared" si="143"/>
        <v>77.315495451604747</v>
      </c>
      <c r="G851">
        <f t="shared" si="144"/>
        <v>-5.5054954516047445</v>
      </c>
      <c r="H851">
        <f t="shared" si="148"/>
        <v>1.2097219672797195</v>
      </c>
      <c r="I851">
        <v>77.315495451604747</v>
      </c>
      <c r="J851">
        <v>77.315495451604747</v>
      </c>
      <c r="K851">
        <f t="shared" si="149"/>
        <v>77.334172491394483</v>
      </c>
      <c r="L851">
        <v>77.334172491394483</v>
      </c>
      <c r="M851">
        <v>77.334172491394483</v>
      </c>
      <c r="N851">
        <f t="shared" si="145"/>
        <v>70.609804889072834</v>
      </c>
      <c r="O851">
        <f t="shared" si="150"/>
        <v>70.612499999999997</v>
      </c>
      <c r="P851">
        <f t="shared" si="152"/>
        <v>70.952500000000001</v>
      </c>
      <c r="Q851">
        <f t="shared" si="153"/>
        <v>77.353502670530943</v>
      </c>
      <c r="R851">
        <v>77.353502670530943</v>
      </c>
      <c r="S851">
        <v>77.353502670530943</v>
      </c>
    </row>
    <row r="852" spans="1:19" x14ac:dyDescent="0.2">
      <c r="A852" s="4">
        <f t="shared" si="146"/>
        <v>45094</v>
      </c>
      <c r="B852">
        <v>851</v>
      </c>
      <c r="C852">
        <v>71.81</v>
      </c>
      <c r="D852">
        <f t="shared" si="147"/>
        <v>71.52</v>
      </c>
      <c r="E852">
        <f t="shared" si="151"/>
        <v>71.222000000000008</v>
      </c>
      <c r="F852">
        <f t="shared" si="143"/>
        <v>77.305773484325044</v>
      </c>
      <c r="G852">
        <f t="shared" si="144"/>
        <v>-5.4957734843250421</v>
      </c>
      <c r="H852">
        <f t="shared" si="148"/>
        <v>9.7219672797024259E-3</v>
      </c>
      <c r="I852">
        <v>77.305773484325044</v>
      </c>
      <c r="J852">
        <v>77.305773484325044</v>
      </c>
      <c r="K852">
        <f t="shared" si="149"/>
        <v>77.32441551539452</v>
      </c>
      <c r="L852">
        <v>77.32441551539452</v>
      </c>
      <c r="M852">
        <v>77.32441551539452</v>
      </c>
      <c r="N852">
        <f t="shared" si="145"/>
        <v>70.708863422350987</v>
      </c>
      <c r="O852">
        <f t="shared" si="150"/>
        <v>71.292500000000004</v>
      </c>
      <c r="P852">
        <f t="shared" si="152"/>
        <v>71.333750000000009</v>
      </c>
      <c r="Q852">
        <f t="shared" si="153"/>
        <v>77.343708682955707</v>
      </c>
      <c r="R852">
        <v>77.343708682955707</v>
      </c>
      <c r="S852">
        <v>77.343708682955707</v>
      </c>
    </row>
    <row r="853" spans="1:19" x14ac:dyDescent="0.2">
      <c r="A853" s="4">
        <f t="shared" si="146"/>
        <v>45095</v>
      </c>
      <c r="B853">
        <v>852</v>
      </c>
      <c r="C853">
        <v>70.94</v>
      </c>
      <c r="D853">
        <f t="shared" si="147"/>
        <v>71.23</v>
      </c>
      <c r="E853">
        <f t="shared" si="151"/>
        <v>71.287999999999997</v>
      </c>
      <c r="F853">
        <f t="shared" si="143"/>
        <v>77.296051517045328</v>
      </c>
      <c r="G853">
        <f t="shared" si="144"/>
        <v>-6.35605151704533</v>
      </c>
      <c r="H853">
        <f t="shared" si="148"/>
        <v>-0.86027803272028791</v>
      </c>
      <c r="I853">
        <v>77.296051517045328</v>
      </c>
      <c r="J853">
        <v>77.296051517045328</v>
      </c>
      <c r="K853">
        <f t="shared" si="149"/>
        <v>77.314658539394571</v>
      </c>
      <c r="L853">
        <v>77.314658539394571</v>
      </c>
      <c r="M853">
        <v>77.314658539394571</v>
      </c>
      <c r="N853">
        <f t="shared" si="145"/>
        <v>70.778204395645687</v>
      </c>
      <c r="O853">
        <f t="shared" si="150"/>
        <v>71.375</v>
      </c>
      <c r="P853">
        <f t="shared" si="152"/>
        <v>71.266249999999999</v>
      </c>
      <c r="Q853">
        <f t="shared" si="153"/>
        <v>77.333914695380471</v>
      </c>
      <c r="R853">
        <v>77.333914695380471</v>
      </c>
      <c r="S853">
        <v>77.333914695380471</v>
      </c>
    </row>
    <row r="854" spans="1:19" x14ac:dyDescent="0.2">
      <c r="A854" s="4">
        <f t="shared" si="146"/>
        <v>45096</v>
      </c>
      <c r="B854">
        <v>853</v>
      </c>
      <c r="C854">
        <v>70.94</v>
      </c>
      <c r="D854">
        <f t="shared" si="147"/>
        <v>70.94</v>
      </c>
      <c r="E854">
        <f t="shared" si="151"/>
        <v>71.436000000000007</v>
      </c>
      <c r="F854">
        <f t="shared" si="143"/>
        <v>77.286329549765625</v>
      </c>
      <c r="G854">
        <f t="shared" si="144"/>
        <v>-6.3463295497656276</v>
      </c>
      <c r="H854">
        <f t="shared" si="148"/>
        <v>9.7219672797024259E-3</v>
      </c>
      <c r="I854">
        <v>77.286329549765625</v>
      </c>
      <c r="J854">
        <v>77.286329549765625</v>
      </c>
      <c r="K854">
        <f t="shared" si="149"/>
        <v>77.304901563394608</v>
      </c>
      <c r="L854">
        <v>77.304901563394608</v>
      </c>
      <c r="M854">
        <v>77.304901563394608</v>
      </c>
      <c r="N854">
        <f t="shared" si="145"/>
        <v>70.826743076951985</v>
      </c>
      <c r="O854">
        <f t="shared" si="150"/>
        <v>71.157499999999999</v>
      </c>
      <c r="P854">
        <f t="shared" si="152"/>
        <v>71.25</v>
      </c>
      <c r="Q854">
        <f t="shared" si="153"/>
        <v>77.324120707805235</v>
      </c>
      <c r="R854">
        <v>77.324120707805235</v>
      </c>
      <c r="S854">
        <v>77.324120707805235</v>
      </c>
    </row>
    <row r="855" spans="1:19" x14ac:dyDescent="0.2">
      <c r="A855" s="4">
        <f t="shared" si="146"/>
        <v>45097</v>
      </c>
      <c r="B855">
        <v>854</v>
      </c>
      <c r="C855">
        <v>70.94</v>
      </c>
      <c r="D855">
        <f t="shared" si="147"/>
        <v>71.476666666666674</v>
      </c>
      <c r="E855">
        <f t="shared" si="151"/>
        <v>70.918000000000006</v>
      </c>
      <c r="F855">
        <f t="shared" si="143"/>
        <v>77.276607582485909</v>
      </c>
      <c r="G855">
        <f t="shared" si="144"/>
        <v>-6.3366075824859109</v>
      </c>
      <c r="H855">
        <f t="shared" si="148"/>
        <v>9.7219672797166368E-3</v>
      </c>
      <c r="I855">
        <v>77.276607582485909</v>
      </c>
      <c r="J855">
        <v>77.276607582485909</v>
      </c>
      <c r="K855">
        <f t="shared" si="149"/>
        <v>77.29514458739466</v>
      </c>
      <c r="L855">
        <v>77.29514458739466</v>
      </c>
      <c r="M855">
        <v>77.29514458739466</v>
      </c>
      <c r="N855">
        <f t="shared" si="145"/>
        <v>71.343720153866386</v>
      </c>
      <c r="O855">
        <f t="shared" si="150"/>
        <v>71.342500000000001</v>
      </c>
      <c r="P855">
        <f t="shared" si="152"/>
        <v>71.127499999999998</v>
      </c>
      <c r="Q855">
        <f t="shared" si="153"/>
        <v>77.31432672023</v>
      </c>
      <c r="R855">
        <v>77.31432672023</v>
      </c>
      <c r="S855">
        <v>77.31432672023</v>
      </c>
    </row>
    <row r="856" spans="1:19" x14ac:dyDescent="0.2">
      <c r="A856" s="4">
        <f t="shared" si="146"/>
        <v>45098</v>
      </c>
      <c r="B856">
        <v>855</v>
      </c>
      <c r="C856">
        <v>72.55</v>
      </c>
      <c r="D856">
        <f t="shared" si="147"/>
        <v>70.903333333333336</v>
      </c>
      <c r="E856">
        <f t="shared" si="151"/>
        <v>70.511999999999986</v>
      </c>
      <c r="F856">
        <f t="shared" si="143"/>
        <v>77.266885615206192</v>
      </c>
      <c r="G856">
        <f t="shared" si="144"/>
        <v>-4.7168856152061949</v>
      </c>
      <c r="H856">
        <f t="shared" si="148"/>
        <v>1.6197219672797161</v>
      </c>
      <c r="I856">
        <v>77.266885615206192</v>
      </c>
      <c r="J856">
        <v>77.266885615206192</v>
      </c>
      <c r="K856">
        <f t="shared" si="149"/>
        <v>77.285387611394697</v>
      </c>
      <c r="L856">
        <v>77.285387611394697</v>
      </c>
      <c r="M856">
        <v>77.285387611394697</v>
      </c>
      <c r="N856">
        <f t="shared" si="145"/>
        <v>70.706604107706468</v>
      </c>
      <c r="O856">
        <f t="shared" si="150"/>
        <v>70.912499999999994</v>
      </c>
      <c r="P856">
        <f t="shared" si="152"/>
        <v>70.658749999999998</v>
      </c>
      <c r="Q856">
        <f t="shared" si="153"/>
        <v>77.304532732654764</v>
      </c>
      <c r="R856">
        <v>77.304532732654764</v>
      </c>
      <c r="S856">
        <v>77.304532732654764</v>
      </c>
    </row>
    <row r="857" spans="1:19" x14ac:dyDescent="0.2">
      <c r="A857" s="4">
        <f t="shared" si="146"/>
        <v>45099</v>
      </c>
      <c r="B857">
        <v>856</v>
      </c>
      <c r="C857">
        <v>69.22</v>
      </c>
      <c r="D857">
        <f t="shared" si="147"/>
        <v>70.226666666666659</v>
      </c>
      <c r="E857">
        <f t="shared" si="151"/>
        <v>70.105999999999995</v>
      </c>
      <c r="F857">
        <f t="shared" si="143"/>
        <v>77.25716364792649</v>
      </c>
      <c r="G857">
        <f t="shared" si="144"/>
        <v>-8.0371636479264907</v>
      </c>
      <c r="H857">
        <f t="shared" si="148"/>
        <v>-3.3202780327202959</v>
      </c>
      <c r="I857">
        <v>77.25716364792649</v>
      </c>
      <c r="J857">
        <v>77.25716364792649</v>
      </c>
      <c r="K857">
        <f t="shared" si="149"/>
        <v>77.275630635394748</v>
      </c>
      <c r="L857">
        <v>77.275630635394748</v>
      </c>
      <c r="M857">
        <v>77.275630635394748</v>
      </c>
      <c r="N857">
        <f t="shared" si="145"/>
        <v>70.167622875394528</v>
      </c>
      <c r="O857">
        <f t="shared" si="150"/>
        <v>70.405000000000001</v>
      </c>
      <c r="P857">
        <f t="shared" si="152"/>
        <v>70.151250000000005</v>
      </c>
      <c r="Q857">
        <f t="shared" si="153"/>
        <v>77.294738745079542</v>
      </c>
      <c r="R857">
        <v>77.294738745079542</v>
      </c>
      <c r="S857">
        <v>77.294738745079542</v>
      </c>
    </row>
    <row r="858" spans="1:19" x14ac:dyDescent="0.2">
      <c r="A858" s="4">
        <f t="shared" si="146"/>
        <v>45100</v>
      </c>
      <c r="B858">
        <v>857</v>
      </c>
      <c r="C858">
        <v>68.91</v>
      </c>
      <c r="D858">
        <f t="shared" si="147"/>
        <v>69.013333333333335</v>
      </c>
      <c r="E858">
        <f t="shared" si="151"/>
        <v>69.73599999999999</v>
      </c>
      <c r="F858">
        <f t="shared" si="143"/>
        <v>77.247441680646773</v>
      </c>
      <c r="G858">
        <f t="shared" si="144"/>
        <v>-8.3374416806467764</v>
      </c>
      <c r="H858">
        <f t="shared" si="148"/>
        <v>-0.30027803272028564</v>
      </c>
      <c r="I858">
        <v>77.247441680646773</v>
      </c>
      <c r="J858">
        <v>77.247441680646773</v>
      </c>
      <c r="K858">
        <f t="shared" si="149"/>
        <v>77.265873659394785</v>
      </c>
      <c r="L858">
        <v>77.265873659394785</v>
      </c>
      <c r="M858">
        <v>77.265873659394785</v>
      </c>
      <c r="N858">
        <f t="shared" si="145"/>
        <v>69.790336012776166</v>
      </c>
      <c r="O858">
        <f t="shared" si="150"/>
        <v>69.897499999999994</v>
      </c>
      <c r="P858">
        <f t="shared" si="152"/>
        <v>69.465000000000003</v>
      </c>
      <c r="Q858">
        <f t="shared" si="153"/>
        <v>77.284944757504306</v>
      </c>
      <c r="R858">
        <v>77.284944757504306</v>
      </c>
      <c r="S858">
        <v>77.284944757504306</v>
      </c>
    </row>
    <row r="859" spans="1:19" x14ac:dyDescent="0.2">
      <c r="A859" s="4">
        <f t="shared" si="146"/>
        <v>45101</v>
      </c>
      <c r="B859">
        <v>858</v>
      </c>
      <c r="C859">
        <v>68.91</v>
      </c>
      <c r="D859">
        <f t="shared" si="147"/>
        <v>68.97</v>
      </c>
      <c r="E859">
        <f t="shared" si="151"/>
        <v>69.044000000000011</v>
      </c>
      <c r="F859">
        <f t="shared" si="143"/>
        <v>77.237719713367071</v>
      </c>
      <c r="G859">
        <f t="shared" si="144"/>
        <v>-8.327719713367074</v>
      </c>
      <c r="H859">
        <f t="shared" si="148"/>
        <v>9.7219672797024259E-3</v>
      </c>
      <c r="I859">
        <v>77.237719713367071</v>
      </c>
      <c r="J859">
        <v>77.237719713367071</v>
      </c>
      <c r="K859">
        <f t="shared" si="149"/>
        <v>77.256116683394836</v>
      </c>
      <c r="L859">
        <v>77.256116683394836</v>
      </c>
      <c r="M859">
        <v>77.256116683394836</v>
      </c>
      <c r="N859">
        <f t="shared" si="145"/>
        <v>69.580235208943307</v>
      </c>
      <c r="O859">
        <f t="shared" si="150"/>
        <v>69.032499999999999</v>
      </c>
      <c r="P859">
        <f t="shared" si="152"/>
        <v>69.016249999999999</v>
      </c>
      <c r="Q859">
        <f t="shared" si="153"/>
        <v>77.27515076992907</v>
      </c>
      <c r="R859">
        <v>77.27515076992907</v>
      </c>
      <c r="S859">
        <v>77.27515076992907</v>
      </c>
    </row>
    <row r="860" spans="1:19" x14ac:dyDescent="0.2">
      <c r="A860" s="4">
        <f t="shared" si="146"/>
        <v>45102</v>
      </c>
      <c r="B860">
        <v>859</v>
      </c>
      <c r="C860">
        <v>69.09</v>
      </c>
      <c r="D860">
        <f t="shared" si="147"/>
        <v>69.03</v>
      </c>
      <c r="E860">
        <f t="shared" si="151"/>
        <v>68.736000000000004</v>
      </c>
      <c r="F860">
        <f t="shared" si="143"/>
        <v>77.227997746087354</v>
      </c>
      <c r="G860">
        <f t="shared" si="144"/>
        <v>-8.1379977460873505</v>
      </c>
      <c r="H860">
        <f t="shared" si="148"/>
        <v>0.18972196727972346</v>
      </c>
      <c r="I860">
        <v>77.227997746087354</v>
      </c>
      <c r="J860">
        <v>77.227997746087354</v>
      </c>
      <c r="K860">
        <f t="shared" si="149"/>
        <v>77.246359707394873</v>
      </c>
      <c r="L860">
        <v>77.246359707394873</v>
      </c>
      <c r="M860">
        <v>77.246359707394873</v>
      </c>
      <c r="N860">
        <f t="shared" si="145"/>
        <v>69.433164646260309</v>
      </c>
      <c r="O860">
        <f t="shared" si="150"/>
        <v>69</v>
      </c>
      <c r="P860">
        <f t="shared" si="152"/>
        <v>68.846249999999998</v>
      </c>
      <c r="Q860">
        <f t="shared" si="153"/>
        <v>77.265356782353834</v>
      </c>
      <c r="R860">
        <v>77.265356782353834</v>
      </c>
      <c r="S860">
        <v>77.265356782353834</v>
      </c>
    </row>
    <row r="861" spans="1:19" x14ac:dyDescent="0.2">
      <c r="A861" s="4">
        <f t="shared" si="146"/>
        <v>45103</v>
      </c>
      <c r="B861">
        <v>860</v>
      </c>
      <c r="C861">
        <v>69.09</v>
      </c>
      <c r="D861">
        <f t="shared" si="147"/>
        <v>68.62</v>
      </c>
      <c r="E861">
        <f t="shared" si="151"/>
        <v>68.861999999999995</v>
      </c>
      <c r="F861">
        <f t="shared" si="143"/>
        <v>77.218275778807651</v>
      </c>
      <c r="G861">
        <f t="shared" si="144"/>
        <v>-8.1282757788076481</v>
      </c>
      <c r="H861">
        <f t="shared" si="148"/>
        <v>9.7219672797024259E-3</v>
      </c>
      <c r="I861">
        <v>77.218275778807651</v>
      </c>
      <c r="J861">
        <v>77.218275778807651</v>
      </c>
      <c r="K861">
        <f t="shared" si="149"/>
        <v>77.236602731394925</v>
      </c>
      <c r="L861">
        <v>77.236602731394925</v>
      </c>
      <c r="M861">
        <v>77.236602731394925</v>
      </c>
      <c r="N861">
        <f t="shared" si="145"/>
        <v>68.907215252382215</v>
      </c>
      <c r="O861">
        <f t="shared" si="150"/>
        <v>68.692499999999995</v>
      </c>
      <c r="P861">
        <f t="shared" si="152"/>
        <v>68.771250000000009</v>
      </c>
      <c r="Q861">
        <f t="shared" si="153"/>
        <v>77.255562794778598</v>
      </c>
      <c r="R861">
        <v>77.255562794778598</v>
      </c>
      <c r="S861">
        <v>77.255562794778598</v>
      </c>
    </row>
    <row r="862" spans="1:19" x14ac:dyDescent="0.2">
      <c r="A862" s="4">
        <f t="shared" si="146"/>
        <v>45104</v>
      </c>
      <c r="B862">
        <v>861</v>
      </c>
      <c r="C862">
        <v>67.680000000000007</v>
      </c>
      <c r="D862">
        <f t="shared" si="147"/>
        <v>68.77</v>
      </c>
      <c r="E862">
        <f t="shared" si="151"/>
        <v>69.05</v>
      </c>
      <c r="F862">
        <f t="shared" si="143"/>
        <v>77.208553811527935</v>
      </c>
      <c r="G862">
        <f t="shared" si="144"/>
        <v>-9.528553811527928</v>
      </c>
      <c r="H862">
        <f t="shared" si="148"/>
        <v>-1.40027803272028</v>
      </c>
      <c r="I862">
        <v>77.208553811527935</v>
      </c>
      <c r="J862">
        <v>77.208553811527935</v>
      </c>
      <c r="K862">
        <f t="shared" si="149"/>
        <v>77.226845755394962</v>
      </c>
      <c r="L862">
        <v>77.226845755394962</v>
      </c>
      <c r="M862">
        <v>77.226845755394962</v>
      </c>
      <c r="N862">
        <f t="shared" si="145"/>
        <v>69.09705067666755</v>
      </c>
      <c r="O862">
        <f t="shared" si="150"/>
        <v>68.850000000000009</v>
      </c>
      <c r="P862">
        <f t="shared" si="152"/>
        <v>68.944999999999993</v>
      </c>
      <c r="Q862">
        <f t="shared" si="153"/>
        <v>77.245768807203362</v>
      </c>
      <c r="R862">
        <v>77.245768807203362</v>
      </c>
      <c r="S862">
        <v>77.245768807203362</v>
      </c>
    </row>
    <row r="863" spans="1:19" x14ac:dyDescent="0.2">
      <c r="A863" s="4">
        <f t="shared" si="146"/>
        <v>45105</v>
      </c>
      <c r="B863">
        <v>862</v>
      </c>
      <c r="C863">
        <v>69.540000000000006</v>
      </c>
      <c r="D863">
        <f t="shared" si="147"/>
        <v>69.023333333333341</v>
      </c>
      <c r="E863">
        <f t="shared" si="151"/>
        <v>69.36399999999999</v>
      </c>
      <c r="F863">
        <f t="shared" si="143"/>
        <v>77.198831844248218</v>
      </c>
      <c r="G863">
        <f t="shared" si="144"/>
        <v>-7.658831844248212</v>
      </c>
      <c r="H863">
        <f t="shared" si="148"/>
        <v>1.8697219672797161</v>
      </c>
      <c r="I863">
        <v>77.198831844248218</v>
      </c>
      <c r="J863">
        <v>77.198831844248218</v>
      </c>
      <c r="K863">
        <f t="shared" si="149"/>
        <v>77.217088779395013</v>
      </c>
      <c r="L863">
        <v>77.217088779395013</v>
      </c>
      <c r="M863">
        <v>77.217088779395013</v>
      </c>
      <c r="N863">
        <f t="shared" si="145"/>
        <v>69.322935473667286</v>
      </c>
      <c r="O863">
        <f t="shared" si="150"/>
        <v>69.039999999999992</v>
      </c>
      <c r="P863">
        <f t="shared" si="152"/>
        <v>69.236249999999998</v>
      </c>
      <c r="Q863">
        <f t="shared" si="153"/>
        <v>77.235974819628126</v>
      </c>
      <c r="R863">
        <v>77.235974819628126</v>
      </c>
      <c r="S863">
        <v>77.235974819628126</v>
      </c>
    </row>
    <row r="864" spans="1:19" x14ac:dyDescent="0.2">
      <c r="A864" s="4">
        <f t="shared" si="146"/>
        <v>45106</v>
      </c>
      <c r="B864">
        <v>863</v>
      </c>
      <c r="C864">
        <v>69.849999999999994</v>
      </c>
      <c r="D864">
        <f t="shared" si="147"/>
        <v>70.016666666666666</v>
      </c>
      <c r="E864">
        <f t="shared" si="151"/>
        <v>69.677999999999997</v>
      </c>
      <c r="F864">
        <f t="shared" si="143"/>
        <v>77.189109876968516</v>
      </c>
      <c r="G864">
        <f t="shared" si="144"/>
        <v>-7.3391098769685215</v>
      </c>
      <c r="H864">
        <f t="shared" si="148"/>
        <v>0.31972196727969049</v>
      </c>
      <c r="I864">
        <v>77.189109876968516</v>
      </c>
      <c r="J864">
        <v>77.189109876968516</v>
      </c>
      <c r="K864">
        <f t="shared" si="149"/>
        <v>77.20733180339505</v>
      </c>
      <c r="L864">
        <v>77.20733180339505</v>
      </c>
      <c r="M864">
        <v>77.20733180339505</v>
      </c>
      <c r="N864">
        <f t="shared" si="145"/>
        <v>69.724054831567088</v>
      </c>
      <c r="O864">
        <f t="shared" si="150"/>
        <v>69.432500000000005</v>
      </c>
      <c r="P864">
        <f t="shared" si="152"/>
        <v>69.805000000000007</v>
      </c>
      <c r="Q864">
        <f t="shared" si="153"/>
        <v>77.226180832052904</v>
      </c>
      <c r="R864">
        <v>77.226180832052904</v>
      </c>
      <c r="S864">
        <v>77.226180832052904</v>
      </c>
    </row>
    <row r="865" spans="1:19" x14ac:dyDescent="0.2">
      <c r="A865" s="4">
        <f t="shared" si="146"/>
        <v>45107</v>
      </c>
      <c r="B865">
        <v>864</v>
      </c>
      <c r="C865">
        <v>70.66</v>
      </c>
      <c r="D865">
        <f t="shared" si="147"/>
        <v>70.39</v>
      </c>
      <c r="E865">
        <f t="shared" si="151"/>
        <v>70.083999999999989</v>
      </c>
      <c r="F865">
        <f t="shared" si="143"/>
        <v>77.179387909688799</v>
      </c>
      <c r="G865">
        <f t="shared" si="144"/>
        <v>-6.5193879096888026</v>
      </c>
      <c r="H865">
        <f t="shared" si="148"/>
        <v>0.81972196727971891</v>
      </c>
      <c r="I865">
        <v>77.179387909688799</v>
      </c>
      <c r="J865">
        <v>77.179387909688799</v>
      </c>
      <c r="K865">
        <f t="shared" si="149"/>
        <v>77.197574827395101</v>
      </c>
      <c r="L865">
        <v>77.197574827395101</v>
      </c>
      <c r="M865">
        <v>77.197574827395101</v>
      </c>
      <c r="N865">
        <f t="shared" si="145"/>
        <v>70.004838382096949</v>
      </c>
      <c r="O865">
        <f t="shared" si="150"/>
        <v>70.177499999999995</v>
      </c>
      <c r="P865">
        <f t="shared" si="152"/>
        <v>70.19874999999999</v>
      </c>
      <c r="Q865">
        <f t="shared" si="153"/>
        <v>77.216386844477668</v>
      </c>
      <c r="R865">
        <v>77.216386844477668</v>
      </c>
      <c r="S865">
        <v>77.216386844477668</v>
      </c>
    </row>
    <row r="866" spans="1:19" x14ac:dyDescent="0.2">
      <c r="A866" s="4">
        <f t="shared" si="146"/>
        <v>45108</v>
      </c>
      <c r="B866">
        <v>865</v>
      </c>
      <c r="C866">
        <v>70.66</v>
      </c>
      <c r="D866">
        <f t="shared" si="147"/>
        <v>70.34333333333332</v>
      </c>
      <c r="E866">
        <f t="shared" si="151"/>
        <v>70.117999999999995</v>
      </c>
      <c r="F866">
        <f t="shared" si="143"/>
        <v>77.169665942409097</v>
      </c>
      <c r="G866">
        <f t="shared" si="144"/>
        <v>-6.5096659424091001</v>
      </c>
      <c r="H866">
        <f t="shared" si="148"/>
        <v>9.7219672797024259E-3</v>
      </c>
      <c r="I866">
        <v>77.169665942409097</v>
      </c>
      <c r="J866">
        <v>77.169665942409097</v>
      </c>
      <c r="K866">
        <f t="shared" si="149"/>
        <v>77.187817851395138</v>
      </c>
      <c r="L866">
        <v>77.187817851395138</v>
      </c>
      <c r="M866">
        <v>77.187817851395138</v>
      </c>
      <c r="N866">
        <f t="shared" si="145"/>
        <v>69.91638686746785</v>
      </c>
      <c r="O866">
        <f t="shared" si="150"/>
        <v>70.22</v>
      </c>
      <c r="P866">
        <f t="shared" si="152"/>
        <v>70.202499999999986</v>
      </c>
      <c r="Q866">
        <f t="shared" si="153"/>
        <v>77.206592856902432</v>
      </c>
      <c r="R866">
        <v>77.206592856902432</v>
      </c>
      <c r="S866">
        <v>77.206592856902432</v>
      </c>
    </row>
    <row r="867" spans="1:19" x14ac:dyDescent="0.2">
      <c r="A867" s="4">
        <f t="shared" si="146"/>
        <v>45109</v>
      </c>
      <c r="B867">
        <v>866</v>
      </c>
      <c r="C867">
        <v>69.709999999999994</v>
      </c>
      <c r="D867">
        <f t="shared" si="147"/>
        <v>70.026666666666657</v>
      </c>
      <c r="E867">
        <f t="shared" si="151"/>
        <v>70.503999999999991</v>
      </c>
      <c r="F867">
        <f t="shared" si="143"/>
        <v>77.15994397512938</v>
      </c>
      <c r="G867">
        <f t="shared" si="144"/>
        <v>-7.4499439751293863</v>
      </c>
      <c r="H867">
        <f t="shared" si="148"/>
        <v>-0.94027803272028621</v>
      </c>
      <c r="I867">
        <v>77.15994397512938</v>
      </c>
      <c r="J867">
        <v>77.15994397512938</v>
      </c>
      <c r="K867">
        <f t="shared" si="149"/>
        <v>77.17806087539519</v>
      </c>
      <c r="L867">
        <v>77.17806087539519</v>
      </c>
      <c r="M867">
        <v>77.17806087539519</v>
      </c>
      <c r="N867">
        <f t="shared" si="145"/>
        <v>69.854470807227486</v>
      </c>
      <c r="O867">
        <f t="shared" si="150"/>
        <v>70.184999999999988</v>
      </c>
      <c r="P867">
        <f t="shared" si="152"/>
        <v>70.324999999999989</v>
      </c>
      <c r="Q867">
        <f t="shared" si="153"/>
        <v>77.196798869327196</v>
      </c>
      <c r="R867">
        <v>77.196798869327196</v>
      </c>
      <c r="S867">
        <v>77.196798869327196</v>
      </c>
    </row>
    <row r="868" spans="1:19" x14ac:dyDescent="0.2">
      <c r="A868" s="4">
        <f t="shared" si="146"/>
        <v>45110</v>
      </c>
      <c r="B868">
        <v>867</v>
      </c>
      <c r="C868">
        <v>69.709999999999994</v>
      </c>
      <c r="D868">
        <f t="shared" si="147"/>
        <v>70.399999999999991</v>
      </c>
      <c r="E868">
        <f t="shared" si="151"/>
        <v>70.727999999999994</v>
      </c>
      <c r="F868">
        <f t="shared" si="143"/>
        <v>77.150222007849678</v>
      </c>
      <c r="G868">
        <f t="shared" si="144"/>
        <v>-7.4402220078496839</v>
      </c>
      <c r="H868">
        <f t="shared" si="148"/>
        <v>9.7219672797024259E-3</v>
      </c>
      <c r="I868">
        <v>77.150222007849678</v>
      </c>
      <c r="J868">
        <v>77.150222007849678</v>
      </c>
      <c r="K868">
        <f t="shared" si="149"/>
        <v>77.168303899395227</v>
      </c>
      <c r="L868">
        <v>77.168303899395227</v>
      </c>
      <c r="M868">
        <v>77.168303899395227</v>
      </c>
      <c r="N868">
        <f t="shared" si="145"/>
        <v>70.432129565059228</v>
      </c>
      <c r="O868">
        <f t="shared" si="150"/>
        <v>70.465000000000003</v>
      </c>
      <c r="P868">
        <f t="shared" si="152"/>
        <v>70.605000000000004</v>
      </c>
      <c r="Q868">
        <f t="shared" si="153"/>
        <v>77.18700488175196</v>
      </c>
      <c r="R868">
        <v>77.18700488175196</v>
      </c>
      <c r="S868">
        <v>77.18700488175196</v>
      </c>
    </row>
    <row r="869" spans="1:19" x14ac:dyDescent="0.2">
      <c r="A869" s="4">
        <f t="shared" si="146"/>
        <v>45111</v>
      </c>
      <c r="B869">
        <v>868</v>
      </c>
      <c r="C869">
        <v>71.78</v>
      </c>
      <c r="D869">
        <f t="shared" si="147"/>
        <v>71.09</v>
      </c>
      <c r="E869">
        <f t="shared" si="151"/>
        <v>70.948000000000008</v>
      </c>
      <c r="F869">
        <f t="shared" si="143"/>
        <v>77.140500040569961</v>
      </c>
      <c r="G869">
        <f t="shared" si="144"/>
        <v>-5.3605000405699599</v>
      </c>
      <c r="H869">
        <f t="shared" si="148"/>
        <v>2.079721967279724</v>
      </c>
      <c r="I869">
        <v>77.140500040569961</v>
      </c>
      <c r="J869">
        <v>77.140500040569961</v>
      </c>
      <c r="K869">
        <f t="shared" si="149"/>
        <v>77.158546923395278</v>
      </c>
      <c r="L869">
        <v>77.158546923395278</v>
      </c>
      <c r="M869">
        <v>77.158546923395278</v>
      </c>
      <c r="N869">
        <f t="shared" si="145"/>
        <v>70.836490695541457</v>
      </c>
      <c r="O869">
        <f t="shared" si="150"/>
        <v>70.745000000000005</v>
      </c>
      <c r="P869">
        <f t="shared" si="152"/>
        <v>71.001249999999999</v>
      </c>
      <c r="Q869">
        <f t="shared" si="153"/>
        <v>77.177210894176724</v>
      </c>
      <c r="R869">
        <v>77.177210894176724</v>
      </c>
      <c r="S869">
        <v>77.177210894176724</v>
      </c>
    </row>
    <row r="870" spans="1:19" x14ac:dyDescent="0.2">
      <c r="A870" s="4">
        <f t="shared" si="146"/>
        <v>45112</v>
      </c>
      <c r="B870">
        <v>869</v>
      </c>
      <c r="C870">
        <v>71.78</v>
      </c>
      <c r="D870">
        <f t="shared" si="147"/>
        <v>71.773333333333326</v>
      </c>
      <c r="E870">
        <f t="shared" si="151"/>
        <v>71.788000000000011</v>
      </c>
      <c r="F870">
        <f t="shared" si="143"/>
        <v>77.130778073290259</v>
      </c>
      <c r="G870">
        <f t="shared" si="144"/>
        <v>-5.3507780732902575</v>
      </c>
      <c r="H870">
        <f t="shared" si="148"/>
        <v>9.7219672797024259E-3</v>
      </c>
      <c r="I870">
        <v>77.130778073290259</v>
      </c>
      <c r="J870">
        <v>77.130778073290259</v>
      </c>
      <c r="K870">
        <f t="shared" si="149"/>
        <v>77.148789947395315</v>
      </c>
      <c r="L870">
        <v>77.148789947395315</v>
      </c>
      <c r="M870">
        <v>77.148789947395315</v>
      </c>
      <c r="N870">
        <f t="shared" si="145"/>
        <v>71.113543486879024</v>
      </c>
      <c r="O870">
        <f t="shared" si="150"/>
        <v>71.257500000000007</v>
      </c>
      <c r="P870">
        <f t="shared" si="152"/>
        <v>71.782499999999999</v>
      </c>
      <c r="Q870">
        <f t="shared" si="153"/>
        <v>77.167416906601488</v>
      </c>
      <c r="R870">
        <v>77.167416906601488</v>
      </c>
      <c r="S870">
        <v>77.167416906601488</v>
      </c>
    </row>
    <row r="871" spans="1:19" x14ac:dyDescent="0.2">
      <c r="A871" s="4">
        <f t="shared" si="146"/>
        <v>45113</v>
      </c>
      <c r="B871">
        <v>870</v>
      </c>
      <c r="C871">
        <v>71.760000000000005</v>
      </c>
      <c r="D871">
        <f t="shared" si="147"/>
        <v>72.483333333333334</v>
      </c>
      <c r="E871">
        <f t="shared" si="151"/>
        <v>72.628</v>
      </c>
      <c r="F871">
        <f t="shared" si="143"/>
        <v>77.121056106010542</v>
      </c>
      <c r="G871">
        <f t="shared" si="144"/>
        <v>-5.3610561060105368</v>
      </c>
      <c r="H871">
        <f t="shared" si="148"/>
        <v>-1.0278032720279384E-2</v>
      </c>
      <c r="I871">
        <v>77.121056106010542</v>
      </c>
      <c r="J871">
        <v>77.121056106010542</v>
      </c>
      <c r="K871">
        <f t="shared" si="149"/>
        <v>77.139032971395366</v>
      </c>
      <c r="L871">
        <v>77.139032971395366</v>
      </c>
      <c r="M871">
        <v>77.139032971395366</v>
      </c>
      <c r="N871">
        <f t="shared" si="145"/>
        <v>71.952480440815307</v>
      </c>
      <c r="O871">
        <f t="shared" si="150"/>
        <v>72.307500000000005</v>
      </c>
      <c r="P871">
        <f t="shared" si="152"/>
        <v>72.573750000000004</v>
      </c>
      <c r="Q871">
        <f t="shared" si="153"/>
        <v>77.157622919026252</v>
      </c>
      <c r="R871">
        <v>77.157622919026252</v>
      </c>
      <c r="S871">
        <v>77.157622919026252</v>
      </c>
    </row>
    <row r="872" spans="1:19" x14ac:dyDescent="0.2">
      <c r="A872" s="4">
        <f t="shared" si="146"/>
        <v>45114</v>
      </c>
      <c r="B872">
        <v>871</v>
      </c>
      <c r="C872">
        <v>73.91</v>
      </c>
      <c r="D872">
        <f t="shared" si="147"/>
        <v>73.193333333333342</v>
      </c>
      <c r="E872">
        <f t="shared" si="151"/>
        <v>72.882000000000005</v>
      </c>
      <c r="F872">
        <f t="shared" si="143"/>
        <v>77.111334138730825</v>
      </c>
      <c r="G872">
        <f t="shared" si="144"/>
        <v>-3.2013341387308287</v>
      </c>
      <c r="H872">
        <f t="shared" si="148"/>
        <v>2.1597219672797081</v>
      </c>
      <c r="I872">
        <v>77.111334138730825</v>
      </c>
      <c r="J872">
        <v>77.111334138730825</v>
      </c>
      <c r="K872">
        <f t="shared" si="149"/>
        <v>77.129275995395403</v>
      </c>
      <c r="L872">
        <v>77.129275995395403</v>
      </c>
      <c r="M872">
        <v>77.129275995395403</v>
      </c>
      <c r="N872">
        <f t="shared" si="145"/>
        <v>72.53973630857071</v>
      </c>
      <c r="O872">
        <f t="shared" si="150"/>
        <v>72.84</v>
      </c>
      <c r="P872">
        <f t="shared" si="152"/>
        <v>72.998750000000001</v>
      </c>
      <c r="Q872">
        <f t="shared" si="153"/>
        <v>77.147828931451016</v>
      </c>
      <c r="R872">
        <v>77.147828931451016</v>
      </c>
      <c r="S872">
        <v>77.147828931451016</v>
      </c>
    </row>
    <row r="873" spans="1:19" x14ac:dyDescent="0.2">
      <c r="A873" s="4">
        <f t="shared" si="146"/>
        <v>45115</v>
      </c>
      <c r="B873">
        <v>872</v>
      </c>
      <c r="C873">
        <v>73.91</v>
      </c>
      <c r="D873">
        <f t="shared" si="147"/>
        <v>73.623333333333335</v>
      </c>
      <c r="E873">
        <f t="shared" si="151"/>
        <v>73.135999999999996</v>
      </c>
      <c r="F873">
        <f t="shared" si="143"/>
        <v>77.101612171451123</v>
      </c>
      <c r="G873">
        <f t="shared" si="144"/>
        <v>-3.1916121714511263</v>
      </c>
      <c r="H873">
        <f t="shared" si="148"/>
        <v>9.7219672797024259E-3</v>
      </c>
      <c r="I873">
        <v>77.101612171451123</v>
      </c>
      <c r="J873">
        <v>77.101612171451123</v>
      </c>
      <c r="K873">
        <f t="shared" si="149"/>
        <v>77.119519019395455</v>
      </c>
      <c r="L873">
        <v>77.119519019395455</v>
      </c>
      <c r="M873">
        <v>77.119519019395455</v>
      </c>
      <c r="N873">
        <f t="shared" si="145"/>
        <v>72.69281541599949</v>
      </c>
      <c r="O873">
        <f t="shared" si="150"/>
        <v>73.157499999999999</v>
      </c>
      <c r="P873">
        <f t="shared" si="152"/>
        <v>73.318749999999994</v>
      </c>
      <c r="Q873">
        <f t="shared" si="153"/>
        <v>77.138034943875795</v>
      </c>
      <c r="R873">
        <v>77.138034943875795</v>
      </c>
      <c r="S873">
        <v>77.138034943875795</v>
      </c>
    </row>
    <row r="874" spans="1:19" x14ac:dyDescent="0.2">
      <c r="A874" s="4">
        <f t="shared" si="146"/>
        <v>45116</v>
      </c>
      <c r="B874">
        <v>873</v>
      </c>
      <c r="C874">
        <v>73.05</v>
      </c>
      <c r="D874">
        <f t="shared" si="147"/>
        <v>73.336666666666659</v>
      </c>
      <c r="E874">
        <f t="shared" si="151"/>
        <v>73.75800000000001</v>
      </c>
      <c r="F874">
        <f t="shared" si="143"/>
        <v>77.091890204171406</v>
      </c>
      <c r="G874">
        <f t="shared" si="144"/>
        <v>-4.0418902041714091</v>
      </c>
      <c r="H874">
        <f t="shared" si="148"/>
        <v>-0.85027803272028279</v>
      </c>
      <c r="I874">
        <v>77.091890204171406</v>
      </c>
      <c r="J874">
        <v>77.091890204171406</v>
      </c>
      <c r="K874">
        <f t="shared" si="149"/>
        <v>77.109762043395492</v>
      </c>
      <c r="L874">
        <v>77.109762043395492</v>
      </c>
      <c r="M874">
        <v>77.109762043395492</v>
      </c>
      <c r="N874">
        <f t="shared" si="145"/>
        <v>72.799970791199641</v>
      </c>
      <c r="O874">
        <f t="shared" si="150"/>
        <v>73.48</v>
      </c>
      <c r="P874">
        <f t="shared" si="152"/>
        <v>73.599999999999994</v>
      </c>
      <c r="Q874">
        <f t="shared" si="153"/>
        <v>77.128240956300559</v>
      </c>
      <c r="R874">
        <v>77.128240956300559</v>
      </c>
      <c r="S874">
        <v>77.128240956300559</v>
      </c>
    </row>
    <row r="875" spans="1:19" x14ac:dyDescent="0.2">
      <c r="A875" s="4">
        <f t="shared" si="146"/>
        <v>45117</v>
      </c>
      <c r="B875">
        <v>874</v>
      </c>
      <c r="C875">
        <v>73.05</v>
      </c>
      <c r="D875">
        <f t="shared" si="147"/>
        <v>73.656666666666666</v>
      </c>
      <c r="E875">
        <f t="shared" si="151"/>
        <v>74.13</v>
      </c>
      <c r="F875">
        <f t="shared" si="143"/>
        <v>77.082168236891704</v>
      </c>
      <c r="G875">
        <f t="shared" si="144"/>
        <v>-4.0321682368917067</v>
      </c>
      <c r="H875">
        <f t="shared" si="148"/>
        <v>9.7219672797024259E-3</v>
      </c>
      <c r="I875">
        <v>77.082168236891704</v>
      </c>
      <c r="J875">
        <v>77.082168236891704</v>
      </c>
      <c r="K875">
        <f t="shared" si="149"/>
        <v>77.100005067395543</v>
      </c>
      <c r="L875">
        <v>77.100005067395543</v>
      </c>
      <c r="M875">
        <v>77.100005067395543</v>
      </c>
      <c r="N875">
        <f t="shared" si="145"/>
        <v>73.420979553839743</v>
      </c>
      <c r="O875">
        <f t="shared" si="150"/>
        <v>73.72</v>
      </c>
      <c r="P875">
        <f t="shared" si="152"/>
        <v>73.952500000000001</v>
      </c>
      <c r="Q875">
        <f t="shared" si="153"/>
        <v>77.118446968725323</v>
      </c>
      <c r="R875">
        <v>77.118446968725323</v>
      </c>
      <c r="S875">
        <v>77.118446968725323</v>
      </c>
    </row>
    <row r="876" spans="1:19" x14ac:dyDescent="0.2">
      <c r="A876" s="4">
        <f t="shared" si="146"/>
        <v>45118</v>
      </c>
      <c r="B876">
        <v>875</v>
      </c>
      <c r="C876">
        <v>74.87</v>
      </c>
      <c r="D876">
        <f t="shared" si="147"/>
        <v>74.563333333333333</v>
      </c>
      <c r="E876">
        <f t="shared" si="151"/>
        <v>74.72</v>
      </c>
      <c r="F876">
        <f t="shared" si="143"/>
        <v>77.072446269611987</v>
      </c>
      <c r="G876">
        <f t="shared" si="144"/>
        <v>-2.2024462696119826</v>
      </c>
      <c r="H876">
        <f t="shared" si="148"/>
        <v>1.829721967279724</v>
      </c>
      <c r="I876">
        <v>77.072446269611987</v>
      </c>
      <c r="J876">
        <v>77.072446269611987</v>
      </c>
      <c r="K876">
        <f t="shared" si="149"/>
        <v>77.09024809139558</v>
      </c>
      <c r="L876">
        <v>77.09024809139558</v>
      </c>
      <c r="M876">
        <v>77.09024809139558</v>
      </c>
      <c r="N876">
        <f t="shared" si="145"/>
        <v>74.12568568768782</v>
      </c>
      <c r="O876">
        <f t="shared" si="150"/>
        <v>74.185000000000002</v>
      </c>
      <c r="P876">
        <f t="shared" si="152"/>
        <v>74.661249999999995</v>
      </c>
      <c r="Q876">
        <f t="shared" si="153"/>
        <v>77.108652981150087</v>
      </c>
      <c r="R876">
        <v>77.108652981150087</v>
      </c>
      <c r="S876">
        <v>77.108652981150087</v>
      </c>
    </row>
    <row r="877" spans="1:19" x14ac:dyDescent="0.2">
      <c r="A877" s="4">
        <f t="shared" si="146"/>
        <v>45119</v>
      </c>
      <c r="B877">
        <v>876</v>
      </c>
      <c r="C877">
        <v>75.77</v>
      </c>
      <c r="D877">
        <f t="shared" si="147"/>
        <v>75.833333333333329</v>
      </c>
      <c r="E877">
        <f t="shared" si="151"/>
        <v>75.198000000000008</v>
      </c>
      <c r="F877">
        <f t="shared" si="143"/>
        <v>77.062724302332271</v>
      </c>
      <c r="G877">
        <f t="shared" si="144"/>
        <v>-1.2927243023322745</v>
      </c>
      <c r="H877">
        <f t="shared" si="148"/>
        <v>0.90972196727970811</v>
      </c>
      <c r="I877">
        <v>77.062724302332271</v>
      </c>
      <c r="J877">
        <v>77.062724302332271</v>
      </c>
      <c r="K877">
        <f t="shared" si="149"/>
        <v>77.080491115395631</v>
      </c>
      <c r="L877">
        <v>77.080491115395631</v>
      </c>
      <c r="M877">
        <v>77.080491115395631</v>
      </c>
      <c r="N877">
        <f t="shared" si="145"/>
        <v>74.94597998138147</v>
      </c>
      <c r="O877">
        <f t="shared" si="150"/>
        <v>75.137500000000003</v>
      </c>
      <c r="P877">
        <f t="shared" si="152"/>
        <v>75.436250000000001</v>
      </c>
      <c r="Q877">
        <f t="shared" si="153"/>
        <v>77.098858993574851</v>
      </c>
      <c r="R877">
        <v>77.098858993574851</v>
      </c>
      <c r="S877">
        <v>77.098858993574851</v>
      </c>
    </row>
    <row r="878" spans="1:19" x14ac:dyDescent="0.2">
      <c r="A878" s="4">
        <f t="shared" si="146"/>
        <v>45120</v>
      </c>
      <c r="B878">
        <v>877</v>
      </c>
      <c r="C878">
        <v>76.86</v>
      </c>
      <c r="D878">
        <f t="shared" si="147"/>
        <v>76.023333333333326</v>
      </c>
      <c r="E878">
        <f t="shared" si="151"/>
        <v>75.676000000000002</v>
      </c>
      <c r="F878">
        <f t="shared" si="143"/>
        <v>77.053002335052568</v>
      </c>
      <c r="G878">
        <f t="shared" si="144"/>
        <v>-0.1930023350525687</v>
      </c>
      <c r="H878">
        <f t="shared" si="148"/>
        <v>1.0997219672797058</v>
      </c>
      <c r="I878">
        <v>77.053002335052568</v>
      </c>
      <c r="J878">
        <v>77.053002335052568</v>
      </c>
      <c r="K878">
        <f t="shared" si="149"/>
        <v>77.070734139395668</v>
      </c>
      <c r="L878">
        <v>77.070734139395668</v>
      </c>
      <c r="M878">
        <v>77.070734139395668</v>
      </c>
      <c r="N878">
        <f t="shared" si="145"/>
        <v>75.094185986967034</v>
      </c>
      <c r="O878">
        <f t="shared" si="150"/>
        <v>75.734999999999999</v>
      </c>
      <c r="P878">
        <f t="shared" si="152"/>
        <v>75.806250000000006</v>
      </c>
      <c r="Q878">
        <f t="shared" si="153"/>
        <v>77.089065005999615</v>
      </c>
      <c r="R878">
        <v>77.089065005999615</v>
      </c>
      <c r="S878">
        <v>77.089065005999615</v>
      </c>
    </row>
    <row r="879" spans="1:19" x14ac:dyDescent="0.2">
      <c r="A879" s="4">
        <f t="shared" si="146"/>
        <v>45121</v>
      </c>
      <c r="B879">
        <v>878</v>
      </c>
      <c r="C879">
        <v>75.44</v>
      </c>
      <c r="D879">
        <f t="shared" si="147"/>
        <v>75.913333333333341</v>
      </c>
      <c r="E879">
        <f t="shared" si="151"/>
        <v>75.536000000000001</v>
      </c>
      <c r="F879">
        <f t="shared" si="143"/>
        <v>77.043280367772851</v>
      </c>
      <c r="G879">
        <f t="shared" si="144"/>
        <v>-1.6032803677728538</v>
      </c>
      <c r="H879">
        <f t="shared" si="148"/>
        <v>-1.4102780327202851</v>
      </c>
      <c r="I879">
        <v>77.043280367772851</v>
      </c>
      <c r="J879">
        <v>77.043280367772851</v>
      </c>
      <c r="K879">
        <f t="shared" si="149"/>
        <v>77.060977163395719</v>
      </c>
      <c r="L879">
        <v>77.060977163395719</v>
      </c>
      <c r="M879">
        <v>77.060977163395719</v>
      </c>
      <c r="N879">
        <f t="shared" si="145"/>
        <v>75.197930190876917</v>
      </c>
      <c r="O879">
        <f t="shared" si="150"/>
        <v>75.877499999999998</v>
      </c>
      <c r="P879">
        <f t="shared" si="152"/>
        <v>75.677500000000009</v>
      </c>
      <c r="Q879">
        <f t="shared" si="153"/>
        <v>77.079271018424379</v>
      </c>
      <c r="R879">
        <v>77.079271018424379</v>
      </c>
      <c r="S879">
        <v>77.079271018424379</v>
      </c>
    </row>
    <row r="880" spans="1:19" x14ac:dyDescent="0.2">
      <c r="A880" s="4">
        <f t="shared" si="146"/>
        <v>45122</v>
      </c>
      <c r="B880">
        <v>879</v>
      </c>
      <c r="C880">
        <v>75.44</v>
      </c>
      <c r="D880">
        <f t="shared" si="147"/>
        <v>75.016666666666666</v>
      </c>
      <c r="E880">
        <f t="shared" si="151"/>
        <v>75.216000000000008</v>
      </c>
      <c r="F880">
        <f t="shared" si="143"/>
        <v>77.033558400493149</v>
      </c>
      <c r="G880">
        <f t="shared" si="144"/>
        <v>-1.5935584004931513</v>
      </c>
      <c r="H880">
        <f t="shared" si="148"/>
        <v>9.7219672797024259E-3</v>
      </c>
      <c r="I880">
        <v>77.033558400493149</v>
      </c>
      <c r="J880">
        <v>77.033558400493149</v>
      </c>
      <c r="K880">
        <f t="shared" si="149"/>
        <v>77.051220187395757</v>
      </c>
      <c r="L880">
        <v>77.051220187395757</v>
      </c>
      <c r="M880">
        <v>77.051220187395757</v>
      </c>
      <c r="N880">
        <f t="shared" si="145"/>
        <v>74.889551133613836</v>
      </c>
      <c r="O880">
        <f t="shared" si="150"/>
        <v>75.477500000000006</v>
      </c>
      <c r="P880">
        <f t="shared" si="152"/>
        <v>75.141250000000014</v>
      </c>
      <c r="Q880">
        <f t="shared" si="153"/>
        <v>77.069477030849157</v>
      </c>
      <c r="R880">
        <v>77.069477030849157</v>
      </c>
      <c r="S880">
        <v>77.069477030849157</v>
      </c>
    </row>
    <row r="881" spans="1:19" x14ac:dyDescent="0.2">
      <c r="A881" s="4">
        <f t="shared" si="146"/>
        <v>45123</v>
      </c>
      <c r="B881">
        <v>880</v>
      </c>
      <c r="C881">
        <v>74.17</v>
      </c>
      <c r="D881">
        <f t="shared" si="147"/>
        <v>74.593333333333348</v>
      </c>
      <c r="E881">
        <f t="shared" si="151"/>
        <v>74.996000000000009</v>
      </c>
      <c r="F881">
        <f t="shared" si="143"/>
        <v>77.023836433213432</v>
      </c>
      <c r="G881">
        <f t="shared" si="144"/>
        <v>-2.8538364332134307</v>
      </c>
      <c r="H881">
        <f t="shared" si="148"/>
        <v>-1.2602780327202794</v>
      </c>
      <c r="I881">
        <v>77.023836433213432</v>
      </c>
      <c r="J881">
        <v>77.023836433213432</v>
      </c>
      <c r="K881">
        <f t="shared" si="149"/>
        <v>77.041463211395808</v>
      </c>
      <c r="L881">
        <v>77.041463211395808</v>
      </c>
      <c r="M881">
        <v>77.041463211395808</v>
      </c>
      <c r="N881">
        <f t="shared" si="145"/>
        <v>74.673685793529685</v>
      </c>
      <c r="O881">
        <f t="shared" si="150"/>
        <v>74.805000000000007</v>
      </c>
      <c r="P881">
        <f t="shared" si="152"/>
        <v>74.844999999999999</v>
      </c>
      <c r="Q881">
        <f t="shared" si="153"/>
        <v>77.059683043273921</v>
      </c>
      <c r="R881">
        <v>77.059683043273921</v>
      </c>
      <c r="S881">
        <v>77.059683043273921</v>
      </c>
    </row>
    <row r="882" spans="1:19" x14ac:dyDescent="0.2">
      <c r="A882" s="4">
        <f t="shared" si="146"/>
        <v>45124</v>
      </c>
      <c r="B882">
        <v>881</v>
      </c>
      <c r="C882">
        <v>74.17</v>
      </c>
      <c r="D882">
        <f t="shared" si="147"/>
        <v>74.7</v>
      </c>
      <c r="E882">
        <f t="shared" si="151"/>
        <v>74.988000000000014</v>
      </c>
      <c r="F882">
        <f t="shared" si="143"/>
        <v>77.01411446593373</v>
      </c>
      <c r="G882">
        <f t="shared" si="144"/>
        <v>-2.8441144659337283</v>
      </c>
      <c r="H882">
        <f t="shared" si="148"/>
        <v>9.7219672797024259E-3</v>
      </c>
      <c r="I882">
        <v>77.01411446593373</v>
      </c>
      <c r="J882">
        <v>77.01411446593373</v>
      </c>
      <c r="K882">
        <f t="shared" si="149"/>
        <v>77.031706235395845</v>
      </c>
      <c r="L882">
        <v>77.031706235395845</v>
      </c>
      <c r="M882">
        <v>77.031706235395845</v>
      </c>
      <c r="N882">
        <f t="shared" si="145"/>
        <v>74.999580055470773</v>
      </c>
      <c r="O882">
        <f t="shared" si="150"/>
        <v>74.885000000000005</v>
      </c>
      <c r="P882">
        <f t="shared" si="152"/>
        <v>74.88</v>
      </c>
      <c r="Q882">
        <f t="shared" si="153"/>
        <v>77.049889055698685</v>
      </c>
      <c r="R882">
        <v>77.049889055698685</v>
      </c>
      <c r="S882">
        <v>77.049889055698685</v>
      </c>
    </row>
    <row r="883" spans="1:19" x14ac:dyDescent="0.2">
      <c r="A883" s="4">
        <f t="shared" si="146"/>
        <v>45125</v>
      </c>
      <c r="B883">
        <v>882</v>
      </c>
      <c r="C883">
        <v>75.760000000000005</v>
      </c>
      <c r="D883">
        <f t="shared" si="147"/>
        <v>75.11</v>
      </c>
      <c r="E883">
        <f t="shared" si="151"/>
        <v>75.03</v>
      </c>
      <c r="F883">
        <f t="shared" si="143"/>
        <v>77.004392498654013</v>
      </c>
      <c r="G883">
        <f t="shared" si="144"/>
        <v>-1.2443924986540083</v>
      </c>
      <c r="H883">
        <f t="shared" si="148"/>
        <v>1.59972196727972</v>
      </c>
      <c r="I883">
        <v>77.004392498654013</v>
      </c>
      <c r="J883">
        <v>77.004392498654013</v>
      </c>
      <c r="K883">
        <f t="shared" si="149"/>
        <v>77.021949259395896</v>
      </c>
      <c r="L883">
        <v>77.021949259395896</v>
      </c>
      <c r="M883">
        <v>77.021949259395896</v>
      </c>
      <c r="N883">
        <f t="shared" si="145"/>
        <v>75.119706038829534</v>
      </c>
      <c r="O883">
        <f t="shared" si="150"/>
        <v>74.875</v>
      </c>
      <c r="P883">
        <f t="shared" si="152"/>
        <v>75.06</v>
      </c>
      <c r="Q883">
        <f t="shared" si="153"/>
        <v>77.040095068123449</v>
      </c>
      <c r="R883">
        <v>77.040095068123449</v>
      </c>
      <c r="S883">
        <v>77.040095068123449</v>
      </c>
    </row>
    <row r="884" spans="1:19" x14ac:dyDescent="0.2">
      <c r="A884" s="4">
        <f t="shared" si="146"/>
        <v>45126</v>
      </c>
      <c r="B884">
        <v>883</v>
      </c>
      <c r="C884">
        <v>75.400000000000006</v>
      </c>
      <c r="D884">
        <f t="shared" si="147"/>
        <v>75.603333333333339</v>
      </c>
      <c r="E884">
        <f t="shared" si="151"/>
        <v>75.608000000000004</v>
      </c>
      <c r="F884">
        <f t="shared" si="143"/>
        <v>76.994670531374311</v>
      </c>
      <c r="G884">
        <f t="shared" si="144"/>
        <v>-1.5946705313743053</v>
      </c>
      <c r="H884">
        <f t="shared" si="148"/>
        <v>-0.35027803272029701</v>
      </c>
      <c r="I884">
        <v>76.994670531374311</v>
      </c>
      <c r="J884">
        <v>76.994670531374311</v>
      </c>
      <c r="K884">
        <f t="shared" si="149"/>
        <v>77.012192283395933</v>
      </c>
      <c r="L884">
        <v>77.012192283395933</v>
      </c>
      <c r="M884">
        <v>77.012192283395933</v>
      </c>
      <c r="N884">
        <f t="shared" si="145"/>
        <v>75.278794227180668</v>
      </c>
      <c r="O884">
        <f t="shared" si="150"/>
        <v>75.245000000000005</v>
      </c>
      <c r="P884">
        <f t="shared" si="152"/>
        <v>75.606250000000003</v>
      </c>
      <c r="Q884">
        <f t="shared" si="153"/>
        <v>77.030301080548213</v>
      </c>
      <c r="R884">
        <v>77.030301080548213</v>
      </c>
      <c r="S884">
        <v>77.030301080548213</v>
      </c>
    </row>
    <row r="885" spans="1:19" x14ac:dyDescent="0.2">
      <c r="A885" s="4">
        <f t="shared" si="146"/>
        <v>45127</v>
      </c>
      <c r="B885">
        <v>884</v>
      </c>
      <c r="C885">
        <v>75.650000000000006</v>
      </c>
      <c r="D885">
        <f t="shared" si="147"/>
        <v>76.036666666666676</v>
      </c>
      <c r="E885">
        <f t="shared" si="151"/>
        <v>76.186000000000007</v>
      </c>
      <c r="F885">
        <f t="shared" si="143"/>
        <v>76.984948564094594</v>
      </c>
      <c r="G885">
        <f t="shared" si="144"/>
        <v>-1.3349485640945886</v>
      </c>
      <c r="H885">
        <f t="shared" si="148"/>
        <v>0.25972196727971664</v>
      </c>
      <c r="I885">
        <v>76.984948564094594</v>
      </c>
      <c r="J885">
        <v>76.984948564094594</v>
      </c>
      <c r="K885">
        <f t="shared" si="149"/>
        <v>77.002435307395984</v>
      </c>
      <c r="L885">
        <v>77.002435307395984</v>
      </c>
      <c r="M885">
        <v>77.002435307395984</v>
      </c>
      <c r="N885">
        <f t="shared" si="145"/>
        <v>75.81315595902646</v>
      </c>
      <c r="O885">
        <f t="shared" si="150"/>
        <v>75.967500000000001</v>
      </c>
      <c r="P885">
        <f t="shared" si="152"/>
        <v>76.13</v>
      </c>
      <c r="Q885">
        <f t="shared" si="153"/>
        <v>77.020507092972977</v>
      </c>
      <c r="R885">
        <v>77.020507092972977</v>
      </c>
      <c r="S885">
        <v>77.020507092972977</v>
      </c>
    </row>
    <row r="886" spans="1:19" x14ac:dyDescent="0.2">
      <c r="A886" s="4">
        <f t="shared" si="146"/>
        <v>45128</v>
      </c>
      <c r="B886">
        <v>885</v>
      </c>
      <c r="C886">
        <v>77.06</v>
      </c>
      <c r="D886">
        <f t="shared" si="147"/>
        <v>76.59</v>
      </c>
      <c r="E886">
        <f t="shared" si="151"/>
        <v>76.796000000000006</v>
      </c>
      <c r="F886">
        <f t="shared" si="143"/>
        <v>76.975226596814878</v>
      </c>
      <c r="G886">
        <f t="shared" si="144"/>
        <v>8.4773403185124607E-2</v>
      </c>
      <c r="H886">
        <f t="shared" si="148"/>
        <v>1.4197219672797132</v>
      </c>
      <c r="I886">
        <v>76.975226596814878</v>
      </c>
      <c r="J886">
        <v>76.975226596814878</v>
      </c>
      <c r="K886">
        <f t="shared" si="149"/>
        <v>76.992678331396021</v>
      </c>
      <c r="L886">
        <v>76.992678331396021</v>
      </c>
      <c r="M886">
        <v>76.992678331396021</v>
      </c>
      <c r="N886">
        <f t="shared" si="145"/>
        <v>76.187209171318514</v>
      </c>
      <c r="O886">
        <f t="shared" si="150"/>
        <v>76.292500000000004</v>
      </c>
      <c r="P886">
        <f t="shared" si="152"/>
        <v>76.71875</v>
      </c>
      <c r="Q886">
        <f t="shared" si="153"/>
        <v>77.010713105397741</v>
      </c>
      <c r="R886">
        <v>77.010713105397741</v>
      </c>
      <c r="S886">
        <v>77.010713105397741</v>
      </c>
    </row>
    <row r="887" spans="1:19" x14ac:dyDescent="0.2">
      <c r="A887" s="4">
        <f t="shared" si="146"/>
        <v>45129</v>
      </c>
      <c r="B887">
        <v>886</v>
      </c>
      <c r="C887">
        <v>77.06</v>
      </c>
      <c r="D887">
        <f t="shared" si="147"/>
        <v>77.643333333333331</v>
      </c>
      <c r="E887">
        <f t="shared" si="151"/>
        <v>77.478000000000009</v>
      </c>
      <c r="F887">
        <f t="shared" si="143"/>
        <v>76.965504629535175</v>
      </c>
      <c r="G887">
        <f t="shared" si="144"/>
        <v>9.4495370464827033E-2</v>
      </c>
      <c r="H887">
        <f t="shared" si="148"/>
        <v>9.7219672797024259E-3</v>
      </c>
      <c r="I887">
        <v>76.965504629535175</v>
      </c>
      <c r="J887">
        <v>76.965504629535175</v>
      </c>
      <c r="K887">
        <f t="shared" si="149"/>
        <v>76.982921355396073</v>
      </c>
      <c r="L887">
        <v>76.982921355396073</v>
      </c>
      <c r="M887">
        <v>76.982921355396073</v>
      </c>
      <c r="N887">
        <f t="shared" si="145"/>
        <v>76.974046419922956</v>
      </c>
      <c r="O887">
        <f t="shared" si="150"/>
        <v>77.14500000000001</v>
      </c>
      <c r="P887">
        <f t="shared" si="152"/>
        <v>77.540000000000006</v>
      </c>
      <c r="Q887">
        <f t="shared" si="153"/>
        <v>77.000919117822505</v>
      </c>
      <c r="R887">
        <v>77.000919117822505</v>
      </c>
      <c r="S887">
        <v>77.000919117822505</v>
      </c>
    </row>
    <row r="888" spans="1:19" x14ac:dyDescent="0.2">
      <c r="A888" s="4">
        <f t="shared" si="146"/>
        <v>45130</v>
      </c>
      <c r="B888">
        <v>887</v>
      </c>
      <c r="C888">
        <v>78.81</v>
      </c>
      <c r="D888">
        <f t="shared" si="147"/>
        <v>78.226666666666674</v>
      </c>
      <c r="E888">
        <f t="shared" si="151"/>
        <v>78.3</v>
      </c>
      <c r="F888">
        <f t="shared" si="143"/>
        <v>76.955782662255459</v>
      </c>
      <c r="G888">
        <f t="shared" si="144"/>
        <v>1.8542173377445437</v>
      </c>
      <c r="H888">
        <f t="shared" si="148"/>
        <v>1.7597219672797166</v>
      </c>
      <c r="I888">
        <v>76.955782662255459</v>
      </c>
      <c r="J888">
        <v>76.955782662255459</v>
      </c>
      <c r="K888">
        <f t="shared" si="149"/>
        <v>76.97316437939611</v>
      </c>
      <c r="L888">
        <v>76.97316437939611</v>
      </c>
      <c r="M888">
        <v>76.97316437939611</v>
      </c>
      <c r="N888">
        <f t="shared" si="145"/>
        <v>77.524832493946064</v>
      </c>
      <c r="O888">
        <f t="shared" si="150"/>
        <v>77.935000000000002</v>
      </c>
      <c r="P888">
        <f t="shared" si="152"/>
        <v>78.272500000000008</v>
      </c>
      <c r="Q888">
        <f t="shared" si="153"/>
        <v>76.991125130247269</v>
      </c>
      <c r="R888">
        <v>76.991125130247269</v>
      </c>
      <c r="S888">
        <v>76.991125130247269</v>
      </c>
    </row>
    <row r="889" spans="1:19" x14ac:dyDescent="0.2">
      <c r="A889" s="4">
        <f t="shared" si="146"/>
        <v>45131</v>
      </c>
      <c r="B889">
        <v>888</v>
      </c>
      <c r="C889">
        <v>78.81</v>
      </c>
      <c r="D889">
        <f t="shared" si="147"/>
        <v>79.126666666666665</v>
      </c>
      <c r="E889">
        <f t="shared" si="151"/>
        <v>78.710000000000008</v>
      </c>
      <c r="F889">
        <f t="shared" si="143"/>
        <v>76.946060694975756</v>
      </c>
      <c r="G889">
        <f t="shared" si="144"/>
        <v>1.8639393050242461</v>
      </c>
      <c r="H889">
        <f t="shared" si="148"/>
        <v>9.7219672797024259E-3</v>
      </c>
      <c r="I889">
        <v>76.946060694975756</v>
      </c>
      <c r="J889">
        <v>76.946060694975756</v>
      </c>
      <c r="K889">
        <f t="shared" si="149"/>
        <v>76.963407403396161</v>
      </c>
      <c r="L889">
        <v>76.963407403396161</v>
      </c>
      <c r="M889">
        <v>76.963407403396161</v>
      </c>
      <c r="N889">
        <f t="shared" si="145"/>
        <v>78.195382745762245</v>
      </c>
      <c r="O889">
        <f t="shared" si="150"/>
        <v>78.61</v>
      </c>
      <c r="P889">
        <f t="shared" si="152"/>
        <v>78.866250000000008</v>
      </c>
      <c r="Q889">
        <f t="shared" si="153"/>
        <v>76.981331142672047</v>
      </c>
      <c r="R889">
        <v>76.981331142672047</v>
      </c>
      <c r="S889">
        <v>76.981331142672047</v>
      </c>
    </row>
    <row r="890" spans="1:19" x14ac:dyDescent="0.2">
      <c r="A890" s="4">
        <f t="shared" si="146"/>
        <v>45132</v>
      </c>
      <c r="B890">
        <v>889</v>
      </c>
      <c r="C890">
        <v>79.760000000000005</v>
      </c>
      <c r="D890">
        <f t="shared" si="147"/>
        <v>79.226666666666674</v>
      </c>
      <c r="E890">
        <f t="shared" si="151"/>
        <v>79.332000000000008</v>
      </c>
      <c r="F890">
        <f t="shared" si="143"/>
        <v>76.93633872769604</v>
      </c>
      <c r="G890">
        <f t="shared" si="144"/>
        <v>2.8236612723039656</v>
      </c>
      <c r="H890">
        <f t="shared" si="148"/>
        <v>0.95972196727971948</v>
      </c>
      <c r="I890">
        <v>76.93633872769604</v>
      </c>
      <c r="J890">
        <v>76.93633872769604</v>
      </c>
      <c r="K890">
        <f t="shared" si="149"/>
        <v>76.953650427396198</v>
      </c>
      <c r="L890">
        <v>76.953650427396198</v>
      </c>
      <c r="M890">
        <v>76.953650427396198</v>
      </c>
      <c r="N890">
        <f t="shared" si="145"/>
        <v>78.469767922033569</v>
      </c>
      <c r="O890">
        <f t="shared" si="150"/>
        <v>79.122500000000002</v>
      </c>
      <c r="P890">
        <f t="shared" si="152"/>
        <v>79.292500000000004</v>
      </c>
      <c r="Q890">
        <f t="shared" si="153"/>
        <v>76.971537155096811</v>
      </c>
      <c r="R890">
        <v>76.971537155096811</v>
      </c>
      <c r="S890">
        <v>76.971537155096811</v>
      </c>
    </row>
    <row r="891" spans="1:19" x14ac:dyDescent="0.2">
      <c r="A891" s="4">
        <f t="shared" si="146"/>
        <v>45133</v>
      </c>
      <c r="B891">
        <v>890</v>
      </c>
      <c r="C891">
        <v>79.11</v>
      </c>
      <c r="D891">
        <f t="shared" si="147"/>
        <v>79.680000000000007</v>
      </c>
      <c r="E891">
        <f t="shared" si="151"/>
        <v>79.680000000000007</v>
      </c>
      <c r="F891">
        <f t="shared" si="143"/>
        <v>76.926616760416323</v>
      </c>
      <c r="G891">
        <f t="shared" si="144"/>
        <v>2.1833832395836765</v>
      </c>
      <c r="H891">
        <f t="shared" si="148"/>
        <v>-0.64027803272028905</v>
      </c>
      <c r="I891">
        <v>76.926616760416323</v>
      </c>
      <c r="J891">
        <v>76.926616760416323</v>
      </c>
      <c r="K891">
        <f t="shared" si="149"/>
        <v>76.943893451396249</v>
      </c>
      <c r="L891">
        <v>76.943893451396249</v>
      </c>
      <c r="M891">
        <v>76.943893451396249</v>
      </c>
      <c r="N891">
        <f t="shared" si="145"/>
        <v>78.979837545423493</v>
      </c>
      <c r="O891">
        <f t="shared" si="150"/>
        <v>79.462500000000006</v>
      </c>
      <c r="P891">
        <f t="shared" si="152"/>
        <v>79.680000000000007</v>
      </c>
      <c r="Q891">
        <f t="shared" si="153"/>
        <v>76.961743167521576</v>
      </c>
      <c r="R891">
        <v>76.961743167521576</v>
      </c>
      <c r="S891">
        <v>76.961743167521576</v>
      </c>
    </row>
    <row r="892" spans="1:19" x14ac:dyDescent="0.2">
      <c r="A892" s="4">
        <f t="shared" si="146"/>
        <v>45134</v>
      </c>
      <c r="B892">
        <v>891</v>
      </c>
      <c r="C892">
        <v>80.17</v>
      </c>
      <c r="D892">
        <f t="shared" si="147"/>
        <v>79.943333333333328</v>
      </c>
      <c r="E892">
        <f t="shared" si="151"/>
        <v>80.028000000000006</v>
      </c>
      <c r="F892">
        <f t="shared" si="143"/>
        <v>76.91689479313662</v>
      </c>
      <c r="G892">
        <f t="shared" si="144"/>
        <v>3.2531052068633812</v>
      </c>
      <c r="H892">
        <f t="shared" si="148"/>
        <v>1.0697219672797047</v>
      </c>
      <c r="I892">
        <v>76.91689479313662</v>
      </c>
      <c r="J892">
        <v>76.91689479313662</v>
      </c>
      <c r="K892">
        <f t="shared" si="149"/>
        <v>76.934136475396286</v>
      </c>
      <c r="L892">
        <v>76.934136475396286</v>
      </c>
      <c r="M892">
        <v>76.934136475396286</v>
      </c>
      <c r="N892">
        <f t="shared" si="145"/>
        <v>79.450886281796443</v>
      </c>
      <c r="O892">
        <f t="shared" si="150"/>
        <v>79.897500000000008</v>
      </c>
      <c r="P892">
        <f t="shared" si="152"/>
        <v>79.996250000000003</v>
      </c>
      <c r="Q892">
        <f t="shared" si="153"/>
        <v>76.95194917994634</v>
      </c>
      <c r="R892">
        <v>76.95194917994634</v>
      </c>
      <c r="S892">
        <v>76.95194917994634</v>
      </c>
    </row>
    <row r="893" spans="1:19" x14ac:dyDescent="0.2">
      <c r="A893" s="4">
        <f t="shared" si="146"/>
        <v>45135</v>
      </c>
      <c r="B893">
        <v>892</v>
      </c>
      <c r="C893">
        <v>80.55</v>
      </c>
      <c r="D893">
        <f t="shared" si="147"/>
        <v>80.423333333333332</v>
      </c>
      <c r="E893">
        <f t="shared" si="151"/>
        <v>80.436000000000007</v>
      </c>
      <c r="F893">
        <f t="shared" si="143"/>
        <v>76.907172825856904</v>
      </c>
      <c r="G893">
        <f t="shared" si="144"/>
        <v>3.6428271741430933</v>
      </c>
      <c r="H893">
        <f t="shared" si="148"/>
        <v>0.38972196727971209</v>
      </c>
      <c r="I893">
        <v>76.907172825856904</v>
      </c>
      <c r="J893">
        <v>76.907172825856904</v>
      </c>
      <c r="K893">
        <f t="shared" si="149"/>
        <v>76.924379499396338</v>
      </c>
      <c r="L893">
        <v>76.924379499396338</v>
      </c>
      <c r="M893">
        <v>76.924379499396338</v>
      </c>
      <c r="N893">
        <f t="shared" si="145"/>
        <v>79.780620397257508</v>
      </c>
      <c r="O893">
        <f t="shared" si="150"/>
        <v>80.094999999999999</v>
      </c>
      <c r="P893">
        <f t="shared" si="152"/>
        <v>80.431250000000006</v>
      </c>
      <c r="Q893">
        <f t="shared" si="153"/>
        <v>76.942155192371104</v>
      </c>
      <c r="R893">
        <v>76.942155192371104</v>
      </c>
      <c r="S893">
        <v>76.942155192371104</v>
      </c>
    </row>
    <row r="894" spans="1:19" x14ac:dyDescent="0.2">
      <c r="A894" s="4">
        <f t="shared" si="146"/>
        <v>45136</v>
      </c>
      <c r="B894">
        <v>893</v>
      </c>
      <c r="C894">
        <v>80.55</v>
      </c>
      <c r="D894">
        <f t="shared" si="147"/>
        <v>80.966666666666654</v>
      </c>
      <c r="E894">
        <f t="shared" si="151"/>
        <v>80.974000000000004</v>
      </c>
      <c r="F894">
        <f t="shared" si="143"/>
        <v>76.897450858577201</v>
      </c>
      <c r="G894">
        <f t="shared" si="144"/>
        <v>3.6525491414227957</v>
      </c>
      <c r="H894">
        <f t="shared" si="148"/>
        <v>9.7219672797024259E-3</v>
      </c>
      <c r="I894">
        <v>76.897450858577201</v>
      </c>
      <c r="J894">
        <v>76.897450858577201</v>
      </c>
      <c r="K894">
        <f t="shared" si="149"/>
        <v>76.914622523396389</v>
      </c>
      <c r="L894">
        <v>76.914622523396389</v>
      </c>
      <c r="M894">
        <v>76.914622523396389</v>
      </c>
      <c r="N894">
        <f t="shared" si="145"/>
        <v>80.386434278080259</v>
      </c>
      <c r="O894">
        <f t="shared" si="150"/>
        <v>80.767499999999998</v>
      </c>
      <c r="P894">
        <f t="shared" si="152"/>
        <v>80.971249999999998</v>
      </c>
      <c r="Q894">
        <f t="shared" si="153"/>
        <v>76.932361204795868</v>
      </c>
      <c r="R894">
        <v>76.932361204795868</v>
      </c>
      <c r="S894">
        <v>76.932361204795868</v>
      </c>
    </row>
    <row r="895" spans="1:19" x14ac:dyDescent="0.2">
      <c r="A895" s="4">
        <f t="shared" si="146"/>
        <v>45137</v>
      </c>
      <c r="B895">
        <v>894</v>
      </c>
      <c r="C895">
        <v>81.8</v>
      </c>
      <c r="D895">
        <f t="shared" si="147"/>
        <v>81.383333333333326</v>
      </c>
      <c r="E895">
        <f t="shared" si="151"/>
        <v>81.213999999999999</v>
      </c>
      <c r="F895">
        <f t="shared" si="143"/>
        <v>76.887728891297485</v>
      </c>
      <c r="G895">
        <f t="shared" si="144"/>
        <v>4.9122711087025124</v>
      </c>
      <c r="H895">
        <f t="shared" si="148"/>
        <v>1.2597219672797166</v>
      </c>
      <c r="I895">
        <v>76.887728891297485</v>
      </c>
      <c r="J895">
        <v>76.887728891297485</v>
      </c>
      <c r="K895">
        <f t="shared" si="149"/>
        <v>76.904865547396426</v>
      </c>
      <c r="L895">
        <v>76.904865547396426</v>
      </c>
      <c r="M895">
        <v>76.904865547396426</v>
      </c>
      <c r="N895">
        <f t="shared" si="145"/>
        <v>80.810503994656173</v>
      </c>
      <c r="O895">
        <f t="shared" si="150"/>
        <v>81.174999999999997</v>
      </c>
      <c r="P895">
        <f t="shared" si="152"/>
        <v>81.277500000000003</v>
      </c>
      <c r="Q895">
        <f t="shared" si="153"/>
        <v>76.922567217220632</v>
      </c>
      <c r="R895">
        <v>76.922567217220632</v>
      </c>
      <c r="S895">
        <v>76.922567217220632</v>
      </c>
    </row>
    <row r="896" spans="1:19" x14ac:dyDescent="0.2">
      <c r="A896" s="4">
        <f t="shared" si="146"/>
        <v>45138</v>
      </c>
      <c r="B896">
        <v>895</v>
      </c>
      <c r="C896">
        <v>81.8</v>
      </c>
      <c r="D896">
        <f t="shared" si="147"/>
        <v>81.656666666666666</v>
      </c>
      <c r="E896">
        <f t="shared" si="151"/>
        <v>81.003999999999991</v>
      </c>
      <c r="F896">
        <f t="shared" si="143"/>
        <v>76.878006924017782</v>
      </c>
      <c r="G896">
        <f t="shared" si="144"/>
        <v>4.9219930759822148</v>
      </c>
      <c r="H896">
        <f t="shared" si="148"/>
        <v>9.7219672797024259E-3</v>
      </c>
      <c r="I896">
        <v>76.878006924017782</v>
      </c>
      <c r="J896">
        <v>76.878006924017782</v>
      </c>
      <c r="K896">
        <f t="shared" si="149"/>
        <v>76.895108571396463</v>
      </c>
      <c r="L896">
        <v>76.895108571396463</v>
      </c>
      <c r="M896">
        <v>76.895108571396463</v>
      </c>
      <c r="N896">
        <f t="shared" si="145"/>
        <v>80.978352796259315</v>
      </c>
      <c r="O896">
        <f t="shared" si="150"/>
        <v>81.38</v>
      </c>
      <c r="P896">
        <f t="shared" si="152"/>
        <v>81.248750000000001</v>
      </c>
      <c r="Q896">
        <f t="shared" si="153"/>
        <v>76.91277322964541</v>
      </c>
      <c r="R896">
        <v>76.91277322964541</v>
      </c>
      <c r="S896">
        <v>76.91277322964541</v>
      </c>
    </row>
    <row r="897" spans="1:19" x14ac:dyDescent="0.2">
      <c r="A897" s="4">
        <f t="shared" si="146"/>
        <v>45139</v>
      </c>
      <c r="B897">
        <v>896</v>
      </c>
      <c r="C897">
        <v>81.37</v>
      </c>
      <c r="D897">
        <f t="shared" si="147"/>
        <v>80.89</v>
      </c>
      <c r="E897">
        <f t="shared" si="151"/>
        <v>81.206000000000003</v>
      </c>
      <c r="F897">
        <f t="shared" si="143"/>
        <v>76.868284956738066</v>
      </c>
      <c r="G897">
        <f t="shared" si="144"/>
        <v>4.5017150432619388</v>
      </c>
      <c r="H897">
        <f t="shared" si="148"/>
        <v>-0.42027803272027597</v>
      </c>
      <c r="I897">
        <v>76.868284956738066</v>
      </c>
      <c r="J897">
        <v>76.868284956738066</v>
      </c>
      <c r="K897">
        <f t="shared" si="149"/>
        <v>76.885351595396514</v>
      </c>
      <c r="L897">
        <v>76.885351595396514</v>
      </c>
      <c r="M897">
        <v>76.885351595396514</v>
      </c>
      <c r="N897">
        <f t="shared" si="145"/>
        <v>80.534846957381518</v>
      </c>
      <c r="O897">
        <f t="shared" si="150"/>
        <v>81.117500000000007</v>
      </c>
      <c r="P897">
        <f t="shared" si="152"/>
        <v>81.087500000000006</v>
      </c>
      <c r="Q897">
        <f t="shared" si="153"/>
        <v>76.902979242070174</v>
      </c>
      <c r="R897">
        <v>76.902979242070174</v>
      </c>
      <c r="S897">
        <v>76.902979242070174</v>
      </c>
    </row>
    <row r="898" spans="1:19" x14ac:dyDescent="0.2">
      <c r="A898" s="4">
        <f t="shared" si="146"/>
        <v>45140</v>
      </c>
      <c r="B898">
        <v>897</v>
      </c>
      <c r="C898">
        <v>79.5</v>
      </c>
      <c r="D898">
        <f t="shared" si="147"/>
        <v>80.81</v>
      </c>
      <c r="E898">
        <f t="shared" si="151"/>
        <v>81.397999999999996</v>
      </c>
      <c r="F898">
        <f t="shared" si="143"/>
        <v>76.858562989458363</v>
      </c>
      <c r="G898">
        <f t="shared" si="144"/>
        <v>2.6414370105416367</v>
      </c>
      <c r="H898">
        <f t="shared" si="148"/>
        <v>-1.8602780327203021</v>
      </c>
      <c r="I898">
        <v>76.858562989458363</v>
      </c>
      <c r="J898">
        <v>76.858562989458363</v>
      </c>
      <c r="K898">
        <f t="shared" si="149"/>
        <v>76.875594619396566</v>
      </c>
      <c r="L898">
        <v>76.875594619396566</v>
      </c>
      <c r="M898">
        <v>76.875594619396566</v>
      </c>
      <c r="N898">
        <f t="shared" si="145"/>
        <v>80.84239287016706</v>
      </c>
      <c r="O898">
        <f t="shared" si="150"/>
        <v>81.057500000000005</v>
      </c>
      <c r="P898">
        <f t="shared" si="152"/>
        <v>81.177500000000009</v>
      </c>
      <c r="Q898">
        <f t="shared" si="153"/>
        <v>76.893185254494938</v>
      </c>
      <c r="R898">
        <v>76.893185254494938</v>
      </c>
      <c r="S898">
        <v>76.893185254494938</v>
      </c>
    </row>
    <row r="899" spans="1:19" x14ac:dyDescent="0.2">
      <c r="A899" s="4">
        <f t="shared" si="146"/>
        <v>45141</v>
      </c>
      <c r="B899">
        <v>898</v>
      </c>
      <c r="C899">
        <v>81.56</v>
      </c>
      <c r="D899">
        <f t="shared" si="147"/>
        <v>81.273333333333326</v>
      </c>
      <c r="E899">
        <f t="shared" si="151"/>
        <v>81.59</v>
      </c>
      <c r="F899">
        <f t="shared" ref="F899:F962" si="154">$V$3+$U$3*B899</f>
        <v>76.848841022178647</v>
      </c>
      <c r="G899">
        <f t="shared" ref="G899:G962" si="155">C899-F899</f>
        <v>4.7111589778213556</v>
      </c>
      <c r="H899">
        <f t="shared" si="148"/>
        <v>2.0697219672797189</v>
      </c>
      <c r="I899">
        <v>76.848841022178647</v>
      </c>
      <c r="J899">
        <v>76.848841022178647</v>
      </c>
      <c r="K899">
        <f t="shared" si="149"/>
        <v>76.865837643396603</v>
      </c>
      <c r="L899">
        <v>76.865837643396603</v>
      </c>
      <c r="M899">
        <v>76.865837643396603</v>
      </c>
      <c r="N899">
        <f t="shared" ref="N899:N962" si="156">0.3*C900 + 0.7*N898</f>
        <v>81.417675009116934</v>
      </c>
      <c r="O899">
        <f t="shared" si="150"/>
        <v>81.297499999999999</v>
      </c>
      <c r="P899">
        <f t="shared" si="152"/>
        <v>81.471249999999998</v>
      </c>
      <c r="Q899">
        <f t="shared" si="153"/>
        <v>76.883391266919702</v>
      </c>
      <c r="R899">
        <v>76.883391266919702</v>
      </c>
      <c r="S899">
        <v>76.883391266919702</v>
      </c>
    </row>
    <row r="900" spans="1:19" x14ac:dyDescent="0.2">
      <c r="A900" s="4">
        <f t="shared" ref="A900:A963" si="157">A899+1</f>
        <v>45142</v>
      </c>
      <c r="B900">
        <v>899</v>
      </c>
      <c r="C900">
        <v>82.76</v>
      </c>
      <c r="D900">
        <f t="shared" ref="D900:D963" si="158">AVERAGE(C899:C901)</f>
        <v>82.36</v>
      </c>
      <c r="E900">
        <f t="shared" si="151"/>
        <v>81.703999999999994</v>
      </c>
      <c r="F900">
        <f t="shared" si="154"/>
        <v>76.83911905489893</v>
      </c>
      <c r="G900">
        <f t="shared" si="155"/>
        <v>5.9208809451010751</v>
      </c>
      <c r="H900">
        <f t="shared" ref="H900:H963" si="159">G900-G899</f>
        <v>1.2097219672797195</v>
      </c>
      <c r="I900">
        <v>76.83911905489893</v>
      </c>
      <c r="J900">
        <v>76.83911905489893</v>
      </c>
      <c r="K900">
        <f t="shared" ref="K900:K963" si="160">$Y$3+$X$3*B900</f>
        <v>76.85608066739664</v>
      </c>
      <c r="L900">
        <v>76.85608066739664</v>
      </c>
      <c r="M900">
        <v>76.85608066739664</v>
      </c>
      <c r="N900">
        <f t="shared" si="156"/>
        <v>81.820372506381844</v>
      </c>
      <c r="O900">
        <f t="shared" ref="O900:O963" si="161">AVERAGE(C898:C901)</f>
        <v>81.644999999999996</v>
      </c>
      <c r="P900">
        <f t="shared" si="152"/>
        <v>81.949999999999989</v>
      </c>
      <c r="Q900">
        <f t="shared" si="153"/>
        <v>76.873597279344466</v>
      </c>
      <c r="R900">
        <v>76.873597279344466</v>
      </c>
      <c r="S900">
        <v>76.873597279344466</v>
      </c>
    </row>
    <row r="901" spans="1:19" x14ac:dyDescent="0.2">
      <c r="A901" s="4">
        <f t="shared" si="157"/>
        <v>45143</v>
      </c>
      <c r="B901">
        <v>900</v>
      </c>
      <c r="C901">
        <v>82.76</v>
      </c>
      <c r="D901">
        <f t="shared" si="158"/>
        <v>82.486666666666665</v>
      </c>
      <c r="E901">
        <f t="shared" ref="E901:E964" si="162">AVERAGE(C899:C903)</f>
        <v>82.191999999999993</v>
      </c>
      <c r="F901">
        <f t="shared" si="154"/>
        <v>76.829397087619228</v>
      </c>
      <c r="G901">
        <f t="shared" si="155"/>
        <v>5.9306029123807775</v>
      </c>
      <c r="H901">
        <f t="shared" si="159"/>
        <v>9.7219672797024259E-3</v>
      </c>
      <c r="I901">
        <v>76.829397087619228</v>
      </c>
      <c r="J901">
        <v>76.829397087619228</v>
      </c>
      <c r="K901">
        <f t="shared" si="160"/>
        <v>76.846323691396691</v>
      </c>
      <c r="L901">
        <v>76.846323691396691</v>
      </c>
      <c r="M901">
        <v>76.846323691396691</v>
      </c>
      <c r="N901">
        <f t="shared" si="156"/>
        <v>81.856260754467286</v>
      </c>
      <c r="O901">
        <f t="shared" si="161"/>
        <v>82.254999999999995</v>
      </c>
      <c r="P901">
        <f t="shared" ref="P901:P964" si="163">AVERAGE(O901:O902)</f>
        <v>82.302499999999995</v>
      </c>
      <c r="Q901">
        <f t="shared" ref="Q901:Q964" si="164">$AE$3+$AD$3*B901</f>
        <v>76.86380329176923</v>
      </c>
      <c r="R901">
        <v>76.86380329176923</v>
      </c>
      <c r="S901">
        <v>76.86380329176923</v>
      </c>
    </row>
    <row r="902" spans="1:19" x14ac:dyDescent="0.2">
      <c r="A902" s="4">
        <f t="shared" si="157"/>
        <v>45144</v>
      </c>
      <c r="B902">
        <v>901</v>
      </c>
      <c r="C902">
        <v>81.94</v>
      </c>
      <c r="D902">
        <f t="shared" si="158"/>
        <v>82.213333333333324</v>
      </c>
      <c r="E902">
        <f t="shared" si="162"/>
        <v>82.467999999999989</v>
      </c>
      <c r="F902">
        <f t="shared" si="154"/>
        <v>76.819675120339511</v>
      </c>
      <c r="G902">
        <f t="shared" si="155"/>
        <v>5.1203248796604868</v>
      </c>
      <c r="H902">
        <f t="shared" si="159"/>
        <v>-0.81027803272029075</v>
      </c>
      <c r="I902">
        <v>76.819675120339511</v>
      </c>
      <c r="J902">
        <v>76.819675120339511</v>
      </c>
      <c r="K902">
        <f t="shared" si="160"/>
        <v>76.836566715396742</v>
      </c>
      <c r="L902">
        <v>76.836566715396742</v>
      </c>
      <c r="M902">
        <v>76.836566715396742</v>
      </c>
      <c r="N902">
        <f t="shared" si="156"/>
        <v>81.881382528127091</v>
      </c>
      <c r="O902">
        <f t="shared" si="161"/>
        <v>82.35</v>
      </c>
      <c r="P902">
        <f t="shared" si="163"/>
        <v>82.372500000000002</v>
      </c>
      <c r="Q902">
        <f t="shared" si="164"/>
        <v>76.854009304193994</v>
      </c>
      <c r="R902">
        <v>76.854009304193994</v>
      </c>
      <c r="S902">
        <v>76.854009304193994</v>
      </c>
    </row>
    <row r="903" spans="1:19" x14ac:dyDescent="0.2">
      <c r="A903" s="4">
        <f t="shared" si="157"/>
        <v>45145</v>
      </c>
      <c r="B903">
        <v>902</v>
      </c>
      <c r="C903">
        <v>81.94</v>
      </c>
      <c r="D903">
        <f t="shared" si="158"/>
        <v>82.273333333333326</v>
      </c>
      <c r="E903">
        <f t="shared" si="162"/>
        <v>82.785999999999987</v>
      </c>
      <c r="F903">
        <f t="shared" si="154"/>
        <v>76.809953153059809</v>
      </c>
      <c r="G903">
        <f t="shared" si="155"/>
        <v>5.1300468469401892</v>
      </c>
      <c r="H903">
        <f t="shared" si="159"/>
        <v>9.7219672797024259E-3</v>
      </c>
      <c r="I903">
        <v>76.809953153059809</v>
      </c>
      <c r="J903">
        <v>76.809953153059809</v>
      </c>
      <c r="K903">
        <f t="shared" si="160"/>
        <v>76.826809739396779</v>
      </c>
      <c r="L903">
        <v>76.826809739396779</v>
      </c>
      <c r="M903">
        <v>76.826809739396779</v>
      </c>
      <c r="N903">
        <f t="shared" si="156"/>
        <v>82.198967769688949</v>
      </c>
      <c r="O903">
        <f t="shared" si="161"/>
        <v>82.394999999999996</v>
      </c>
      <c r="P903">
        <f t="shared" si="163"/>
        <v>82.59375</v>
      </c>
      <c r="Q903">
        <f t="shared" si="164"/>
        <v>76.844215316618758</v>
      </c>
      <c r="R903">
        <v>76.844215316618758</v>
      </c>
      <c r="S903">
        <v>76.844215316618758</v>
      </c>
    </row>
    <row r="904" spans="1:19" x14ac:dyDescent="0.2">
      <c r="A904" s="4">
        <f t="shared" si="157"/>
        <v>45146</v>
      </c>
      <c r="B904">
        <v>903</v>
      </c>
      <c r="C904">
        <v>82.94</v>
      </c>
      <c r="D904">
        <f t="shared" si="158"/>
        <v>83.076666666666668</v>
      </c>
      <c r="E904">
        <f t="shared" si="162"/>
        <v>82.795999999999992</v>
      </c>
      <c r="F904">
        <f t="shared" si="154"/>
        <v>76.800231185780092</v>
      </c>
      <c r="G904">
        <f t="shared" si="155"/>
        <v>6.1397688142199058</v>
      </c>
      <c r="H904">
        <f t="shared" si="159"/>
        <v>1.0097219672797166</v>
      </c>
      <c r="I904">
        <v>76.800231185780092</v>
      </c>
      <c r="J904">
        <v>76.800231185780092</v>
      </c>
      <c r="K904">
        <f t="shared" si="160"/>
        <v>76.817052763396816</v>
      </c>
      <c r="L904">
        <v>76.817052763396816</v>
      </c>
      <c r="M904">
        <v>76.817052763396816</v>
      </c>
      <c r="N904">
        <f t="shared" si="156"/>
        <v>82.844277438782257</v>
      </c>
      <c r="O904">
        <f t="shared" si="161"/>
        <v>82.79249999999999</v>
      </c>
      <c r="P904">
        <f t="shared" si="163"/>
        <v>82.90124999999999</v>
      </c>
      <c r="Q904">
        <f t="shared" si="164"/>
        <v>76.834421329043522</v>
      </c>
      <c r="R904">
        <v>76.834421329043522</v>
      </c>
      <c r="S904">
        <v>76.834421329043522</v>
      </c>
    </row>
    <row r="905" spans="1:19" x14ac:dyDescent="0.2">
      <c r="A905" s="4">
        <f t="shared" si="157"/>
        <v>45147</v>
      </c>
      <c r="B905">
        <v>904</v>
      </c>
      <c r="C905">
        <v>84.35</v>
      </c>
      <c r="D905">
        <f t="shared" si="158"/>
        <v>83.36666666666666</v>
      </c>
      <c r="E905">
        <f t="shared" si="162"/>
        <v>83.042000000000002</v>
      </c>
      <c r="F905">
        <f t="shared" si="154"/>
        <v>76.790509218500375</v>
      </c>
      <c r="G905">
        <f t="shared" si="155"/>
        <v>7.5594907814996191</v>
      </c>
      <c r="H905">
        <f t="shared" si="159"/>
        <v>1.4197219672797132</v>
      </c>
      <c r="I905">
        <v>76.790509218500375</v>
      </c>
      <c r="J905">
        <v>76.790509218500375</v>
      </c>
      <c r="K905">
        <f t="shared" si="160"/>
        <v>76.807295787396868</v>
      </c>
      <c r="L905">
        <v>76.807295787396868</v>
      </c>
      <c r="M905">
        <v>76.807295787396868</v>
      </c>
      <c r="N905">
        <f t="shared" si="156"/>
        <v>82.833994207147569</v>
      </c>
      <c r="O905">
        <f t="shared" si="161"/>
        <v>83.009999999999991</v>
      </c>
      <c r="P905">
        <f t="shared" si="163"/>
        <v>83.163749999999993</v>
      </c>
      <c r="Q905">
        <f t="shared" si="164"/>
        <v>76.8246273414683</v>
      </c>
      <c r="R905">
        <v>76.8246273414683</v>
      </c>
      <c r="S905">
        <v>76.8246273414683</v>
      </c>
    </row>
    <row r="906" spans="1:19" x14ac:dyDescent="0.2">
      <c r="A906" s="4">
        <f t="shared" si="157"/>
        <v>45148</v>
      </c>
      <c r="B906">
        <v>905</v>
      </c>
      <c r="C906">
        <v>82.81</v>
      </c>
      <c r="D906">
        <f t="shared" si="158"/>
        <v>83.443333333333328</v>
      </c>
      <c r="E906">
        <f t="shared" si="162"/>
        <v>83.287999999999997</v>
      </c>
      <c r="F906">
        <f t="shared" si="154"/>
        <v>76.780787251220673</v>
      </c>
      <c r="G906">
        <f t="shared" si="155"/>
        <v>6.0292127487793294</v>
      </c>
      <c r="H906">
        <f t="shared" si="159"/>
        <v>-1.5302780327202896</v>
      </c>
      <c r="I906">
        <v>76.780787251220673</v>
      </c>
      <c r="J906">
        <v>76.780787251220673</v>
      </c>
      <c r="K906">
        <f t="shared" si="160"/>
        <v>76.797538811396919</v>
      </c>
      <c r="L906">
        <v>76.797538811396919</v>
      </c>
      <c r="M906">
        <v>76.797538811396919</v>
      </c>
      <c r="N906">
        <f t="shared" si="156"/>
        <v>82.934795945003287</v>
      </c>
      <c r="O906">
        <f t="shared" si="161"/>
        <v>83.317499999999995</v>
      </c>
      <c r="P906">
        <f t="shared" si="163"/>
        <v>83.346249999999998</v>
      </c>
      <c r="Q906">
        <f t="shared" si="164"/>
        <v>76.814833353893064</v>
      </c>
      <c r="R906">
        <v>76.814833353893064</v>
      </c>
      <c r="S906">
        <v>76.814833353893064</v>
      </c>
    </row>
    <row r="907" spans="1:19" x14ac:dyDescent="0.2">
      <c r="A907" s="4">
        <f t="shared" si="157"/>
        <v>45149</v>
      </c>
      <c r="B907">
        <v>906</v>
      </c>
      <c r="C907">
        <v>83.17</v>
      </c>
      <c r="D907">
        <f t="shared" si="158"/>
        <v>83.050000000000011</v>
      </c>
      <c r="E907">
        <f t="shared" si="162"/>
        <v>83.2</v>
      </c>
      <c r="F907">
        <f t="shared" si="154"/>
        <v>76.771065283940956</v>
      </c>
      <c r="G907">
        <f t="shared" si="155"/>
        <v>6.3989347160590455</v>
      </c>
      <c r="H907">
        <f t="shared" si="159"/>
        <v>0.36972196727971607</v>
      </c>
      <c r="I907">
        <v>76.771065283940956</v>
      </c>
      <c r="J907">
        <v>76.771065283940956</v>
      </c>
      <c r="K907">
        <f t="shared" si="160"/>
        <v>76.787781835396956</v>
      </c>
      <c r="L907">
        <v>76.787781835396956</v>
      </c>
      <c r="M907">
        <v>76.787781835396956</v>
      </c>
      <c r="N907">
        <f t="shared" si="156"/>
        <v>83.005357161502303</v>
      </c>
      <c r="O907">
        <f t="shared" si="161"/>
        <v>83.375</v>
      </c>
      <c r="P907">
        <f t="shared" si="163"/>
        <v>83.143750000000011</v>
      </c>
      <c r="Q907">
        <f t="shared" si="164"/>
        <v>76.805039366317828</v>
      </c>
      <c r="R907">
        <v>76.805039366317828</v>
      </c>
      <c r="S907">
        <v>76.805039366317828</v>
      </c>
    </row>
    <row r="908" spans="1:19" x14ac:dyDescent="0.2">
      <c r="A908" s="4">
        <f t="shared" si="157"/>
        <v>45150</v>
      </c>
      <c r="B908">
        <v>907</v>
      </c>
      <c r="C908">
        <v>83.17</v>
      </c>
      <c r="D908">
        <f t="shared" si="158"/>
        <v>82.946666666666673</v>
      </c>
      <c r="E908">
        <f t="shared" si="162"/>
        <v>82.830000000000013</v>
      </c>
      <c r="F908">
        <f t="shared" si="154"/>
        <v>76.761343316661254</v>
      </c>
      <c r="G908">
        <f t="shared" si="155"/>
        <v>6.4086566833387479</v>
      </c>
      <c r="H908">
        <f t="shared" si="159"/>
        <v>9.7219672797024259E-3</v>
      </c>
      <c r="I908">
        <v>76.761343316661254</v>
      </c>
      <c r="J908">
        <v>76.761343316661254</v>
      </c>
      <c r="K908">
        <f t="shared" si="160"/>
        <v>76.778024859396993</v>
      </c>
      <c r="L908">
        <v>76.778024859396993</v>
      </c>
      <c r="M908">
        <v>76.778024859396993</v>
      </c>
      <c r="N908">
        <f t="shared" si="156"/>
        <v>82.853750013051609</v>
      </c>
      <c r="O908">
        <f t="shared" si="161"/>
        <v>82.912500000000009</v>
      </c>
      <c r="P908">
        <f t="shared" si="163"/>
        <v>82.873750000000001</v>
      </c>
      <c r="Q908">
        <f t="shared" si="164"/>
        <v>76.795245378742592</v>
      </c>
      <c r="R908">
        <v>76.795245378742592</v>
      </c>
      <c r="S908">
        <v>76.795245378742592</v>
      </c>
    </row>
    <row r="909" spans="1:19" x14ac:dyDescent="0.2">
      <c r="A909" s="4">
        <f t="shared" si="157"/>
        <v>45151</v>
      </c>
      <c r="B909">
        <v>908</v>
      </c>
      <c r="C909">
        <v>82.5</v>
      </c>
      <c r="D909">
        <f t="shared" si="158"/>
        <v>82.723333333333343</v>
      </c>
      <c r="E909">
        <f t="shared" si="162"/>
        <v>82.48</v>
      </c>
      <c r="F909">
        <f t="shared" si="154"/>
        <v>76.751621349381537</v>
      </c>
      <c r="G909">
        <f t="shared" si="155"/>
        <v>5.7483786506184629</v>
      </c>
      <c r="H909">
        <f t="shared" si="159"/>
        <v>-0.66027803272028507</v>
      </c>
      <c r="I909">
        <v>76.751621349381537</v>
      </c>
      <c r="J909">
        <v>76.751621349381537</v>
      </c>
      <c r="K909">
        <f t="shared" si="160"/>
        <v>76.768267883397044</v>
      </c>
      <c r="L909">
        <v>76.768267883397044</v>
      </c>
      <c r="M909">
        <v>76.768267883397044</v>
      </c>
      <c r="N909">
        <f t="shared" si="156"/>
        <v>82.747625009136129</v>
      </c>
      <c r="O909">
        <f t="shared" si="161"/>
        <v>82.835000000000008</v>
      </c>
      <c r="P909">
        <f t="shared" si="163"/>
        <v>82.571250000000006</v>
      </c>
      <c r="Q909">
        <f t="shared" si="164"/>
        <v>76.785451391167356</v>
      </c>
      <c r="R909">
        <v>76.785451391167356</v>
      </c>
      <c r="S909">
        <v>76.785451391167356</v>
      </c>
    </row>
    <row r="910" spans="1:19" x14ac:dyDescent="0.2">
      <c r="A910" s="4">
        <f t="shared" si="157"/>
        <v>45152</v>
      </c>
      <c r="B910">
        <v>909</v>
      </c>
      <c r="C910">
        <v>82.5</v>
      </c>
      <c r="D910">
        <f t="shared" si="158"/>
        <v>82.02</v>
      </c>
      <c r="E910">
        <f t="shared" si="162"/>
        <v>81.725999999999999</v>
      </c>
      <c r="F910">
        <f t="shared" si="154"/>
        <v>76.741899382101835</v>
      </c>
      <c r="G910">
        <f t="shared" si="155"/>
        <v>5.7581006178981653</v>
      </c>
      <c r="H910">
        <f t="shared" si="159"/>
        <v>9.7219672797024259E-3</v>
      </c>
      <c r="I910">
        <v>76.741899382101835</v>
      </c>
      <c r="J910">
        <v>76.741899382101835</v>
      </c>
      <c r="K910">
        <f t="shared" si="160"/>
        <v>76.758510907397095</v>
      </c>
      <c r="L910">
        <v>76.758510907397095</v>
      </c>
      <c r="M910">
        <v>76.758510907397095</v>
      </c>
      <c r="N910">
        <f t="shared" si="156"/>
        <v>82.241337506395283</v>
      </c>
      <c r="O910">
        <f t="shared" si="161"/>
        <v>82.307500000000005</v>
      </c>
      <c r="P910">
        <f t="shared" si="163"/>
        <v>81.836250000000007</v>
      </c>
      <c r="Q910">
        <f t="shared" si="164"/>
        <v>76.77565740359212</v>
      </c>
      <c r="R910">
        <v>76.77565740359212</v>
      </c>
      <c r="S910">
        <v>76.77565740359212</v>
      </c>
    </row>
    <row r="911" spans="1:19" x14ac:dyDescent="0.2">
      <c r="A911" s="4">
        <f t="shared" si="157"/>
        <v>45153</v>
      </c>
      <c r="B911">
        <v>910</v>
      </c>
      <c r="C911">
        <v>81.06</v>
      </c>
      <c r="D911">
        <f t="shared" si="158"/>
        <v>80.986666666666665</v>
      </c>
      <c r="E911">
        <f t="shared" si="162"/>
        <v>81.178000000000011</v>
      </c>
      <c r="F911">
        <f t="shared" si="154"/>
        <v>76.732177414822118</v>
      </c>
      <c r="G911">
        <f t="shared" si="155"/>
        <v>4.3278225851778842</v>
      </c>
      <c r="H911">
        <f t="shared" si="159"/>
        <v>-1.4302780327202811</v>
      </c>
      <c r="I911">
        <v>76.732177414822118</v>
      </c>
      <c r="J911">
        <v>76.732177414822118</v>
      </c>
      <c r="K911">
        <f t="shared" si="160"/>
        <v>76.748753931397133</v>
      </c>
      <c r="L911">
        <v>76.748753931397133</v>
      </c>
      <c r="M911">
        <v>76.748753931397133</v>
      </c>
      <c r="N911">
        <f t="shared" si="156"/>
        <v>81.388936254476704</v>
      </c>
      <c r="O911">
        <f t="shared" si="161"/>
        <v>81.365000000000009</v>
      </c>
      <c r="P911">
        <f t="shared" si="163"/>
        <v>81.106250000000003</v>
      </c>
      <c r="Q911">
        <f t="shared" si="164"/>
        <v>76.765863416016884</v>
      </c>
      <c r="R911">
        <v>76.765863416016884</v>
      </c>
      <c r="S911">
        <v>76.765863416016884</v>
      </c>
    </row>
    <row r="912" spans="1:19" x14ac:dyDescent="0.2">
      <c r="A912" s="4">
        <f t="shared" si="157"/>
        <v>45154</v>
      </c>
      <c r="B912">
        <v>911</v>
      </c>
      <c r="C912">
        <v>79.400000000000006</v>
      </c>
      <c r="D912">
        <f t="shared" si="158"/>
        <v>80.296666666666667</v>
      </c>
      <c r="E912">
        <f t="shared" si="162"/>
        <v>80.927999999999997</v>
      </c>
      <c r="F912">
        <f t="shared" si="154"/>
        <v>76.722455447542416</v>
      </c>
      <c r="G912">
        <f t="shared" si="155"/>
        <v>2.67754455245759</v>
      </c>
      <c r="H912">
        <f t="shared" si="159"/>
        <v>-1.6502780327202942</v>
      </c>
      <c r="I912">
        <v>76.722455447542416</v>
      </c>
      <c r="J912">
        <v>76.722455447542416</v>
      </c>
      <c r="K912">
        <f t="shared" si="160"/>
        <v>76.73899695539717</v>
      </c>
      <c r="L912">
        <v>76.73899695539717</v>
      </c>
      <c r="M912">
        <v>76.73899695539717</v>
      </c>
      <c r="N912">
        <f t="shared" si="156"/>
        <v>81.101255378133686</v>
      </c>
      <c r="O912">
        <f t="shared" si="161"/>
        <v>80.847499999999997</v>
      </c>
      <c r="P912">
        <f t="shared" si="163"/>
        <v>80.691249999999997</v>
      </c>
      <c r="Q912">
        <f t="shared" si="164"/>
        <v>76.756069428441663</v>
      </c>
      <c r="R912">
        <v>76.756069428441663</v>
      </c>
      <c r="S912">
        <v>76.756069428441663</v>
      </c>
    </row>
    <row r="913" spans="1:19" x14ac:dyDescent="0.2">
      <c r="A913" s="4">
        <f t="shared" si="157"/>
        <v>45155</v>
      </c>
      <c r="B913">
        <v>912</v>
      </c>
      <c r="C913">
        <v>80.430000000000007</v>
      </c>
      <c r="D913">
        <f t="shared" si="158"/>
        <v>80.36</v>
      </c>
      <c r="E913">
        <f t="shared" si="162"/>
        <v>80.677999999999997</v>
      </c>
      <c r="F913">
        <f t="shared" si="154"/>
        <v>76.712733480262699</v>
      </c>
      <c r="G913">
        <f t="shared" si="155"/>
        <v>3.7172665197373078</v>
      </c>
      <c r="H913">
        <f t="shared" si="159"/>
        <v>1.0397219672797178</v>
      </c>
      <c r="I913">
        <v>76.712733480262699</v>
      </c>
      <c r="J913">
        <v>76.712733480262699</v>
      </c>
      <c r="K913">
        <f t="shared" si="160"/>
        <v>76.729239979397221</v>
      </c>
      <c r="L913">
        <v>76.729239979397221</v>
      </c>
      <c r="M913">
        <v>76.729239979397221</v>
      </c>
      <c r="N913">
        <f t="shared" si="156"/>
        <v>81.145878764693578</v>
      </c>
      <c r="O913">
        <f t="shared" si="161"/>
        <v>80.534999999999997</v>
      </c>
      <c r="P913">
        <f t="shared" si="163"/>
        <v>80.558750000000003</v>
      </c>
      <c r="Q913">
        <f t="shared" si="164"/>
        <v>76.746275440866427</v>
      </c>
      <c r="R913">
        <v>76.746275440866427</v>
      </c>
      <c r="S913">
        <v>76.746275440866427</v>
      </c>
    </row>
    <row r="914" spans="1:19" x14ac:dyDescent="0.2">
      <c r="A914" s="4">
        <f t="shared" si="157"/>
        <v>45156</v>
      </c>
      <c r="B914">
        <v>913</v>
      </c>
      <c r="C914">
        <v>81.25</v>
      </c>
      <c r="D914">
        <f t="shared" si="158"/>
        <v>80.976666666666674</v>
      </c>
      <c r="E914">
        <f t="shared" si="162"/>
        <v>80.608000000000004</v>
      </c>
      <c r="F914">
        <f t="shared" si="154"/>
        <v>76.703011512982982</v>
      </c>
      <c r="G914">
        <f t="shared" si="155"/>
        <v>4.5469884870170176</v>
      </c>
      <c r="H914">
        <f t="shared" si="159"/>
        <v>0.82972196727970982</v>
      </c>
      <c r="I914">
        <v>76.703011512982982</v>
      </c>
      <c r="J914">
        <v>76.703011512982982</v>
      </c>
      <c r="K914">
        <f t="shared" si="160"/>
        <v>76.719483003397272</v>
      </c>
      <c r="L914">
        <v>76.719483003397272</v>
      </c>
      <c r="M914">
        <v>76.719483003397272</v>
      </c>
      <c r="N914">
        <f t="shared" si="156"/>
        <v>81.177115135285504</v>
      </c>
      <c r="O914">
        <f t="shared" si="161"/>
        <v>80.58250000000001</v>
      </c>
      <c r="P914">
        <f t="shared" si="163"/>
        <v>80.746250000000003</v>
      </c>
      <c r="Q914">
        <f t="shared" si="164"/>
        <v>76.736481453291191</v>
      </c>
      <c r="R914">
        <v>76.736481453291191</v>
      </c>
      <c r="S914">
        <v>76.736481453291191</v>
      </c>
    </row>
    <row r="915" spans="1:19" x14ac:dyDescent="0.2">
      <c r="A915" s="4">
        <f t="shared" si="157"/>
        <v>45157</v>
      </c>
      <c r="B915">
        <v>914</v>
      </c>
      <c r="C915">
        <v>81.25</v>
      </c>
      <c r="D915">
        <f t="shared" si="158"/>
        <v>81.069999999999993</v>
      </c>
      <c r="E915">
        <f t="shared" si="162"/>
        <v>80.86999999999999</v>
      </c>
      <c r="F915">
        <f t="shared" si="154"/>
        <v>76.69328954570328</v>
      </c>
      <c r="G915">
        <f t="shared" si="155"/>
        <v>4.5567104542967201</v>
      </c>
      <c r="H915">
        <f t="shared" si="159"/>
        <v>9.7219672797024259E-3</v>
      </c>
      <c r="I915">
        <v>76.69328954570328</v>
      </c>
      <c r="J915">
        <v>76.69328954570328</v>
      </c>
      <c r="K915">
        <f t="shared" si="160"/>
        <v>76.709726027397309</v>
      </c>
      <c r="L915">
        <v>76.709726027397309</v>
      </c>
      <c r="M915">
        <v>76.709726027397309</v>
      </c>
      <c r="N915">
        <f t="shared" si="156"/>
        <v>81.036980594699841</v>
      </c>
      <c r="O915">
        <f t="shared" si="161"/>
        <v>80.91</v>
      </c>
      <c r="P915">
        <f t="shared" si="163"/>
        <v>80.944999999999993</v>
      </c>
      <c r="Q915">
        <f t="shared" si="164"/>
        <v>76.726687465715955</v>
      </c>
      <c r="R915">
        <v>76.726687465715955</v>
      </c>
      <c r="S915">
        <v>76.726687465715955</v>
      </c>
    </row>
    <row r="916" spans="1:19" x14ac:dyDescent="0.2">
      <c r="A916" s="4">
        <f t="shared" si="157"/>
        <v>45158</v>
      </c>
      <c r="B916">
        <v>915</v>
      </c>
      <c r="C916">
        <v>80.709999999999994</v>
      </c>
      <c r="D916">
        <f t="shared" si="158"/>
        <v>80.889999999999986</v>
      </c>
      <c r="E916">
        <f t="shared" si="162"/>
        <v>80.833999999999989</v>
      </c>
      <c r="F916">
        <f t="shared" si="154"/>
        <v>76.683567578423563</v>
      </c>
      <c r="G916">
        <f t="shared" si="155"/>
        <v>4.0264324215764304</v>
      </c>
      <c r="H916">
        <f t="shared" si="159"/>
        <v>-0.53027803272028962</v>
      </c>
      <c r="I916">
        <v>76.683567578423563</v>
      </c>
      <c r="J916">
        <v>76.683567578423563</v>
      </c>
      <c r="K916">
        <f t="shared" si="160"/>
        <v>76.699969051397346</v>
      </c>
      <c r="L916">
        <v>76.699969051397346</v>
      </c>
      <c r="M916">
        <v>76.699969051397346</v>
      </c>
      <c r="N916">
        <f t="shared" si="156"/>
        <v>80.938886416289876</v>
      </c>
      <c r="O916">
        <f t="shared" si="161"/>
        <v>80.97999999999999</v>
      </c>
      <c r="P916">
        <f t="shared" si="163"/>
        <v>80.85499999999999</v>
      </c>
      <c r="Q916">
        <f t="shared" si="164"/>
        <v>76.716893478140719</v>
      </c>
      <c r="R916">
        <v>76.716893478140719</v>
      </c>
      <c r="S916">
        <v>76.716893478140719</v>
      </c>
    </row>
    <row r="917" spans="1:19" x14ac:dyDescent="0.2">
      <c r="A917" s="4">
        <f t="shared" si="157"/>
        <v>45159</v>
      </c>
      <c r="B917">
        <v>916</v>
      </c>
      <c r="C917">
        <v>80.709999999999994</v>
      </c>
      <c r="D917">
        <f t="shared" si="158"/>
        <v>80.556666666666658</v>
      </c>
      <c r="E917">
        <f t="shared" si="162"/>
        <v>80.365999999999985</v>
      </c>
      <c r="F917">
        <f t="shared" si="154"/>
        <v>76.673845611143861</v>
      </c>
      <c r="G917">
        <f t="shared" si="155"/>
        <v>4.0361543888561329</v>
      </c>
      <c r="H917">
        <f t="shared" si="159"/>
        <v>9.7219672797024259E-3</v>
      </c>
      <c r="I917">
        <v>76.673845611143861</v>
      </c>
      <c r="J917">
        <v>76.673845611143861</v>
      </c>
      <c r="K917">
        <f t="shared" si="160"/>
        <v>76.690212075397397</v>
      </c>
      <c r="L917">
        <v>76.690212075397397</v>
      </c>
      <c r="M917">
        <v>76.690212075397397</v>
      </c>
      <c r="N917">
        <f t="shared" si="156"/>
        <v>80.732220491402913</v>
      </c>
      <c r="O917">
        <f t="shared" si="161"/>
        <v>80.72999999999999</v>
      </c>
      <c r="P917">
        <f t="shared" si="163"/>
        <v>80.4375</v>
      </c>
      <c r="Q917">
        <f t="shared" si="164"/>
        <v>76.707099490565483</v>
      </c>
      <c r="R917">
        <v>76.707099490565483</v>
      </c>
      <c r="S917">
        <v>76.707099490565483</v>
      </c>
    </row>
    <row r="918" spans="1:19" x14ac:dyDescent="0.2">
      <c r="A918" s="4">
        <f t="shared" si="157"/>
        <v>45160</v>
      </c>
      <c r="B918">
        <v>917</v>
      </c>
      <c r="C918">
        <v>80.25</v>
      </c>
      <c r="D918">
        <f t="shared" si="158"/>
        <v>79.956666666666663</v>
      </c>
      <c r="E918">
        <f t="shared" si="162"/>
        <v>80.02</v>
      </c>
      <c r="F918">
        <f t="shared" si="154"/>
        <v>76.664123643864144</v>
      </c>
      <c r="G918">
        <f t="shared" si="155"/>
        <v>3.5858763561358558</v>
      </c>
      <c r="H918">
        <f t="shared" si="159"/>
        <v>-0.45027803272027711</v>
      </c>
      <c r="I918">
        <v>76.664123643864144</v>
      </c>
      <c r="J918">
        <v>76.664123643864144</v>
      </c>
      <c r="K918">
        <f t="shared" si="160"/>
        <v>76.680455099397449</v>
      </c>
      <c r="L918">
        <v>76.680455099397449</v>
      </c>
      <c r="M918">
        <v>76.680455099397449</v>
      </c>
      <c r="N918">
        <f t="shared" si="156"/>
        <v>80.185554343982034</v>
      </c>
      <c r="O918">
        <f t="shared" si="161"/>
        <v>80.144999999999996</v>
      </c>
      <c r="P918">
        <f t="shared" si="163"/>
        <v>79.996250000000003</v>
      </c>
      <c r="Q918">
        <f t="shared" si="164"/>
        <v>76.697305502990247</v>
      </c>
      <c r="R918">
        <v>76.697305502990247</v>
      </c>
      <c r="S918">
        <v>76.697305502990247</v>
      </c>
    </row>
    <row r="919" spans="1:19" x14ac:dyDescent="0.2">
      <c r="A919" s="4">
        <f t="shared" si="157"/>
        <v>45161</v>
      </c>
      <c r="B919">
        <v>918</v>
      </c>
      <c r="C919">
        <v>78.91</v>
      </c>
      <c r="D919">
        <f t="shared" si="158"/>
        <v>79.56</v>
      </c>
      <c r="E919">
        <f t="shared" si="162"/>
        <v>79.972000000000008</v>
      </c>
      <c r="F919">
        <f t="shared" si="154"/>
        <v>76.654401676584442</v>
      </c>
      <c r="G919">
        <f t="shared" si="155"/>
        <v>2.2555983234155548</v>
      </c>
      <c r="H919">
        <f t="shared" si="159"/>
        <v>-1.330278032720301</v>
      </c>
      <c r="I919">
        <v>76.654401676584442</v>
      </c>
      <c r="J919">
        <v>76.654401676584442</v>
      </c>
      <c r="K919">
        <f t="shared" si="160"/>
        <v>76.670698123397486</v>
      </c>
      <c r="L919">
        <v>76.670698123397486</v>
      </c>
      <c r="M919">
        <v>76.670698123397486</v>
      </c>
      <c r="N919">
        <f t="shared" si="156"/>
        <v>79.985888040787415</v>
      </c>
      <c r="O919">
        <f t="shared" si="161"/>
        <v>79.847499999999997</v>
      </c>
      <c r="P919">
        <f t="shared" si="163"/>
        <v>79.817499999999995</v>
      </c>
      <c r="Q919">
        <f t="shared" si="164"/>
        <v>76.687511515415011</v>
      </c>
      <c r="R919">
        <v>76.687511515415011</v>
      </c>
      <c r="S919">
        <v>76.687511515415011</v>
      </c>
    </row>
    <row r="920" spans="1:19" x14ac:dyDescent="0.2">
      <c r="A920" s="4">
        <f t="shared" si="157"/>
        <v>45162</v>
      </c>
      <c r="B920">
        <v>919</v>
      </c>
      <c r="C920">
        <v>79.52</v>
      </c>
      <c r="D920">
        <f t="shared" si="158"/>
        <v>79.63333333333334</v>
      </c>
      <c r="E920">
        <f t="shared" si="162"/>
        <v>79.924000000000007</v>
      </c>
      <c r="F920">
        <f t="shared" si="154"/>
        <v>76.644679709304725</v>
      </c>
      <c r="G920">
        <f t="shared" si="155"/>
        <v>2.8753202906952708</v>
      </c>
      <c r="H920">
        <f t="shared" si="159"/>
        <v>0.61972196727971607</v>
      </c>
      <c r="I920">
        <v>76.644679709304725</v>
      </c>
      <c r="J920">
        <v>76.644679709304725</v>
      </c>
      <c r="K920">
        <f t="shared" si="160"/>
        <v>76.660941147397523</v>
      </c>
      <c r="L920">
        <v>76.660941147397523</v>
      </c>
      <c r="M920">
        <v>76.660941147397523</v>
      </c>
      <c r="N920">
        <f t="shared" si="156"/>
        <v>80.131121628551185</v>
      </c>
      <c r="O920">
        <f t="shared" si="161"/>
        <v>79.787499999999994</v>
      </c>
      <c r="P920">
        <f t="shared" si="163"/>
        <v>79.814999999999998</v>
      </c>
      <c r="Q920">
        <f t="shared" si="164"/>
        <v>76.677717527839775</v>
      </c>
      <c r="R920">
        <v>76.677717527839775</v>
      </c>
      <c r="S920">
        <v>76.677717527839775</v>
      </c>
    </row>
    <row r="921" spans="1:19" x14ac:dyDescent="0.2">
      <c r="A921" s="4">
        <f t="shared" si="157"/>
        <v>45163</v>
      </c>
      <c r="B921">
        <v>920</v>
      </c>
      <c r="C921">
        <v>80.47</v>
      </c>
      <c r="D921">
        <f t="shared" si="158"/>
        <v>80.153333333333336</v>
      </c>
      <c r="E921">
        <f t="shared" si="162"/>
        <v>80.003999999999991</v>
      </c>
      <c r="F921">
        <f t="shared" si="154"/>
        <v>76.634957742025009</v>
      </c>
      <c r="G921">
        <f t="shared" si="155"/>
        <v>3.8350422579749903</v>
      </c>
      <c r="H921">
        <f t="shared" si="159"/>
        <v>0.95972196727971948</v>
      </c>
      <c r="I921">
        <v>76.634957742025009</v>
      </c>
      <c r="J921">
        <v>76.634957742025009</v>
      </c>
      <c r="K921">
        <f t="shared" si="160"/>
        <v>76.651184171397574</v>
      </c>
      <c r="L921">
        <v>76.651184171397574</v>
      </c>
      <c r="M921">
        <v>76.651184171397574</v>
      </c>
      <c r="N921">
        <f t="shared" si="156"/>
        <v>80.232785139985822</v>
      </c>
      <c r="O921">
        <f t="shared" si="161"/>
        <v>79.842500000000001</v>
      </c>
      <c r="P921">
        <f t="shared" si="163"/>
        <v>80.06</v>
      </c>
      <c r="Q921">
        <f t="shared" si="164"/>
        <v>76.667923540264553</v>
      </c>
      <c r="R921">
        <v>76.667923540264553</v>
      </c>
      <c r="S921">
        <v>76.667923540264553</v>
      </c>
    </row>
    <row r="922" spans="1:19" x14ac:dyDescent="0.2">
      <c r="A922" s="4">
        <f t="shared" si="157"/>
        <v>45164</v>
      </c>
      <c r="B922">
        <v>921</v>
      </c>
      <c r="C922">
        <v>80.47</v>
      </c>
      <c r="D922">
        <f t="shared" si="158"/>
        <v>80.53</v>
      </c>
      <c r="E922">
        <f t="shared" si="162"/>
        <v>80.352000000000004</v>
      </c>
      <c r="F922">
        <f t="shared" si="154"/>
        <v>76.625235774745306</v>
      </c>
      <c r="G922">
        <f t="shared" si="155"/>
        <v>3.8447642252546927</v>
      </c>
      <c r="H922">
        <f t="shared" si="159"/>
        <v>9.7219672797024259E-3</v>
      </c>
      <c r="I922">
        <v>76.625235774745306</v>
      </c>
      <c r="J922">
        <v>76.625235774745306</v>
      </c>
      <c r="K922">
        <f t="shared" si="160"/>
        <v>76.641427195397625</v>
      </c>
      <c r="L922">
        <v>76.641427195397625</v>
      </c>
      <c r="M922">
        <v>76.641427195397625</v>
      </c>
      <c r="N922">
        <f t="shared" si="156"/>
        <v>80.357949597990071</v>
      </c>
      <c r="O922">
        <f t="shared" si="161"/>
        <v>80.277500000000003</v>
      </c>
      <c r="P922">
        <f t="shared" si="163"/>
        <v>80.418750000000003</v>
      </c>
      <c r="Q922">
        <f t="shared" si="164"/>
        <v>76.658129552689317</v>
      </c>
      <c r="R922">
        <v>76.658129552689317</v>
      </c>
      <c r="S922">
        <v>76.658129552689317</v>
      </c>
    </row>
    <row r="923" spans="1:19" x14ac:dyDescent="0.2">
      <c r="A923" s="4">
        <f t="shared" si="157"/>
        <v>45165</v>
      </c>
      <c r="B923">
        <v>922</v>
      </c>
      <c r="C923">
        <v>80.650000000000006</v>
      </c>
      <c r="D923">
        <f t="shared" si="158"/>
        <v>80.59</v>
      </c>
      <c r="E923">
        <f t="shared" si="162"/>
        <v>80.676000000000002</v>
      </c>
      <c r="F923">
        <f t="shared" si="154"/>
        <v>76.615513807465589</v>
      </c>
      <c r="G923">
        <f t="shared" si="155"/>
        <v>4.0344861925344162</v>
      </c>
      <c r="H923">
        <f t="shared" si="159"/>
        <v>0.18972196727972346</v>
      </c>
      <c r="I923">
        <v>76.615513807465589</v>
      </c>
      <c r="J923">
        <v>76.615513807465589</v>
      </c>
      <c r="K923">
        <f t="shared" si="160"/>
        <v>76.631670219397662</v>
      </c>
      <c r="L923">
        <v>76.631670219397662</v>
      </c>
      <c r="M923">
        <v>76.631670219397662</v>
      </c>
      <c r="N923">
        <f t="shared" si="156"/>
        <v>80.445564718593047</v>
      </c>
      <c r="O923">
        <f t="shared" si="161"/>
        <v>80.56</v>
      </c>
      <c r="P923">
        <f t="shared" si="163"/>
        <v>80.643750000000011</v>
      </c>
      <c r="Q923">
        <f t="shared" si="164"/>
        <v>76.648335565114081</v>
      </c>
      <c r="R923">
        <v>76.648335565114081</v>
      </c>
      <c r="S923">
        <v>76.648335565114081</v>
      </c>
    </row>
    <row r="924" spans="1:19" x14ac:dyDescent="0.2">
      <c r="A924" s="4">
        <f t="shared" si="157"/>
        <v>45166</v>
      </c>
      <c r="B924">
        <v>923</v>
      </c>
      <c r="C924">
        <v>80.650000000000006</v>
      </c>
      <c r="D924">
        <f t="shared" si="158"/>
        <v>80.813333333333333</v>
      </c>
      <c r="E924">
        <f t="shared" si="162"/>
        <v>80.91</v>
      </c>
      <c r="F924">
        <f t="shared" si="154"/>
        <v>76.605791840185887</v>
      </c>
      <c r="G924">
        <f t="shared" si="155"/>
        <v>4.0442081598141186</v>
      </c>
      <c r="H924">
        <f t="shared" si="159"/>
        <v>9.7219672797024259E-3</v>
      </c>
      <c r="I924">
        <v>76.605791840185887</v>
      </c>
      <c r="J924">
        <v>76.605791840185887</v>
      </c>
      <c r="K924">
        <f t="shared" si="160"/>
        <v>76.621913243397699</v>
      </c>
      <c r="L924">
        <v>76.621913243397699</v>
      </c>
      <c r="M924">
        <v>76.621913243397699</v>
      </c>
      <c r="N924">
        <f t="shared" si="156"/>
        <v>80.653895303015133</v>
      </c>
      <c r="O924">
        <f t="shared" si="161"/>
        <v>80.727500000000006</v>
      </c>
      <c r="P924">
        <f t="shared" si="163"/>
        <v>80.873750000000001</v>
      </c>
      <c r="Q924">
        <f t="shared" si="164"/>
        <v>76.638541577538845</v>
      </c>
      <c r="R924">
        <v>76.638541577538845</v>
      </c>
      <c r="S924">
        <v>76.638541577538845</v>
      </c>
    </row>
    <row r="925" spans="1:19" x14ac:dyDescent="0.2">
      <c r="A925" s="4">
        <f t="shared" si="157"/>
        <v>45167</v>
      </c>
      <c r="B925">
        <v>924</v>
      </c>
      <c r="C925">
        <v>81.14</v>
      </c>
      <c r="D925">
        <f t="shared" si="158"/>
        <v>81.143333333333331</v>
      </c>
      <c r="E925">
        <f t="shared" si="162"/>
        <v>81.525999999999996</v>
      </c>
      <c r="F925">
        <f t="shared" si="154"/>
        <v>76.59606987290617</v>
      </c>
      <c r="G925">
        <f t="shared" si="155"/>
        <v>4.5439301270938302</v>
      </c>
      <c r="H925">
        <f t="shared" si="159"/>
        <v>0.49972196727971152</v>
      </c>
      <c r="I925">
        <v>76.59606987290617</v>
      </c>
      <c r="J925">
        <v>76.59606987290617</v>
      </c>
      <c r="K925">
        <f t="shared" si="160"/>
        <v>76.612156267397751</v>
      </c>
      <c r="L925">
        <v>76.612156267397751</v>
      </c>
      <c r="M925">
        <v>76.612156267397751</v>
      </c>
      <c r="N925">
        <f t="shared" si="156"/>
        <v>80.949726712110589</v>
      </c>
      <c r="O925">
        <f t="shared" si="161"/>
        <v>81.02</v>
      </c>
      <c r="P925">
        <f t="shared" si="163"/>
        <v>81.382499999999993</v>
      </c>
      <c r="Q925">
        <f t="shared" si="164"/>
        <v>76.628747589963609</v>
      </c>
      <c r="R925">
        <v>76.628747589963609</v>
      </c>
      <c r="S925">
        <v>76.628747589963609</v>
      </c>
    </row>
    <row r="926" spans="1:19" x14ac:dyDescent="0.2">
      <c r="A926" s="4">
        <f t="shared" si="157"/>
        <v>45168</v>
      </c>
      <c r="B926">
        <v>925</v>
      </c>
      <c r="C926">
        <v>81.64</v>
      </c>
      <c r="D926">
        <f t="shared" si="158"/>
        <v>82.11</v>
      </c>
      <c r="E926">
        <f t="shared" si="162"/>
        <v>82.5</v>
      </c>
      <c r="F926">
        <f t="shared" si="154"/>
        <v>76.586347905626468</v>
      </c>
      <c r="G926">
        <f t="shared" si="155"/>
        <v>5.0536520943735326</v>
      </c>
      <c r="H926">
        <f t="shared" si="159"/>
        <v>0.50972196727970243</v>
      </c>
      <c r="I926">
        <v>76.586347905626468</v>
      </c>
      <c r="J926">
        <v>76.586347905626468</v>
      </c>
      <c r="K926">
        <f t="shared" si="160"/>
        <v>76.602399291397802</v>
      </c>
      <c r="L926">
        <v>76.602399291397802</v>
      </c>
      <c r="M926">
        <v>76.602399291397802</v>
      </c>
      <c r="N926">
        <f t="shared" si="156"/>
        <v>81.729808698477399</v>
      </c>
      <c r="O926">
        <f t="shared" si="161"/>
        <v>81.745000000000005</v>
      </c>
      <c r="P926">
        <f t="shared" si="163"/>
        <v>82.353749999999991</v>
      </c>
      <c r="Q926">
        <f t="shared" si="164"/>
        <v>76.618953602388373</v>
      </c>
      <c r="R926">
        <v>76.618953602388373</v>
      </c>
      <c r="S926">
        <v>76.618953602388373</v>
      </c>
    </row>
    <row r="927" spans="1:19" x14ac:dyDescent="0.2">
      <c r="A927" s="4">
        <f t="shared" si="157"/>
        <v>45169</v>
      </c>
      <c r="B927">
        <v>926</v>
      </c>
      <c r="C927">
        <v>83.55</v>
      </c>
      <c r="D927">
        <f t="shared" si="158"/>
        <v>83.57</v>
      </c>
      <c r="E927">
        <f t="shared" si="162"/>
        <v>83.47399999999999</v>
      </c>
      <c r="F927">
        <f t="shared" si="154"/>
        <v>76.576625938346751</v>
      </c>
      <c r="G927">
        <f t="shared" si="155"/>
        <v>6.9733740616532458</v>
      </c>
      <c r="H927">
        <f t="shared" si="159"/>
        <v>1.9197219672797132</v>
      </c>
      <c r="I927">
        <v>76.576625938346751</v>
      </c>
      <c r="J927">
        <v>76.576625938346751</v>
      </c>
      <c r="K927">
        <f t="shared" si="160"/>
        <v>76.592642315397839</v>
      </c>
      <c r="L927">
        <v>76.592642315397839</v>
      </c>
      <c r="M927">
        <v>76.592642315397839</v>
      </c>
      <c r="N927">
        <f t="shared" si="156"/>
        <v>82.866866088934174</v>
      </c>
      <c r="O927">
        <f t="shared" si="161"/>
        <v>82.962499999999991</v>
      </c>
      <c r="P927">
        <f t="shared" si="163"/>
        <v>83.509999999999991</v>
      </c>
      <c r="Q927">
        <f t="shared" si="164"/>
        <v>76.609159614813137</v>
      </c>
      <c r="R927">
        <v>76.609159614813137</v>
      </c>
      <c r="S927">
        <v>76.609159614813137</v>
      </c>
    </row>
    <row r="928" spans="1:19" x14ac:dyDescent="0.2">
      <c r="A928" s="4">
        <f t="shared" si="157"/>
        <v>45170</v>
      </c>
      <c r="B928">
        <v>927</v>
      </c>
      <c r="C928">
        <v>85.52</v>
      </c>
      <c r="D928">
        <f t="shared" si="158"/>
        <v>84.86333333333333</v>
      </c>
      <c r="E928">
        <f t="shared" si="162"/>
        <v>84.593999999999994</v>
      </c>
      <c r="F928">
        <f t="shared" si="154"/>
        <v>76.566903971067035</v>
      </c>
      <c r="G928">
        <f t="shared" si="155"/>
        <v>8.9530960289329613</v>
      </c>
      <c r="H928">
        <f t="shared" si="159"/>
        <v>1.9797219672797155</v>
      </c>
      <c r="I928">
        <v>76.566903971067035</v>
      </c>
      <c r="J928">
        <v>76.566903971067035</v>
      </c>
      <c r="K928">
        <f t="shared" si="160"/>
        <v>76.582885339397876</v>
      </c>
      <c r="L928">
        <v>76.582885339397876</v>
      </c>
      <c r="M928">
        <v>76.582885339397876</v>
      </c>
      <c r="N928">
        <f t="shared" si="156"/>
        <v>83.662806262253923</v>
      </c>
      <c r="O928">
        <f t="shared" si="161"/>
        <v>84.05749999999999</v>
      </c>
      <c r="P928">
        <f t="shared" si="163"/>
        <v>84.694999999999993</v>
      </c>
      <c r="Q928">
        <f t="shared" si="164"/>
        <v>76.599365627237916</v>
      </c>
      <c r="R928">
        <v>76.599365627237916</v>
      </c>
      <c r="S928">
        <v>76.599365627237916</v>
      </c>
    </row>
    <row r="929" spans="1:19" x14ac:dyDescent="0.2">
      <c r="A929" s="4">
        <f t="shared" si="157"/>
        <v>45171</v>
      </c>
      <c r="B929">
        <v>928</v>
      </c>
      <c r="C929">
        <v>85.52</v>
      </c>
      <c r="D929">
        <f t="shared" si="158"/>
        <v>85.926666666666662</v>
      </c>
      <c r="E929">
        <f t="shared" si="162"/>
        <v>85.614000000000004</v>
      </c>
      <c r="F929">
        <f t="shared" si="154"/>
        <v>76.557182003787332</v>
      </c>
      <c r="G929">
        <f t="shared" si="155"/>
        <v>8.9628179962126637</v>
      </c>
      <c r="H929">
        <f t="shared" si="159"/>
        <v>9.7219672797024259E-3</v>
      </c>
      <c r="I929">
        <v>76.557182003787332</v>
      </c>
      <c r="J929">
        <v>76.557182003787332</v>
      </c>
      <c r="K929">
        <f t="shared" si="160"/>
        <v>76.573128363397927</v>
      </c>
      <c r="L929">
        <v>76.573128363397927</v>
      </c>
      <c r="M929">
        <v>76.573128363397927</v>
      </c>
      <c r="N929">
        <f t="shared" si="156"/>
        <v>84.585964383577732</v>
      </c>
      <c r="O929">
        <f t="shared" si="161"/>
        <v>85.332499999999996</v>
      </c>
      <c r="P929">
        <f t="shared" si="163"/>
        <v>85.731249999999989</v>
      </c>
      <c r="Q929">
        <f t="shared" si="164"/>
        <v>76.58957163966268</v>
      </c>
      <c r="R929">
        <v>76.58957163966268</v>
      </c>
      <c r="S929">
        <v>76.58957163966268</v>
      </c>
    </row>
    <row r="930" spans="1:19" x14ac:dyDescent="0.2">
      <c r="A930" s="4">
        <f t="shared" si="157"/>
        <v>45172</v>
      </c>
      <c r="B930">
        <v>929</v>
      </c>
      <c r="C930">
        <v>86.74</v>
      </c>
      <c r="D930">
        <f t="shared" si="158"/>
        <v>86.333333333333329</v>
      </c>
      <c r="E930">
        <f t="shared" si="162"/>
        <v>86.251999999999995</v>
      </c>
      <c r="F930">
        <f t="shared" si="154"/>
        <v>76.547460036507616</v>
      </c>
      <c r="G930">
        <f t="shared" si="155"/>
        <v>10.192539963492379</v>
      </c>
      <c r="H930">
        <f t="shared" si="159"/>
        <v>1.2297219672797155</v>
      </c>
      <c r="I930">
        <v>76.547460036507616</v>
      </c>
      <c r="J930">
        <v>76.547460036507616</v>
      </c>
      <c r="K930">
        <f t="shared" si="160"/>
        <v>76.563371387397979</v>
      </c>
      <c r="L930">
        <v>76.563371387397979</v>
      </c>
      <c r="M930">
        <v>76.563371387397979</v>
      </c>
      <c r="N930">
        <f t="shared" si="156"/>
        <v>85.232175068504404</v>
      </c>
      <c r="O930">
        <f t="shared" si="161"/>
        <v>86.13</v>
      </c>
      <c r="P930">
        <f t="shared" si="163"/>
        <v>86.282499999999999</v>
      </c>
      <c r="Q930">
        <f t="shared" si="164"/>
        <v>76.579777652087444</v>
      </c>
      <c r="R930">
        <v>76.579777652087444</v>
      </c>
      <c r="S930">
        <v>76.579777652087444</v>
      </c>
    </row>
    <row r="931" spans="1:19" x14ac:dyDescent="0.2">
      <c r="A931" s="4">
        <f t="shared" si="157"/>
        <v>45173</v>
      </c>
      <c r="B931">
        <v>930</v>
      </c>
      <c r="C931">
        <v>86.74</v>
      </c>
      <c r="D931">
        <f t="shared" si="158"/>
        <v>86.74</v>
      </c>
      <c r="E931">
        <f t="shared" si="162"/>
        <v>86.658000000000001</v>
      </c>
      <c r="F931">
        <f t="shared" si="154"/>
        <v>76.537738069227913</v>
      </c>
      <c r="G931">
        <f t="shared" si="155"/>
        <v>10.202261930772082</v>
      </c>
      <c r="H931">
        <f t="shared" si="159"/>
        <v>9.7219672797024259E-3</v>
      </c>
      <c r="I931">
        <v>76.537738069227913</v>
      </c>
      <c r="J931">
        <v>76.537738069227913</v>
      </c>
      <c r="K931">
        <f t="shared" si="160"/>
        <v>76.553614411398016</v>
      </c>
      <c r="L931">
        <v>76.553614411398016</v>
      </c>
      <c r="M931">
        <v>76.553614411398016</v>
      </c>
      <c r="N931">
        <f t="shared" si="156"/>
        <v>85.68452254795308</v>
      </c>
      <c r="O931">
        <f t="shared" si="161"/>
        <v>86.435000000000002</v>
      </c>
      <c r="P931">
        <f t="shared" si="163"/>
        <v>86.688749999999999</v>
      </c>
      <c r="Q931">
        <f t="shared" si="164"/>
        <v>76.569983664512208</v>
      </c>
      <c r="R931">
        <v>76.569983664512208</v>
      </c>
      <c r="S931">
        <v>76.569983664512208</v>
      </c>
    </row>
    <row r="932" spans="1:19" x14ac:dyDescent="0.2">
      <c r="A932" s="4">
        <f t="shared" si="157"/>
        <v>45174</v>
      </c>
      <c r="B932">
        <v>931</v>
      </c>
      <c r="C932">
        <v>86.74</v>
      </c>
      <c r="D932">
        <f t="shared" si="158"/>
        <v>87.009999999999991</v>
      </c>
      <c r="E932">
        <f t="shared" si="162"/>
        <v>86.927999999999997</v>
      </c>
      <c r="F932">
        <f t="shared" si="154"/>
        <v>76.528016101948197</v>
      </c>
      <c r="G932">
        <f t="shared" si="155"/>
        <v>10.211983898051798</v>
      </c>
      <c r="H932">
        <f t="shared" si="159"/>
        <v>9.7219672797166368E-3</v>
      </c>
      <c r="I932">
        <v>76.528016101948197</v>
      </c>
      <c r="J932">
        <v>76.528016101948197</v>
      </c>
      <c r="K932">
        <f t="shared" si="160"/>
        <v>76.543857435398067</v>
      </c>
      <c r="L932">
        <v>76.543857435398067</v>
      </c>
      <c r="M932">
        <v>76.543857435398067</v>
      </c>
      <c r="N932">
        <f t="shared" si="156"/>
        <v>86.244165783567155</v>
      </c>
      <c r="O932">
        <f t="shared" si="161"/>
        <v>86.942499999999995</v>
      </c>
      <c r="P932">
        <f t="shared" si="163"/>
        <v>86.958749999999995</v>
      </c>
      <c r="Q932">
        <f t="shared" si="164"/>
        <v>76.560189676936972</v>
      </c>
      <c r="R932">
        <v>76.560189676936972</v>
      </c>
      <c r="S932">
        <v>76.560189676936972</v>
      </c>
    </row>
    <row r="933" spans="1:19" x14ac:dyDescent="0.2">
      <c r="A933" s="4">
        <f t="shared" si="157"/>
        <v>45175</v>
      </c>
      <c r="B933">
        <v>932</v>
      </c>
      <c r="C933">
        <v>87.55</v>
      </c>
      <c r="D933">
        <f t="shared" si="158"/>
        <v>87.053333333333327</v>
      </c>
      <c r="E933">
        <f t="shared" si="162"/>
        <v>87.081999999999994</v>
      </c>
      <c r="F933">
        <f t="shared" si="154"/>
        <v>76.518294134668494</v>
      </c>
      <c r="G933">
        <f t="shared" si="155"/>
        <v>11.031705865331503</v>
      </c>
      <c r="H933">
        <f t="shared" si="159"/>
        <v>0.8197219672797047</v>
      </c>
      <c r="I933">
        <v>76.518294134668494</v>
      </c>
      <c r="J933">
        <v>76.518294134668494</v>
      </c>
      <c r="K933">
        <f t="shared" si="160"/>
        <v>76.534100459398104</v>
      </c>
      <c r="L933">
        <v>76.534100459398104</v>
      </c>
      <c r="M933">
        <v>76.534100459398104</v>
      </c>
      <c r="N933">
        <f t="shared" si="156"/>
        <v>86.431916048497001</v>
      </c>
      <c r="O933">
        <f t="shared" si="161"/>
        <v>86.974999999999994</v>
      </c>
      <c r="P933">
        <f t="shared" si="163"/>
        <v>87.071249999999992</v>
      </c>
      <c r="Q933">
        <f t="shared" si="164"/>
        <v>76.550395689361736</v>
      </c>
      <c r="R933">
        <v>76.550395689361736</v>
      </c>
      <c r="S933">
        <v>76.550395689361736</v>
      </c>
    </row>
    <row r="934" spans="1:19" x14ac:dyDescent="0.2">
      <c r="A934" s="4">
        <f t="shared" si="157"/>
        <v>45176</v>
      </c>
      <c r="B934">
        <v>933</v>
      </c>
      <c r="C934">
        <v>86.87</v>
      </c>
      <c r="D934">
        <f t="shared" si="158"/>
        <v>87.31</v>
      </c>
      <c r="E934">
        <f t="shared" si="162"/>
        <v>87.23599999999999</v>
      </c>
      <c r="F934">
        <f t="shared" si="154"/>
        <v>76.508572167388778</v>
      </c>
      <c r="G934">
        <f t="shared" si="155"/>
        <v>10.361427832611227</v>
      </c>
      <c r="H934">
        <f t="shared" si="159"/>
        <v>-0.67027803272027597</v>
      </c>
      <c r="I934">
        <v>76.508572167388778</v>
      </c>
      <c r="J934">
        <v>76.508572167388778</v>
      </c>
      <c r="K934">
        <f t="shared" si="160"/>
        <v>76.524343483398155</v>
      </c>
      <c r="L934">
        <v>76.524343483398155</v>
      </c>
      <c r="M934">
        <v>76.524343483398155</v>
      </c>
      <c r="N934">
        <f t="shared" si="156"/>
        <v>86.755341233947888</v>
      </c>
      <c r="O934">
        <f t="shared" si="161"/>
        <v>87.16749999999999</v>
      </c>
      <c r="P934">
        <f t="shared" si="163"/>
        <v>87.263749999999987</v>
      </c>
      <c r="Q934">
        <f t="shared" si="164"/>
        <v>76.5406017017865</v>
      </c>
      <c r="R934">
        <v>76.5406017017865</v>
      </c>
      <c r="S934">
        <v>76.5406017017865</v>
      </c>
    </row>
    <row r="935" spans="1:19" x14ac:dyDescent="0.2">
      <c r="A935" s="4">
        <f t="shared" si="157"/>
        <v>45177</v>
      </c>
      <c r="B935">
        <v>934</v>
      </c>
      <c r="C935">
        <v>87.51</v>
      </c>
      <c r="D935">
        <f t="shared" si="158"/>
        <v>87.296666666666667</v>
      </c>
      <c r="E935">
        <f t="shared" si="162"/>
        <v>87.347999999999999</v>
      </c>
      <c r="F935">
        <f t="shared" si="154"/>
        <v>76.498850200109075</v>
      </c>
      <c r="G935">
        <f t="shared" si="155"/>
        <v>11.01114979989093</v>
      </c>
      <c r="H935">
        <f t="shared" si="159"/>
        <v>0.64972196727970299</v>
      </c>
      <c r="I935">
        <v>76.498850200109075</v>
      </c>
      <c r="J935">
        <v>76.498850200109075</v>
      </c>
      <c r="K935">
        <f t="shared" si="160"/>
        <v>76.514586507398192</v>
      </c>
      <c r="L935">
        <v>76.514586507398192</v>
      </c>
      <c r="M935">
        <v>76.514586507398192</v>
      </c>
      <c r="N935">
        <f t="shared" si="156"/>
        <v>86.981738863763525</v>
      </c>
      <c r="O935">
        <f t="shared" si="161"/>
        <v>87.36</v>
      </c>
      <c r="P935">
        <f t="shared" si="163"/>
        <v>87.328749999999999</v>
      </c>
      <c r="Q935">
        <f t="shared" si="164"/>
        <v>76.530807714211264</v>
      </c>
      <c r="R935">
        <v>76.530807714211264</v>
      </c>
      <c r="S935">
        <v>76.530807714211264</v>
      </c>
    </row>
    <row r="936" spans="1:19" x14ac:dyDescent="0.2">
      <c r="A936" s="4">
        <f t="shared" si="157"/>
        <v>45178</v>
      </c>
      <c r="B936">
        <v>935</v>
      </c>
      <c r="C936">
        <v>87.51</v>
      </c>
      <c r="D936">
        <f t="shared" si="158"/>
        <v>87.44</v>
      </c>
      <c r="E936">
        <f t="shared" si="162"/>
        <v>87.298000000000002</v>
      </c>
      <c r="F936">
        <f t="shared" si="154"/>
        <v>76.489128232829358</v>
      </c>
      <c r="G936">
        <f t="shared" si="155"/>
        <v>11.020871767170647</v>
      </c>
      <c r="H936">
        <f t="shared" si="159"/>
        <v>9.7219672797166368E-3</v>
      </c>
      <c r="I936">
        <v>76.489128232829358</v>
      </c>
      <c r="J936">
        <v>76.489128232829358</v>
      </c>
      <c r="K936">
        <f t="shared" si="160"/>
        <v>76.504829531398244</v>
      </c>
      <c r="L936">
        <v>76.504829531398244</v>
      </c>
      <c r="M936">
        <v>76.504829531398244</v>
      </c>
      <c r="N936">
        <f t="shared" si="156"/>
        <v>87.077217204634451</v>
      </c>
      <c r="O936">
        <f t="shared" si="161"/>
        <v>87.297499999999999</v>
      </c>
      <c r="P936">
        <f t="shared" si="163"/>
        <v>87.351249999999993</v>
      </c>
      <c r="Q936">
        <f t="shared" si="164"/>
        <v>76.521013726636028</v>
      </c>
      <c r="R936">
        <v>76.521013726636028</v>
      </c>
      <c r="S936">
        <v>76.521013726636028</v>
      </c>
    </row>
    <row r="937" spans="1:19" x14ac:dyDescent="0.2">
      <c r="A937" s="4">
        <f t="shared" si="157"/>
        <v>45179</v>
      </c>
      <c r="B937">
        <v>936</v>
      </c>
      <c r="C937">
        <v>87.3</v>
      </c>
      <c r="D937">
        <f t="shared" si="158"/>
        <v>87.37</v>
      </c>
      <c r="E937">
        <f t="shared" si="162"/>
        <v>87.698000000000008</v>
      </c>
      <c r="F937">
        <f t="shared" si="154"/>
        <v>76.479406265549642</v>
      </c>
      <c r="G937">
        <f t="shared" si="155"/>
        <v>10.820593734450355</v>
      </c>
      <c r="H937">
        <f t="shared" si="159"/>
        <v>-0.20027803272029132</v>
      </c>
      <c r="I937">
        <v>76.479406265549642</v>
      </c>
      <c r="J937">
        <v>76.479406265549642</v>
      </c>
      <c r="K937">
        <f t="shared" si="160"/>
        <v>76.495072555398281</v>
      </c>
      <c r="L937">
        <v>76.495072555398281</v>
      </c>
      <c r="M937">
        <v>76.495072555398281</v>
      </c>
      <c r="N937">
        <f t="shared" si="156"/>
        <v>87.144052043244102</v>
      </c>
      <c r="O937">
        <f t="shared" si="161"/>
        <v>87.405000000000001</v>
      </c>
      <c r="P937">
        <f t="shared" si="163"/>
        <v>87.575000000000003</v>
      </c>
      <c r="Q937">
        <f t="shared" si="164"/>
        <v>76.511219739060806</v>
      </c>
      <c r="R937">
        <v>76.511219739060806</v>
      </c>
      <c r="S937">
        <v>76.511219739060806</v>
      </c>
    </row>
    <row r="938" spans="1:19" x14ac:dyDescent="0.2">
      <c r="A938" s="4">
        <f t="shared" si="157"/>
        <v>45180</v>
      </c>
      <c r="B938">
        <v>937</v>
      </c>
      <c r="C938">
        <v>87.3</v>
      </c>
      <c r="D938">
        <f t="shared" si="158"/>
        <v>87.823333333333338</v>
      </c>
      <c r="E938">
        <f t="shared" si="162"/>
        <v>87.914000000000016</v>
      </c>
      <c r="F938">
        <f t="shared" si="154"/>
        <v>76.469684298269939</v>
      </c>
      <c r="G938">
        <f t="shared" si="155"/>
        <v>10.830315701730058</v>
      </c>
      <c r="H938">
        <f t="shared" si="159"/>
        <v>9.7219672797024259E-3</v>
      </c>
      <c r="I938">
        <v>76.469684298269939</v>
      </c>
      <c r="J938">
        <v>76.469684298269939</v>
      </c>
      <c r="K938">
        <f t="shared" si="160"/>
        <v>76.485315579398332</v>
      </c>
      <c r="L938">
        <v>76.485315579398332</v>
      </c>
      <c r="M938">
        <v>76.485315579398332</v>
      </c>
      <c r="N938">
        <f t="shared" si="156"/>
        <v>87.661836430270867</v>
      </c>
      <c r="O938">
        <f t="shared" si="161"/>
        <v>87.745000000000005</v>
      </c>
      <c r="P938">
        <f t="shared" si="163"/>
        <v>87.88000000000001</v>
      </c>
      <c r="Q938">
        <f t="shared" si="164"/>
        <v>76.50142575148557</v>
      </c>
      <c r="R938">
        <v>76.50142575148557</v>
      </c>
      <c r="S938">
        <v>76.50142575148557</v>
      </c>
    </row>
    <row r="939" spans="1:19" x14ac:dyDescent="0.2">
      <c r="A939" s="4">
        <f t="shared" si="157"/>
        <v>45181</v>
      </c>
      <c r="B939">
        <v>938</v>
      </c>
      <c r="C939">
        <v>88.87</v>
      </c>
      <c r="D939">
        <f t="shared" si="158"/>
        <v>88.25333333333333</v>
      </c>
      <c r="E939">
        <f t="shared" si="162"/>
        <v>88.438000000000017</v>
      </c>
      <c r="F939">
        <f t="shared" si="154"/>
        <v>76.459962330990223</v>
      </c>
      <c r="G939">
        <f t="shared" si="155"/>
        <v>12.410037669009782</v>
      </c>
      <c r="H939">
        <f t="shared" si="159"/>
        <v>1.579721967279724</v>
      </c>
      <c r="I939">
        <v>76.459962330990223</v>
      </c>
      <c r="J939">
        <v>76.459962330990223</v>
      </c>
      <c r="K939">
        <f t="shared" si="160"/>
        <v>76.475558603398369</v>
      </c>
      <c r="L939">
        <v>76.475558603398369</v>
      </c>
      <c r="M939">
        <v>76.475558603398369</v>
      </c>
      <c r="N939">
        <f t="shared" si="156"/>
        <v>87.940285501189607</v>
      </c>
      <c r="O939">
        <f t="shared" si="161"/>
        <v>88.015000000000015</v>
      </c>
      <c r="P939">
        <f t="shared" si="163"/>
        <v>88.368750000000006</v>
      </c>
      <c r="Q939">
        <f t="shared" si="164"/>
        <v>76.491631763910334</v>
      </c>
      <c r="R939">
        <v>76.491631763910334</v>
      </c>
      <c r="S939">
        <v>76.491631763910334</v>
      </c>
    </row>
    <row r="940" spans="1:19" x14ac:dyDescent="0.2">
      <c r="A940" s="4">
        <f t="shared" si="157"/>
        <v>45182</v>
      </c>
      <c r="B940">
        <v>939</v>
      </c>
      <c r="C940">
        <v>88.59</v>
      </c>
      <c r="D940">
        <f t="shared" si="158"/>
        <v>89.196666666666673</v>
      </c>
      <c r="E940">
        <f t="shared" si="162"/>
        <v>89.143999999999991</v>
      </c>
      <c r="F940">
        <f t="shared" si="154"/>
        <v>76.45024036371052</v>
      </c>
      <c r="G940">
        <f t="shared" si="155"/>
        <v>12.139759636289483</v>
      </c>
      <c r="H940">
        <f t="shared" si="159"/>
        <v>-0.27027803272029871</v>
      </c>
      <c r="I940">
        <v>76.45024036371052</v>
      </c>
      <c r="J940">
        <v>76.45024036371052</v>
      </c>
      <c r="K940">
        <f t="shared" si="160"/>
        <v>76.46580162739842</v>
      </c>
      <c r="L940">
        <v>76.46580162739842</v>
      </c>
      <c r="M940">
        <v>76.46580162739842</v>
      </c>
      <c r="N940">
        <f t="shared" si="156"/>
        <v>88.597199850832723</v>
      </c>
      <c r="O940">
        <f t="shared" si="161"/>
        <v>88.722499999999997</v>
      </c>
      <c r="P940">
        <f t="shared" si="163"/>
        <v>89.163749999999993</v>
      </c>
      <c r="Q940">
        <f t="shared" si="164"/>
        <v>76.481837776335098</v>
      </c>
      <c r="R940">
        <v>76.481837776335098</v>
      </c>
      <c r="S940">
        <v>76.481837776335098</v>
      </c>
    </row>
    <row r="941" spans="1:19" x14ac:dyDescent="0.2">
      <c r="A941" s="4">
        <f t="shared" si="157"/>
        <v>45183</v>
      </c>
      <c r="B941">
        <v>940</v>
      </c>
      <c r="C941">
        <v>90.13</v>
      </c>
      <c r="D941">
        <f t="shared" si="158"/>
        <v>89.850000000000009</v>
      </c>
      <c r="E941">
        <f t="shared" si="162"/>
        <v>89.85</v>
      </c>
      <c r="F941">
        <f t="shared" si="154"/>
        <v>76.440518396430804</v>
      </c>
      <c r="G941">
        <f t="shared" si="155"/>
        <v>13.689481603569192</v>
      </c>
      <c r="H941">
        <f t="shared" si="159"/>
        <v>1.5497219672797087</v>
      </c>
      <c r="I941">
        <v>76.440518396430804</v>
      </c>
      <c r="J941">
        <v>76.440518396430804</v>
      </c>
      <c r="K941">
        <f t="shared" si="160"/>
        <v>76.456044651398457</v>
      </c>
      <c r="L941">
        <v>76.456044651398457</v>
      </c>
      <c r="M941">
        <v>76.456044651398457</v>
      </c>
      <c r="N941">
        <f t="shared" si="156"/>
        <v>89.267039895582897</v>
      </c>
      <c r="O941">
        <f t="shared" si="161"/>
        <v>89.605000000000004</v>
      </c>
      <c r="P941">
        <f t="shared" si="163"/>
        <v>89.85</v>
      </c>
      <c r="Q941">
        <f t="shared" si="164"/>
        <v>76.472043788759862</v>
      </c>
      <c r="R941">
        <v>76.472043788759862</v>
      </c>
      <c r="S941">
        <v>76.472043788759862</v>
      </c>
    </row>
    <row r="942" spans="1:19" x14ac:dyDescent="0.2">
      <c r="A942" s="4">
        <f t="shared" si="157"/>
        <v>45184</v>
      </c>
      <c r="B942">
        <v>941</v>
      </c>
      <c r="C942">
        <v>90.83</v>
      </c>
      <c r="D942">
        <f t="shared" si="158"/>
        <v>90.59666666666665</v>
      </c>
      <c r="E942">
        <f t="shared" si="162"/>
        <v>90.37</v>
      </c>
      <c r="F942">
        <f t="shared" si="154"/>
        <v>76.430796429151087</v>
      </c>
      <c r="G942">
        <f t="shared" si="155"/>
        <v>14.399203570848911</v>
      </c>
      <c r="H942">
        <f t="shared" si="159"/>
        <v>0.70972196727971948</v>
      </c>
      <c r="I942">
        <v>76.430796429151087</v>
      </c>
      <c r="J942">
        <v>76.430796429151087</v>
      </c>
      <c r="K942">
        <f t="shared" si="160"/>
        <v>76.446287675398509</v>
      </c>
      <c r="L942">
        <v>76.446287675398509</v>
      </c>
      <c r="M942">
        <v>76.446287675398509</v>
      </c>
      <c r="N942">
        <f t="shared" si="156"/>
        <v>89.735927926908019</v>
      </c>
      <c r="O942">
        <f t="shared" si="161"/>
        <v>90.094999999999999</v>
      </c>
      <c r="P942">
        <f t="shared" si="163"/>
        <v>90.454999999999998</v>
      </c>
      <c r="Q942">
        <f t="shared" si="164"/>
        <v>76.462249801184626</v>
      </c>
      <c r="R942">
        <v>76.462249801184626</v>
      </c>
      <c r="S942">
        <v>76.462249801184626</v>
      </c>
    </row>
    <row r="943" spans="1:19" x14ac:dyDescent="0.2">
      <c r="A943" s="4">
        <f t="shared" si="157"/>
        <v>45185</v>
      </c>
      <c r="B943">
        <v>942</v>
      </c>
      <c r="C943">
        <v>90.83</v>
      </c>
      <c r="D943">
        <f t="shared" si="158"/>
        <v>91.043333333333337</v>
      </c>
      <c r="E943">
        <f t="shared" si="162"/>
        <v>90.945999999999998</v>
      </c>
      <c r="F943">
        <f t="shared" si="154"/>
        <v>76.421074461871385</v>
      </c>
      <c r="G943">
        <f t="shared" si="155"/>
        <v>14.408925538128614</v>
      </c>
      <c r="H943">
        <f t="shared" si="159"/>
        <v>9.7219672797024259E-3</v>
      </c>
      <c r="I943">
        <v>76.421074461871385</v>
      </c>
      <c r="J943">
        <v>76.421074461871385</v>
      </c>
      <c r="K943">
        <f t="shared" si="160"/>
        <v>76.436530699398546</v>
      </c>
      <c r="L943">
        <v>76.436530699398546</v>
      </c>
      <c r="M943">
        <v>76.436530699398546</v>
      </c>
      <c r="N943">
        <f t="shared" si="156"/>
        <v>90.256149548835609</v>
      </c>
      <c r="O943">
        <f t="shared" si="161"/>
        <v>90.814999999999998</v>
      </c>
      <c r="P943">
        <f t="shared" si="163"/>
        <v>90.982500000000002</v>
      </c>
      <c r="Q943">
        <f t="shared" si="164"/>
        <v>76.45245581360939</v>
      </c>
      <c r="R943">
        <v>76.45245581360939</v>
      </c>
      <c r="S943">
        <v>76.45245581360939</v>
      </c>
    </row>
    <row r="944" spans="1:19" x14ac:dyDescent="0.2">
      <c r="A944" s="4">
        <f t="shared" si="157"/>
        <v>45186</v>
      </c>
      <c r="B944">
        <v>943</v>
      </c>
      <c r="C944">
        <v>91.47</v>
      </c>
      <c r="D944">
        <f t="shared" si="158"/>
        <v>91.256666666666661</v>
      </c>
      <c r="E944">
        <f t="shared" si="162"/>
        <v>91.152000000000001</v>
      </c>
      <c r="F944">
        <f t="shared" si="154"/>
        <v>76.411352494591668</v>
      </c>
      <c r="G944">
        <f t="shared" si="155"/>
        <v>15.058647505408331</v>
      </c>
      <c r="H944">
        <f t="shared" si="159"/>
        <v>0.64972196727971721</v>
      </c>
      <c r="I944">
        <v>76.411352494591668</v>
      </c>
      <c r="J944">
        <v>76.411352494591668</v>
      </c>
      <c r="K944">
        <f t="shared" si="160"/>
        <v>76.426773723398597</v>
      </c>
      <c r="L944">
        <v>76.426773723398597</v>
      </c>
      <c r="M944">
        <v>76.426773723398597</v>
      </c>
      <c r="N944">
        <f t="shared" si="156"/>
        <v>90.620304684184916</v>
      </c>
      <c r="O944">
        <f t="shared" si="161"/>
        <v>91.15</v>
      </c>
      <c r="P944">
        <f t="shared" si="163"/>
        <v>91.191249999999997</v>
      </c>
      <c r="Q944">
        <f t="shared" si="164"/>
        <v>76.442661826034168</v>
      </c>
      <c r="R944">
        <v>76.442661826034168</v>
      </c>
      <c r="S944">
        <v>76.442661826034168</v>
      </c>
    </row>
    <row r="945" spans="1:19" x14ac:dyDescent="0.2">
      <c r="A945" s="4">
        <f t="shared" si="157"/>
        <v>45187</v>
      </c>
      <c r="B945">
        <v>944</v>
      </c>
      <c r="C945">
        <v>91.47</v>
      </c>
      <c r="D945">
        <f t="shared" si="158"/>
        <v>91.366666666666674</v>
      </c>
      <c r="E945">
        <f t="shared" si="162"/>
        <v>90.825999999999993</v>
      </c>
      <c r="F945">
        <f t="shared" si="154"/>
        <v>76.401630527311966</v>
      </c>
      <c r="G945">
        <f t="shared" si="155"/>
        <v>15.068369472688033</v>
      </c>
      <c r="H945">
        <f t="shared" si="159"/>
        <v>9.7219672797024259E-3</v>
      </c>
      <c r="I945">
        <v>76.401630527311966</v>
      </c>
      <c r="J945">
        <v>76.401630527311966</v>
      </c>
      <c r="K945">
        <f t="shared" si="160"/>
        <v>76.417016747398634</v>
      </c>
      <c r="L945">
        <v>76.417016747398634</v>
      </c>
      <c r="M945">
        <v>76.417016747398634</v>
      </c>
      <c r="N945">
        <f t="shared" si="156"/>
        <v>90.782213278929433</v>
      </c>
      <c r="O945">
        <f t="shared" si="161"/>
        <v>91.232499999999987</v>
      </c>
      <c r="P945">
        <f t="shared" si="163"/>
        <v>91.028750000000002</v>
      </c>
      <c r="Q945">
        <f t="shared" si="164"/>
        <v>76.432867838458932</v>
      </c>
      <c r="R945">
        <v>76.432867838458932</v>
      </c>
      <c r="S945">
        <v>76.432867838458932</v>
      </c>
    </row>
    <row r="946" spans="1:19" x14ac:dyDescent="0.2">
      <c r="A946" s="4">
        <f t="shared" si="157"/>
        <v>45188</v>
      </c>
      <c r="B946">
        <v>945</v>
      </c>
      <c r="C946">
        <v>91.16</v>
      </c>
      <c r="D946">
        <f t="shared" si="158"/>
        <v>90.61</v>
      </c>
      <c r="E946">
        <f t="shared" si="162"/>
        <v>90.572000000000003</v>
      </c>
      <c r="F946">
        <f t="shared" si="154"/>
        <v>76.391908560032249</v>
      </c>
      <c r="G946">
        <f t="shared" si="155"/>
        <v>14.768091439967748</v>
      </c>
      <c r="H946">
        <f t="shared" si="159"/>
        <v>-0.30027803272028564</v>
      </c>
      <c r="I946">
        <v>76.391908560032249</v>
      </c>
      <c r="J946">
        <v>76.391908560032249</v>
      </c>
      <c r="K946">
        <f t="shared" si="160"/>
        <v>76.407259771398685</v>
      </c>
      <c r="L946">
        <v>76.407259771398685</v>
      </c>
      <c r="M946">
        <v>76.407259771398685</v>
      </c>
      <c r="N946">
        <f t="shared" si="156"/>
        <v>90.307549295250595</v>
      </c>
      <c r="O946">
        <f t="shared" si="161"/>
        <v>90.825000000000003</v>
      </c>
      <c r="P946">
        <f t="shared" si="163"/>
        <v>90.586250000000007</v>
      </c>
      <c r="Q946">
        <f t="shared" si="164"/>
        <v>76.423073850883696</v>
      </c>
      <c r="R946">
        <v>76.423073850883696</v>
      </c>
      <c r="S946">
        <v>76.423073850883696</v>
      </c>
    </row>
    <row r="947" spans="1:19" x14ac:dyDescent="0.2">
      <c r="A947" s="4">
        <f t="shared" si="157"/>
        <v>45189</v>
      </c>
      <c r="B947">
        <v>946</v>
      </c>
      <c r="C947">
        <v>89.2</v>
      </c>
      <c r="D947">
        <f t="shared" si="158"/>
        <v>89.973333333333343</v>
      </c>
      <c r="E947">
        <f t="shared" si="162"/>
        <v>90.277999999999992</v>
      </c>
      <c r="F947">
        <f t="shared" si="154"/>
        <v>76.382186592752547</v>
      </c>
      <c r="G947">
        <f t="shared" si="155"/>
        <v>12.817813407247456</v>
      </c>
      <c r="H947">
        <f t="shared" si="159"/>
        <v>-1.9502780327202913</v>
      </c>
      <c r="I947">
        <v>76.382186592752547</v>
      </c>
      <c r="J947">
        <v>76.382186592752547</v>
      </c>
      <c r="K947">
        <f t="shared" si="160"/>
        <v>76.397502795398722</v>
      </c>
      <c r="L947">
        <v>76.397502795398722</v>
      </c>
      <c r="M947">
        <v>76.397502795398722</v>
      </c>
      <c r="N947">
        <f t="shared" si="156"/>
        <v>90.083284506675412</v>
      </c>
      <c r="O947">
        <f t="shared" si="161"/>
        <v>90.347499999999997</v>
      </c>
      <c r="P947">
        <f t="shared" si="163"/>
        <v>90.163749999999993</v>
      </c>
      <c r="Q947">
        <f t="shared" si="164"/>
        <v>76.41327986330846</v>
      </c>
      <c r="R947">
        <v>76.41327986330846</v>
      </c>
      <c r="S947">
        <v>76.41327986330846</v>
      </c>
    </row>
    <row r="948" spans="1:19" x14ac:dyDescent="0.2">
      <c r="A948" s="4">
        <f t="shared" si="157"/>
        <v>45190</v>
      </c>
      <c r="B948">
        <v>947</v>
      </c>
      <c r="C948">
        <v>89.56</v>
      </c>
      <c r="D948">
        <f t="shared" si="158"/>
        <v>89.586666666666659</v>
      </c>
      <c r="E948">
        <f t="shared" si="162"/>
        <v>89.984000000000009</v>
      </c>
      <c r="F948">
        <f t="shared" si="154"/>
        <v>76.37246462547283</v>
      </c>
      <c r="G948">
        <f t="shared" si="155"/>
        <v>13.187535374527172</v>
      </c>
      <c r="H948">
        <f t="shared" si="159"/>
        <v>0.36972196727971607</v>
      </c>
      <c r="I948">
        <v>76.37246462547283</v>
      </c>
      <c r="J948">
        <v>76.37246462547283</v>
      </c>
      <c r="K948">
        <f t="shared" si="160"/>
        <v>76.387745819398774</v>
      </c>
      <c r="L948">
        <v>76.387745819398774</v>
      </c>
      <c r="M948">
        <v>76.387745819398774</v>
      </c>
      <c r="N948">
        <f t="shared" si="156"/>
        <v>90.058299154672781</v>
      </c>
      <c r="O948">
        <f t="shared" si="161"/>
        <v>89.98</v>
      </c>
      <c r="P948">
        <f t="shared" si="163"/>
        <v>89.835000000000008</v>
      </c>
      <c r="Q948">
        <f t="shared" si="164"/>
        <v>76.403485875733224</v>
      </c>
      <c r="R948">
        <v>76.403485875733224</v>
      </c>
      <c r="S948">
        <v>76.403485875733224</v>
      </c>
    </row>
    <row r="949" spans="1:19" x14ac:dyDescent="0.2">
      <c r="A949" s="4">
        <f t="shared" si="157"/>
        <v>45191</v>
      </c>
      <c r="B949">
        <v>948</v>
      </c>
      <c r="C949">
        <v>90</v>
      </c>
      <c r="D949">
        <f t="shared" si="158"/>
        <v>89.853333333333339</v>
      </c>
      <c r="E949">
        <f t="shared" si="162"/>
        <v>89.688000000000002</v>
      </c>
      <c r="F949">
        <f t="shared" si="154"/>
        <v>76.362742658193127</v>
      </c>
      <c r="G949">
        <f t="shared" si="155"/>
        <v>13.637257341806873</v>
      </c>
      <c r="H949">
        <f t="shared" si="159"/>
        <v>0.44972196727970015</v>
      </c>
      <c r="I949">
        <v>76.362742658193127</v>
      </c>
      <c r="J949">
        <v>76.362742658193127</v>
      </c>
      <c r="K949">
        <f t="shared" si="160"/>
        <v>76.377988843398811</v>
      </c>
      <c r="L949">
        <v>76.377988843398811</v>
      </c>
      <c r="M949">
        <v>76.377988843398811</v>
      </c>
      <c r="N949">
        <f t="shared" si="156"/>
        <v>90.040809408270945</v>
      </c>
      <c r="O949">
        <f t="shared" si="161"/>
        <v>89.69</v>
      </c>
      <c r="P949">
        <f t="shared" si="163"/>
        <v>89.75</v>
      </c>
      <c r="Q949">
        <f t="shared" si="164"/>
        <v>76.393691888157989</v>
      </c>
      <c r="R949">
        <v>76.393691888157989</v>
      </c>
      <c r="S949">
        <v>76.393691888157989</v>
      </c>
    </row>
    <row r="950" spans="1:19" x14ac:dyDescent="0.2">
      <c r="A950" s="4">
        <f t="shared" si="157"/>
        <v>45192</v>
      </c>
      <c r="B950">
        <v>949</v>
      </c>
      <c r="C950">
        <v>90</v>
      </c>
      <c r="D950">
        <f t="shared" si="158"/>
        <v>89.893333333333331</v>
      </c>
      <c r="E950">
        <f t="shared" si="162"/>
        <v>89.784000000000006</v>
      </c>
      <c r="F950">
        <f t="shared" si="154"/>
        <v>76.353020690913411</v>
      </c>
      <c r="G950">
        <f t="shared" si="155"/>
        <v>13.646979309086589</v>
      </c>
      <c r="H950">
        <f t="shared" si="159"/>
        <v>9.7219672797166368E-3</v>
      </c>
      <c r="I950">
        <v>76.353020690913411</v>
      </c>
      <c r="J950">
        <v>76.353020690913411</v>
      </c>
      <c r="K950">
        <f t="shared" si="160"/>
        <v>76.368231867398862</v>
      </c>
      <c r="L950">
        <v>76.368231867398862</v>
      </c>
      <c r="M950">
        <v>76.368231867398862</v>
      </c>
      <c r="N950">
        <f t="shared" si="156"/>
        <v>89.932566585789658</v>
      </c>
      <c r="O950">
        <f t="shared" si="161"/>
        <v>89.81</v>
      </c>
      <c r="P950">
        <f t="shared" si="163"/>
        <v>89.825000000000003</v>
      </c>
      <c r="Q950">
        <f t="shared" si="164"/>
        <v>76.383897900582753</v>
      </c>
      <c r="R950">
        <v>76.383897900582753</v>
      </c>
      <c r="S950">
        <v>76.383897900582753</v>
      </c>
    </row>
    <row r="951" spans="1:19" x14ac:dyDescent="0.2">
      <c r="A951" s="4">
        <f t="shared" si="157"/>
        <v>45193</v>
      </c>
      <c r="B951">
        <v>950</v>
      </c>
      <c r="C951">
        <v>89.68</v>
      </c>
      <c r="D951">
        <f t="shared" si="158"/>
        <v>89.786666666666676</v>
      </c>
      <c r="E951">
        <f t="shared" si="162"/>
        <v>90.158000000000001</v>
      </c>
      <c r="F951">
        <f t="shared" si="154"/>
        <v>76.343298723633694</v>
      </c>
      <c r="G951">
        <f t="shared" si="155"/>
        <v>13.336701276366313</v>
      </c>
      <c r="H951">
        <f t="shared" si="159"/>
        <v>-0.31027803272027654</v>
      </c>
      <c r="I951">
        <v>76.343298723633694</v>
      </c>
      <c r="J951">
        <v>76.343298723633694</v>
      </c>
      <c r="K951">
        <f t="shared" si="160"/>
        <v>76.358474891398899</v>
      </c>
      <c r="L951">
        <v>76.358474891398899</v>
      </c>
      <c r="M951">
        <v>76.358474891398899</v>
      </c>
      <c r="N951">
        <f t="shared" si="156"/>
        <v>89.856796610052754</v>
      </c>
      <c r="O951">
        <f t="shared" si="161"/>
        <v>89.84</v>
      </c>
      <c r="P951">
        <f t="shared" si="163"/>
        <v>90.018750000000011</v>
      </c>
      <c r="Q951">
        <f t="shared" si="164"/>
        <v>76.374103913007531</v>
      </c>
      <c r="R951">
        <v>76.374103913007531</v>
      </c>
      <c r="S951">
        <v>76.374103913007531</v>
      </c>
    </row>
    <row r="952" spans="1:19" x14ac:dyDescent="0.2">
      <c r="A952" s="4">
        <f t="shared" si="157"/>
        <v>45194</v>
      </c>
      <c r="B952">
        <v>951</v>
      </c>
      <c r="C952">
        <v>89.68</v>
      </c>
      <c r="D952">
        <f t="shared" si="158"/>
        <v>90.263333333333335</v>
      </c>
      <c r="E952">
        <f t="shared" si="162"/>
        <v>90.89200000000001</v>
      </c>
      <c r="F952">
        <f t="shared" si="154"/>
        <v>76.333576756353992</v>
      </c>
      <c r="G952">
        <f t="shared" si="155"/>
        <v>13.346423243646015</v>
      </c>
      <c r="H952">
        <f t="shared" si="159"/>
        <v>9.7219672797024259E-3</v>
      </c>
      <c r="I952">
        <v>76.333576756353992</v>
      </c>
      <c r="J952">
        <v>76.333576756353992</v>
      </c>
      <c r="K952">
        <f t="shared" si="160"/>
        <v>76.34871791539895</v>
      </c>
      <c r="L952">
        <v>76.34871791539895</v>
      </c>
      <c r="M952">
        <v>76.34871791539895</v>
      </c>
      <c r="N952">
        <f t="shared" si="156"/>
        <v>90.328757627036936</v>
      </c>
      <c r="O952">
        <f t="shared" si="161"/>
        <v>90.197500000000005</v>
      </c>
      <c r="P952">
        <f t="shared" si="163"/>
        <v>90.65625</v>
      </c>
      <c r="Q952">
        <f t="shared" si="164"/>
        <v>76.364309925432295</v>
      </c>
      <c r="R952">
        <v>76.364309925432295</v>
      </c>
      <c r="S952">
        <v>76.364309925432295</v>
      </c>
    </row>
    <row r="953" spans="1:19" x14ac:dyDescent="0.2">
      <c r="A953" s="4">
        <f t="shared" si="157"/>
        <v>45195</v>
      </c>
      <c r="B953">
        <v>952</v>
      </c>
      <c r="C953">
        <v>91.43</v>
      </c>
      <c r="D953">
        <f t="shared" si="158"/>
        <v>91.593333333333348</v>
      </c>
      <c r="E953">
        <f t="shared" si="162"/>
        <v>91.222000000000008</v>
      </c>
      <c r="F953">
        <f t="shared" si="154"/>
        <v>76.323854789074275</v>
      </c>
      <c r="G953">
        <f t="shared" si="155"/>
        <v>15.106145210925732</v>
      </c>
      <c r="H953">
        <f t="shared" si="159"/>
        <v>1.7597219672797166</v>
      </c>
      <c r="I953">
        <v>76.323854789074275</v>
      </c>
      <c r="J953">
        <v>76.323854789074275</v>
      </c>
      <c r="K953">
        <f t="shared" si="160"/>
        <v>76.338960939398987</v>
      </c>
      <c r="L953">
        <v>76.338960939398987</v>
      </c>
      <c r="M953">
        <v>76.338960939398987</v>
      </c>
      <c r="N953">
        <f t="shared" si="156"/>
        <v>91.331130338925846</v>
      </c>
      <c r="O953">
        <f t="shared" si="161"/>
        <v>91.115000000000009</v>
      </c>
      <c r="P953">
        <f t="shared" si="163"/>
        <v>91.361250000000013</v>
      </c>
      <c r="Q953">
        <f t="shared" si="164"/>
        <v>76.354515937857059</v>
      </c>
      <c r="R953">
        <v>76.354515937857059</v>
      </c>
      <c r="S953">
        <v>76.354515937857059</v>
      </c>
    </row>
    <row r="954" spans="1:19" x14ac:dyDescent="0.2">
      <c r="A954" s="4">
        <f t="shared" si="157"/>
        <v>45196</v>
      </c>
      <c r="B954">
        <v>953</v>
      </c>
      <c r="C954">
        <v>93.67</v>
      </c>
      <c r="D954">
        <f t="shared" si="158"/>
        <v>92.25</v>
      </c>
      <c r="E954">
        <f t="shared" si="162"/>
        <v>91.440000000000012</v>
      </c>
      <c r="F954">
        <f t="shared" si="154"/>
        <v>76.314132821794573</v>
      </c>
      <c r="G954">
        <f t="shared" si="155"/>
        <v>17.355867178205429</v>
      </c>
      <c r="H954">
        <f t="shared" si="159"/>
        <v>2.2497219672796973</v>
      </c>
      <c r="I954">
        <v>76.314132821794573</v>
      </c>
      <c r="J954">
        <v>76.314132821794573</v>
      </c>
      <c r="K954">
        <f t="shared" si="160"/>
        <v>76.329203963399038</v>
      </c>
      <c r="L954">
        <v>76.329203963399038</v>
      </c>
      <c r="M954">
        <v>76.329203963399038</v>
      </c>
      <c r="N954">
        <f t="shared" si="156"/>
        <v>91.426791237248082</v>
      </c>
      <c r="O954">
        <f t="shared" si="161"/>
        <v>91.607500000000016</v>
      </c>
      <c r="P954">
        <f t="shared" si="163"/>
        <v>91.743750000000006</v>
      </c>
      <c r="Q954">
        <f t="shared" si="164"/>
        <v>76.344721950281823</v>
      </c>
      <c r="R954">
        <v>76.344721950281823</v>
      </c>
      <c r="S954">
        <v>76.344721950281823</v>
      </c>
    </row>
    <row r="955" spans="1:19" x14ac:dyDescent="0.2">
      <c r="A955" s="4">
        <f t="shared" si="157"/>
        <v>45197</v>
      </c>
      <c r="B955">
        <v>954</v>
      </c>
      <c r="C955">
        <v>91.65</v>
      </c>
      <c r="D955">
        <f t="shared" si="158"/>
        <v>92.029999999999987</v>
      </c>
      <c r="E955">
        <f t="shared" si="162"/>
        <v>91.657999999999987</v>
      </c>
      <c r="F955">
        <f t="shared" si="154"/>
        <v>76.304410854514856</v>
      </c>
      <c r="G955">
        <f t="shared" si="155"/>
        <v>15.34558914548515</v>
      </c>
      <c r="H955">
        <f t="shared" si="159"/>
        <v>-2.0102780327202794</v>
      </c>
      <c r="I955">
        <v>76.304410854514856</v>
      </c>
      <c r="J955">
        <v>76.304410854514856</v>
      </c>
      <c r="K955">
        <f t="shared" si="160"/>
        <v>76.319446987399076</v>
      </c>
      <c r="L955">
        <v>76.319446987399076</v>
      </c>
      <c r="M955">
        <v>76.319446987399076</v>
      </c>
      <c r="N955">
        <f t="shared" si="156"/>
        <v>91.229753866073651</v>
      </c>
      <c r="O955">
        <f t="shared" si="161"/>
        <v>91.88</v>
      </c>
      <c r="P955">
        <f t="shared" si="163"/>
        <v>91.797499999999985</v>
      </c>
      <c r="Q955">
        <f t="shared" si="164"/>
        <v>76.334927962706587</v>
      </c>
      <c r="R955">
        <v>76.334927962706587</v>
      </c>
      <c r="S955">
        <v>76.334927962706587</v>
      </c>
    </row>
    <row r="956" spans="1:19" x14ac:dyDescent="0.2">
      <c r="A956" s="4">
        <f t="shared" si="157"/>
        <v>45198</v>
      </c>
      <c r="B956">
        <v>955</v>
      </c>
      <c r="C956">
        <v>90.77</v>
      </c>
      <c r="D956">
        <f t="shared" si="158"/>
        <v>91.063333333333333</v>
      </c>
      <c r="E956">
        <f t="shared" si="162"/>
        <v>91.133999999999986</v>
      </c>
      <c r="F956">
        <f t="shared" si="154"/>
        <v>76.294688887235139</v>
      </c>
      <c r="G956">
        <f t="shared" si="155"/>
        <v>14.475311112764857</v>
      </c>
      <c r="H956">
        <f t="shared" si="159"/>
        <v>-0.87027803272029303</v>
      </c>
      <c r="I956">
        <v>76.294688887235139</v>
      </c>
      <c r="J956">
        <v>76.294688887235139</v>
      </c>
      <c r="K956">
        <f t="shared" si="160"/>
        <v>76.309690011399127</v>
      </c>
      <c r="L956">
        <v>76.309690011399127</v>
      </c>
      <c r="M956">
        <v>76.309690011399127</v>
      </c>
      <c r="N956">
        <f t="shared" si="156"/>
        <v>91.09182770625155</v>
      </c>
      <c r="O956">
        <f t="shared" si="161"/>
        <v>91.714999999999989</v>
      </c>
      <c r="P956">
        <f t="shared" si="163"/>
        <v>91.107499999999987</v>
      </c>
      <c r="Q956">
        <f t="shared" si="164"/>
        <v>76.325133975131351</v>
      </c>
      <c r="R956">
        <v>76.325133975131351</v>
      </c>
      <c r="S956">
        <v>76.325133975131351</v>
      </c>
    </row>
    <row r="957" spans="1:19" x14ac:dyDescent="0.2">
      <c r="A957" s="4">
        <f t="shared" si="157"/>
        <v>45199</v>
      </c>
      <c r="B957">
        <v>956</v>
      </c>
      <c r="C957">
        <v>90.77</v>
      </c>
      <c r="D957">
        <f t="shared" si="158"/>
        <v>90.116666666666674</v>
      </c>
      <c r="E957">
        <f t="shared" si="162"/>
        <v>90.162000000000006</v>
      </c>
      <c r="F957">
        <f t="shared" si="154"/>
        <v>76.284966919955437</v>
      </c>
      <c r="G957">
        <f t="shared" si="155"/>
        <v>14.485033080044559</v>
      </c>
      <c r="H957">
        <f t="shared" si="159"/>
        <v>9.7219672797024259E-3</v>
      </c>
      <c r="I957">
        <v>76.284966919955437</v>
      </c>
      <c r="J957">
        <v>76.284966919955437</v>
      </c>
      <c r="K957">
        <f t="shared" si="160"/>
        <v>76.299933035399164</v>
      </c>
      <c r="L957">
        <v>76.299933035399164</v>
      </c>
      <c r="M957">
        <v>76.299933035399164</v>
      </c>
      <c r="N957">
        <f t="shared" si="156"/>
        <v>90.407279394376076</v>
      </c>
      <c r="O957">
        <f t="shared" si="161"/>
        <v>90.5</v>
      </c>
      <c r="P957">
        <f t="shared" si="163"/>
        <v>90.14500000000001</v>
      </c>
      <c r="Q957">
        <f t="shared" si="164"/>
        <v>76.315339987556115</v>
      </c>
      <c r="R957">
        <v>76.315339987556115</v>
      </c>
      <c r="S957">
        <v>76.315339987556115</v>
      </c>
    </row>
    <row r="958" spans="1:19" x14ac:dyDescent="0.2">
      <c r="A958" s="4">
        <f t="shared" si="157"/>
        <v>45200</v>
      </c>
      <c r="B958">
        <v>957</v>
      </c>
      <c r="C958">
        <v>88.81</v>
      </c>
      <c r="D958">
        <f t="shared" si="158"/>
        <v>89.463333333333324</v>
      </c>
      <c r="E958">
        <f t="shared" si="162"/>
        <v>89.683999999999997</v>
      </c>
      <c r="F958">
        <f t="shared" si="154"/>
        <v>76.27524495267572</v>
      </c>
      <c r="G958">
        <f t="shared" si="155"/>
        <v>12.534755047324282</v>
      </c>
      <c r="H958">
        <f t="shared" si="159"/>
        <v>-1.9502780327202771</v>
      </c>
      <c r="I958">
        <v>76.27524495267572</v>
      </c>
      <c r="J958">
        <v>76.27524495267572</v>
      </c>
      <c r="K958">
        <f t="shared" si="160"/>
        <v>76.290176059399215</v>
      </c>
      <c r="L958">
        <v>76.290176059399215</v>
      </c>
      <c r="M958">
        <v>76.290176059399215</v>
      </c>
      <c r="N958">
        <f t="shared" si="156"/>
        <v>89.928095576063242</v>
      </c>
      <c r="O958">
        <f t="shared" si="161"/>
        <v>89.79</v>
      </c>
      <c r="P958">
        <f t="shared" si="163"/>
        <v>89.601249999999993</v>
      </c>
      <c r="Q958">
        <f t="shared" si="164"/>
        <v>76.305545999980879</v>
      </c>
      <c r="R958">
        <v>76.305545999980879</v>
      </c>
      <c r="S958">
        <v>76.305545999980879</v>
      </c>
    </row>
    <row r="959" spans="1:19" x14ac:dyDescent="0.2">
      <c r="A959" s="4">
        <f t="shared" si="157"/>
        <v>45201</v>
      </c>
      <c r="B959">
        <v>958</v>
      </c>
      <c r="C959">
        <v>88.81</v>
      </c>
      <c r="D959">
        <f t="shared" si="158"/>
        <v>88.96</v>
      </c>
      <c r="E959">
        <f t="shared" si="162"/>
        <v>88.393999999999991</v>
      </c>
      <c r="F959">
        <f t="shared" si="154"/>
        <v>76.265522985396018</v>
      </c>
      <c r="G959">
        <f t="shared" si="155"/>
        <v>12.544477014603984</v>
      </c>
      <c r="H959">
        <f t="shared" si="159"/>
        <v>9.7219672797024259E-3</v>
      </c>
      <c r="I959">
        <v>76.265522985396018</v>
      </c>
      <c r="J959">
        <v>76.265522985396018</v>
      </c>
      <c r="K959">
        <f t="shared" si="160"/>
        <v>76.280419083399252</v>
      </c>
      <c r="L959">
        <v>76.280419083399252</v>
      </c>
      <c r="M959">
        <v>76.280419083399252</v>
      </c>
      <c r="N959">
        <f t="shared" si="156"/>
        <v>89.72766690324427</v>
      </c>
      <c r="O959">
        <f t="shared" si="161"/>
        <v>89.412499999999994</v>
      </c>
      <c r="P959">
        <f t="shared" si="163"/>
        <v>88.606249999999989</v>
      </c>
      <c r="Q959">
        <f t="shared" si="164"/>
        <v>76.295752012405643</v>
      </c>
      <c r="R959">
        <v>76.295752012405643</v>
      </c>
      <c r="S959">
        <v>76.295752012405643</v>
      </c>
    </row>
    <row r="960" spans="1:19" x14ac:dyDescent="0.2">
      <c r="A960" s="4">
        <f t="shared" si="157"/>
        <v>45202</v>
      </c>
      <c r="B960">
        <v>959</v>
      </c>
      <c r="C960">
        <v>89.26</v>
      </c>
      <c r="D960">
        <f t="shared" si="158"/>
        <v>87.463333333333324</v>
      </c>
      <c r="E960">
        <f t="shared" si="162"/>
        <v>86.7</v>
      </c>
      <c r="F960">
        <f t="shared" si="154"/>
        <v>76.255801018116301</v>
      </c>
      <c r="G960">
        <f t="shared" si="155"/>
        <v>13.004198981883704</v>
      </c>
      <c r="H960">
        <f t="shared" si="159"/>
        <v>0.45972196727971948</v>
      </c>
      <c r="I960">
        <v>76.255801018116301</v>
      </c>
      <c r="J960">
        <v>76.255801018116301</v>
      </c>
      <c r="K960">
        <f t="shared" si="160"/>
        <v>76.270662107399303</v>
      </c>
      <c r="L960">
        <v>76.270662107399303</v>
      </c>
      <c r="M960">
        <v>76.270662107399303</v>
      </c>
      <c r="N960">
        <f t="shared" si="156"/>
        <v>88.105366832270974</v>
      </c>
      <c r="O960">
        <f t="shared" si="161"/>
        <v>87.8</v>
      </c>
      <c r="P960">
        <f t="shared" si="163"/>
        <v>86.986249999999998</v>
      </c>
      <c r="Q960">
        <f t="shared" si="164"/>
        <v>76.285958024830421</v>
      </c>
      <c r="R960">
        <v>76.285958024830421</v>
      </c>
      <c r="S960">
        <v>76.285958024830421</v>
      </c>
    </row>
    <row r="961" spans="1:19" x14ac:dyDescent="0.2">
      <c r="A961" s="4">
        <f t="shared" si="157"/>
        <v>45203</v>
      </c>
      <c r="B961">
        <v>960</v>
      </c>
      <c r="C961">
        <v>84.32</v>
      </c>
      <c r="D961">
        <f t="shared" si="158"/>
        <v>85.293333333333337</v>
      </c>
      <c r="E961">
        <f t="shared" si="162"/>
        <v>85.503999999999991</v>
      </c>
      <c r="F961">
        <f t="shared" si="154"/>
        <v>76.246079050836599</v>
      </c>
      <c r="G961">
        <f t="shared" si="155"/>
        <v>8.0739209491633943</v>
      </c>
      <c r="H961">
        <f t="shared" si="159"/>
        <v>-4.9302780327203095</v>
      </c>
      <c r="I961">
        <v>76.246079050836599</v>
      </c>
      <c r="J961">
        <v>76.246079050836599</v>
      </c>
      <c r="K961">
        <f t="shared" si="160"/>
        <v>76.26090513139934</v>
      </c>
      <c r="L961">
        <v>76.26090513139934</v>
      </c>
      <c r="M961">
        <v>76.26090513139934</v>
      </c>
      <c r="N961">
        <f t="shared" si="156"/>
        <v>86.363756782589675</v>
      </c>
      <c r="O961">
        <f t="shared" si="161"/>
        <v>86.172499999999999</v>
      </c>
      <c r="P961">
        <f t="shared" si="163"/>
        <v>85.424999999999997</v>
      </c>
      <c r="Q961">
        <f t="shared" si="164"/>
        <v>76.276164037255185</v>
      </c>
      <c r="R961">
        <v>76.276164037255185</v>
      </c>
      <c r="S961">
        <v>76.276164037255185</v>
      </c>
    </row>
    <row r="962" spans="1:19" x14ac:dyDescent="0.2">
      <c r="A962" s="4">
        <f t="shared" si="157"/>
        <v>45204</v>
      </c>
      <c r="B962">
        <v>961</v>
      </c>
      <c r="C962">
        <v>82.3</v>
      </c>
      <c r="D962">
        <f t="shared" si="158"/>
        <v>83.149999999999991</v>
      </c>
      <c r="E962">
        <f t="shared" si="162"/>
        <v>84.307999999999993</v>
      </c>
      <c r="F962">
        <f t="shared" si="154"/>
        <v>76.236357083556882</v>
      </c>
      <c r="G962">
        <f t="shared" si="155"/>
        <v>6.0636429164431149</v>
      </c>
      <c r="H962">
        <f t="shared" si="159"/>
        <v>-2.0102780327202794</v>
      </c>
      <c r="I962">
        <v>76.236357083556882</v>
      </c>
      <c r="J962">
        <v>76.236357083556882</v>
      </c>
      <c r="K962">
        <f t="shared" si="160"/>
        <v>76.251148155399392</v>
      </c>
      <c r="L962">
        <v>76.251148155399392</v>
      </c>
      <c r="M962">
        <v>76.251148155399392</v>
      </c>
      <c r="N962">
        <f t="shared" si="156"/>
        <v>85.303629747812764</v>
      </c>
      <c r="O962">
        <f t="shared" si="161"/>
        <v>84.677499999999995</v>
      </c>
      <c r="P962">
        <f t="shared" si="163"/>
        <v>83.873750000000001</v>
      </c>
      <c r="Q962">
        <f t="shared" si="164"/>
        <v>76.266370049679949</v>
      </c>
      <c r="R962">
        <v>76.266370049679949</v>
      </c>
      <c r="S962">
        <v>76.266370049679949</v>
      </c>
    </row>
    <row r="963" spans="1:19" x14ac:dyDescent="0.2">
      <c r="A963" s="4">
        <f t="shared" si="157"/>
        <v>45205</v>
      </c>
      <c r="B963">
        <v>962</v>
      </c>
      <c r="C963">
        <v>82.83</v>
      </c>
      <c r="D963">
        <f t="shared" si="158"/>
        <v>82.653333333333322</v>
      </c>
      <c r="E963">
        <f t="shared" si="162"/>
        <v>83.633999999999986</v>
      </c>
      <c r="F963">
        <f t="shared" ref="F963:F1026" si="165">$V$3+$U$3*B963</f>
        <v>76.22663511627718</v>
      </c>
      <c r="G963">
        <f t="shared" ref="G963:G1026" si="166">C963-F963</f>
        <v>6.6033648837228185</v>
      </c>
      <c r="H963">
        <f t="shared" si="159"/>
        <v>0.53972196727970356</v>
      </c>
      <c r="I963">
        <v>76.22663511627718</v>
      </c>
      <c r="J963">
        <v>76.22663511627718</v>
      </c>
      <c r="K963">
        <f t="shared" si="160"/>
        <v>76.241391179399429</v>
      </c>
      <c r="L963">
        <v>76.241391179399429</v>
      </c>
      <c r="M963">
        <v>76.241391179399429</v>
      </c>
      <c r="N963">
        <f t="shared" ref="N963:N1026" si="167">0.3*C964 + 0.7*N962</f>
        <v>84.561540823468931</v>
      </c>
      <c r="O963">
        <f t="shared" si="161"/>
        <v>83.07</v>
      </c>
      <c r="P963">
        <f t="shared" si="163"/>
        <v>83.266249999999985</v>
      </c>
      <c r="Q963">
        <f t="shared" si="164"/>
        <v>76.256576062104713</v>
      </c>
      <c r="R963">
        <v>76.256576062104713</v>
      </c>
      <c r="S963">
        <v>76.256576062104713</v>
      </c>
    </row>
    <row r="964" spans="1:19" x14ac:dyDescent="0.2">
      <c r="A964" s="4">
        <f t="shared" ref="A964:A1027" si="168">A963+1</f>
        <v>45206</v>
      </c>
      <c r="B964">
        <v>963</v>
      </c>
      <c r="C964">
        <v>82.83</v>
      </c>
      <c r="D964">
        <f t="shared" ref="D964:D1027" si="169">AVERAGE(C963:C965)</f>
        <v>83.850000000000009</v>
      </c>
      <c r="E964">
        <f t="shared" si="162"/>
        <v>83.947999999999993</v>
      </c>
      <c r="F964">
        <f t="shared" si="165"/>
        <v>76.216913148997463</v>
      </c>
      <c r="G964">
        <f t="shared" si="166"/>
        <v>6.6130868510025351</v>
      </c>
      <c r="H964">
        <f t="shared" ref="H964:H1027" si="170">G964-G963</f>
        <v>9.7219672797166368E-3</v>
      </c>
      <c r="I964">
        <v>76.216913148997463</v>
      </c>
      <c r="J964">
        <v>76.216913148997463</v>
      </c>
      <c r="K964">
        <f t="shared" ref="K964:K1027" si="171">$Y$3+$X$3*B964</f>
        <v>76.23163420339948</v>
      </c>
      <c r="L964">
        <v>76.23163420339948</v>
      </c>
      <c r="M964">
        <v>76.23163420339948</v>
      </c>
      <c r="N964">
        <f t="shared" si="167"/>
        <v>84.960078576428245</v>
      </c>
      <c r="O964">
        <f t="shared" ref="O964:O1027" si="172">AVERAGE(C962:C965)</f>
        <v>83.462499999999991</v>
      </c>
      <c r="P964">
        <f t="shared" si="163"/>
        <v>83.911249999999995</v>
      </c>
      <c r="Q964">
        <f t="shared" si="164"/>
        <v>76.246782074529477</v>
      </c>
      <c r="R964">
        <v>76.246782074529477</v>
      </c>
      <c r="S964">
        <v>76.246782074529477</v>
      </c>
    </row>
    <row r="965" spans="1:19" x14ac:dyDescent="0.2">
      <c r="A965" s="4">
        <f t="shared" si="168"/>
        <v>45207</v>
      </c>
      <c r="B965">
        <v>964</v>
      </c>
      <c r="C965">
        <v>85.89</v>
      </c>
      <c r="D965">
        <f t="shared" si="169"/>
        <v>84.87</v>
      </c>
      <c r="E965">
        <f t="shared" ref="E965:E1028" si="173">AVERAGE(C963:C967)</f>
        <v>84.665999999999997</v>
      </c>
      <c r="F965">
        <f t="shared" si="165"/>
        <v>76.207191181717747</v>
      </c>
      <c r="G965">
        <f t="shared" si="166"/>
        <v>9.682808818282254</v>
      </c>
      <c r="H965">
        <f t="shared" si="170"/>
        <v>3.0697219672797189</v>
      </c>
      <c r="I965">
        <v>76.207191181717747</v>
      </c>
      <c r="J965">
        <v>76.207191181717747</v>
      </c>
      <c r="K965">
        <f t="shared" si="171"/>
        <v>76.221877227399517</v>
      </c>
      <c r="L965">
        <v>76.221877227399517</v>
      </c>
      <c r="M965">
        <v>76.221877227399517</v>
      </c>
      <c r="N965">
        <f t="shared" si="167"/>
        <v>85.239055003499772</v>
      </c>
      <c r="O965">
        <f t="shared" si="172"/>
        <v>84.36</v>
      </c>
      <c r="P965">
        <f t="shared" ref="P965:P1028" si="174">AVERAGE(O965:O966)</f>
        <v>84.742500000000007</v>
      </c>
      <c r="Q965">
        <f t="shared" ref="Q965:Q1028" si="175">$AE$3+$AD$3*B965</f>
        <v>76.236988086954241</v>
      </c>
      <c r="R965">
        <v>76.236988086954241</v>
      </c>
      <c r="S965">
        <v>76.236988086954241</v>
      </c>
    </row>
    <row r="966" spans="1:19" x14ac:dyDescent="0.2">
      <c r="A966" s="4">
        <f t="shared" si="168"/>
        <v>45208</v>
      </c>
      <c r="B966">
        <v>965</v>
      </c>
      <c r="C966">
        <v>85.89</v>
      </c>
      <c r="D966">
        <f t="shared" si="169"/>
        <v>85.89</v>
      </c>
      <c r="E966">
        <f t="shared" si="173"/>
        <v>84.84</v>
      </c>
      <c r="F966">
        <f t="shared" si="165"/>
        <v>76.197469214438044</v>
      </c>
      <c r="G966">
        <f t="shared" si="166"/>
        <v>9.6925307855619565</v>
      </c>
      <c r="H966">
        <f t="shared" si="170"/>
        <v>9.7219672797024259E-3</v>
      </c>
      <c r="I966">
        <v>76.197469214438044</v>
      </c>
      <c r="J966">
        <v>76.197469214438044</v>
      </c>
      <c r="K966">
        <f t="shared" si="171"/>
        <v>76.212120251399568</v>
      </c>
      <c r="L966">
        <v>76.212120251399568</v>
      </c>
      <c r="M966">
        <v>76.212120251399568</v>
      </c>
      <c r="N966">
        <f t="shared" si="167"/>
        <v>85.434338502449833</v>
      </c>
      <c r="O966">
        <f t="shared" si="172"/>
        <v>85.125</v>
      </c>
      <c r="P966">
        <f t="shared" si="174"/>
        <v>85.233750000000001</v>
      </c>
      <c r="Q966">
        <f t="shared" si="175"/>
        <v>76.227194099379005</v>
      </c>
      <c r="R966">
        <v>76.227194099379005</v>
      </c>
      <c r="S966">
        <v>76.227194099379005</v>
      </c>
    </row>
    <row r="967" spans="1:19" x14ac:dyDescent="0.2">
      <c r="A967" s="4">
        <f t="shared" si="168"/>
        <v>45209</v>
      </c>
      <c r="B967">
        <v>966</v>
      </c>
      <c r="C967">
        <v>85.89</v>
      </c>
      <c r="D967">
        <f t="shared" si="169"/>
        <v>85.160000000000011</v>
      </c>
      <c r="E967">
        <f t="shared" si="173"/>
        <v>84.847999999999999</v>
      </c>
      <c r="F967">
        <f t="shared" si="165"/>
        <v>76.187747247158327</v>
      </c>
      <c r="G967">
        <f t="shared" si="166"/>
        <v>9.7022527528416731</v>
      </c>
      <c r="H967">
        <f t="shared" si="170"/>
        <v>9.7219672797166368E-3</v>
      </c>
      <c r="I967">
        <v>76.187747247158327</v>
      </c>
      <c r="J967">
        <v>76.187747247158327</v>
      </c>
      <c r="K967">
        <f t="shared" si="171"/>
        <v>76.202363275399605</v>
      </c>
      <c r="L967">
        <v>76.202363275399605</v>
      </c>
      <c r="M967">
        <v>76.202363275399605</v>
      </c>
      <c r="N967">
        <f t="shared" si="167"/>
        <v>84.914036951714877</v>
      </c>
      <c r="O967">
        <f t="shared" si="172"/>
        <v>85.342500000000001</v>
      </c>
      <c r="P967">
        <f t="shared" si="174"/>
        <v>84.965000000000003</v>
      </c>
      <c r="Q967">
        <f t="shared" si="175"/>
        <v>76.217400111803784</v>
      </c>
      <c r="R967">
        <v>76.217400111803784</v>
      </c>
      <c r="S967">
        <v>76.217400111803784</v>
      </c>
    </row>
    <row r="968" spans="1:19" x14ac:dyDescent="0.2">
      <c r="A968" s="4">
        <f t="shared" si="168"/>
        <v>45210</v>
      </c>
      <c r="B968">
        <v>967</v>
      </c>
      <c r="C968">
        <v>83.7</v>
      </c>
      <c r="D968">
        <f t="shared" si="169"/>
        <v>84.153333333333336</v>
      </c>
      <c r="E968">
        <f t="shared" si="173"/>
        <v>85.204000000000008</v>
      </c>
      <c r="F968">
        <f t="shared" si="165"/>
        <v>76.178025279878625</v>
      </c>
      <c r="G968">
        <f t="shared" si="166"/>
        <v>7.5219747201213778</v>
      </c>
      <c r="H968">
        <f t="shared" si="170"/>
        <v>-2.1802780327202953</v>
      </c>
      <c r="I968">
        <v>76.178025279878625</v>
      </c>
      <c r="J968">
        <v>76.178025279878625</v>
      </c>
      <c r="K968">
        <f t="shared" si="171"/>
        <v>76.192606299399657</v>
      </c>
      <c r="L968">
        <v>76.192606299399657</v>
      </c>
      <c r="M968">
        <v>76.192606299399657</v>
      </c>
      <c r="N968">
        <f t="shared" si="167"/>
        <v>84.300825866200412</v>
      </c>
      <c r="O968">
        <f t="shared" si="172"/>
        <v>84.587500000000006</v>
      </c>
      <c r="P968">
        <f t="shared" si="174"/>
        <v>84.81</v>
      </c>
      <c r="Q968">
        <f t="shared" si="175"/>
        <v>76.207606124228548</v>
      </c>
      <c r="R968">
        <v>76.207606124228548</v>
      </c>
      <c r="S968">
        <v>76.207606124228548</v>
      </c>
    </row>
    <row r="969" spans="1:19" x14ac:dyDescent="0.2">
      <c r="A969" s="4">
        <f t="shared" si="168"/>
        <v>45211</v>
      </c>
      <c r="B969">
        <v>968</v>
      </c>
      <c r="C969">
        <v>82.87</v>
      </c>
      <c r="D969">
        <f t="shared" si="169"/>
        <v>84.74666666666667</v>
      </c>
      <c r="E969">
        <f t="shared" si="173"/>
        <v>85.56</v>
      </c>
      <c r="F969">
        <f t="shared" si="165"/>
        <v>76.168303312598908</v>
      </c>
      <c r="G969">
        <f t="shared" si="166"/>
        <v>6.7016966874010961</v>
      </c>
      <c r="H969">
        <f t="shared" si="170"/>
        <v>-0.82027803272028166</v>
      </c>
      <c r="I969">
        <v>76.168303312598908</v>
      </c>
      <c r="J969">
        <v>76.168303312598908</v>
      </c>
      <c r="K969">
        <f t="shared" si="171"/>
        <v>76.182849323399694</v>
      </c>
      <c r="L969">
        <v>76.182849323399694</v>
      </c>
      <c r="M969">
        <v>76.182849323399694</v>
      </c>
      <c r="N969">
        <f t="shared" si="167"/>
        <v>85.311578106340278</v>
      </c>
      <c r="O969">
        <f t="shared" si="172"/>
        <v>85.032499999999999</v>
      </c>
      <c r="P969">
        <f t="shared" si="174"/>
        <v>85.254999999999995</v>
      </c>
      <c r="Q969">
        <f t="shared" si="175"/>
        <v>76.197812136653312</v>
      </c>
      <c r="R969">
        <v>76.197812136653312</v>
      </c>
      <c r="S969">
        <v>76.197812136653312</v>
      </c>
    </row>
    <row r="970" spans="1:19" x14ac:dyDescent="0.2">
      <c r="A970" s="4">
        <f t="shared" si="168"/>
        <v>45212</v>
      </c>
      <c r="B970">
        <v>969</v>
      </c>
      <c r="C970">
        <v>87.67</v>
      </c>
      <c r="D970">
        <f t="shared" si="169"/>
        <v>86.070000000000007</v>
      </c>
      <c r="E970">
        <f t="shared" si="173"/>
        <v>85.712000000000018</v>
      </c>
      <c r="F970">
        <f t="shared" si="165"/>
        <v>76.158581345319192</v>
      </c>
      <c r="G970">
        <f t="shared" si="166"/>
        <v>11.51141865468081</v>
      </c>
      <c r="H970">
        <f t="shared" si="170"/>
        <v>4.8097219672797138</v>
      </c>
      <c r="I970">
        <v>76.158581345319192</v>
      </c>
      <c r="J970">
        <v>76.158581345319192</v>
      </c>
      <c r="K970">
        <f t="shared" si="171"/>
        <v>76.173092347399745</v>
      </c>
      <c r="L970">
        <v>76.173092347399745</v>
      </c>
      <c r="M970">
        <v>76.173092347399745</v>
      </c>
      <c r="N970">
        <f t="shared" si="167"/>
        <v>86.019104674438182</v>
      </c>
      <c r="O970">
        <f t="shared" si="172"/>
        <v>85.477500000000006</v>
      </c>
      <c r="P970">
        <f t="shared" si="174"/>
        <v>85.846249999999998</v>
      </c>
      <c r="Q970">
        <f t="shared" si="175"/>
        <v>76.188018149078076</v>
      </c>
      <c r="R970">
        <v>76.188018149078076</v>
      </c>
      <c r="S970">
        <v>76.188018149078076</v>
      </c>
    </row>
    <row r="971" spans="1:19" x14ac:dyDescent="0.2">
      <c r="A971" s="4">
        <f t="shared" si="168"/>
        <v>45213</v>
      </c>
      <c r="B971">
        <v>970</v>
      </c>
      <c r="C971">
        <v>87.67</v>
      </c>
      <c r="D971">
        <f t="shared" si="169"/>
        <v>87.33</v>
      </c>
      <c r="E971">
        <f t="shared" si="173"/>
        <v>86.301999999999992</v>
      </c>
      <c r="F971">
        <f t="shared" si="165"/>
        <v>76.148859378039489</v>
      </c>
      <c r="G971">
        <f t="shared" si="166"/>
        <v>11.521140621960512</v>
      </c>
      <c r="H971">
        <f t="shared" si="170"/>
        <v>9.7219672797024259E-3</v>
      </c>
      <c r="I971">
        <v>76.148859378039489</v>
      </c>
      <c r="J971">
        <v>76.148859378039489</v>
      </c>
      <c r="K971">
        <f t="shared" si="171"/>
        <v>76.163335371399782</v>
      </c>
      <c r="L971">
        <v>76.163335371399782</v>
      </c>
      <c r="M971">
        <v>76.163335371399782</v>
      </c>
      <c r="N971">
        <f t="shared" si="167"/>
        <v>86.208373272106726</v>
      </c>
      <c r="O971">
        <f t="shared" si="172"/>
        <v>86.215000000000003</v>
      </c>
      <c r="P971">
        <f t="shared" si="174"/>
        <v>86.6875</v>
      </c>
      <c r="Q971">
        <f t="shared" si="175"/>
        <v>76.17822416150284</v>
      </c>
      <c r="R971">
        <v>76.17822416150284</v>
      </c>
      <c r="S971">
        <v>76.17822416150284</v>
      </c>
    </row>
    <row r="972" spans="1:19" x14ac:dyDescent="0.2">
      <c r="A972" s="4">
        <f t="shared" si="168"/>
        <v>45214</v>
      </c>
      <c r="B972">
        <v>971</v>
      </c>
      <c r="C972">
        <v>86.65</v>
      </c>
      <c r="D972">
        <f t="shared" si="169"/>
        <v>86.990000000000009</v>
      </c>
      <c r="E972">
        <f t="shared" si="173"/>
        <v>87.059999999999988</v>
      </c>
      <c r="F972">
        <f t="shared" si="165"/>
        <v>76.139137410759773</v>
      </c>
      <c r="G972">
        <f t="shared" si="166"/>
        <v>10.510862589240233</v>
      </c>
      <c r="H972">
        <f t="shared" si="170"/>
        <v>-1.0102780327202794</v>
      </c>
      <c r="I972">
        <v>76.139137410759773</v>
      </c>
      <c r="J972">
        <v>76.139137410759773</v>
      </c>
      <c r="K972">
        <f t="shared" si="171"/>
        <v>76.153578395399833</v>
      </c>
      <c r="L972">
        <v>76.153578395399833</v>
      </c>
      <c r="M972">
        <v>76.153578395399833</v>
      </c>
      <c r="N972">
        <f t="shared" si="167"/>
        <v>86.340861290474706</v>
      </c>
      <c r="O972">
        <f t="shared" si="172"/>
        <v>87.16</v>
      </c>
      <c r="P972">
        <f t="shared" si="174"/>
        <v>87.033749999999998</v>
      </c>
      <c r="Q972">
        <f t="shared" si="175"/>
        <v>76.168430173927604</v>
      </c>
      <c r="R972">
        <v>76.168430173927604</v>
      </c>
      <c r="S972">
        <v>76.168430173927604</v>
      </c>
    </row>
    <row r="973" spans="1:19" x14ac:dyDescent="0.2">
      <c r="A973" s="4">
        <f t="shared" si="168"/>
        <v>45215</v>
      </c>
      <c r="B973">
        <v>972</v>
      </c>
      <c r="C973">
        <v>86.65</v>
      </c>
      <c r="D973">
        <f t="shared" si="169"/>
        <v>86.65333333333335</v>
      </c>
      <c r="E973">
        <f t="shared" si="173"/>
        <v>87.195999999999998</v>
      </c>
      <c r="F973">
        <f t="shared" si="165"/>
        <v>76.12941544348007</v>
      </c>
      <c r="G973">
        <f t="shared" si="166"/>
        <v>10.520584556519935</v>
      </c>
      <c r="H973">
        <f t="shared" si="170"/>
        <v>9.7219672797024259E-3</v>
      </c>
      <c r="I973">
        <v>76.12941544348007</v>
      </c>
      <c r="J973">
        <v>76.12941544348007</v>
      </c>
      <c r="K973">
        <f t="shared" si="171"/>
        <v>76.14382141939987</v>
      </c>
      <c r="L973">
        <v>76.14382141939987</v>
      </c>
      <c r="M973">
        <v>76.14382141939987</v>
      </c>
      <c r="N973">
        <f t="shared" si="167"/>
        <v>86.436602903332286</v>
      </c>
      <c r="O973">
        <f t="shared" si="172"/>
        <v>86.907499999999999</v>
      </c>
      <c r="P973">
        <f t="shared" si="174"/>
        <v>86.992500000000007</v>
      </c>
      <c r="Q973">
        <f t="shared" si="175"/>
        <v>76.158636186352368</v>
      </c>
      <c r="R973">
        <v>76.158636186352368</v>
      </c>
      <c r="S973">
        <v>76.158636186352368</v>
      </c>
    </row>
    <row r="974" spans="1:19" x14ac:dyDescent="0.2">
      <c r="A974" s="4">
        <f t="shared" si="168"/>
        <v>45216</v>
      </c>
      <c r="B974">
        <v>973</v>
      </c>
      <c r="C974">
        <v>86.66</v>
      </c>
      <c r="D974">
        <f t="shared" si="169"/>
        <v>87.219999999999985</v>
      </c>
      <c r="E974">
        <f t="shared" si="173"/>
        <v>87.532000000000011</v>
      </c>
      <c r="F974">
        <f t="shared" si="165"/>
        <v>76.119693476200354</v>
      </c>
      <c r="G974">
        <f t="shared" si="166"/>
        <v>10.540306523799643</v>
      </c>
      <c r="H974">
        <f t="shared" si="170"/>
        <v>1.9721967279707542E-2</v>
      </c>
      <c r="I974">
        <v>76.119693476200354</v>
      </c>
      <c r="J974">
        <v>76.119693476200354</v>
      </c>
      <c r="K974">
        <f t="shared" si="171"/>
        <v>76.134064443399922</v>
      </c>
      <c r="L974">
        <v>76.134064443399922</v>
      </c>
      <c r="M974">
        <v>76.134064443399922</v>
      </c>
      <c r="N974">
        <f t="shared" si="167"/>
        <v>87.010622032332591</v>
      </c>
      <c r="O974">
        <f t="shared" si="172"/>
        <v>87.077500000000015</v>
      </c>
      <c r="P974">
        <f t="shared" si="174"/>
        <v>87.415000000000006</v>
      </c>
      <c r="Q974">
        <f t="shared" si="175"/>
        <v>76.148842198777132</v>
      </c>
      <c r="R974">
        <v>76.148842198777132</v>
      </c>
      <c r="S974">
        <v>76.148842198777132</v>
      </c>
    </row>
    <row r="975" spans="1:19" x14ac:dyDescent="0.2">
      <c r="A975" s="4">
        <f t="shared" si="168"/>
        <v>45217</v>
      </c>
      <c r="B975">
        <v>974</v>
      </c>
      <c r="C975">
        <v>88.35</v>
      </c>
      <c r="D975">
        <f t="shared" si="169"/>
        <v>88.12</v>
      </c>
      <c r="E975">
        <f t="shared" si="173"/>
        <v>88.025999999999996</v>
      </c>
      <c r="F975">
        <f t="shared" si="165"/>
        <v>76.109971508920651</v>
      </c>
      <c r="G975">
        <f t="shared" si="166"/>
        <v>12.240028491079343</v>
      </c>
      <c r="H975">
        <f t="shared" si="170"/>
        <v>1.6997219672797002</v>
      </c>
      <c r="I975">
        <v>76.109971508920651</v>
      </c>
      <c r="J975">
        <v>76.109971508920651</v>
      </c>
      <c r="K975">
        <f t="shared" si="171"/>
        <v>76.124307467399959</v>
      </c>
      <c r="L975">
        <v>76.124307467399959</v>
      </c>
      <c r="M975">
        <v>76.124307467399959</v>
      </c>
      <c r="N975">
        <f t="shared" si="167"/>
        <v>87.712435422632808</v>
      </c>
      <c r="O975">
        <f t="shared" si="172"/>
        <v>87.752499999999998</v>
      </c>
      <c r="P975">
        <f t="shared" si="174"/>
        <v>88.061250000000001</v>
      </c>
      <c r="Q975">
        <f t="shared" si="175"/>
        <v>76.139048211201896</v>
      </c>
      <c r="R975">
        <v>76.139048211201896</v>
      </c>
      <c r="S975">
        <v>76.139048211201896</v>
      </c>
    </row>
    <row r="976" spans="1:19" x14ac:dyDescent="0.2">
      <c r="A976" s="4">
        <f t="shared" si="168"/>
        <v>45218</v>
      </c>
      <c r="B976">
        <v>975</v>
      </c>
      <c r="C976">
        <v>89.35</v>
      </c>
      <c r="D976">
        <f t="shared" si="169"/>
        <v>88.94</v>
      </c>
      <c r="E976">
        <f t="shared" si="173"/>
        <v>88.52000000000001</v>
      </c>
      <c r="F976">
        <f t="shared" si="165"/>
        <v>76.100249541640935</v>
      </c>
      <c r="G976">
        <f t="shared" si="166"/>
        <v>13.24975045835906</v>
      </c>
      <c r="H976">
        <f t="shared" si="170"/>
        <v>1.0097219672797166</v>
      </c>
      <c r="I976">
        <v>76.100249541640935</v>
      </c>
      <c r="J976">
        <v>76.100249541640935</v>
      </c>
      <c r="K976">
        <f t="shared" si="171"/>
        <v>76.11455049140001</v>
      </c>
      <c r="L976">
        <v>76.11455049140001</v>
      </c>
      <c r="M976">
        <v>76.11455049140001</v>
      </c>
      <c r="N976">
        <f t="shared" si="167"/>
        <v>88.134704795842964</v>
      </c>
      <c r="O976">
        <f t="shared" si="172"/>
        <v>88.37</v>
      </c>
      <c r="P976">
        <f t="shared" si="174"/>
        <v>88.677500000000009</v>
      </c>
      <c r="Q976">
        <f t="shared" si="175"/>
        <v>76.129254223626674</v>
      </c>
      <c r="R976">
        <v>76.129254223626674</v>
      </c>
      <c r="S976">
        <v>76.129254223626674</v>
      </c>
    </row>
    <row r="977" spans="1:19" x14ac:dyDescent="0.2">
      <c r="A977" s="4">
        <f t="shared" si="168"/>
        <v>45219</v>
      </c>
      <c r="B977">
        <v>976</v>
      </c>
      <c r="C977">
        <v>89.12</v>
      </c>
      <c r="D977">
        <f t="shared" si="169"/>
        <v>89.196666666666673</v>
      </c>
      <c r="E977">
        <f t="shared" si="173"/>
        <v>88.286000000000001</v>
      </c>
      <c r="F977">
        <f t="shared" si="165"/>
        <v>76.090527574361232</v>
      </c>
      <c r="G977">
        <f t="shared" si="166"/>
        <v>13.029472425638772</v>
      </c>
      <c r="H977">
        <f t="shared" si="170"/>
        <v>-0.22027803272028734</v>
      </c>
      <c r="I977">
        <v>76.090527574361232</v>
      </c>
      <c r="J977">
        <v>76.090527574361232</v>
      </c>
      <c r="K977">
        <f t="shared" si="171"/>
        <v>76.104793515400047</v>
      </c>
      <c r="L977">
        <v>76.104793515400047</v>
      </c>
      <c r="M977">
        <v>76.104793515400047</v>
      </c>
      <c r="N977">
        <f t="shared" si="167"/>
        <v>88.430293357090065</v>
      </c>
      <c r="O977">
        <f t="shared" si="172"/>
        <v>88.984999999999999</v>
      </c>
      <c r="P977">
        <f t="shared" si="174"/>
        <v>88.627499999999998</v>
      </c>
      <c r="Q977">
        <f t="shared" si="175"/>
        <v>76.119460236051438</v>
      </c>
      <c r="R977">
        <v>76.119460236051438</v>
      </c>
      <c r="S977">
        <v>76.119460236051438</v>
      </c>
    </row>
    <row r="978" spans="1:19" x14ac:dyDescent="0.2">
      <c r="A978" s="4">
        <f t="shared" si="168"/>
        <v>45220</v>
      </c>
      <c r="B978">
        <v>977</v>
      </c>
      <c r="C978">
        <v>89.12</v>
      </c>
      <c r="D978">
        <f t="shared" si="169"/>
        <v>87.910000000000011</v>
      </c>
      <c r="E978">
        <f t="shared" si="173"/>
        <v>87.714000000000013</v>
      </c>
      <c r="F978">
        <f t="shared" si="165"/>
        <v>76.080805607081516</v>
      </c>
      <c r="G978">
        <f t="shared" si="166"/>
        <v>13.039194392918489</v>
      </c>
      <c r="H978">
        <f t="shared" si="170"/>
        <v>9.7219672797166368E-3</v>
      </c>
      <c r="I978">
        <v>76.080805607081516</v>
      </c>
      <c r="J978">
        <v>76.080805607081516</v>
      </c>
      <c r="K978">
        <f t="shared" si="171"/>
        <v>76.095036539400098</v>
      </c>
      <c r="L978">
        <v>76.095036539400098</v>
      </c>
      <c r="M978">
        <v>76.095036539400098</v>
      </c>
      <c r="N978">
        <f t="shared" si="167"/>
        <v>87.548205349963041</v>
      </c>
      <c r="O978">
        <f t="shared" si="172"/>
        <v>88.27000000000001</v>
      </c>
      <c r="P978">
        <f t="shared" si="174"/>
        <v>87.787500000000009</v>
      </c>
      <c r="Q978">
        <f t="shared" si="175"/>
        <v>76.109666248476202</v>
      </c>
      <c r="R978">
        <v>76.109666248476202</v>
      </c>
      <c r="S978">
        <v>76.109666248476202</v>
      </c>
    </row>
    <row r="979" spans="1:19" x14ac:dyDescent="0.2">
      <c r="A979" s="4">
        <f t="shared" si="168"/>
        <v>45221</v>
      </c>
      <c r="B979">
        <v>978</v>
      </c>
      <c r="C979">
        <v>85.49</v>
      </c>
      <c r="D979">
        <f t="shared" si="169"/>
        <v>86.7</v>
      </c>
      <c r="E979">
        <f t="shared" si="173"/>
        <v>86.76</v>
      </c>
      <c r="F979">
        <f t="shared" si="165"/>
        <v>76.071083639801799</v>
      </c>
      <c r="G979">
        <f t="shared" si="166"/>
        <v>9.418916360198196</v>
      </c>
      <c r="H979">
        <f t="shared" si="170"/>
        <v>-3.620278032720293</v>
      </c>
      <c r="I979">
        <v>76.071083639801799</v>
      </c>
      <c r="J979">
        <v>76.071083639801799</v>
      </c>
      <c r="K979">
        <f t="shared" si="171"/>
        <v>76.085279563400135</v>
      </c>
      <c r="L979">
        <v>76.085279563400135</v>
      </c>
      <c r="M979">
        <v>76.085279563400135</v>
      </c>
      <c r="N979">
        <f t="shared" si="167"/>
        <v>86.930743744974123</v>
      </c>
      <c r="O979">
        <f t="shared" si="172"/>
        <v>87.305000000000007</v>
      </c>
      <c r="P979">
        <f t="shared" si="174"/>
        <v>86.737500000000011</v>
      </c>
      <c r="Q979">
        <f t="shared" si="175"/>
        <v>76.099872260900966</v>
      </c>
      <c r="R979">
        <v>76.099872260900966</v>
      </c>
      <c r="S979">
        <v>76.099872260900966</v>
      </c>
    </row>
    <row r="980" spans="1:19" x14ac:dyDescent="0.2">
      <c r="A980" s="4">
        <f t="shared" si="168"/>
        <v>45222</v>
      </c>
      <c r="B980">
        <v>979</v>
      </c>
      <c r="C980">
        <v>85.49</v>
      </c>
      <c r="D980">
        <f t="shared" si="169"/>
        <v>85.186666666666667</v>
      </c>
      <c r="E980">
        <f t="shared" si="173"/>
        <v>86.15</v>
      </c>
      <c r="F980">
        <f t="shared" si="165"/>
        <v>76.061361672522096</v>
      </c>
      <c r="G980">
        <f t="shared" si="166"/>
        <v>9.4286383274778984</v>
      </c>
      <c r="H980">
        <f t="shared" si="170"/>
        <v>9.7219672797024259E-3</v>
      </c>
      <c r="I980">
        <v>76.061361672522096</v>
      </c>
      <c r="J980">
        <v>76.061361672522096</v>
      </c>
      <c r="K980">
        <f t="shared" si="171"/>
        <v>76.075522587400187</v>
      </c>
      <c r="L980">
        <v>76.075522587400187</v>
      </c>
      <c r="M980">
        <v>76.075522587400187</v>
      </c>
      <c r="N980">
        <f t="shared" si="167"/>
        <v>86.225520621481877</v>
      </c>
      <c r="O980">
        <f t="shared" si="172"/>
        <v>86.17</v>
      </c>
      <c r="P980">
        <f t="shared" si="174"/>
        <v>85.788749999999993</v>
      </c>
      <c r="Q980">
        <f t="shared" si="175"/>
        <v>76.09007827332573</v>
      </c>
      <c r="R980">
        <v>76.09007827332573</v>
      </c>
      <c r="S980">
        <v>76.09007827332573</v>
      </c>
    </row>
    <row r="981" spans="1:19" x14ac:dyDescent="0.2">
      <c r="A981" s="4">
        <f t="shared" si="168"/>
        <v>45223</v>
      </c>
      <c r="B981">
        <v>980</v>
      </c>
      <c r="C981">
        <v>84.58</v>
      </c>
      <c r="D981">
        <f t="shared" si="169"/>
        <v>85.38</v>
      </c>
      <c r="E981">
        <f t="shared" si="173"/>
        <v>85.085999999999999</v>
      </c>
      <c r="F981">
        <f t="shared" si="165"/>
        <v>76.05163970524238</v>
      </c>
      <c r="G981">
        <f t="shared" si="166"/>
        <v>8.5283602947576185</v>
      </c>
      <c r="H981">
        <f t="shared" si="170"/>
        <v>-0.90027803272027995</v>
      </c>
      <c r="I981">
        <v>76.05163970524238</v>
      </c>
      <c r="J981">
        <v>76.05163970524238</v>
      </c>
      <c r="K981">
        <f t="shared" si="171"/>
        <v>76.065765611400224</v>
      </c>
      <c r="L981">
        <v>76.065765611400224</v>
      </c>
      <c r="M981">
        <v>76.065765611400224</v>
      </c>
      <c r="N981">
        <f t="shared" si="167"/>
        <v>86.178864435037298</v>
      </c>
      <c r="O981">
        <f t="shared" si="172"/>
        <v>85.407499999999999</v>
      </c>
      <c r="P981">
        <f t="shared" si="174"/>
        <v>85.196249999999992</v>
      </c>
      <c r="Q981">
        <f t="shared" si="175"/>
        <v>76.080284285750494</v>
      </c>
      <c r="R981">
        <v>76.080284285750494</v>
      </c>
      <c r="S981">
        <v>76.080284285750494</v>
      </c>
    </row>
    <row r="982" spans="1:19" x14ac:dyDescent="0.2">
      <c r="A982" s="4">
        <f t="shared" si="168"/>
        <v>45224</v>
      </c>
      <c r="B982">
        <v>981</v>
      </c>
      <c r="C982">
        <v>86.07</v>
      </c>
      <c r="D982">
        <f t="shared" si="169"/>
        <v>84.816666666666663</v>
      </c>
      <c r="E982">
        <f t="shared" si="173"/>
        <v>85.195999999999998</v>
      </c>
      <c r="F982">
        <f t="shared" si="165"/>
        <v>76.041917737962677</v>
      </c>
      <c r="G982">
        <f t="shared" si="166"/>
        <v>10.028082262037316</v>
      </c>
      <c r="H982">
        <f t="shared" si="170"/>
        <v>1.4997219672796973</v>
      </c>
      <c r="I982">
        <v>76.041917737962677</v>
      </c>
      <c r="J982">
        <v>76.041917737962677</v>
      </c>
      <c r="K982">
        <f t="shared" si="171"/>
        <v>76.056008635400275</v>
      </c>
      <c r="L982">
        <v>76.056008635400275</v>
      </c>
      <c r="M982">
        <v>76.056008635400275</v>
      </c>
      <c r="N982">
        <f t="shared" si="167"/>
        <v>85.465205104526106</v>
      </c>
      <c r="O982">
        <f t="shared" si="172"/>
        <v>84.984999999999999</v>
      </c>
      <c r="P982">
        <f t="shared" si="174"/>
        <v>85.053750000000008</v>
      </c>
      <c r="Q982">
        <f t="shared" si="175"/>
        <v>76.070490298175258</v>
      </c>
      <c r="R982">
        <v>76.070490298175258</v>
      </c>
      <c r="S982">
        <v>76.070490298175258</v>
      </c>
    </row>
    <row r="983" spans="1:19" x14ac:dyDescent="0.2">
      <c r="A983" s="4">
        <f t="shared" si="168"/>
        <v>45225</v>
      </c>
      <c r="B983">
        <v>982</v>
      </c>
      <c r="C983">
        <v>83.8</v>
      </c>
      <c r="D983">
        <f t="shared" si="169"/>
        <v>85.303333333333342</v>
      </c>
      <c r="E983">
        <f t="shared" si="173"/>
        <v>85.306000000000012</v>
      </c>
      <c r="F983">
        <f t="shared" si="165"/>
        <v>76.032195770682961</v>
      </c>
      <c r="G983">
        <f t="shared" si="166"/>
        <v>7.7678042293170364</v>
      </c>
      <c r="H983">
        <f t="shared" si="170"/>
        <v>-2.2602780327202794</v>
      </c>
      <c r="I983">
        <v>76.032195770682961</v>
      </c>
      <c r="J983">
        <v>76.032195770682961</v>
      </c>
      <c r="K983">
        <f t="shared" si="171"/>
        <v>76.046251659400312</v>
      </c>
      <c r="L983">
        <v>76.046251659400312</v>
      </c>
      <c r="M983">
        <v>76.046251659400312</v>
      </c>
      <c r="N983">
        <f t="shared" si="167"/>
        <v>85.637643573168276</v>
      </c>
      <c r="O983">
        <f t="shared" si="172"/>
        <v>85.122500000000002</v>
      </c>
      <c r="P983">
        <f t="shared" si="174"/>
        <v>85.305000000000007</v>
      </c>
      <c r="Q983">
        <f t="shared" si="175"/>
        <v>76.060696310600036</v>
      </c>
      <c r="R983">
        <v>76.060696310600036</v>
      </c>
      <c r="S983">
        <v>76.060696310600036</v>
      </c>
    </row>
    <row r="984" spans="1:19" x14ac:dyDescent="0.2">
      <c r="A984" s="4">
        <f t="shared" si="168"/>
        <v>45226</v>
      </c>
      <c r="B984">
        <v>983</v>
      </c>
      <c r="C984">
        <v>86.04</v>
      </c>
      <c r="D984">
        <f t="shared" si="169"/>
        <v>85.293333333333337</v>
      </c>
      <c r="E984">
        <f t="shared" si="173"/>
        <v>84.996000000000009</v>
      </c>
      <c r="F984">
        <f t="shared" si="165"/>
        <v>76.022473803403258</v>
      </c>
      <c r="G984">
        <f t="shared" si="166"/>
        <v>10.017526196596748</v>
      </c>
      <c r="H984">
        <f t="shared" si="170"/>
        <v>2.2497219672797115</v>
      </c>
      <c r="I984">
        <v>76.022473803403258</v>
      </c>
      <c r="J984">
        <v>76.022473803403258</v>
      </c>
      <c r="K984">
        <f t="shared" si="171"/>
        <v>76.036494683400363</v>
      </c>
      <c r="L984">
        <v>76.036494683400363</v>
      </c>
      <c r="M984">
        <v>76.036494683400363</v>
      </c>
      <c r="N984">
        <f t="shared" si="167"/>
        <v>85.758350501217791</v>
      </c>
      <c r="O984">
        <f t="shared" si="172"/>
        <v>85.487500000000011</v>
      </c>
      <c r="P984">
        <f t="shared" si="174"/>
        <v>85.107500000000002</v>
      </c>
      <c r="Q984">
        <f t="shared" si="175"/>
        <v>76.0509023230248</v>
      </c>
      <c r="R984">
        <v>76.0509023230248</v>
      </c>
      <c r="S984">
        <v>76.0509023230248</v>
      </c>
    </row>
    <row r="985" spans="1:19" x14ac:dyDescent="0.2">
      <c r="A985" s="4">
        <f t="shared" si="168"/>
        <v>45227</v>
      </c>
      <c r="B985">
        <v>984</v>
      </c>
      <c r="C985">
        <v>86.04</v>
      </c>
      <c r="D985">
        <f t="shared" si="169"/>
        <v>85.036666666666676</v>
      </c>
      <c r="E985">
        <f t="shared" si="173"/>
        <v>84.387999999999991</v>
      </c>
      <c r="F985">
        <f t="shared" si="165"/>
        <v>76.012751836123542</v>
      </c>
      <c r="G985">
        <f t="shared" si="166"/>
        <v>10.027248163876465</v>
      </c>
      <c r="H985">
        <f t="shared" si="170"/>
        <v>9.7219672797166368E-3</v>
      </c>
      <c r="I985">
        <v>76.012751836123542</v>
      </c>
      <c r="J985">
        <v>76.012751836123542</v>
      </c>
      <c r="K985">
        <f t="shared" si="171"/>
        <v>76.0267377074004</v>
      </c>
      <c r="L985">
        <v>76.0267377074004</v>
      </c>
      <c r="M985">
        <v>76.0267377074004</v>
      </c>
      <c r="N985">
        <f t="shared" si="167"/>
        <v>84.939845350852451</v>
      </c>
      <c r="O985">
        <f t="shared" si="172"/>
        <v>84.727499999999992</v>
      </c>
      <c r="P985">
        <f t="shared" si="174"/>
        <v>84.631249999999994</v>
      </c>
      <c r="Q985">
        <f t="shared" si="175"/>
        <v>76.041108335449564</v>
      </c>
      <c r="R985">
        <v>76.041108335449564</v>
      </c>
      <c r="S985">
        <v>76.041108335449564</v>
      </c>
    </row>
    <row r="986" spans="1:19" x14ac:dyDescent="0.2">
      <c r="A986" s="4">
        <f t="shared" si="168"/>
        <v>45228</v>
      </c>
      <c r="B986">
        <v>985</v>
      </c>
      <c r="C986">
        <v>83.03</v>
      </c>
      <c r="D986">
        <f t="shared" si="169"/>
        <v>84.033333333333331</v>
      </c>
      <c r="E986">
        <f t="shared" si="173"/>
        <v>83.955999999999989</v>
      </c>
      <c r="F986">
        <f t="shared" si="165"/>
        <v>76.003029868843839</v>
      </c>
      <c r="G986">
        <f t="shared" si="166"/>
        <v>7.0269701311561619</v>
      </c>
      <c r="H986">
        <f t="shared" si="170"/>
        <v>-3.0002780327203027</v>
      </c>
      <c r="I986">
        <v>76.003029868843839</v>
      </c>
      <c r="J986">
        <v>76.003029868843839</v>
      </c>
      <c r="K986">
        <f t="shared" si="171"/>
        <v>76.016980731400452</v>
      </c>
      <c r="L986">
        <v>76.016980731400452</v>
      </c>
      <c r="M986">
        <v>76.016980731400452</v>
      </c>
      <c r="N986">
        <f t="shared" si="167"/>
        <v>84.366891745596718</v>
      </c>
      <c r="O986">
        <f t="shared" si="172"/>
        <v>84.534999999999997</v>
      </c>
      <c r="P986">
        <f t="shared" si="174"/>
        <v>83.984999999999999</v>
      </c>
      <c r="Q986">
        <f t="shared" si="175"/>
        <v>76.031314347874329</v>
      </c>
      <c r="R986">
        <v>76.031314347874329</v>
      </c>
      <c r="S986">
        <v>76.031314347874329</v>
      </c>
    </row>
    <row r="987" spans="1:19" x14ac:dyDescent="0.2">
      <c r="A987" s="4">
        <f t="shared" si="168"/>
        <v>45229</v>
      </c>
      <c r="B987">
        <v>986</v>
      </c>
      <c r="C987">
        <v>83.03</v>
      </c>
      <c r="D987">
        <f t="shared" si="169"/>
        <v>82.566666666666663</v>
      </c>
      <c r="E987">
        <f t="shared" si="173"/>
        <v>82.957999999999998</v>
      </c>
      <c r="F987">
        <f t="shared" si="165"/>
        <v>75.993307901564123</v>
      </c>
      <c r="G987">
        <f t="shared" si="166"/>
        <v>7.0366920984358785</v>
      </c>
      <c r="H987">
        <f t="shared" si="170"/>
        <v>9.7219672797166368E-3</v>
      </c>
      <c r="I987">
        <v>75.993307901564123</v>
      </c>
      <c r="J987">
        <v>75.993307901564123</v>
      </c>
      <c r="K987">
        <f t="shared" si="171"/>
        <v>76.007223755400489</v>
      </c>
      <c r="L987">
        <v>76.007223755400489</v>
      </c>
      <c r="M987">
        <v>76.007223755400489</v>
      </c>
      <c r="N987">
        <f t="shared" si="167"/>
        <v>83.548824221917698</v>
      </c>
      <c r="O987">
        <f t="shared" si="172"/>
        <v>83.435000000000002</v>
      </c>
      <c r="P987">
        <f t="shared" si="174"/>
        <v>82.811250000000001</v>
      </c>
      <c r="Q987">
        <f t="shared" si="175"/>
        <v>76.021520360299093</v>
      </c>
      <c r="R987">
        <v>76.021520360299093</v>
      </c>
      <c r="S987">
        <v>76.021520360299093</v>
      </c>
    </row>
    <row r="988" spans="1:19" x14ac:dyDescent="0.2">
      <c r="A988" s="4">
        <f t="shared" si="168"/>
        <v>45230</v>
      </c>
      <c r="B988">
        <v>987</v>
      </c>
      <c r="C988">
        <v>81.64</v>
      </c>
      <c r="D988">
        <f t="shared" si="169"/>
        <v>81.90666666666668</v>
      </c>
      <c r="E988">
        <f t="shared" si="173"/>
        <v>82.358000000000004</v>
      </c>
      <c r="F988">
        <f t="shared" si="165"/>
        <v>75.983585934284406</v>
      </c>
      <c r="G988">
        <f t="shared" si="166"/>
        <v>5.6564140657155946</v>
      </c>
      <c r="H988">
        <f t="shared" si="170"/>
        <v>-1.3802780327202839</v>
      </c>
      <c r="I988">
        <v>75.983585934284406</v>
      </c>
      <c r="J988">
        <v>75.983585934284406</v>
      </c>
      <c r="K988">
        <f t="shared" si="171"/>
        <v>75.99746677940054</v>
      </c>
      <c r="L988">
        <v>75.99746677940054</v>
      </c>
      <c r="M988">
        <v>75.99746677940054</v>
      </c>
      <c r="N988">
        <f t="shared" si="167"/>
        <v>82.799176955342375</v>
      </c>
      <c r="O988">
        <f t="shared" si="172"/>
        <v>82.1875</v>
      </c>
      <c r="P988">
        <f t="shared" si="174"/>
        <v>82.188749999999999</v>
      </c>
      <c r="Q988">
        <f t="shared" si="175"/>
        <v>76.011726372723857</v>
      </c>
      <c r="R988">
        <v>76.011726372723857</v>
      </c>
      <c r="S988">
        <v>76.011726372723857</v>
      </c>
    </row>
    <row r="989" spans="1:19" x14ac:dyDescent="0.2">
      <c r="A989" s="4">
        <f t="shared" si="168"/>
        <v>45231</v>
      </c>
      <c r="B989">
        <v>988</v>
      </c>
      <c r="C989">
        <v>81.05</v>
      </c>
      <c r="D989">
        <f t="shared" si="169"/>
        <v>81.910000000000011</v>
      </c>
      <c r="E989">
        <f t="shared" si="173"/>
        <v>81.990000000000009</v>
      </c>
      <c r="F989">
        <f t="shared" si="165"/>
        <v>75.973863967004704</v>
      </c>
      <c r="G989">
        <f t="shared" si="166"/>
        <v>5.0761360329952936</v>
      </c>
      <c r="H989">
        <f t="shared" si="170"/>
        <v>-0.58027803272030098</v>
      </c>
      <c r="I989">
        <v>75.973863967004704</v>
      </c>
      <c r="J989">
        <v>75.973863967004704</v>
      </c>
      <c r="K989">
        <f t="shared" si="171"/>
        <v>75.987709803400577</v>
      </c>
      <c r="L989">
        <v>75.987709803400577</v>
      </c>
      <c r="M989">
        <v>75.987709803400577</v>
      </c>
      <c r="N989">
        <f t="shared" si="167"/>
        <v>82.871423868739654</v>
      </c>
      <c r="O989">
        <f t="shared" si="172"/>
        <v>82.190000000000012</v>
      </c>
      <c r="P989">
        <f t="shared" si="174"/>
        <v>81.960000000000008</v>
      </c>
      <c r="Q989">
        <f t="shared" si="175"/>
        <v>76.001932385148621</v>
      </c>
      <c r="R989">
        <v>76.001932385148621</v>
      </c>
      <c r="S989">
        <v>76.001932385148621</v>
      </c>
    </row>
    <row r="990" spans="1:19" x14ac:dyDescent="0.2">
      <c r="A990" s="4">
        <f t="shared" si="168"/>
        <v>45232</v>
      </c>
      <c r="B990">
        <v>989</v>
      </c>
      <c r="C990">
        <v>83.04</v>
      </c>
      <c r="D990">
        <f t="shared" si="169"/>
        <v>81.760000000000005</v>
      </c>
      <c r="E990">
        <f t="shared" si="173"/>
        <v>81.622</v>
      </c>
      <c r="F990">
        <f t="shared" si="165"/>
        <v>75.964141999724987</v>
      </c>
      <c r="G990">
        <f t="shared" si="166"/>
        <v>7.0758580002750193</v>
      </c>
      <c r="H990">
        <f t="shared" si="170"/>
        <v>1.9997219672797257</v>
      </c>
      <c r="I990">
        <v>75.964141999724987</v>
      </c>
      <c r="J990">
        <v>75.964141999724987</v>
      </c>
      <c r="K990">
        <f t="shared" si="171"/>
        <v>75.977952827400628</v>
      </c>
      <c r="L990">
        <v>75.977952827400628</v>
      </c>
      <c r="M990">
        <v>75.977952827400628</v>
      </c>
      <c r="N990">
        <f t="shared" si="167"/>
        <v>82.366996708117753</v>
      </c>
      <c r="O990">
        <f t="shared" si="172"/>
        <v>81.73</v>
      </c>
      <c r="P990">
        <f t="shared" si="174"/>
        <v>81.673750000000013</v>
      </c>
      <c r="Q990">
        <f t="shared" si="175"/>
        <v>75.992138397573385</v>
      </c>
      <c r="R990">
        <v>75.992138397573385</v>
      </c>
      <c r="S990">
        <v>75.992138397573385</v>
      </c>
    </row>
    <row r="991" spans="1:19" x14ac:dyDescent="0.2">
      <c r="A991" s="4">
        <f t="shared" si="168"/>
        <v>45233</v>
      </c>
      <c r="B991">
        <v>990</v>
      </c>
      <c r="C991">
        <v>81.19</v>
      </c>
      <c r="D991">
        <f t="shared" si="169"/>
        <v>81.806666666666672</v>
      </c>
      <c r="E991">
        <f t="shared" si="173"/>
        <v>81.602000000000004</v>
      </c>
      <c r="F991">
        <f t="shared" si="165"/>
        <v>75.954420032445285</v>
      </c>
      <c r="G991">
        <f t="shared" si="166"/>
        <v>5.2355799675547132</v>
      </c>
      <c r="H991">
        <f t="shared" si="170"/>
        <v>-1.8402780327203061</v>
      </c>
      <c r="I991">
        <v>75.954420032445285</v>
      </c>
      <c r="J991">
        <v>75.954420032445285</v>
      </c>
      <c r="K991">
        <f t="shared" si="171"/>
        <v>75.968195851400665</v>
      </c>
      <c r="L991">
        <v>75.968195851400665</v>
      </c>
      <c r="M991">
        <v>75.968195851400665</v>
      </c>
      <c r="N991">
        <f t="shared" si="167"/>
        <v>82.013897695682431</v>
      </c>
      <c r="O991">
        <f t="shared" si="172"/>
        <v>81.617500000000007</v>
      </c>
      <c r="P991">
        <f t="shared" si="174"/>
        <v>81.678750000000008</v>
      </c>
      <c r="Q991">
        <f t="shared" si="175"/>
        <v>75.982344409998149</v>
      </c>
      <c r="R991">
        <v>75.982344409998149</v>
      </c>
      <c r="S991">
        <v>75.982344409998149</v>
      </c>
    </row>
    <row r="992" spans="1:19" x14ac:dyDescent="0.2">
      <c r="A992" s="4">
        <f t="shared" si="168"/>
        <v>45234</v>
      </c>
      <c r="B992">
        <v>991</v>
      </c>
      <c r="C992">
        <v>81.19</v>
      </c>
      <c r="D992">
        <f t="shared" si="169"/>
        <v>81.306666666666672</v>
      </c>
      <c r="E992">
        <f t="shared" si="173"/>
        <v>81.700000000000017</v>
      </c>
      <c r="F992">
        <f t="shared" si="165"/>
        <v>75.944698065165568</v>
      </c>
      <c r="G992">
        <f t="shared" si="166"/>
        <v>5.2453019348344299</v>
      </c>
      <c r="H992">
        <f t="shared" si="170"/>
        <v>9.7219672797166368E-3</v>
      </c>
      <c r="I992">
        <v>75.944698065165568</v>
      </c>
      <c r="J992">
        <v>75.944698065165568</v>
      </c>
      <c r="K992">
        <f t="shared" si="171"/>
        <v>75.958438875400716</v>
      </c>
      <c r="L992">
        <v>75.958438875400716</v>
      </c>
      <c r="M992">
        <v>75.958438875400716</v>
      </c>
      <c r="N992">
        <f t="shared" si="167"/>
        <v>81.871728386977694</v>
      </c>
      <c r="O992">
        <f t="shared" si="172"/>
        <v>81.740000000000009</v>
      </c>
      <c r="P992">
        <f t="shared" si="174"/>
        <v>81.552500000000009</v>
      </c>
      <c r="Q992">
        <f t="shared" si="175"/>
        <v>75.972550422422927</v>
      </c>
      <c r="R992">
        <v>75.972550422422927</v>
      </c>
      <c r="S992">
        <v>75.972550422422927</v>
      </c>
    </row>
    <row r="993" spans="1:19" x14ac:dyDescent="0.2">
      <c r="A993" s="4">
        <f t="shared" si="168"/>
        <v>45235</v>
      </c>
      <c r="B993">
        <v>992</v>
      </c>
      <c r="C993">
        <v>81.540000000000006</v>
      </c>
      <c r="D993">
        <f t="shared" si="169"/>
        <v>81.423333333333346</v>
      </c>
      <c r="E993">
        <f t="shared" si="173"/>
        <v>80.683999999999997</v>
      </c>
      <c r="F993">
        <f t="shared" si="165"/>
        <v>75.934976097885851</v>
      </c>
      <c r="G993">
        <f t="shared" si="166"/>
        <v>5.605023902114155</v>
      </c>
      <c r="H993">
        <f t="shared" si="170"/>
        <v>0.35972196727972516</v>
      </c>
      <c r="I993">
        <v>75.934976097885851</v>
      </c>
      <c r="J993">
        <v>75.934976097885851</v>
      </c>
      <c r="K993">
        <f t="shared" si="171"/>
        <v>75.948681899400754</v>
      </c>
      <c r="L993">
        <v>75.948681899400754</v>
      </c>
      <c r="M993">
        <v>75.948681899400754</v>
      </c>
      <c r="N993">
        <f t="shared" si="167"/>
        <v>81.772209870884382</v>
      </c>
      <c r="O993">
        <f t="shared" si="172"/>
        <v>81.365000000000009</v>
      </c>
      <c r="P993">
        <f t="shared" si="174"/>
        <v>80.961250000000007</v>
      </c>
      <c r="Q993">
        <f t="shared" si="175"/>
        <v>75.962756434847691</v>
      </c>
      <c r="R993">
        <v>75.962756434847691</v>
      </c>
      <c r="S993">
        <v>75.962756434847691</v>
      </c>
    </row>
    <row r="994" spans="1:19" x14ac:dyDescent="0.2">
      <c r="A994" s="4">
        <f t="shared" si="168"/>
        <v>45236</v>
      </c>
      <c r="B994">
        <v>993</v>
      </c>
      <c r="C994">
        <v>81.540000000000006</v>
      </c>
      <c r="D994">
        <f t="shared" si="169"/>
        <v>80.346666666666678</v>
      </c>
      <c r="E994">
        <f t="shared" si="173"/>
        <v>79.616000000000014</v>
      </c>
      <c r="F994">
        <f t="shared" si="165"/>
        <v>75.925254130606149</v>
      </c>
      <c r="G994">
        <f t="shared" si="166"/>
        <v>5.6147458693938574</v>
      </c>
      <c r="H994">
        <f t="shared" si="170"/>
        <v>9.7219672797024259E-3</v>
      </c>
      <c r="I994">
        <v>75.925254130606149</v>
      </c>
      <c r="J994">
        <v>75.925254130606149</v>
      </c>
      <c r="K994">
        <f t="shared" si="171"/>
        <v>75.938924923400805</v>
      </c>
      <c r="L994">
        <v>75.938924923400805</v>
      </c>
      <c r="M994">
        <v>75.938924923400805</v>
      </c>
      <c r="N994">
        <f t="shared" si="167"/>
        <v>80.628546909619061</v>
      </c>
      <c r="O994">
        <f t="shared" si="172"/>
        <v>80.557500000000005</v>
      </c>
      <c r="P994">
        <f t="shared" si="174"/>
        <v>79.89</v>
      </c>
      <c r="Q994">
        <f t="shared" si="175"/>
        <v>75.952962447272455</v>
      </c>
      <c r="R994">
        <v>75.952962447272455</v>
      </c>
      <c r="S994">
        <v>75.952962447272455</v>
      </c>
    </row>
    <row r="995" spans="1:19" x14ac:dyDescent="0.2">
      <c r="A995" s="4">
        <f t="shared" si="168"/>
        <v>45237</v>
      </c>
      <c r="B995">
        <v>994</v>
      </c>
      <c r="C995">
        <v>77.959999999999994</v>
      </c>
      <c r="D995">
        <f t="shared" si="169"/>
        <v>78.45</v>
      </c>
      <c r="E995">
        <f t="shared" si="173"/>
        <v>78.646000000000001</v>
      </c>
      <c r="F995">
        <f t="shared" si="165"/>
        <v>75.915532163326432</v>
      </c>
      <c r="G995">
        <f t="shared" si="166"/>
        <v>2.0444678366735616</v>
      </c>
      <c r="H995">
        <f t="shared" si="170"/>
        <v>-3.5702780327202959</v>
      </c>
      <c r="I995">
        <v>75.915532163326432</v>
      </c>
      <c r="J995">
        <v>75.915532163326432</v>
      </c>
      <c r="K995">
        <f t="shared" si="171"/>
        <v>75.929167947400842</v>
      </c>
      <c r="L995">
        <v>75.929167947400842</v>
      </c>
      <c r="M995">
        <v>75.929167947400842</v>
      </c>
      <c r="N995">
        <f t="shared" si="167"/>
        <v>79.194982836733331</v>
      </c>
      <c r="O995">
        <f t="shared" si="172"/>
        <v>79.222499999999997</v>
      </c>
      <c r="P995">
        <f t="shared" si="174"/>
        <v>78.572499999999991</v>
      </c>
      <c r="Q995">
        <f t="shared" si="175"/>
        <v>75.943168459697219</v>
      </c>
      <c r="R995">
        <v>75.943168459697219</v>
      </c>
      <c r="S995">
        <v>75.943168459697219</v>
      </c>
    </row>
    <row r="996" spans="1:19" x14ac:dyDescent="0.2">
      <c r="A996" s="4">
        <f t="shared" si="168"/>
        <v>45238</v>
      </c>
      <c r="B996">
        <v>995</v>
      </c>
      <c r="C996">
        <v>75.849999999999994</v>
      </c>
      <c r="D996">
        <f t="shared" si="169"/>
        <v>76.716666666666669</v>
      </c>
      <c r="E996">
        <f t="shared" si="173"/>
        <v>77.605999999999995</v>
      </c>
      <c r="F996">
        <f t="shared" si="165"/>
        <v>75.90581019604673</v>
      </c>
      <c r="G996">
        <f t="shared" si="166"/>
        <v>-5.5810196046735427E-2</v>
      </c>
      <c r="H996">
        <f t="shared" si="170"/>
        <v>-2.100278032720297</v>
      </c>
      <c r="I996">
        <v>75.90581019604673</v>
      </c>
      <c r="J996">
        <v>75.90581019604673</v>
      </c>
      <c r="K996">
        <f t="shared" si="171"/>
        <v>75.919410971400893</v>
      </c>
      <c r="L996">
        <v>75.919410971400893</v>
      </c>
      <c r="M996">
        <v>75.919410971400893</v>
      </c>
      <c r="N996">
        <f t="shared" si="167"/>
        <v>78.338487985713328</v>
      </c>
      <c r="O996">
        <f t="shared" si="172"/>
        <v>77.922499999999999</v>
      </c>
      <c r="P996">
        <f t="shared" si="174"/>
        <v>77.272500000000008</v>
      </c>
      <c r="Q996">
        <f t="shared" si="175"/>
        <v>75.933374472121983</v>
      </c>
      <c r="R996">
        <v>75.933374472121983</v>
      </c>
      <c r="S996">
        <v>75.933374472121983</v>
      </c>
    </row>
    <row r="997" spans="1:19" x14ac:dyDescent="0.2">
      <c r="A997" s="4">
        <f t="shared" si="168"/>
        <v>45239</v>
      </c>
      <c r="B997">
        <v>996</v>
      </c>
      <c r="C997">
        <v>76.34</v>
      </c>
      <c r="D997">
        <f t="shared" si="169"/>
        <v>76.176666666666662</v>
      </c>
      <c r="E997">
        <f t="shared" si="173"/>
        <v>76.566000000000003</v>
      </c>
      <c r="F997">
        <f t="shared" si="165"/>
        <v>75.896088228767013</v>
      </c>
      <c r="G997">
        <f t="shared" si="166"/>
        <v>0.4439117712329903</v>
      </c>
      <c r="H997">
        <f t="shared" si="170"/>
        <v>0.49972196727972573</v>
      </c>
      <c r="I997">
        <v>75.896088228767013</v>
      </c>
      <c r="J997">
        <v>75.896088228767013</v>
      </c>
      <c r="K997">
        <f t="shared" si="171"/>
        <v>75.90965399540093</v>
      </c>
      <c r="L997">
        <v>75.90965399540093</v>
      </c>
      <c r="M997">
        <v>75.90965399540093</v>
      </c>
      <c r="N997">
        <f t="shared" si="167"/>
        <v>77.738941589999328</v>
      </c>
      <c r="O997">
        <f t="shared" si="172"/>
        <v>76.622500000000002</v>
      </c>
      <c r="P997">
        <f t="shared" si="174"/>
        <v>76.42</v>
      </c>
      <c r="Q997">
        <f t="shared" si="175"/>
        <v>75.923580484546747</v>
      </c>
      <c r="R997">
        <v>75.923580484546747</v>
      </c>
      <c r="S997">
        <v>75.923580484546747</v>
      </c>
    </row>
    <row r="998" spans="1:19" x14ac:dyDescent="0.2">
      <c r="A998" s="4">
        <f t="shared" si="168"/>
        <v>45240</v>
      </c>
      <c r="B998">
        <v>997</v>
      </c>
      <c r="C998">
        <v>76.34</v>
      </c>
      <c r="D998">
        <f t="shared" si="169"/>
        <v>76.34</v>
      </c>
      <c r="E998">
        <f t="shared" si="173"/>
        <v>76.746000000000009</v>
      </c>
      <c r="F998">
        <f t="shared" si="165"/>
        <v>75.886366261487311</v>
      </c>
      <c r="G998">
        <f t="shared" si="166"/>
        <v>0.45363373851269273</v>
      </c>
      <c r="H998">
        <f t="shared" si="170"/>
        <v>9.7219672797024259E-3</v>
      </c>
      <c r="I998">
        <v>75.886366261487311</v>
      </c>
      <c r="J998">
        <v>75.886366261487311</v>
      </c>
      <c r="K998">
        <f t="shared" si="171"/>
        <v>75.899897019400981</v>
      </c>
      <c r="L998">
        <v>75.899897019400981</v>
      </c>
      <c r="M998">
        <v>75.899897019400981</v>
      </c>
      <c r="N998">
        <f t="shared" si="167"/>
        <v>77.319259112999532</v>
      </c>
      <c r="O998">
        <f t="shared" si="172"/>
        <v>76.217500000000001</v>
      </c>
      <c r="P998">
        <f t="shared" si="174"/>
        <v>76.59375</v>
      </c>
      <c r="Q998">
        <f t="shared" si="175"/>
        <v>75.913786496971511</v>
      </c>
      <c r="R998">
        <v>75.913786496971511</v>
      </c>
      <c r="S998">
        <v>75.913786496971511</v>
      </c>
    </row>
    <row r="999" spans="1:19" x14ac:dyDescent="0.2">
      <c r="A999" s="4">
        <f t="shared" si="168"/>
        <v>45241</v>
      </c>
      <c r="B999">
        <v>998</v>
      </c>
      <c r="C999">
        <v>76.34</v>
      </c>
      <c r="D999">
        <f t="shared" si="169"/>
        <v>77.180000000000007</v>
      </c>
      <c r="E999">
        <f t="shared" si="173"/>
        <v>77.347999999999999</v>
      </c>
      <c r="F999">
        <f t="shared" si="165"/>
        <v>75.876644294207594</v>
      </c>
      <c r="G999">
        <f t="shared" si="166"/>
        <v>0.46335570579240937</v>
      </c>
      <c r="H999">
        <f t="shared" si="170"/>
        <v>9.7219672797166368E-3</v>
      </c>
      <c r="I999">
        <v>75.876644294207594</v>
      </c>
      <c r="J999">
        <v>75.876644294207594</v>
      </c>
      <c r="K999">
        <f t="shared" si="171"/>
        <v>75.890140043401018</v>
      </c>
      <c r="L999">
        <v>75.890140043401018</v>
      </c>
      <c r="M999">
        <v>75.890140043401018</v>
      </c>
      <c r="N999">
        <f t="shared" si="167"/>
        <v>77.781481379099674</v>
      </c>
      <c r="O999">
        <f t="shared" si="172"/>
        <v>76.97</v>
      </c>
      <c r="P999">
        <f t="shared" si="174"/>
        <v>77.284999999999997</v>
      </c>
      <c r="Q999">
        <f t="shared" si="175"/>
        <v>75.903992509396289</v>
      </c>
      <c r="R999">
        <v>75.903992509396289</v>
      </c>
      <c r="S999">
        <v>75.903992509396289</v>
      </c>
    </row>
    <row r="1000" spans="1:19" x14ac:dyDescent="0.2">
      <c r="A1000" s="4">
        <f t="shared" si="168"/>
        <v>45242</v>
      </c>
      <c r="B1000">
        <v>999</v>
      </c>
      <c r="C1000">
        <v>78.86</v>
      </c>
      <c r="D1000">
        <f t="shared" si="169"/>
        <v>78.02</v>
      </c>
      <c r="E1000">
        <f t="shared" si="173"/>
        <v>77.860000000000014</v>
      </c>
      <c r="F1000">
        <f t="shared" si="165"/>
        <v>75.866922326927892</v>
      </c>
      <c r="G1000">
        <f t="shared" si="166"/>
        <v>2.9930776730721078</v>
      </c>
      <c r="H1000">
        <f t="shared" si="170"/>
        <v>2.5297219672796984</v>
      </c>
      <c r="I1000">
        <v>75.866922326927892</v>
      </c>
      <c r="J1000">
        <v>75.866922326927892</v>
      </c>
      <c r="K1000">
        <f t="shared" si="171"/>
        <v>75.88038306740107</v>
      </c>
      <c r="L1000">
        <v>75.88038306740107</v>
      </c>
      <c r="M1000">
        <v>75.88038306740107</v>
      </c>
      <c r="N1000">
        <f t="shared" si="167"/>
        <v>78.105036965369763</v>
      </c>
      <c r="O1000">
        <f t="shared" si="172"/>
        <v>77.600000000000009</v>
      </c>
      <c r="P1000">
        <f t="shared" si="174"/>
        <v>77.920000000000016</v>
      </c>
      <c r="Q1000">
        <f t="shared" si="175"/>
        <v>75.894198521821053</v>
      </c>
      <c r="R1000">
        <v>75.894198521821053</v>
      </c>
      <c r="S1000">
        <v>75.894198521821053</v>
      </c>
    </row>
    <row r="1001" spans="1:19" x14ac:dyDescent="0.2">
      <c r="A1001" s="4">
        <f t="shared" si="168"/>
        <v>45243</v>
      </c>
      <c r="B1001">
        <v>1000</v>
      </c>
      <c r="C1001">
        <v>78.86</v>
      </c>
      <c r="D1001">
        <f t="shared" si="169"/>
        <v>78.873333333333335</v>
      </c>
      <c r="E1001">
        <f t="shared" si="173"/>
        <v>78.022000000000006</v>
      </c>
      <c r="F1001">
        <f t="shared" si="165"/>
        <v>75.857200359648175</v>
      </c>
      <c r="G1001">
        <f t="shared" si="166"/>
        <v>3.0027996403518245</v>
      </c>
      <c r="H1001">
        <f t="shared" si="170"/>
        <v>9.7219672797166368E-3</v>
      </c>
      <c r="I1001">
        <v>75.857200359648175</v>
      </c>
      <c r="J1001">
        <v>75.857200359648175</v>
      </c>
      <c r="K1001">
        <f t="shared" si="171"/>
        <v>75.870626091401107</v>
      </c>
      <c r="L1001">
        <v>75.870626091401107</v>
      </c>
      <c r="M1001">
        <v>75.870626091401107</v>
      </c>
      <c r="N1001">
        <f t="shared" si="167"/>
        <v>78.343525875758843</v>
      </c>
      <c r="O1001">
        <f t="shared" si="172"/>
        <v>78.240000000000009</v>
      </c>
      <c r="P1001">
        <f t="shared" si="174"/>
        <v>78.341250000000002</v>
      </c>
      <c r="Q1001">
        <f t="shared" si="175"/>
        <v>75.884404534245817</v>
      </c>
      <c r="R1001">
        <v>75.884404534245817</v>
      </c>
      <c r="S1001">
        <v>75.884404534245817</v>
      </c>
    </row>
    <row r="1002" spans="1:19" x14ac:dyDescent="0.2">
      <c r="A1002" s="4">
        <f t="shared" si="168"/>
        <v>45244</v>
      </c>
      <c r="B1002">
        <v>1001</v>
      </c>
      <c r="C1002">
        <v>78.900000000000006</v>
      </c>
      <c r="D1002">
        <f t="shared" si="169"/>
        <v>78.303333333333327</v>
      </c>
      <c r="E1002">
        <f t="shared" si="173"/>
        <v>77.453999999999994</v>
      </c>
      <c r="F1002">
        <f t="shared" si="165"/>
        <v>75.847478392368458</v>
      </c>
      <c r="G1002">
        <f t="shared" si="166"/>
        <v>3.0525216076315473</v>
      </c>
      <c r="H1002">
        <f t="shared" si="170"/>
        <v>4.972196727972289E-2</v>
      </c>
      <c r="I1002">
        <v>75.847478392368458</v>
      </c>
      <c r="J1002">
        <v>75.847478392368458</v>
      </c>
      <c r="K1002">
        <f t="shared" si="171"/>
        <v>75.860869115401158</v>
      </c>
      <c r="L1002">
        <v>75.860869115401158</v>
      </c>
      <c r="M1002">
        <v>75.860869115401158</v>
      </c>
      <c r="N1002">
        <f t="shared" si="167"/>
        <v>77.985468113031189</v>
      </c>
      <c r="O1002">
        <f t="shared" si="172"/>
        <v>78.442499999999995</v>
      </c>
      <c r="P1002">
        <f t="shared" si="174"/>
        <v>77.772499999999994</v>
      </c>
      <c r="Q1002">
        <f t="shared" si="175"/>
        <v>75.874610546670581</v>
      </c>
      <c r="R1002">
        <v>75.874610546670581</v>
      </c>
      <c r="S1002">
        <v>75.874610546670581</v>
      </c>
    </row>
    <row r="1003" spans="1:19" x14ac:dyDescent="0.2">
      <c r="A1003" s="4">
        <f t="shared" si="168"/>
        <v>45245</v>
      </c>
      <c r="B1003">
        <v>1002</v>
      </c>
      <c r="C1003">
        <v>77.150000000000006</v>
      </c>
      <c r="D1003">
        <f t="shared" si="169"/>
        <v>76.516666666666666</v>
      </c>
      <c r="E1003">
        <f t="shared" si="173"/>
        <v>76.975999999999999</v>
      </c>
      <c r="F1003">
        <f t="shared" si="165"/>
        <v>75.837756425088756</v>
      </c>
      <c r="G1003">
        <f t="shared" si="166"/>
        <v>1.3122435749112498</v>
      </c>
      <c r="H1003">
        <f t="shared" si="170"/>
        <v>-1.7402780327202976</v>
      </c>
      <c r="I1003">
        <v>75.837756425088756</v>
      </c>
      <c r="J1003">
        <v>75.837756425088756</v>
      </c>
      <c r="K1003">
        <f t="shared" si="171"/>
        <v>75.851112139401195</v>
      </c>
      <c r="L1003">
        <v>75.851112139401195</v>
      </c>
      <c r="M1003">
        <v>75.851112139401195</v>
      </c>
      <c r="N1003">
        <f t="shared" si="167"/>
        <v>76.639827679121836</v>
      </c>
      <c r="O1003">
        <f t="shared" si="172"/>
        <v>77.102499999999992</v>
      </c>
      <c r="P1003">
        <f t="shared" si="174"/>
        <v>76.803749999999994</v>
      </c>
      <c r="Q1003">
        <f t="shared" si="175"/>
        <v>75.864816559095345</v>
      </c>
      <c r="R1003">
        <v>75.864816559095345</v>
      </c>
      <c r="S1003">
        <v>75.864816559095345</v>
      </c>
    </row>
    <row r="1004" spans="1:19" x14ac:dyDescent="0.2">
      <c r="A1004" s="4">
        <f t="shared" si="168"/>
        <v>45246</v>
      </c>
      <c r="B1004">
        <v>1003</v>
      </c>
      <c r="C1004">
        <v>73.5</v>
      </c>
      <c r="D1004">
        <f t="shared" si="169"/>
        <v>75.706666666666663</v>
      </c>
      <c r="E1004">
        <f t="shared" si="173"/>
        <v>76.498000000000005</v>
      </c>
      <c r="F1004">
        <f t="shared" si="165"/>
        <v>75.828034457809039</v>
      </c>
      <c r="G1004">
        <f t="shared" si="166"/>
        <v>-2.3280344578090393</v>
      </c>
      <c r="H1004">
        <f t="shared" si="170"/>
        <v>-3.640278032720289</v>
      </c>
      <c r="I1004">
        <v>75.828034457809039</v>
      </c>
      <c r="J1004">
        <v>75.828034457809039</v>
      </c>
      <c r="K1004">
        <f t="shared" si="171"/>
        <v>75.841355163401246</v>
      </c>
      <c r="L1004">
        <v>75.841355163401246</v>
      </c>
      <c r="M1004">
        <v>75.841355163401246</v>
      </c>
      <c r="N1004">
        <f t="shared" si="167"/>
        <v>76.588879375385275</v>
      </c>
      <c r="O1004">
        <f t="shared" si="172"/>
        <v>76.504999999999995</v>
      </c>
      <c r="P1004">
        <f t="shared" si="174"/>
        <v>76.201250000000002</v>
      </c>
      <c r="Q1004">
        <f t="shared" si="175"/>
        <v>75.855022571520109</v>
      </c>
      <c r="R1004">
        <v>75.855022571520109</v>
      </c>
      <c r="S1004">
        <v>75.855022571520109</v>
      </c>
    </row>
    <row r="1005" spans="1:19" x14ac:dyDescent="0.2">
      <c r="A1005" s="4">
        <f t="shared" si="168"/>
        <v>45247</v>
      </c>
      <c r="B1005">
        <v>1004</v>
      </c>
      <c r="C1005">
        <v>76.47</v>
      </c>
      <c r="D1005">
        <f t="shared" si="169"/>
        <v>75.48</v>
      </c>
      <c r="E1005">
        <f t="shared" si="173"/>
        <v>76.338000000000008</v>
      </c>
      <c r="F1005">
        <f t="shared" si="165"/>
        <v>75.818312490529337</v>
      </c>
      <c r="G1005">
        <f t="shared" si="166"/>
        <v>0.65168750947066201</v>
      </c>
      <c r="H1005">
        <f t="shared" si="170"/>
        <v>2.9797219672797013</v>
      </c>
      <c r="I1005">
        <v>75.818312490529337</v>
      </c>
      <c r="J1005">
        <v>75.818312490529337</v>
      </c>
      <c r="K1005">
        <f t="shared" si="171"/>
        <v>75.831598187401283</v>
      </c>
      <c r="L1005">
        <v>75.831598187401283</v>
      </c>
      <c r="M1005">
        <v>75.831598187401283</v>
      </c>
      <c r="N1005">
        <f t="shared" si="167"/>
        <v>76.553215562769694</v>
      </c>
      <c r="O1005">
        <f t="shared" si="172"/>
        <v>75.897500000000008</v>
      </c>
      <c r="P1005">
        <f t="shared" si="174"/>
        <v>76.016249999999999</v>
      </c>
      <c r="Q1005">
        <f t="shared" si="175"/>
        <v>75.845228583944873</v>
      </c>
      <c r="R1005">
        <v>75.845228583944873</v>
      </c>
      <c r="S1005">
        <v>75.845228583944873</v>
      </c>
    </row>
    <row r="1006" spans="1:19" x14ac:dyDescent="0.2">
      <c r="A1006" s="4">
        <f t="shared" si="168"/>
        <v>45248</v>
      </c>
      <c r="B1006">
        <v>1005</v>
      </c>
      <c r="C1006">
        <v>76.47</v>
      </c>
      <c r="D1006">
        <f t="shared" si="169"/>
        <v>77.013333333333335</v>
      </c>
      <c r="E1006">
        <f t="shared" si="173"/>
        <v>76.527999999999992</v>
      </c>
      <c r="F1006">
        <f t="shared" si="165"/>
        <v>75.80859052324962</v>
      </c>
      <c r="G1006">
        <f t="shared" si="166"/>
        <v>0.66140947675037864</v>
      </c>
      <c r="H1006">
        <f t="shared" si="170"/>
        <v>9.7219672797166368E-3</v>
      </c>
      <c r="I1006">
        <v>75.80859052324962</v>
      </c>
      <c r="J1006">
        <v>75.80859052324962</v>
      </c>
      <c r="K1006">
        <f t="shared" si="171"/>
        <v>75.821841211401335</v>
      </c>
      <c r="L1006">
        <v>75.821841211401335</v>
      </c>
      <c r="M1006">
        <v>75.821841211401335</v>
      </c>
      <c r="N1006">
        <f t="shared" si="167"/>
        <v>77.01725089393878</v>
      </c>
      <c r="O1006">
        <f t="shared" si="172"/>
        <v>76.134999999999991</v>
      </c>
      <c r="P1006">
        <f t="shared" si="174"/>
        <v>76.709999999999994</v>
      </c>
      <c r="Q1006">
        <f t="shared" si="175"/>
        <v>75.835434596369637</v>
      </c>
      <c r="R1006">
        <v>75.835434596369637</v>
      </c>
      <c r="S1006">
        <v>75.835434596369637</v>
      </c>
    </row>
    <row r="1007" spans="1:19" x14ac:dyDescent="0.2">
      <c r="A1007" s="4">
        <f t="shared" si="168"/>
        <v>45249</v>
      </c>
      <c r="B1007">
        <v>1006</v>
      </c>
      <c r="C1007">
        <v>78.099999999999994</v>
      </c>
      <c r="D1007">
        <f t="shared" si="169"/>
        <v>77.556666666666658</v>
      </c>
      <c r="E1007">
        <f t="shared" si="173"/>
        <v>77.498000000000005</v>
      </c>
      <c r="F1007">
        <f t="shared" si="165"/>
        <v>75.798868555969904</v>
      </c>
      <c r="G1007">
        <f t="shared" si="166"/>
        <v>2.3011314440300907</v>
      </c>
      <c r="H1007">
        <f t="shared" si="170"/>
        <v>1.6397219672797121</v>
      </c>
      <c r="I1007">
        <v>75.798868555969904</v>
      </c>
      <c r="J1007">
        <v>75.798868555969904</v>
      </c>
      <c r="K1007">
        <f t="shared" si="171"/>
        <v>75.812084235401372</v>
      </c>
      <c r="L1007">
        <v>75.812084235401372</v>
      </c>
      <c r="M1007">
        <v>75.812084235401372</v>
      </c>
      <c r="N1007">
        <f t="shared" si="167"/>
        <v>77.342075625757133</v>
      </c>
      <c r="O1007">
        <f t="shared" si="172"/>
        <v>77.284999999999997</v>
      </c>
      <c r="P1007">
        <f t="shared" si="174"/>
        <v>77.52</v>
      </c>
      <c r="Q1007">
        <f t="shared" si="175"/>
        <v>75.825640608794401</v>
      </c>
      <c r="R1007">
        <v>75.825640608794401</v>
      </c>
      <c r="S1007">
        <v>75.825640608794401</v>
      </c>
    </row>
    <row r="1008" spans="1:19" x14ac:dyDescent="0.2">
      <c r="A1008" s="4">
        <f t="shared" si="168"/>
        <v>45250</v>
      </c>
      <c r="B1008">
        <v>1007</v>
      </c>
      <c r="C1008">
        <v>78.099999999999994</v>
      </c>
      <c r="D1008">
        <f t="shared" si="169"/>
        <v>78.183333333333323</v>
      </c>
      <c r="E1008">
        <f t="shared" si="173"/>
        <v>77.563999999999993</v>
      </c>
      <c r="F1008">
        <f t="shared" si="165"/>
        <v>75.789146588690201</v>
      </c>
      <c r="G1008">
        <f t="shared" si="166"/>
        <v>2.3108534113097932</v>
      </c>
      <c r="H1008">
        <f t="shared" si="170"/>
        <v>9.7219672797024259E-3</v>
      </c>
      <c r="I1008">
        <v>75.789146588690201</v>
      </c>
      <c r="J1008">
        <v>75.789146588690201</v>
      </c>
      <c r="K1008">
        <f t="shared" si="171"/>
        <v>75.802327259401423</v>
      </c>
      <c r="L1008">
        <v>75.802327259401423</v>
      </c>
      <c r="M1008">
        <v>75.802327259401423</v>
      </c>
      <c r="N1008">
        <f t="shared" si="167"/>
        <v>77.644452938029985</v>
      </c>
      <c r="O1008">
        <f t="shared" si="172"/>
        <v>77.754999999999995</v>
      </c>
      <c r="P1008">
        <f t="shared" si="174"/>
        <v>77.796249999999986</v>
      </c>
      <c r="Q1008">
        <f t="shared" si="175"/>
        <v>75.81584662121918</v>
      </c>
      <c r="R1008">
        <v>75.81584662121918</v>
      </c>
      <c r="S1008">
        <v>75.81584662121918</v>
      </c>
    </row>
    <row r="1009" spans="1:19" x14ac:dyDescent="0.2">
      <c r="A1009" s="4">
        <f t="shared" si="168"/>
        <v>45251</v>
      </c>
      <c r="B1009">
        <v>1008</v>
      </c>
      <c r="C1009">
        <v>78.349999999999994</v>
      </c>
      <c r="D1009">
        <f t="shared" si="169"/>
        <v>77.75</v>
      </c>
      <c r="E1009">
        <f t="shared" si="173"/>
        <v>77.63</v>
      </c>
      <c r="F1009">
        <f t="shared" si="165"/>
        <v>75.779424621410485</v>
      </c>
      <c r="G1009">
        <f t="shared" si="166"/>
        <v>2.5705753785895098</v>
      </c>
      <c r="H1009">
        <f t="shared" si="170"/>
        <v>0.25972196727971664</v>
      </c>
      <c r="I1009">
        <v>75.779424621410485</v>
      </c>
      <c r="J1009">
        <v>75.779424621410485</v>
      </c>
      <c r="K1009">
        <f t="shared" si="171"/>
        <v>75.79257028340146</v>
      </c>
      <c r="L1009">
        <v>75.79257028340146</v>
      </c>
      <c r="M1009">
        <v>75.79257028340146</v>
      </c>
      <c r="N1009">
        <f t="shared" si="167"/>
        <v>77.391117056620985</v>
      </c>
      <c r="O1009">
        <f t="shared" si="172"/>
        <v>77.837499999999991</v>
      </c>
      <c r="P1009">
        <f t="shared" si="174"/>
        <v>77.674999999999997</v>
      </c>
      <c r="Q1009">
        <f t="shared" si="175"/>
        <v>75.806052633643944</v>
      </c>
      <c r="R1009">
        <v>75.806052633643944</v>
      </c>
      <c r="S1009">
        <v>75.806052633643944</v>
      </c>
    </row>
    <row r="1010" spans="1:19" x14ac:dyDescent="0.2">
      <c r="A1010" s="4">
        <f t="shared" si="168"/>
        <v>45252</v>
      </c>
      <c r="B1010">
        <v>1009</v>
      </c>
      <c r="C1010">
        <v>76.8</v>
      </c>
      <c r="D1010">
        <f t="shared" si="169"/>
        <v>77.316666666666663</v>
      </c>
      <c r="E1010">
        <f t="shared" si="173"/>
        <v>76.975999999999999</v>
      </c>
      <c r="F1010">
        <f t="shared" si="165"/>
        <v>75.769702654130782</v>
      </c>
      <c r="G1010">
        <f t="shared" si="166"/>
        <v>1.0302973458692151</v>
      </c>
      <c r="H1010">
        <f t="shared" si="170"/>
        <v>-1.5402780327202947</v>
      </c>
      <c r="I1010">
        <v>75.769702654130782</v>
      </c>
      <c r="J1010">
        <v>75.769702654130782</v>
      </c>
      <c r="K1010">
        <f t="shared" si="171"/>
        <v>75.782813307401511</v>
      </c>
      <c r="L1010">
        <v>75.782813307401511</v>
      </c>
      <c r="M1010">
        <v>75.782813307401511</v>
      </c>
      <c r="N1010">
        <f t="shared" si="167"/>
        <v>77.213781939634686</v>
      </c>
      <c r="O1010">
        <f t="shared" si="172"/>
        <v>77.512500000000003</v>
      </c>
      <c r="P1010">
        <f t="shared" si="174"/>
        <v>77.103749999999991</v>
      </c>
      <c r="Q1010">
        <f t="shared" si="175"/>
        <v>75.796258646068708</v>
      </c>
      <c r="R1010">
        <v>75.796258646068708</v>
      </c>
      <c r="S1010">
        <v>75.796258646068708</v>
      </c>
    </row>
    <row r="1011" spans="1:19" x14ac:dyDescent="0.2">
      <c r="A1011" s="4">
        <f t="shared" si="168"/>
        <v>45253</v>
      </c>
      <c r="B1011">
        <v>1010</v>
      </c>
      <c r="C1011">
        <v>76.8</v>
      </c>
      <c r="D1011">
        <f t="shared" si="169"/>
        <v>76.143333333333331</v>
      </c>
      <c r="E1011">
        <f t="shared" si="173"/>
        <v>76.321999999999989</v>
      </c>
      <c r="F1011">
        <f t="shared" si="165"/>
        <v>75.759980686851065</v>
      </c>
      <c r="G1011">
        <f t="shared" si="166"/>
        <v>1.0400193131489317</v>
      </c>
      <c r="H1011">
        <f t="shared" si="170"/>
        <v>9.7219672797166368E-3</v>
      </c>
      <c r="I1011">
        <v>75.759980686851065</v>
      </c>
      <c r="J1011">
        <v>75.759980686851065</v>
      </c>
      <c r="K1011">
        <f t="shared" si="171"/>
        <v>75.773056331401548</v>
      </c>
      <c r="L1011">
        <v>75.773056331401548</v>
      </c>
      <c r="M1011">
        <v>75.773056331401548</v>
      </c>
      <c r="N1011">
        <f t="shared" si="167"/>
        <v>76.498647357744275</v>
      </c>
      <c r="O1011">
        <f t="shared" si="172"/>
        <v>76.694999999999993</v>
      </c>
      <c r="P1011">
        <f t="shared" si="174"/>
        <v>76.254999999999995</v>
      </c>
      <c r="Q1011">
        <f t="shared" si="175"/>
        <v>75.786464658493472</v>
      </c>
      <c r="R1011">
        <v>75.786464658493472</v>
      </c>
      <c r="S1011">
        <v>75.786464658493472</v>
      </c>
    </row>
    <row r="1012" spans="1:19" x14ac:dyDescent="0.2">
      <c r="A1012" s="4">
        <f t="shared" si="168"/>
        <v>45254</v>
      </c>
      <c r="B1012">
        <v>1011</v>
      </c>
      <c r="C1012">
        <v>74.83</v>
      </c>
      <c r="D1012">
        <f t="shared" si="169"/>
        <v>75.486666666666665</v>
      </c>
      <c r="E1012">
        <f t="shared" si="173"/>
        <v>75.543999999999997</v>
      </c>
      <c r="F1012">
        <f t="shared" si="165"/>
        <v>75.750258719571363</v>
      </c>
      <c r="G1012">
        <f t="shared" si="166"/>
        <v>-0.92025871957136474</v>
      </c>
      <c r="H1012">
        <f t="shared" si="170"/>
        <v>-1.9602780327202964</v>
      </c>
      <c r="I1012">
        <v>75.750258719571363</v>
      </c>
      <c r="J1012">
        <v>75.750258719571363</v>
      </c>
      <c r="K1012">
        <f t="shared" si="171"/>
        <v>75.7632993554016</v>
      </c>
      <c r="L1012">
        <v>75.7632993554016</v>
      </c>
      <c r="M1012">
        <v>75.7632993554016</v>
      </c>
      <c r="N1012">
        <f t="shared" si="167"/>
        <v>75.998053150420986</v>
      </c>
      <c r="O1012">
        <f t="shared" si="172"/>
        <v>75.814999999999998</v>
      </c>
      <c r="P1012">
        <f t="shared" si="174"/>
        <v>75.522499999999994</v>
      </c>
      <c r="Q1012">
        <f t="shared" si="175"/>
        <v>75.776670670918236</v>
      </c>
      <c r="R1012">
        <v>75.776670670918236</v>
      </c>
      <c r="S1012">
        <v>75.776670670918236</v>
      </c>
    </row>
    <row r="1013" spans="1:19" x14ac:dyDescent="0.2">
      <c r="A1013" s="4">
        <f t="shared" si="168"/>
        <v>45255</v>
      </c>
      <c r="B1013">
        <v>1012</v>
      </c>
      <c r="C1013">
        <v>74.83</v>
      </c>
      <c r="D1013">
        <f t="shared" si="169"/>
        <v>74.706666666666663</v>
      </c>
      <c r="E1013">
        <f t="shared" si="173"/>
        <v>75.075999999999993</v>
      </c>
      <c r="F1013">
        <f t="shared" si="165"/>
        <v>75.740536752291646</v>
      </c>
      <c r="G1013">
        <f t="shared" si="166"/>
        <v>-0.9105367522916481</v>
      </c>
      <c r="H1013">
        <f t="shared" si="170"/>
        <v>9.7219672797166368E-3</v>
      </c>
      <c r="I1013">
        <v>75.740536752291646</v>
      </c>
      <c r="J1013">
        <v>75.740536752291646</v>
      </c>
      <c r="K1013">
        <f t="shared" si="171"/>
        <v>75.753542379401637</v>
      </c>
      <c r="L1013">
        <v>75.753542379401637</v>
      </c>
      <c r="M1013">
        <v>75.753542379401637</v>
      </c>
      <c r="N1013">
        <f t="shared" si="167"/>
        <v>75.536637205294682</v>
      </c>
      <c r="O1013">
        <f t="shared" si="172"/>
        <v>75.22999999999999</v>
      </c>
      <c r="P1013">
        <f t="shared" si="174"/>
        <v>74.9375</v>
      </c>
      <c r="Q1013">
        <f t="shared" si="175"/>
        <v>75.766876683343</v>
      </c>
      <c r="R1013">
        <v>75.766876683343</v>
      </c>
      <c r="S1013">
        <v>75.766876683343</v>
      </c>
    </row>
    <row r="1014" spans="1:19" x14ac:dyDescent="0.2">
      <c r="A1014" s="4">
        <f t="shared" si="168"/>
        <v>45256</v>
      </c>
      <c r="B1014">
        <v>1013</v>
      </c>
      <c r="C1014">
        <v>74.459999999999994</v>
      </c>
      <c r="D1014">
        <f t="shared" si="169"/>
        <v>74.583333333333329</v>
      </c>
      <c r="E1014">
        <f t="shared" si="173"/>
        <v>74.933999999999997</v>
      </c>
      <c r="F1014">
        <f t="shared" si="165"/>
        <v>75.730814785011944</v>
      </c>
      <c r="G1014">
        <f t="shared" si="166"/>
        <v>-1.2708147850119502</v>
      </c>
      <c r="H1014">
        <f t="shared" si="170"/>
        <v>-0.36027803272030212</v>
      </c>
      <c r="I1014">
        <v>75.730814785011944</v>
      </c>
      <c r="J1014">
        <v>75.730814785011944</v>
      </c>
      <c r="K1014">
        <f t="shared" si="171"/>
        <v>75.743785403401688</v>
      </c>
      <c r="L1014">
        <v>75.743785403401688</v>
      </c>
      <c r="M1014">
        <v>75.743785403401688</v>
      </c>
      <c r="N1014">
        <f t="shared" si="167"/>
        <v>75.213646043706277</v>
      </c>
      <c r="O1014">
        <f t="shared" si="172"/>
        <v>74.644999999999996</v>
      </c>
      <c r="P1014">
        <f t="shared" si="174"/>
        <v>74.802500000000009</v>
      </c>
      <c r="Q1014">
        <f t="shared" si="175"/>
        <v>75.757082695767764</v>
      </c>
      <c r="R1014">
        <v>75.757082695767764</v>
      </c>
      <c r="S1014">
        <v>75.757082695767764</v>
      </c>
    </row>
    <row r="1015" spans="1:19" x14ac:dyDescent="0.2">
      <c r="A1015" s="4">
        <f t="shared" si="168"/>
        <v>45257</v>
      </c>
      <c r="B1015">
        <v>1014</v>
      </c>
      <c r="C1015">
        <v>74.459999999999994</v>
      </c>
      <c r="D1015">
        <f t="shared" si="169"/>
        <v>75.00333333333333</v>
      </c>
      <c r="E1015">
        <f t="shared" si="173"/>
        <v>75.48</v>
      </c>
      <c r="F1015">
        <f t="shared" si="165"/>
        <v>75.721092817732227</v>
      </c>
      <c r="G1015">
        <f t="shared" si="166"/>
        <v>-1.2610928177322336</v>
      </c>
      <c r="H1015">
        <f t="shared" si="170"/>
        <v>9.7219672797166368E-3</v>
      </c>
      <c r="I1015">
        <v>75.721092817732227</v>
      </c>
      <c r="J1015">
        <v>75.721092817732227</v>
      </c>
      <c r="K1015">
        <f t="shared" si="171"/>
        <v>75.734028427401725</v>
      </c>
      <c r="L1015">
        <v>75.734028427401725</v>
      </c>
      <c r="M1015">
        <v>75.734028427401725</v>
      </c>
      <c r="N1015">
        <f t="shared" si="167"/>
        <v>75.476552230594393</v>
      </c>
      <c r="O1015">
        <f t="shared" si="172"/>
        <v>74.960000000000008</v>
      </c>
      <c r="P1015">
        <f t="shared" si="174"/>
        <v>75.30125000000001</v>
      </c>
      <c r="Q1015">
        <f t="shared" si="175"/>
        <v>75.747288708192542</v>
      </c>
      <c r="R1015">
        <v>75.747288708192542</v>
      </c>
      <c r="S1015">
        <v>75.747288708192542</v>
      </c>
    </row>
    <row r="1016" spans="1:19" x14ac:dyDescent="0.2">
      <c r="A1016" s="4">
        <f t="shared" si="168"/>
        <v>45258</v>
      </c>
      <c r="B1016">
        <v>1015</v>
      </c>
      <c r="C1016">
        <v>76.09</v>
      </c>
      <c r="D1016">
        <f t="shared" si="169"/>
        <v>76.036666666666676</v>
      </c>
      <c r="E1016">
        <f t="shared" si="173"/>
        <v>75.646000000000001</v>
      </c>
      <c r="F1016">
        <f t="shared" si="165"/>
        <v>75.711370850452511</v>
      </c>
      <c r="G1016">
        <f t="shared" si="166"/>
        <v>0.37862914954749272</v>
      </c>
      <c r="H1016">
        <f t="shared" si="170"/>
        <v>1.6397219672797263</v>
      </c>
      <c r="I1016">
        <v>75.711370850452511</v>
      </c>
      <c r="J1016">
        <v>75.711370850452511</v>
      </c>
      <c r="K1016">
        <f t="shared" si="171"/>
        <v>75.724271451401776</v>
      </c>
      <c r="L1016">
        <v>75.724271451401776</v>
      </c>
      <c r="M1016">
        <v>75.724271451401776</v>
      </c>
      <c r="N1016">
        <f t="shared" si="167"/>
        <v>76.10158656141607</v>
      </c>
      <c r="O1016">
        <f t="shared" si="172"/>
        <v>75.642499999999998</v>
      </c>
      <c r="P1016">
        <f t="shared" si="174"/>
        <v>75.79249999999999</v>
      </c>
      <c r="Q1016">
        <f t="shared" si="175"/>
        <v>75.737494720617306</v>
      </c>
      <c r="R1016">
        <v>75.737494720617306</v>
      </c>
      <c r="S1016">
        <v>75.737494720617306</v>
      </c>
    </row>
    <row r="1017" spans="1:19" x14ac:dyDescent="0.2">
      <c r="A1017" s="4">
        <f t="shared" si="168"/>
        <v>45259</v>
      </c>
      <c r="B1017">
        <v>1016</v>
      </c>
      <c r="C1017">
        <v>77.56</v>
      </c>
      <c r="D1017">
        <f t="shared" si="169"/>
        <v>76.436666666666667</v>
      </c>
      <c r="E1017">
        <f t="shared" si="173"/>
        <v>75.494</v>
      </c>
      <c r="F1017">
        <f t="shared" si="165"/>
        <v>75.701648883172808</v>
      </c>
      <c r="G1017">
        <f t="shared" si="166"/>
        <v>1.858351116827194</v>
      </c>
      <c r="H1017">
        <f t="shared" si="170"/>
        <v>1.4797219672797013</v>
      </c>
      <c r="I1017">
        <v>75.701648883172808</v>
      </c>
      <c r="J1017">
        <v>75.701648883172808</v>
      </c>
      <c r="K1017">
        <f t="shared" si="171"/>
        <v>75.714514475401813</v>
      </c>
      <c r="L1017">
        <v>75.714514475401813</v>
      </c>
      <c r="M1017">
        <v>75.714514475401813</v>
      </c>
      <c r="N1017">
        <f t="shared" si="167"/>
        <v>75.969110592991242</v>
      </c>
      <c r="O1017">
        <f t="shared" si="172"/>
        <v>75.942499999999995</v>
      </c>
      <c r="P1017">
        <f t="shared" si="174"/>
        <v>75.847499999999997</v>
      </c>
      <c r="Q1017">
        <f t="shared" si="175"/>
        <v>75.72770073304207</v>
      </c>
      <c r="R1017">
        <v>75.72770073304207</v>
      </c>
      <c r="S1017">
        <v>75.72770073304207</v>
      </c>
    </row>
    <row r="1018" spans="1:19" x14ac:dyDescent="0.2">
      <c r="A1018" s="4">
        <f t="shared" si="168"/>
        <v>45260</v>
      </c>
      <c r="B1018">
        <v>1017</v>
      </c>
      <c r="C1018">
        <v>75.66</v>
      </c>
      <c r="D1018">
        <f t="shared" si="169"/>
        <v>75.64</v>
      </c>
      <c r="E1018">
        <f t="shared" si="173"/>
        <v>75.341999999999999</v>
      </c>
      <c r="F1018">
        <f t="shared" si="165"/>
        <v>75.691926915893092</v>
      </c>
      <c r="G1018">
        <f t="shared" si="166"/>
        <v>-3.1926915893095043E-2</v>
      </c>
      <c r="H1018">
        <f t="shared" si="170"/>
        <v>-1.890278032720289</v>
      </c>
      <c r="I1018">
        <v>75.691926915893092</v>
      </c>
      <c r="J1018">
        <v>75.691926915893092</v>
      </c>
      <c r="K1018">
        <f t="shared" si="171"/>
        <v>75.704757499401865</v>
      </c>
      <c r="L1018">
        <v>75.704757499401865</v>
      </c>
      <c r="M1018">
        <v>75.704757499401865</v>
      </c>
      <c r="N1018">
        <f t="shared" si="167"/>
        <v>75.288377415093862</v>
      </c>
      <c r="O1018">
        <f t="shared" si="172"/>
        <v>75.752499999999998</v>
      </c>
      <c r="P1018">
        <f t="shared" si="174"/>
        <v>75.453749999999999</v>
      </c>
      <c r="Q1018">
        <f t="shared" si="175"/>
        <v>75.717906745466834</v>
      </c>
      <c r="R1018">
        <v>75.717906745466834</v>
      </c>
      <c r="S1018">
        <v>75.717906745466834</v>
      </c>
    </row>
    <row r="1019" spans="1:19" x14ac:dyDescent="0.2">
      <c r="A1019" s="4">
        <f t="shared" si="168"/>
        <v>45261</v>
      </c>
      <c r="B1019">
        <v>1018</v>
      </c>
      <c r="C1019">
        <v>73.7</v>
      </c>
      <c r="D1019">
        <f t="shared" si="169"/>
        <v>74.353333333333339</v>
      </c>
      <c r="E1019">
        <f t="shared" si="173"/>
        <v>74.67</v>
      </c>
      <c r="F1019">
        <f t="shared" si="165"/>
        <v>75.682204948613389</v>
      </c>
      <c r="G1019">
        <f t="shared" si="166"/>
        <v>-1.9822049486133864</v>
      </c>
      <c r="H1019">
        <f t="shared" si="170"/>
        <v>-1.9502780327202913</v>
      </c>
      <c r="I1019">
        <v>75.682204948613389</v>
      </c>
      <c r="J1019">
        <v>75.682204948613389</v>
      </c>
      <c r="K1019">
        <f t="shared" si="171"/>
        <v>75.695000523401902</v>
      </c>
      <c r="L1019">
        <v>75.695000523401902</v>
      </c>
      <c r="M1019">
        <v>75.695000523401902</v>
      </c>
      <c r="N1019">
        <f t="shared" si="167"/>
        <v>74.8118641905657</v>
      </c>
      <c r="O1019">
        <f t="shared" si="172"/>
        <v>75.155000000000001</v>
      </c>
      <c r="P1019">
        <f t="shared" si="174"/>
        <v>74.55125000000001</v>
      </c>
      <c r="Q1019">
        <f t="shared" si="175"/>
        <v>75.708112757891598</v>
      </c>
      <c r="R1019">
        <v>75.708112757891598</v>
      </c>
      <c r="S1019">
        <v>75.708112757891598</v>
      </c>
    </row>
    <row r="1020" spans="1:19" x14ac:dyDescent="0.2">
      <c r="A1020" s="4">
        <f t="shared" si="168"/>
        <v>45262</v>
      </c>
      <c r="B1020">
        <v>1019</v>
      </c>
      <c r="C1020">
        <v>73.7</v>
      </c>
      <c r="D1020">
        <f t="shared" si="169"/>
        <v>73.376666666666665</v>
      </c>
      <c r="E1020">
        <f t="shared" si="173"/>
        <v>73.704000000000008</v>
      </c>
      <c r="F1020">
        <f t="shared" si="165"/>
        <v>75.672482981333673</v>
      </c>
      <c r="G1020">
        <f t="shared" si="166"/>
        <v>-1.9724829813336697</v>
      </c>
      <c r="H1020">
        <f t="shared" si="170"/>
        <v>9.7219672797166368E-3</v>
      </c>
      <c r="I1020">
        <v>75.672482981333673</v>
      </c>
      <c r="J1020">
        <v>75.672482981333673</v>
      </c>
      <c r="K1020">
        <f t="shared" si="171"/>
        <v>75.685243547401953</v>
      </c>
      <c r="L1020">
        <v>75.685243547401953</v>
      </c>
      <c r="M1020">
        <v>75.685243547401953</v>
      </c>
      <c r="N1020">
        <f t="shared" si="167"/>
        <v>74.187304933395993</v>
      </c>
      <c r="O1020">
        <f t="shared" si="172"/>
        <v>73.947500000000005</v>
      </c>
      <c r="P1020">
        <f t="shared" si="174"/>
        <v>73.581250000000011</v>
      </c>
      <c r="Q1020">
        <f t="shared" si="175"/>
        <v>75.698318770316362</v>
      </c>
      <c r="R1020">
        <v>75.698318770316362</v>
      </c>
      <c r="S1020">
        <v>75.698318770316362</v>
      </c>
    </row>
    <row r="1021" spans="1:19" x14ac:dyDescent="0.2">
      <c r="A1021" s="4">
        <f t="shared" si="168"/>
        <v>45263</v>
      </c>
      <c r="B1021">
        <v>1020</v>
      </c>
      <c r="C1021">
        <v>72.73</v>
      </c>
      <c r="D1021">
        <f t="shared" si="169"/>
        <v>73.053333333333342</v>
      </c>
      <c r="E1021">
        <f t="shared" si="173"/>
        <v>72.962000000000003</v>
      </c>
      <c r="F1021">
        <f t="shared" si="165"/>
        <v>75.662761014053956</v>
      </c>
      <c r="G1021">
        <f t="shared" si="166"/>
        <v>-2.932761014053952</v>
      </c>
      <c r="H1021">
        <f t="shared" si="170"/>
        <v>-0.96027803272028223</v>
      </c>
      <c r="I1021">
        <v>75.662761014053956</v>
      </c>
      <c r="J1021">
        <v>75.662761014053956</v>
      </c>
      <c r="K1021">
        <f t="shared" si="171"/>
        <v>75.67548657140199</v>
      </c>
      <c r="L1021">
        <v>75.67548657140199</v>
      </c>
      <c r="M1021">
        <v>75.67548657140199</v>
      </c>
      <c r="N1021">
        <f t="shared" si="167"/>
        <v>73.750113453377196</v>
      </c>
      <c r="O1021">
        <f t="shared" si="172"/>
        <v>73.215000000000003</v>
      </c>
      <c r="P1021">
        <f t="shared" si="174"/>
        <v>72.996250000000003</v>
      </c>
      <c r="Q1021">
        <f t="shared" si="175"/>
        <v>75.688524782741126</v>
      </c>
      <c r="R1021">
        <v>75.688524782741126</v>
      </c>
      <c r="S1021">
        <v>75.688524782741126</v>
      </c>
    </row>
    <row r="1022" spans="1:19" x14ac:dyDescent="0.2">
      <c r="A1022" s="4">
        <f t="shared" si="168"/>
        <v>45264</v>
      </c>
      <c r="B1022">
        <v>1021</v>
      </c>
      <c r="C1022">
        <v>72.73</v>
      </c>
      <c r="D1022">
        <f t="shared" si="169"/>
        <v>72.470000000000013</v>
      </c>
      <c r="E1022">
        <f t="shared" si="173"/>
        <v>72.018000000000001</v>
      </c>
      <c r="F1022">
        <f t="shared" si="165"/>
        <v>75.653039046774254</v>
      </c>
      <c r="G1022">
        <f t="shared" si="166"/>
        <v>-2.9230390467742495</v>
      </c>
      <c r="H1022">
        <f t="shared" si="170"/>
        <v>9.7219672797024259E-3</v>
      </c>
      <c r="I1022">
        <v>75.653039046774254</v>
      </c>
      <c r="J1022">
        <v>75.653039046774254</v>
      </c>
      <c r="K1022">
        <f t="shared" si="171"/>
        <v>75.665729595402041</v>
      </c>
      <c r="L1022">
        <v>75.665729595402041</v>
      </c>
      <c r="M1022">
        <v>75.665729595402041</v>
      </c>
      <c r="N1022">
        <f t="shared" si="167"/>
        <v>73.210079417364028</v>
      </c>
      <c r="O1022">
        <f t="shared" si="172"/>
        <v>72.777500000000003</v>
      </c>
      <c r="P1022">
        <f t="shared" si="174"/>
        <v>72.1875</v>
      </c>
      <c r="Q1022">
        <f t="shared" si="175"/>
        <v>75.67873079516589</v>
      </c>
      <c r="R1022">
        <v>75.67873079516589</v>
      </c>
      <c r="S1022">
        <v>75.67873079516589</v>
      </c>
    </row>
    <row r="1023" spans="1:19" x14ac:dyDescent="0.2">
      <c r="A1023" s="4">
        <f t="shared" si="168"/>
        <v>45265</v>
      </c>
      <c r="B1023">
        <v>1022</v>
      </c>
      <c r="C1023">
        <v>71.95</v>
      </c>
      <c r="D1023">
        <f t="shared" si="169"/>
        <v>71.220000000000013</v>
      </c>
      <c r="E1023">
        <f t="shared" si="173"/>
        <v>71.078000000000003</v>
      </c>
      <c r="F1023">
        <f t="shared" si="165"/>
        <v>75.643317079494537</v>
      </c>
      <c r="G1023">
        <f t="shared" si="166"/>
        <v>-3.693317079494534</v>
      </c>
      <c r="H1023">
        <f t="shared" si="170"/>
        <v>-0.7702780327202845</v>
      </c>
      <c r="I1023">
        <v>75.643317079494537</v>
      </c>
      <c r="J1023">
        <v>75.643317079494537</v>
      </c>
      <c r="K1023">
        <f t="shared" si="171"/>
        <v>75.655972619402078</v>
      </c>
      <c r="L1023">
        <v>75.655972619402078</v>
      </c>
      <c r="M1023">
        <v>75.655972619402078</v>
      </c>
      <c r="N1023">
        <f t="shared" si="167"/>
        <v>71.941055592154811</v>
      </c>
      <c r="O1023">
        <f t="shared" si="172"/>
        <v>71.597500000000011</v>
      </c>
      <c r="P1023">
        <f t="shared" si="174"/>
        <v>71.131250000000009</v>
      </c>
      <c r="Q1023">
        <f t="shared" si="175"/>
        <v>75.668936807590654</v>
      </c>
      <c r="R1023">
        <v>75.668936807590654</v>
      </c>
      <c r="S1023">
        <v>75.668936807590654</v>
      </c>
    </row>
    <row r="1024" spans="1:19" x14ac:dyDescent="0.2">
      <c r="A1024" s="4">
        <f t="shared" si="168"/>
        <v>45266</v>
      </c>
      <c r="B1024">
        <v>1023</v>
      </c>
      <c r="C1024">
        <v>68.98</v>
      </c>
      <c r="D1024">
        <f t="shared" si="169"/>
        <v>69.976666666666674</v>
      </c>
      <c r="E1024">
        <f t="shared" si="173"/>
        <v>70.706000000000003</v>
      </c>
      <c r="F1024">
        <f t="shared" si="165"/>
        <v>75.633595112214834</v>
      </c>
      <c r="G1024">
        <f t="shared" si="166"/>
        <v>-6.6535951122148305</v>
      </c>
      <c r="H1024">
        <f t="shared" si="170"/>
        <v>-2.9602780327202964</v>
      </c>
      <c r="I1024">
        <v>75.633595112214834</v>
      </c>
      <c r="J1024">
        <v>75.633595112214834</v>
      </c>
      <c r="K1024">
        <f t="shared" si="171"/>
        <v>75.64621564340213</v>
      </c>
      <c r="L1024">
        <v>75.64621564340213</v>
      </c>
      <c r="M1024">
        <v>75.64621564340213</v>
      </c>
      <c r="N1024">
        <f t="shared" si="167"/>
        <v>71.058738914508368</v>
      </c>
      <c r="O1024">
        <f t="shared" si="172"/>
        <v>70.665000000000006</v>
      </c>
      <c r="P1024">
        <f t="shared" si="174"/>
        <v>70.432500000000005</v>
      </c>
      <c r="Q1024">
        <f t="shared" si="175"/>
        <v>75.659142820015433</v>
      </c>
      <c r="R1024">
        <v>75.659142820015433</v>
      </c>
      <c r="S1024">
        <v>75.659142820015433</v>
      </c>
    </row>
    <row r="1025" spans="1:19" x14ac:dyDescent="0.2">
      <c r="A1025" s="4">
        <f t="shared" si="168"/>
        <v>45267</v>
      </c>
      <c r="B1025">
        <v>1024</v>
      </c>
      <c r="C1025">
        <v>69</v>
      </c>
      <c r="D1025">
        <f t="shared" si="169"/>
        <v>69.616666666666674</v>
      </c>
      <c r="E1025">
        <f t="shared" si="173"/>
        <v>70.334000000000003</v>
      </c>
      <c r="F1025">
        <f t="shared" si="165"/>
        <v>75.623873144935118</v>
      </c>
      <c r="G1025">
        <f t="shared" si="166"/>
        <v>-6.6238731449351178</v>
      </c>
      <c r="H1025">
        <f t="shared" si="170"/>
        <v>2.9721967279712658E-2</v>
      </c>
      <c r="I1025">
        <v>75.623873144935118</v>
      </c>
      <c r="J1025">
        <v>75.623873144935118</v>
      </c>
      <c r="K1025">
        <f t="shared" si="171"/>
        <v>75.636458667402167</v>
      </c>
      <c r="L1025">
        <v>75.636458667402167</v>
      </c>
      <c r="M1025">
        <v>75.636458667402167</v>
      </c>
      <c r="N1025">
        <f t="shared" si="167"/>
        <v>71.002117240155854</v>
      </c>
      <c r="O1025">
        <f t="shared" si="172"/>
        <v>70.2</v>
      </c>
      <c r="P1025">
        <f t="shared" si="174"/>
        <v>70.064999999999998</v>
      </c>
      <c r="Q1025">
        <f t="shared" si="175"/>
        <v>75.649348832440197</v>
      </c>
      <c r="R1025">
        <v>75.649348832440197</v>
      </c>
      <c r="S1025">
        <v>75.649348832440197</v>
      </c>
    </row>
    <row r="1026" spans="1:19" x14ac:dyDescent="0.2">
      <c r="A1026" s="4">
        <f t="shared" si="168"/>
        <v>45268</v>
      </c>
      <c r="B1026">
        <v>1025</v>
      </c>
      <c r="C1026">
        <v>70.87</v>
      </c>
      <c r="D1026">
        <f t="shared" si="169"/>
        <v>70.24666666666667</v>
      </c>
      <c r="E1026">
        <f t="shared" si="173"/>
        <v>70.134</v>
      </c>
      <c r="F1026">
        <f t="shared" si="165"/>
        <v>75.614151177655415</v>
      </c>
      <c r="G1026">
        <f t="shared" si="166"/>
        <v>-4.7441511776554108</v>
      </c>
      <c r="H1026">
        <f t="shared" si="170"/>
        <v>1.879721967279707</v>
      </c>
      <c r="I1026">
        <v>75.614151177655415</v>
      </c>
      <c r="J1026">
        <v>75.614151177655415</v>
      </c>
      <c r="K1026">
        <f t="shared" si="171"/>
        <v>75.626701691402218</v>
      </c>
      <c r="L1026">
        <v>75.626701691402218</v>
      </c>
      <c r="M1026">
        <v>75.626701691402218</v>
      </c>
      <c r="N1026">
        <f t="shared" si="167"/>
        <v>70.962482068109097</v>
      </c>
      <c r="O1026">
        <f t="shared" si="172"/>
        <v>69.930000000000007</v>
      </c>
      <c r="P1026">
        <f t="shared" si="174"/>
        <v>70.17625000000001</v>
      </c>
      <c r="Q1026">
        <f t="shared" si="175"/>
        <v>75.639554844864961</v>
      </c>
      <c r="R1026">
        <v>75.639554844864961</v>
      </c>
      <c r="S1026">
        <v>75.639554844864961</v>
      </c>
    </row>
    <row r="1027" spans="1:19" x14ac:dyDescent="0.2">
      <c r="A1027" s="4">
        <f t="shared" si="168"/>
        <v>45269</v>
      </c>
      <c r="B1027">
        <v>1026</v>
      </c>
      <c r="C1027">
        <v>70.87</v>
      </c>
      <c r="D1027">
        <f t="shared" si="169"/>
        <v>70.896666666666661</v>
      </c>
      <c r="E1027">
        <f t="shared" si="173"/>
        <v>70.527999999999992</v>
      </c>
      <c r="F1027">
        <f t="shared" ref="F1027:F1090" si="176">$V$3+$U$3*B1027</f>
        <v>75.604429210375699</v>
      </c>
      <c r="G1027">
        <f t="shared" ref="G1027:G1090" si="177">C1027-F1027</f>
        <v>-4.7344292103756942</v>
      </c>
      <c r="H1027">
        <f t="shared" si="170"/>
        <v>9.7219672797166368E-3</v>
      </c>
      <c r="I1027">
        <v>75.604429210375699</v>
      </c>
      <c r="J1027">
        <v>75.604429210375699</v>
      </c>
      <c r="K1027">
        <f t="shared" si="171"/>
        <v>75.616944715402255</v>
      </c>
      <c r="L1027">
        <v>75.616944715402255</v>
      </c>
      <c r="M1027">
        <v>75.616944715402255</v>
      </c>
      <c r="N1027">
        <f t="shared" ref="N1027:N1090" si="178">0.3*C1028 + 0.7*N1026</f>
        <v>70.95873744767637</v>
      </c>
      <c r="O1027">
        <f t="shared" si="172"/>
        <v>70.422499999999999</v>
      </c>
      <c r="P1027">
        <f t="shared" si="174"/>
        <v>70.666249999999991</v>
      </c>
      <c r="Q1027">
        <f t="shared" si="175"/>
        <v>75.629760857289725</v>
      </c>
      <c r="R1027">
        <v>75.629760857289725</v>
      </c>
      <c r="S1027">
        <v>75.629760857289725</v>
      </c>
    </row>
    <row r="1028" spans="1:19" x14ac:dyDescent="0.2">
      <c r="A1028" s="4">
        <f t="shared" ref="A1028:A1091" si="179">A1027+1</f>
        <v>45270</v>
      </c>
      <c r="B1028">
        <v>1027</v>
      </c>
      <c r="C1028">
        <v>70.95</v>
      </c>
      <c r="D1028">
        <f t="shared" ref="D1028:D1091" si="180">AVERAGE(C1027:C1029)</f>
        <v>70.923333333333332</v>
      </c>
      <c r="E1028">
        <f t="shared" si="173"/>
        <v>70.381999999999991</v>
      </c>
      <c r="F1028">
        <f t="shared" si="176"/>
        <v>75.594707243095996</v>
      </c>
      <c r="G1028">
        <f t="shared" si="177"/>
        <v>-4.6447072430959935</v>
      </c>
      <c r="H1028">
        <f t="shared" ref="H1028:H1091" si="181">G1028-G1027</f>
        <v>8.9721967279700721E-2</v>
      </c>
      <c r="I1028">
        <v>75.594707243095996</v>
      </c>
      <c r="J1028">
        <v>75.594707243095996</v>
      </c>
      <c r="K1028">
        <f t="shared" ref="K1028:K1091" si="182">$Y$3+$X$3*B1028</f>
        <v>75.607187739402306</v>
      </c>
      <c r="L1028">
        <v>75.607187739402306</v>
      </c>
      <c r="M1028">
        <v>75.607187739402306</v>
      </c>
      <c r="N1028">
        <f t="shared" si="178"/>
        <v>70.956116213373463</v>
      </c>
      <c r="O1028">
        <f t="shared" ref="O1028:O1091" si="183">AVERAGE(C1026:C1029)</f>
        <v>70.91</v>
      </c>
      <c r="P1028">
        <f t="shared" si="174"/>
        <v>70.584999999999994</v>
      </c>
      <c r="Q1028">
        <f t="shared" si="175"/>
        <v>75.619966869714489</v>
      </c>
      <c r="R1028">
        <v>75.619966869714489</v>
      </c>
      <c r="S1028">
        <v>75.619966869714489</v>
      </c>
    </row>
    <row r="1029" spans="1:19" x14ac:dyDescent="0.2">
      <c r="A1029" s="4">
        <f t="shared" si="179"/>
        <v>45271</v>
      </c>
      <c r="B1029">
        <v>1028</v>
      </c>
      <c r="C1029">
        <v>70.95</v>
      </c>
      <c r="D1029">
        <f t="shared" si="180"/>
        <v>70.056666666666672</v>
      </c>
      <c r="E1029">
        <f t="shared" ref="E1029:E1092" si="184">AVERAGE(C1027:C1031)</f>
        <v>70.025999999999996</v>
      </c>
      <c r="F1029">
        <f t="shared" si="176"/>
        <v>75.58498527581628</v>
      </c>
      <c r="G1029">
        <f t="shared" si="177"/>
        <v>-4.6349852758162768</v>
      </c>
      <c r="H1029">
        <f t="shared" si="181"/>
        <v>9.7219672797166368E-3</v>
      </c>
      <c r="I1029">
        <v>75.58498527581628</v>
      </c>
      <c r="J1029">
        <v>75.58498527581628</v>
      </c>
      <c r="K1029">
        <f t="shared" si="182"/>
        <v>75.597430763402343</v>
      </c>
      <c r="L1029">
        <v>75.597430763402343</v>
      </c>
      <c r="M1029">
        <v>75.597430763402343</v>
      </c>
      <c r="N1029">
        <f t="shared" si="178"/>
        <v>70.150281349361421</v>
      </c>
      <c r="O1029">
        <f t="shared" si="183"/>
        <v>70.259999999999991</v>
      </c>
      <c r="P1029">
        <f t="shared" ref="P1029:P1092" si="185">AVERAGE(O1029:O1030)</f>
        <v>70.037499999999994</v>
      </c>
      <c r="Q1029">
        <f t="shared" ref="Q1029:Q1092" si="186">$AE$3+$AD$3*B1029</f>
        <v>75.610172882139253</v>
      </c>
      <c r="R1029">
        <v>75.610172882139253</v>
      </c>
      <c r="S1029">
        <v>75.610172882139253</v>
      </c>
    </row>
    <row r="1030" spans="1:19" x14ac:dyDescent="0.2">
      <c r="A1030" s="4">
        <f t="shared" si="179"/>
        <v>45272</v>
      </c>
      <c r="B1030">
        <v>1029</v>
      </c>
      <c r="C1030">
        <v>68.27</v>
      </c>
      <c r="D1030">
        <f t="shared" si="180"/>
        <v>69.436666666666667</v>
      </c>
      <c r="E1030">
        <f t="shared" si="184"/>
        <v>70.093999999999994</v>
      </c>
      <c r="F1030">
        <f t="shared" si="176"/>
        <v>75.575263308536563</v>
      </c>
      <c r="G1030">
        <f t="shared" si="177"/>
        <v>-7.305263308536567</v>
      </c>
      <c r="H1030">
        <f t="shared" si="181"/>
        <v>-2.6702780327202902</v>
      </c>
      <c r="I1030">
        <v>75.575263308536563</v>
      </c>
      <c r="J1030">
        <v>75.575263308536563</v>
      </c>
      <c r="K1030">
        <f t="shared" si="182"/>
        <v>75.587673787402395</v>
      </c>
      <c r="L1030">
        <v>75.587673787402395</v>
      </c>
      <c r="M1030">
        <v>75.587673787402395</v>
      </c>
      <c r="N1030">
        <f t="shared" si="178"/>
        <v>69.83219694455299</v>
      </c>
      <c r="O1030">
        <f t="shared" si="183"/>
        <v>69.814999999999998</v>
      </c>
      <c r="P1030">
        <f t="shared" si="185"/>
        <v>69.847499999999997</v>
      </c>
      <c r="Q1030">
        <f t="shared" si="186"/>
        <v>75.600378894564017</v>
      </c>
      <c r="R1030">
        <v>75.600378894564017</v>
      </c>
      <c r="S1030">
        <v>75.600378894564017</v>
      </c>
    </row>
    <row r="1031" spans="1:19" x14ac:dyDescent="0.2">
      <c r="A1031" s="4">
        <f t="shared" si="179"/>
        <v>45273</v>
      </c>
      <c r="B1031">
        <v>1030</v>
      </c>
      <c r="C1031">
        <v>69.09</v>
      </c>
      <c r="D1031">
        <f t="shared" si="180"/>
        <v>69.523333333333326</v>
      </c>
      <c r="E1031">
        <f t="shared" si="184"/>
        <v>70.114000000000004</v>
      </c>
      <c r="F1031">
        <f t="shared" si="176"/>
        <v>75.565541341256861</v>
      </c>
      <c r="G1031">
        <f t="shared" si="177"/>
        <v>-6.4755413412568572</v>
      </c>
      <c r="H1031">
        <f t="shared" si="181"/>
        <v>0.82972196727970982</v>
      </c>
      <c r="I1031">
        <v>75.565541341256861</v>
      </c>
      <c r="J1031">
        <v>75.565541341256861</v>
      </c>
      <c r="K1031">
        <f t="shared" si="182"/>
        <v>75.577916811402432</v>
      </c>
      <c r="L1031">
        <v>75.577916811402432</v>
      </c>
      <c r="M1031">
        <v>75.577916811402432</v>
      </c>
      <c r="N1031">
        <f t="shared" si="178"/>
        <v>70.245537861187088</v>
      </c>
      <c r="O1031">
        <f t="shared" si="183"/>
        <v>69.88</v>
      </c>
      <c r="P1031">
        <f t="shared" si="185"/>
        <v>69.892499999999998</v>
      </c>
      <c r="Q1031">
        <f t="shared" si="186"/>
        <v>75.590584906988795</v>
      </c>
      <c r="R1031">
        <v>75.590584906988795</v>
      </c>
      <c r="S1031">
        <v>75.590584906988795</v>
      </c>
    </row>
    <row r="1032" spans="1:19" x14ac:dyDescent="0.2">
      <c r="A1032" s="4">
        <f t="shared" si="179"/>
        <v>45274</v>
      </c>
      <c r="B1032">
        <v>1031</v>
      </c>
      <c r="C1032">
        <v>71.209999999999994</v>
      </c>
      <c r="D1032">
        <f t="shared" si="180"/>
        <v>70.45</v>
      </c>
      <c r="E1032">
        <f t="shared" si="184"/>
        <v>70.134</v>
      </c>
      <c r="F1032">
        <f t="shared" si="176"/>
        <v>75.555819373977144</v>
      </c>
      <c r="G1032">
        <f t="shared" si="177"/>
        <v>-4.3458193739771502</v>
      </c>
      <c r="H1032">
        <f t="shared" si="181"/>
        <v>2.129721967279707</v>
      </c>
      <c r="I1032">
        <v>75.555819373977144</v>
      </c>
      <c r="J1032">
        <v>75.555819373977144</v>
      </c>
      <c r="K1032">
        <f t="shared" si="182"/>
        <v>75.568159835402483</v>
      </c>
      <c r="L1032">
        <v>75.568159835402483</v>
      </c>
      <c r="M1032">
        <v>75.568159835402483</v>
      </c>
      <c r="N1032">
        <f t="shared" si="178"/>
        <v>70.486876502830967</v>
      </c>
      <c r="O1032">
        <f t="shared" si="183"/>
        <v>69.905000000000001</v>
      </c>
      <c r="P1032">
        <f t="shared" si="185"/>
        <v>70.252499999999998</v>
      </c>
      <c r="Q1032">
        <f t="shared" si="186"/>
        <v>75.580790919413559</v>
      </c>
      <c r="R1032">
        <v>75.580790919413559</v>
      </c>
      <c r="S1032">
        <v>75.580790919413559</v>
      </c>
    </row>
    <row r="1033" spans="1:19" x14ac:dyDescent="0.2">
      <c r="A1033" s="4">
        <f t="shared" si="179"/>
        <v>45275</v>
      </c>
      <c r="B1033">
        <v>1032</v>
      </c>
      <c r="C1033">
        <v>71.05</v>
      </c>
      <c r="D1033">
        <f t="shared" si="180"/>
        <v>71.103333333333339</v>
      </c>
      <c r="E1033">
        <f t="shared" si="184"/>
        <v>70.912000000000006</v>
      </c>
      <c r="F1033">
        <f t="shared" si="176"/>
        <v>75.546097406697442</v>
      </c>
      <c r="G1033">
        <f t="shared" si="177"/>
        <v>-4.4960974066974444</v>
      </c>
      <c r="H1033">
        <f t="shared" si="181"/>
        <v>-0.15027803272029416</v>
      </c>
      <c r="I1033">
        <v>75.546097406697442</v>
      </c>
      <c r="J1033">
        <v>75.546097406697442</v>
      </c>
      <c r="K1033">
        <f t="shared" si="182"/>
        <v>75.55840285940252</v>
      </c>
      <c r="L1033">
        <v>75.55840285940252</v>
      </c>
      <c r="M1033">
        <v>75.55840285940252</v>
      </c>
      <c r="N1033">
        <f t="shared" si="178"/>
        <v>70.65581355198168</v>
      </c>
      <c r="O1033">
        <f t="shared" si="183"/>
        <v>70.600000000000009</v>
      </c>
      <c r="P1033">
        <f t="shared" si="185"/>
        <v>70.983750000000015</v>
      </c>
      <c r="Q1033">
        <f t="shared" si="186"/>
        <v>75.570996931838323</v>
      </c>
      <c r="R1033">
        <v>75.570996931838323</v>
      </c>
      <c r="S1033">
        <v>75.570996931838323</v>
      </c>
    </row>
    <row r="1034" spans="1:19" x14ac:dyDescent="0.2">
      <c r="A1034" s="4">
        <f t="shared" si="179"/>
        <v>45276</v>
      </c>
      <c r="B1034">
        <v>1033</v>
      </c>
      <c r="C1034">
        <v>71.05</v>
      </c>
      <c r="D1034">
        <f t="shared" si="180"/>
        <v>71.42</v>
      </c>
      <c r="E1034">
        <f t="shared" si="184"/>
        <v>71.525999999999996</v>
      </c>
      <c r="F1034">
        <f t="shared" si="176"/>
        <v>75.536375439417725</v>
      </c>
      <c r="G1034">
        <f t="shared" si="177"/>
        <v>-4.4863754394177278</v>
      </c>
      <c r="H1034">
        <f t="shared" si="181"/>
        <v>9.7219672797166368E-3</v>
      </c>
      <c r="I1034">
        <v>75.536375439417725</v>
      </c>
      <c r="J1034">
        <v>75.536375439417725</v>
      </c>
      <c r="K1034">
        <f t="shared" si="182"/>
        <v>75.548645883402571</v>
      </c>
      <c r="L1034">
        <v>75.548645883402571</v>
      </c>
      <c r="M1034">
        <v>75.548645883402571</v>
      </c>
      <c r="N1034">
        <f t="shared" si="178"/>
        <v>71.107069486387175</v>
      </c>
      <c r="O1034">
        <f t="shared" si="183"/>
        <v>71.367500000000007</v>
      </c>
      <c r="P1034">
        <f t="shared" si="185"/>
        <v>71.486249999999998</v>
      </c>
      <c r="Q1034">
        <f t="shared" si="186"/>
        <v>75.561202944263087</v>
      </c>
      <c r="R1034">
        <v>75.561202944263087</v>
      </c>
      <c r="S1034">
        <v>75.561202944263087</v>
      </c>
    </row>
    <row r="1035" spans="1:19" x14ac:dyDescent="0.2">
      <c r="A1035" s="4">
        <f t="shared" si="179"/>
        <v>45277</v>
      </c>
      <c r="B1035">
        <v>1034</v>
      </c>
      <c r="C1035">
        <v>72.16</v>
      </c>
      <c r="D1035">
        <f t="shared" si="180"/>
        <v>71.789999999999992</v>
      </c>
      <c r="E1035">
        <f t="shared" si="184"/>
        <v>71.929999999999993</v>
      </c>
      <c r="F1035">
        <f t="shared" si="176"/>
        <v>75.526653472138008</v>
      </c>
      <c r="G1035">
        <f t="shared" si="177"/>
        <v>-3.3666534721380117</v>
      </c>
      <c r="H1035">
        <f t="shared" si="181"/>
        <v>1.1197219672797161</v>
      </c>
      <c r="I1035">
        <v>75.526653472138008</v>
      </c>
      <c r="J1035">
        <v>75.526653472138008</v>
      </c>
      <c r="K1035">
        <f t="shared" si="182"/>
        <v>75.538888907402608</v>
      </c>
      <c r="L1035">
        <v>75.538888907402608</v>
      </c>
      <c r="M1035">
        <v>75.538888907402608</v>
      </c>
      <c r="N1035">
        <f t="shared" si="178"/>
        <v>71.42294864047102</v>
      </c>
      <c r="O1035">
        <f t="shared" si="183"/>
        <v>71.60499999999999</v>
      </c>
      <c r="P1035">
        <f t="shared" si="185"/>
        <v>71.877499999999998</v>
      </c>
      <c r="Q1035">
        <f t="shared" si="186"/>
        <v>75.551408956687851</v>
      </c>
      <c r="R1035">
        <v>75.551408956687851</v>
      </c>
      <c r="S1035">
        <v>75.551408956687851</v>
      </c>
    </row>
    <row r="1036" spans="1:19" x14ac:dyDescent="0.2">
      <c r="A1036" s="4">
        <f t="shared" si="179"/>
        <v>45278</v>
      </c>
      <c r="B1036">
        <v>1035</v>
      </c>
      <c r="C1036">
        <v>72.16</v>
      </c>
      <c r="D1036">
        <f t="shared" si="180"/>
        <v>72.516666666666666</v>
      </c>
      <c r="E1036">
        <f t="shared" si="184"/>
        <v>72.494</v>
      </c>
      <c r="F1036">
        <f t="shared" si="176"/>
        <v>75.516931504858306</v>
      </c>
      <c r="G1036">
        <f t="shared" si="177"/>
        <v>-3.3569315048583093</v>
      </c>
      <c r="H1036">
        <f t="shared" si="181"/>
        <v>9.7219672797024259E-3</v>
      </c>
      <c r="I1036">
        <v>75.516931504858306</v>
      </c>
      <c r="J1036">
        <v>75.516931504858306</v>
      </c>
      <c r="K1036">
        <f t="shared" si="182"/>
        <v>75.529131931402659</v>
      </c>
      <c r="L1036">
        <v>75.529131931402659</v>
      </c>
      <c r="M1036">
        <v>75.529131931402659</v>
      </c>
      <c r="N1036">
        <f t="shared" si="178"/>
        <v>71.965064048329708</v>
      </c>
      <c r="O1036">
        <f t="shared" si="183"/>
        <v>72.149999999999991</v>
      </c>
      <c r="P1036">
        <f t="shared" si="185"/>
        <v>72.502499999999998</v>
      </c>
      <c r="Q1036">
        <f t="shared" si="186"/>
        <v>75.541614969112615</v>
      </c>
      <c r="R1036">
        <v>75.541614969112615</v>
      </c>
      <c r="S1036">
        <v>75.541614969112615</v>
      </c>
    </row>
    <row r="1037" spans="1:19" x14ac:dyDescent="0.2">
      <c r="A1037" s="4">
        <f t="shared" si="179"/>
        <v>45279</v>
      </c>
      <c r="B1037">
        <v>1036</v>
      </c>
      <c r="C1037">
        <v>73.23</v>
      </c>
      <c r="D1037">
        <f t="shared" si="180"/>
        <v>73.086666666666659</v>
      </c>
      <c r="E1037">
        <f t="shared" si="184"/>
        <v>73.001999999999995</v>
      </c>
      <c r="F1037">
        <f t="shared" si="176"/>
        <v>75.507209537578589</v>
      </c>
      <c r="G1037">
        <f t="shared" si="177"/>
        <v>-2.2772095375785852</v>
      </c>
      <c r="H1037">
        <f t="shared" si="181"/>
        <v>1.079721967279724</v>
      </c>
      <c r="I1037">
        <v>75.507209537578589</v>
      </c>
      <c r="J1037">
        <v>75.507209537578589</v>
      </c>
      <c r="K1037">
        <f t="shared" si="182"/>
        <v>75.519374955402697</v>
      </c>
      <c r="L1037">
        <v>75.519374955402697</v>
      </c>
      <c r="M1037">
        <v>75.519374955402697</v>
      </c>
      <c r="N1037">
        <f t="shared" si="178"/>
        <v>72.536544833830789</v>
      </c>
      <c r="O1037">
        <f t="shared" si="183"/>
        <v>72.855000000000004</v>
      </c>
      <c r="P1037">
        <f t="shared" si="185"/>
        <v>73.033749999999998</v>
      </c>
      <c r="Q1037">
        <f t="shared" si="186"/>
        <v>75.531820981537379</v>
      </c>
      <c r="R1037">
        <v>75.531820981537379</v>
      </c>
      <c r="S1037">
        <v>75.531820981537379</v>
      </c>
    </row>
    <row r="1038" spans="1:19" x14ac:dyDescent="0.2">
      <c r="A1038" s="4">
        <f t="shared" si="179"/>
        <v>45280</v>
      </c>
      <c r="B1038">
        <v>1037</v>
      </c>
      <c r="C1038">
        <v>73.87</v>
      </c>
      <c r="D1038">
        <f t="shared" si="180"/>
        <v>73.563333333333347</v>
      </c>
      <c r="E1038">
        <f t="shared" si="184"/>
        <v>73.228000000000009</v>
      </c>
      <c r="F1038">
        <f t="shared" si="176"/>
        <v>75.497487570298887</v>
      </c>
      <c r="G1038">
        <f t="shared" si="177"/>
        <v>-1.6274875702988822</v>
      </c>
      <c r="H1038">
        <f t="shared" si="181"/>
        <v>0.64972196727970299</v>
      </c>
      <c r="I1038">
        <v>75.497487570298887</v>
      </c>
      <c r="J1038">
        <v>75.497487570298887</v>
      </c>
      <c r="K1038">
        <f t="shared" si="182"/>
        <v>75.509617979402748</v>
      </c>
      <c r="L1038">
        <v>75.509617979402748</v>
      </c>
      <c r="M1038">
        <v>75.509617979402748</v>
      </c>
      <c r="N1038">
        <f t="shared" si="178"/>
        <v>72.852581383681553</v>
      </c>
      <c r="O1038">
        <f t="shared" si="183"/>
        <v>73.212500000000006</v>
      </c>
      <c r="P1038">
        <f t="shared" si="185"/>
        <v>73.353750000000005</v>
      </c>
      <c r="Q1038">
        <f t="shared" si="186"/>
        <v>75.522026993962143</v>
      </c>
      <c r="R1038">
        <v>75.522026993962143</v>
      </c>
      <c r="S1038">
        <v>75.522026993962143</v>
      </c>
    </row>
    <row r="1039" spans="1:19" x14ac:dyDescent="0.2">
      <c r="A1039" s="4">
        <f t="shared" si="179"/>
        <v>45281</v>
      </c>
      <c r="B1039">
        <v>1038</v>
      </c>
      <c r="C1039">
        <v>73.59</v>
      </c>
      <c r="D1039">
        <f t="shared" si="180"/>
        <v>73.583333333333329</v>
      </c>
      <c r="E1039">
        <f t="shared" si="184"/>
        <v>73.454000000000008</v>
      </c>
      <c r="F1039">
        <f t="shared" si="176"/>
        <v>75.48776560301917</v>
      </c>
      <c r="G1039">
        <f t="shared" si="177"/>
        <v>-1.8977656030191667</v>
      </c>
      <c r="H1039">
        <f t="shared" si="181"/>
        <v>-0.2702780327202845</v>
      </c>
      <c r="I1039">
        <v>75.48776560301917</v>
      </c>
      <c r="J1039">
        <v>75.48776560301917</v>
      </c>
      <c r="K1039">
        <f t="shared" si="182"/>
        <v>75.499861003402785</v>
      </c>
      <c r="L1039">
        <v>75.499861003402785</v>
      </c>
      <c r="M1039">
        <v>75.499861003402785</v>
      </c>
      <c r="N1039">
        <f t="shared" si="178"/>
        <v>72.983806968577085</v>
      </c>
      <c r="O1039">
        <f t="shared" si="183"/>
        <v>73.495000000000005</v>
      </c>
      <c r="P1039">
        <f t="shared" si="185"/>
        <v>73.502499999999998</v>
      </c>
      <c r="Q1039">
        <f t="shared" si="186"/>
        <v>75.512233006386907</v>
      </c>
      <c r="R1039">
        <v>75.512233006386907</v>
      </c>
      <c r="S1039">
        <v>75.512233006386907</v>
      </c>
    </row>
    <row r="1040" spans="1:19" x14ac:dyDescent="0.2">
      <c r="A1040" s="4">
        <f t="shared" si="179"/>
        <v>45282</v>
      </c>
      <c r="B1040">
        <v>1039</v>
      </c>
      <c r="C1040">
        <v>73.290000000000006</v>
      </c>
      <c r="D1040">
        <f t="shared" si="180"/>
        <v>73.39</v>
      </c>
      <c r="E1040">
        <f t="shared" si="184"/>
        <v>73.975999999999999</v>
      </c>
      <c r="F1040">
        <f t="shared" si="176"/>
        <v>75.478043635739468</v>
      </c>
      <c r="G1040">
        <f t="shared" si="177"/>
        <v>-2.1880436357394615</v>
      </c>
      <c r="H1040">
        <f t="shared" si="181"/>
        <v>-0.29027803272029473</v>
      </c>
      <c r="I1040">
        <v>75.478043635739468</v>
      </c>
      <c r="J1040">
        <v>75.478043635739468</v>
      </c>
      <c r="K1040">
        <f t="shared" si="182"/>
        <v>75.490104027402836</v>
      </c>
      <c r="L1040">
        <v>75.490104027402836</v>
      </c>
      <c r="M1040">
        <v>75.490104027402836</v>
      </c>
      <c r="N1040">
        <f t="shared" si="178"/>
        <v>73.075664878003948</v>
      </c>
      <c r="O1040">
        <f t="shared" si="183"/>
        <v>73.510000000000005</v>
      </c>
      <c r="P1040">
        <f t="shared" si="185"/>
        <v>73.756249999999994</v>
      </c>
      <c r="Q1040">
        <f t="shared" si="186"/>
        <v>75.502439018811685</v>
      </c>
      <c r="R1040">
        <v>75.502439018811685</v>
      </c>
      <c r="S1040">
        <v>75.502439018811685</v>
      </c>
    </row>
    <row r="1041" spans="1:19" x14ac:dyDescent="0.2">
      <c r="A1041" s="4">
        <f t="shared" si="179"/>
        <v>45283</v>
      </c>
      <c r="B1041">
        <v>1040</v>
      </c>
      <c r="C1041">
        <v>73.290000000000006</v>
      </c>
      <c r="D1041">
        <f t="shared" si="180"/>
        <v>74.14</v>
      </c>
      <c r="E1041">
        <f t="shared" si="184"/>
        <v>74.37</v>
      </c>
      <c r="F1041">
        <f t="shared" si="176"/>
        <v>75.468321668459751</v>
      </c>
      <c r="G1041">
        <f t="shared" si="177"/>
        <v>-2.1783216684597448</v>
      </c>
      <c r="H1041">
        <f t="shared" si="181"/>
        <v>9.7219672797166368E-3</v>
      </c>
      <c r="I1041">
        <v>75.468321668459751</v>
      </c>
      <c r="J1041">
        <v>75.468321668459751</v>
      </c>
      <c r="K1041">
        <f t="shared" si="182"/>
        <v>75.480347051402873</v>
      </c>
      <c r="L1041">
        <v>75.480347051402873</v>
      </c>
      <c r="M1041">
        <v>75.480347051402873</v>
      </c>
      <c r="N1041">
        <f t="shared" si="178"/>
        <v>73.904965414602756</v>
      </c>
      <c r="O1041">
        <f t="shared" si="183"/>
        <v>74.002499999999998</v>
      </c>
      <c r="P1041">
        <f t="shared" si="185"/>
        <v>74.283749999999998</v>
      </c>
      <c r="Q1041">
        <f t="shared" si="186"/>
        <v>75.492645031236449</v>
      </c>
      <c r="R1041">
        <v>75.492645031236449</v>
      </c>
      <c r="S1041">
        <v>75.492645031236449</v>
      </c>
    </row>
    <row r="1042" spans="1:19" x14ac:dyDescent="0.2">
      <c r="A1042" s="4">
        <f t="shared" si="179"/>
        <v>45284</v>
      </c>
      <c r="B1042">
        <v>1041</v>
      </c>
      <c r="C1042">
        <v>75.84</v>
      </c>
      <c r="D1042">
        <f t="shared" si="180"/>
        <v>74.989999999999995</v>
      </c>
      <c r="E1042">
        <f t="shared" si="184"/>
        <v>74.820000000000007</v>
      </c>
      <c r="F1042">
        <f t="shared" si="176"/>
        <v>75.458599701180049</v>
      </c>
      <c r="G1042">
        <f t="shared" si="177"/>
        <v>0.38140029881995474</v>
      </c>
      <c r="H1042">
        <f t="shared" si="181"/>
        <v>2.5597219672796996</v>
      </c>
      <c r="I1042">
        <v>75.458599701180049</v>
      </c>
      <c r="J1042">
        <v>75.458599701180049</v>
      </c>
      <c r="K1042">
        <f t="shared" si="182"/>
        <v>75.470590075402924</v>
      </c>
      <c r="L1042">
        <v>75.470590075402924</v>
      </c>
      <c r="M1042">
        <v>75.470590075402924</v>
      </c>
      <c r="N1042">
        <f t="shared" si="178"/>
        <v>74.485475790221926</v>
      </c>
      <c r="O1042">
        <f t="shared" si="183"/>
        <v>74.564999999999998</v>
      </c>
      <c r="P1042">
        <f t="shared" si="185"/>
        <v>74.883749999999992</v>
      </c>
      <c r="Q1042">
        <f t="shared" si="186"/>
        <v>75.482851043661213</v>
      </c>
      <c r="R1042">
        <v>75.482851043661213</v>
      </c>
      <c r="S1042">
        <v>75.482851043661213</v>
      </c>
    </row>
    <row r="1043" spans="1:19" x14ac:dyDescent="0.2">
      <c r="A1043" s="4">
        <f t="shared" si="179"/>
        <v>45285</v>
      </c>
      <c r="B1043">
        <v>1042</v>
      </c>
      <c r="C1043">
        <v>75.84</v>
      </c>
      <c r="D1043">
        <f t="shared" si="180"/>
        <v>75.84</v>
      </c>
      <c r="E1043">
        <f t="shared" si="184"/>
        <v>75.024000000000001</v>
      </c>
      <c r="F1043">
        <f t="shared" si="176"/>
        <v>75.448877733900332</v>
      </c>
      <c r="G1043">
        <f t="shared" si="177"/>
        <v>0.39112226609967138</v>
      </c>
      <c r="H1043">
        <f t="shared" si="181"/>
        <v>9.7219672797166368E-3</v>
      </c>
      <c r="I1043">
        <v>75.448877733900332</v>
      </c>
      <c r="J1043">
        <v>75.448877733900332</v>
      </c>
      <c r="K1043">
        <f t="shared" si="182"/>
        <v>75.460833099402961</v>
      </c>
      <c r="L1043">
        <v>75.460833099402961</v>
      </c>
      <c r="M1043">
        <v>75.460833099402961</v>
      </c>
      <c r="N1043">
        <f t="shared" si="178"/>
        <v>74.891833053155338</v>
      </c>
      <c r="O1043">
        <f t="shared" si="183"/>
        <v>75.202500000000001</v>
      </c>
      <c r="P1043">
        <f t="shared" si="185"/>
        <v>75.330000000000013</v>
      </c>
      <c r="Q1043">
        <f t="shared" si="186"/>
        <v>75.473057056085977</v>
      </c>
      <c r="R1043">
        <v>75.473057056085977</v>
      </c>
      <c r="S1043">
        <v>75.473057056085977</v>
      </c>
    </row>
    <row r="1044" spans="1:19" x14ac:dyDescent="0.2">
      <c r="A1044" s="4">
        <f t="shared" si="179"/>
        <v>45286</v>
      </c>
      <c r="B1044">
        <v>1043</v>
      </c>
      <c r="C1044">
        <v>75.84</v>
      </c>
      <c r="D1044">
        <f t="shared" si="180"/>
        <v>75.33</v>
      </c>
      <c r="E1044">
        <f t="shared" si="184"/>
        <v>74.77000000000001</v>
      </c>
      <c r="F1044">
        <f t="shared" si="176"/>
        <v>75.439155766620615</v>
      </c>
      <c r="G1044">
        <f t="shared" si="177"/>
        <v>0.40084423337938802</v>
      </c>
      <c r="H1044">
        <f t="shared" si="181"/>
        <v>9.7219672797166368E-3</v>
      </c>
      <c r="I1044">
        <v>75.439155766620615</v>
      </c>
      <c r="J1044">
        <v>75.439155766620615</v>
      </c>
      <c r="K1044">
        <f t="shared" si="182"/>
        <v>75.451076123403013</v>
      </c>
      <c r="L1044">
        <v>75.451076123403013</v>
      </c>
      <c r="M1044">
        <v>75.451076123403013</v>
      </c>
      <c r="N1044">
        <f t="shared" si="178"/>
        <v>74.717283137208739</v>
      </c>
      <c r="O1044">
        <f t="shared" si="183"/>
        <v>75.45750000000001</v>
      </c>
      <c r="P1044">
        <f t="shared" si="185"/>
        <v>74.98</v>
      </c>
      <c r="Q1044">
        <f t="shared" si="186"/>
        <v>75.463263068510742</v>
      </c>
      <c r="R1044">
        <v>75.463263068510742</v>
      </c>
      <c r="S1044">
        <v>75.463263068510742</v>
      </c>
    </row>
    <row r="1045" spans="1:19" x14ac:dyDescent="0.2">
      <c r="A1045" s="4">
        <f t="shared" si="179"/>
        <v>45287</v>
      </c>
      <c r="B1045">
        <v>1044</v>
      </c>
      <c r="C1045">
        <v>74.31</v>
      </c>
      <c r="D1045">
        <f t="shared" si="180"/>
        <v>74.056666666666672</v>
      </c>
      <c r="E1045">
        <f t="shared" si="184"/>
        <v>73.97999999999999</v>
      </c>
      <c r="F1045">
        <f t="shared" si="176"/>
        <v>75.429433799340913</v>
      </c>
      <c r="G1045">
        <f t="shared" si="177"/>
        <v>-1.1194337993409107</v>
      </c>
      <c r="H1045">
        <f t="shared" si="181"/>
        <v>-1.5202780327202987</v>
      </c>
      <c r="I1045">
        <v>75.429433799340913</v>
      </c>
      <c r="J1045">
        <v>75.429433799340913</v>
      </c>
      <c r="K1045">
        <f t="shared" si="182"/>
        <v>75.44131914740305</v>
      </c>
      <c r="L1045">
        <v>75.44131914740305</v>
      </c>
      <c r="M1045">
        <v>75.44131914740305</v>
      </c>
      <c r="N1045">
        <f t="shared" si="178"/>
        <v>73.908098196046112</v>
      </c>
      <c r="O1045">
        <f t="shared" si="183"/>
        <v>74.502499999999998</v>
      </c>
      <c r="P1045">
        <f t="shared" si="185"/>
        <v>74.008749999999992</v>
      </c>
      <c r="Q1045">
        <f t="shared" si="186"/>
        <v>75.453469080935506</v>
      </c>
      <c r="R1045">
        <v>75.453469080935506</v>
      </c>
      <c r="S1045">
        <v>75.453469080935506</v>
      </c>
    </row>
    <row r="1046" spans="1:19" x14ac:dyDescent="0.2">
      <c r="A1046" s="4">
        <f t="shared" si="179"/>
        <v>45288</v>
      </c>
      <c r="B1046">
        <v>1045</v>
      </c>
      <c r="C1046">
        <v>72.02</v>
      </c>
      <c r="D1046">
        <f t="shared" si="180"/>
        <v>72.739999999999995</v>
      </c>
      <c r="E1046">
        <f t="shared" si="184"/>
        <v>73.19</v>
      </c>
      <c r="F1046">
        <f t="shared" si="176"/>
        <v>75.419711832061196</v>
      </c>
      <c r="G1046">
        <f t="shared" si="177"/>
        <v>-3.3997118320612003</v>
      </c>
      <c r="H1046">
        <f t="shared" si="181"/>
        <v>-2.2802780327202896</v>
      </c>
      <c r="I1046">
        <v>75.419711832061196</v>
      </c>
      <c r="J1046">
        <v>75.419711832061196</v>
      </c>
      <c r="K1046">
        <f t="shared" si="182"/>
        <v>75.431562171403101</v>
      </c>
      <c r="L1046">
        <v>75.431562171403101</v>
      </c>
      <c r="M1046">
        <v>75.431562171403101</v>
      </c>
      <c r="N1046">
        <f t="shared" si="178"/>
        <v>73.302668737232267</v>
      </c>
      <c r="O1046">
        <f t="shared" si="183"/>
        <v>73.515000000000001</v>
      </c>
      <c r="P1046">
        <f t="shared" si="185"/>
        <v>73.021249999999995</v>
      </c>
      <c r="Q1046">
        <f t="shared" si="186"/>
        <v>75.44367509336027</v>
      </c>
      <c r="R1046">
        <v>75.44367509336027</v>
      </c>
      <c r="S1046">
        <v>75.44367509336027</v>
      </c>
    </row>
    <row r="1047" spans="1:19" x14ac:dyDescent="0.2">
      <c r="A1047" s="4">
        <f t="shared" si="179"/>
        <v>45289</v>
      </c>
      <c r="B1047">
        <v>1046</v>
      </c>
      <c r="C1047">
        <v>71.89</v>
      </c>
      <c r="D1047">
        <f t="shared" si="180"/>
        <v>71.933333333333337</v>
      </c>
      <c r="E1047">
        <f t="shared" si="184"/>
        <v>72.145999999999987</v>
      </c>
      <c r="F1047">
        <f t="shared" si="176"/>
        <v>75.409989864781494</v>
      </c>
      <c r="G1047">
        <f t="shared" si="177"/>
        <v>-3.5199898647814933</v>
      </c>
      <c r="H1047">
        <f t="shared" si="181"/>
        <v>-0.12027803272029303</v>
      </c>
      <c r="I1047">
        <v>75.409989864781494</v>
      </c>
      <c r="J1047">
        <v>75.409989864781494</v>
      </c>
      <c r="K1047">
        <f t="shared" si="182"/>
        <v>75.421805195403152</v>
      </c>
      <c r="L1047">
        <v>75.421805195403152</v>
      </c>
      <c r="M1047">
        <v>75.421805195403152</v>
      </c>
      <c r="N1047">
        <f t="shared" si="178"/>
        <v>72.878868116062591</v>
      </c>
      <c r="O1047">
        <f t="shared" si="183"/>
        <v>72.527499999999989</v>
      </c>
      <c r="P1047">
        <f t="shared" si="185"/>
        <v>72.066249999999997</v>
      </c>
      <c r="Q1047">
        <f t="shared" si="186"/>
        <v>75.433881105785048</v>
      </c>
      <c r="R1047">
        <v>75.433881105785048</v>
      </c>
      <c r="S1047">
        <v>75.433881105785048</v>
      </c>
    </row>
    <row r="1048" spans="1:19" x14ac:dyDescent="0.2">
      <c r="A1048" s="4">
        <f t="shared" si="179"/>
        <v>45290</v>
      </c>
      <c r="B1048">
        <v>1047</v>
      </c>
      <c r="C1048">
        <v>71.89</v>
      </c>
      <c r="D1048">
        <f t="shared" si="180"/>
        <v>71.466666666666669</v>
      </c>
      <c r="E1048">
        <f t="shared" si="184"/>
        <v>71.408000000000001</v>
      </c>
      <c r="F1048">
        <f t="shared" si="176"/>
        <v>75.400267897501777</v>
      </c>
      <c r="G1048">
        <f t="shared" si="177"/>
        <v>-3.5102678975017767</v>
      </c>
      <c r="H1048">
        <f t="shared" si="181"/>
        <v>9.7219672797166368E-3</v>
      </c>
      <c r="I1048">
        <v>75.400267897501777</v>
      </c>
      <c r="J1048">
        <v>75.400267897501777</v>
      </c>
      <c r="K1048">
        <f t="shared" si="182"/>
        <v>75.412048219403189</v>
      </c>
      <c r="L1048">
        <v>75.412048219403189</v>
      </c>
      <c r="M1048">
        <v>75.412048219403189</v>
      </c>
      <c r="N1048">
        <f t="shared" si="178"/>
        <v>72.201207681243801</v>
      </c>
      <c r="O1048">
        <f t="shared" si="183"/>
        <v>71.605000000000004</v>
      </c>
      <c r="P1048">
        <f t="shared" si="185"/>
        <v>71.430000000000007</v>
      </c>
      <c r="Q1048">
        <f t="shared" si="186"/>
        <v>75.424087118209812</v>
      </c>
      <c r="R1048">
        <v>75.424087118209812</v>
      </c>
      <c r="S1048">
        <v>75.424087118209812</v>
      </c>
    </row>
    <row r="1049" spans="1:19" x14ac:dyDescent="0.2">
      <c r="A1049" s="4">
        <f t="shared" si="179"/>
        <v>45291</v>
      </c>
      <c r="B1049">
        <v>1048</v>
      </c>
      <c r="C1049">
        <v>70.62</v>
      </c>
      <c r="D1049">
        <f t="shared" si="180"/>
        <v>71.043333333333337</v>
      </c>
      <c r="E1049">
        <f t="shared" si="184"/>
        <v>71.128</v>
      </c>
      <c r="F1049">
        <f t="shared" si="176"/>
        <v>75.390545930222075</v>
      </c>
      <c r="G1049">
        <f t="shared" si="177"/>
        <v>-4.7705459302220703</v>
      </c>
      <c r="H1049">
        <f t="shared" si="181"/>
        <v>-1.2602780327202936</v>
      </c>
      <c r="I1049">
        <v>75.390545930222075</v>
      </c>
      <c r="J1049">
        <v>75.390545930222075</v>
      </c>
      <c r="K1049">
        <f t="shared" si="182"/>
        <v>75.402291243403226</v>
      </c>
      <c r="L1049">
        <v>75.402291243403226</v>
      </c>
      <c r="M1049">
        <v>75.402291243403226</v>
      </c>
      <c r="N1049">
        <f t="shared" si="178"/>
        <v>71.726845376870656</v>
      </c>
      <c r="O1049">
        <f t="shared" si="183"/>
        <v>71.254999999999995</v>
      </c>
      <c r="P1049">
        <f t="shared" si="185"/>
        <v>71.096249999999998</v>
      </c>
      <c r="Q1049">
        <f t="shared" si="186"/>
        <v>75.414293130634576</v>
      </c>
      <c r="R1049">
        <v>75.414293130634576</v>
      </c>
      <c r="S1049">
        <v>75.414293130634576</v>
      </c>
    </row>
    <row r="1050" spans="1:19" x14ac:dyDescent="0.2">
      <c r="A1050" s="4">
        <f t="shared" si="179"/>
        <v>45292</v>
      </c>
      <c r="B1050">
        <v>1049</v>
      </c>
      <c r="C1050">
        <v>70.62</v>
      </c>
      <c r="D1050">
        <f t="shared" si="180"/>
        <v>70.62</v>
      </c>
      <c r="E1050">
        <f t="shared" si="184"/>
        <v>71.344000000000008</v>
      </c>
      <c r="F1050">
        <f t="shared" si="176"/>
        <v>75.380823962942358</v>
      </c>
      <c r="G1050">
        <f t="shared" si="177"/>
        <v>-4.7608239629423537</v>
      </c>
      <c r="H1050">
        <f t="shared" si="181"/>
        <v>9.7219672797166368E-3</v>
      </c>
      <c r="I1050">
        <v>75.380823962942358</v>
      </c>
      <c r="J1050">
        <v>75.380823962942358</v>
      </c>
      <c r="K1050">
        <f t="shared" si="182"/>
        <v>75.392534267403278</v>
      </c>
      <c r="L1050">
        <v>75.392534267403278</v>
      </c>
      <c r="M1050">
        <v>75.392534267403278</v>
      </c>
      <c r="N1050">
        <f t="shared" si="178"/>
        <v>71.394791763809451</v>
      </c>
      <c r="O1050">
        <f t="shared" si="183"/>
        <v>70.9375</v>
      </c>
      <c r="P1050">
        <f t="shared" si="185"/>
        <v>71.072500000000005</v>
      </c>
      <c r="Q1050">
        <f t="shared" si="186"/>
        <v>75.40449914305934</v>
      </c>
      <c r="R1050">
        <v>75.40449914305934</v>
      </c>
      <c r="S1050">
        <v>75.40449914305934</v>
      </c>
    </row>
    <row r="1051" spans="1:19" x14ac:dyDescent="0.2">
      <c r="A1051" s="4">
        <f t="shared" si="179"/>
        <v>45293</v>
      </c>
      <c r="B1051">
        <v>1050</v>
      </c>
      <c r="C1051">
        <v>70.62</v>
      </c>
      <c r="D1051">
        <f t="shared" si="180"/>
        <v>71.403333333333336</v>
      </c>
      <c r="E1051">
        <f t="shared" si="184"/>
        <v>71.442000000000007</v>
      </c>
      <c r="F1051">
        <f t="shared" si="176"/>
        <v>75.371101995662656</v>
      </c>
      <c r="G1051">
        <f t="shared" si="177"/>
        <v>-4.7511019956626512</v>
      </c>
      <c r="H1051">
        <f t="shared" si="181"/>
        <v>9.7219672797024259E-3</v>
      </c>
      <c r="I1051">
        <v>75.371101995662656</v>
      </c>
      <c r="J1051">
        <v>75.371101995662656</v>
      </c>
      <c r="K1051">
        <f t="shared" si="182"/>
        <v>75.382777291403329</v>
      </c>
      <c r="L1051">
        <v>75.382777291403329</v>
      </c>
      <c r="M1051">
        <v>75.382777291403329</v>
      </c>
      <c r="N1051">
        <f t="shared" si="178"/>
        <v>71.867354234666607</v>
      </c>
      <c r="O1051">
        <f t="shared" si="183"/>
        <v>71.20750000000001</v>
      </c>
      <c r="P1051">
        <f t="shared" si="185"/>
        <v>71.427500000000009</v>
      </c>
      <c r="Q1051">
        <f t="shared" si="186"/>
        <v>75.394705155484104</v>
      </c>
      <c r="R1051">
        <v>75.394705155484104</v>
      </c>
      <c r="S1051">
        <v>75.394705155484104</v>
      </c>
    </row>
    <row r="1052" spans="1:19" x14ac:dyDescent="0.2">
      <c r="A1052" s="4">
        <f t="shared" si="179"/>
        <v>45294</v>
      </c>
      <c r="B1052">
        <v>1051</v>
      </c>
      <c r="C1052">
        <v>72.97</v>
      </c>
      <c r="D1052">
        <f t="shared" si="180"/>
        <v>71.989999999999995</v>
      </c>
      <c r="E1052">
        <f t="shared" si="184"/>
        <v>72.118000000000009</v>
      </c>
      <c r="F1052">
        <f t="shared" si="176"/>
        <v>75.361380028382939</v>
      </c>
      <c r="G1052">
        <f t="shared" si="177"/>
        <v>-2.3913800283829403</v>
      </c>
      <c r="H1052">
        <f t="shared" si="181"/>
        <v>2.359721967279711</v>
      </c>
      <c r="I1052">
        <v>75.361380028382939</v>
      </c>
      <c r="J1052">
        <v>75.361380028382939</v>
      </c>
      <c r="K1052">
        <f t="shared" si="182"/>
        <v>75.373020315403366</v>
      </c>
      <c r="L1052">
        <v>75.373020315403366</v>
      </c>
      <c r="M1052">
        <v>75.373020315403366</v>
      </c>
      <c r="N1052">
        <f t="shared" si="178"/>
        <v>72.021147964266618</v>
      </c>
      <c r="O1052">
        <f t="shared" si="183"/>
        <v>71.647500000000008</v>
      </c>
      <c r="P1052">
        <f t="shared" si="185"/>
        <v>72.070000000000007</v>
      </c>
      <c r="Q1052">
        <f t="shared" si="186"/>
        <v>75.384911167908868</v>
      </c>
      <c r="R1052">
        <v>75.384911167908868</v>
      </c>
      <c r="S1052">
        <v>75.384911167908868</v>
      </c>
    </row>
    <row r="1053" spans="1:19" x14ac:dyDescent="0.2">
      <c r="A1053" s="4">
        <f t="shared" si="179"/>
        <v>45295</v>
      </c>
      <c r="B1053">
        <v>1052</v>
      </c>
      <c r="C1053">
        <v>72.38</v>
      </c>
      <c r="D1053">
        <f t="shared" si="180"/>
        <v>73.11666666666666</v>
      </c>
      <c r="E1053">
        <f t="shared" si="184"/>
        <v>72.794000000000011</v>
      </c>
      <c r="F1053">
        <f t="shared" si="176"/>
        <v>75.351658061103223</v>
      </c>
      <c r="G1053">
        <f t="shared" si="177"/>
        <v>-2.9716580611032271</v>
      </c>
      <c r="H1053">
        <f t="shared" si="181"/>
        <v>-0.58027803272028677</v>
      </c>
      <c r="I1053">
        <v>75.351658061103223</v>
      </c>
      <c r="J1053">
        <v>75.351658061103223</v>
      </c>
      <c r="K1053">
        <f t="shared" si="182"/>
        <v>75.363263339403403</v>
      </c>
      <c r="L1053">
        <v>75.363263339403403</v>
      </c>
      <c r="M1053">
        <v>75.363263339403403</v>
      </c>
      <c r="N1053">
        <f t="shared" si="178"/>
        <v>72.614803574986624</v>
      </c>
      <c r="O1053">
        <f t="shared" si="183"/>
        <v>72.492500000000007</v>
      </c>
      <c r="P1053">
        <f t="shared" si="185"/>
        <v>72.915000000000006</v>
      </c>
      <c r="Q1053">
        <f t="shared" si="186"/>
        <v>75.375117180333632</v>
      </c>
      <c r="R1053">
        <v>75.375117180333632</v>
      </c>
      <c r="S1053">
        <v>75.375117180333632</v>
      </c>
    </row>
    <row r="1054" spans="1:19" x14ac:dyDescent="0.2">
      <c r="A1054" s="4">
        <f t="shared" si="179"/>
        <v>45296</v>
      </c>
      <c r="B1054">
        <v>1053</v>
      </c>
      <c r="C1054">
        <v>74</v>
      </c>
      <c r="D1054">
        <f t="shared" si="180"/>
        <v>73.459999999999994</v>
      </c>
      <c r="E1054">
        <f t="shared" si="184"/>
        <v>72.882000000000005</v>
      </c>
      <c r="F1054">
        <f t="shared" si="176"/>
        <v>75.34193609382352</v>
      </c>
      <c r="G1054">
        <f t="shared" si="177"/>
        <v>-1.3419360938235201</v>
      </c>
      <c r="H1054">
        <f t="shared" si="181"/>
        <v>1.629721967279707</v>
      </c>
      <c r="I1054">
        <v>75.34193609382352</v>
      </c>
      <c r="J1054">
        <v>75.34193609382352</v>
      </c>
      <c r="K1054">
        <f t="shared" si="182"/>
        <v>75.353506363403454</v>
      </c>
      <c r="L1054">
        <v>75.353506363403454</v>
      </c>
      <c r="M1054">
        <v>75.353506363403454</v>
      </c>
      <c r="N1054">
        <f t="shared" si="178"/>
        <v>73.030362502490632</v>
      </c>
      <c r="O1054">
        <f t="shared" si="183"/>
        <v>73.337500000000006</v>
      </c>
      <c r="P1054">
        <f t="shared" si="185"/>
        <v>73.098749999999995</v>
      </c>
      <c r="Q1054">
        <f t="shared" si="186"/>
        <v>75.365323192758396</v>
      </c>
      <c r="R1054">
        <v>75.365323192758396</v>
      </c>
      <c r="S1054">
        <v>75.365323192758396</v>
      </c>
    </row>
    <row r="1055" spans="1:19" x14ac:dyDescent="0.2">
      <c r="A1055" s="4">
        <f t="shared" si="179"/>
        <v>45297</v>
      </c>
      <c r="B1055">
        <v>1054</v>
      </c>
      <c r="C1055">
        <v>74</v>
      </c>
      <c r="D1055">
        <f t="shared" si="180"/>
        <v>73.02</v>
      </c>
      <c r="E1055">
        <f t="shared" si="184"/>
        <v>72.5</v>
      </c>
      <c r="F1055">
        <f t="shared" si="176"/>
        <v>75.332214126543803</v>
      </c>
      <c r="G1055">
        <f t="shared" si="177"/>
        <v>-1.3322141265438034</v>
      </c>
      <c r="H1055">
        <f t="shared" si="181"/>
        <v>9.7219672797166368E-3</v>
      </c>
      <c r="I1055">
        <v>75.332214126543803</v>
      </c>
      <c r="J1055">
        <v>75.332214126543803</v>
      </c>
      <c r="K1055">
        <f t="shared" si="182"/>
        <v>75.343749387403506</v>
      </c>
      <c r="L1055">
        <v>75.343749387403506</v>
      </c>
      <c r="M1055">
        <v>75.343749387403506</v>
      </c>
      <c r="N1055">
        <f t="shared" si="178"/>
        <v>72.439253751743436</v>
      </c>
      <c r="O1055">
        <f t="shared" si="183"/>
        <v>72.86</v>
      </c>
      <c r="P1055">
        <f t="shared" si="185"/>
        <v>72.694999999999993</v>
      </c>
      <c r="Q1055">
        <f t="shared" si="186"/>
        <v>75.35552920518316</v>
      </c>
      <c r="R1055">
        <v>75.35552920518316</v>
      </c>
      <c r="S1055">
        <v>75.35552920518316</v>
      </c>
    </row>
    <row r="1056" spans="1:19" x14ac:dyDescent="0.2">
      <c r="A1056" s="4">
        <f t="shared" si="179"/>
        <v>45298</v>
      </c>
      <c r="B1056">
        <v>1055</v>
      </c>
      <c r="C1056">
        <v>71.06</v>
      </c>
      <c r="D1056">
        <f t="shared" si="180"/>
        <v>72.040000000000006</v>
      </c>
      <c r="E1056">
        <f t="shared" si="184"/>
        <v>72.510000000000005</v>
      </c>
      <c r="F1056">
        <f t="shared" si="176"/>
        <v>75.322492159264101</v>
      </c>
      <c r="G1056">
        <f t="shared" si="177"/>
        <v>-4.2624921592640987</v>
      </c>
      <c r="H1056">
        <f t="shared" si="181"/>
        <v>-2.9302780327202953</v>
      </c>
      <c r="I1056">
        <v>75.322492159264101</v>
      </c>
      <c r="J1056">
        <v>75.322492159264101</v>
      </c>
      <c r="K1056">
        <f t="shared" si="182"/>
        <v>75.333992411403543</v>
      </c>
      <c r="L1056">
        <v>75.333992411403543</v>
      </c>
      <c r="M1056">
        <v>75.333992411403543</v>
      </c>
      <c r="N1056">
        <f t="shared" si="178"/>
        <v>72.025477626220408</v>
      </c>
      <c r="O1056">
        <f t="shared" si="183"/>
        <v>72.53</v>
      </c>
      <c r="P1056">
        <f t="shared" si="185"/>
        <v>72.333750000000009</v>
      </c>
      <c r="Q1056">
        <f t="shared" si="186"/>
        <v>75.345735217607938</v>
      </c>
      <c r="R1056">
        <v>75.345735217607938</v>
      </c>
      <c r="S1056">
        <v>75.345735217607938</v>
      </c>
    </row>
    <row r="1057" spans="1:19" x14ac:dyDescent="0.2">
      <c r="A1057" s="4">
        <f t="shared" si="179"/>
        <v>45299</v>
      </c>
      <c r="B1057">
        <v>1056</v>
      </c>
      <c r="C1057">
        <v>71.06</v>
      </c>
      <c r="D1057">
        <f t="shared" si="180"/>
        <v>71.516666666666666</v>
      </c>
      <c r="E1057">
        <f t="shared" si="184"/>
        <v>72.024000000000001</v>
      </c>
      <c r="F1057">
        <f t="shared" si="176"/>
        <v>75.312770191984384</v>
      </c>
      <c r="G1057">
        <f t="shared" si="177"/>
        <v>-4.2527701919843821</v>
      </c>
      <c r="H1057">
        <f t="shared" si="181"/>
        <v>9.7219672797166368E-3</v>
      </c>
      <c r="I1057">
        <v>75.312770191984384</v>
      </c>
      <c r="J1057">
        <v>75.312770191984384</v>
      </c>
      <c r="K1057">
        <f t="shared" si="182"/>
        <v>75.32423543540358</v>
      </c>
      <c r="L1057">
        <v>75.32423543540358</v>
      </c>
      <c r="M1057">
        <v>75.32423543540358</v>
      </c>
      <c r="N1057">
        <f t="shared" si="178"/>
        <v>72.146834338354282</v>
      </c>
      <c r="O1057">
        <f t="shared" si="183"/>
        <v>72.137500000000003</v>
      </c>
      <c r="P1057">
        <f t="shared" si="185"/>
        <v>71.833750000000009</v>
      </c>
      <c r="Q1057">
        <f t="shared" si="186"/>
        <v>75.335941230032702</v>
      </c>
      <c r="R1057">
        <v>75.335941230032702</v>
      </c>
      <c r="S1057">
        <v>75.335941230032702</v>
      </c>
    </row>
    <row r="1058" spans="1:19" x14ac:dyDescent="0.2">
      <c r="A1058" s="4">
        <f t="shared" si="179"/>
        <v>45300</v>
      </c>
      <c r="B1058">
        <v>1057</v>
      </c>
      <c r="C1058">
        <v>72.430000000000007</v>
      </c>
      <c r="D1058">
        <f t="shared" si="180"/>
        <v>71.686666666666667</v>
      </c>
      <c r="E1058">
        <f t="shared" si="184"/>
        <v>71.653999999999996</v>
      </c>
      <c r="F1058">
        <f t="shared" si="176"/>
        <v>75.303048224704668</v>
      </c>
      <c r="G1058">
        <f t="shared" si="177"/>
        <v>-2.8730482247046609</v>
      </c>
      <c r="H1058">
        <f t="shared" si="181"/>
        <v>1.3797219672797212</v>
      </c>
      <c r="I1058">
        <v>75.303048224704668</v>
      </c>
      <c r="J1058">
        <v>75.303048224704668</v>
      </c>
      <c r="K1058">
        <f t="shared" si="182"/>
        <v>75.314478459403631</v>
      </c>
      <c r="L1058">
        <v>75.314478459403631</v>
      </c>
      <c r="M1058">
        <v>75.314478459403631</v>
      </c>
      <c r="N1058">
        <f t="shared" si="178"/>
        <v>71.973784036847988</v>
      </c>
      <c r="O1058">
        <f t="shared" si="183"/>
        <v>71.53</v>
      </c>
      <c r="P1058">
        <f t="shared" si="185"/>
        <v>71.666250000000005</v>
      </c>
      <c r="Q1058">
        <f t="shared" si="186"/>
        <v>75.326147242457466</v>
      </c>
      <c r="R1058">
        <v>75.326147242457466</v>
      </c>
      <c r="S1058">
        <v>75.326147242457466</v>
      </c>
    </row>
    <row r="1059" spans="1:19" x14ac:dyDescent="0.2">
      <c r="A1059" s="4">
        <f t="shared" si="179"/>
        <v>45301</v>
      </c>
      <c r="B1059">
        <v>1058</v>
      </c>
      <c r="C1059">
        <v>71.569999999999993</v>
      </c>
      <c r="D1059">
        <f t="shared" si="180"/>
        <v>72.05</v>
      </c>
      <c r="E1059">
        <f t="shared" si="184"/>
        <v>72.03</v>
      </c>
      <c r="F1059">
        <f t="shared" si="176"/>
        <v>75.293326257424965</v>
      </c>
      <c r="G1059">
        <f t="shared" si="177"/>
        <v>-3.7233262574249721</v>
      </c>
      <c r="H1059">
        <f t="shared" si="181"/>
        <v>-0.85027803272031122</v>
      </c>
      <c r="I1059">
        <v>75.293326257424965</v>
      </c>
      <c r="J1059">
        <v>75.293326257424965</v>
      </c>
      <c r="K1059">
        <f t="shared" si="182"/>
        <v>75.304721483403682</v>
      </c>
      <c r="L1059">
        <v>75.304721483403682</v>
      </c>
      <c r="M1059">
        <v>75.304721483403682</v>
      </c>
      <c r="N1059">
        <f t="shared" si="178"/>
        <v>72.026648825793586</v>
      </c>
      <c r="O1059">
        <f t="shared" si="183"/>
        <v>71.802500000000009</v>
      </c>
      <c r="P1059">
        <f t="shared" si="185"/>
        <v>72.037500000000009</v>
      </c>
      <c r="Q1059">
        <f t="shared" si="186"/>
        <v>75.31635325488223</v>
      </c>
      <c r="R1059">
        <v>75.31635325488223</v>
      </c>
      <c r="S1059">
        <v>75.31635325488223</v>
      </c>
    </row>
    <row r="1060" spans="1:19" x14ac:dyDescent="0.2">
      <c r="A1060" s="4">
        <f t="shared" si="179"/>
        <v>45302</v>
      </c>
      <c r="B1060">
        <v>1059</v>
      </c>
      <c r="C1060">
        <v>72.150000000000006</v>
      </c>
      <c r="D1060">
        <f t="shared" si="180"/>
        <v>72.22</v>
      </c>
      <c r="E1060">
        <f t="shared" si="184"/>
        <v>72.406000000000006</v>
      </c>
      <c r="F1060">
        <f t="shared" si="176"/>
        <v>75.283604290145249</v>
      </c>
      <c r="G1060">
        <f t="shared" si="177"/>
        <v>-3.133604290145243</v>
      </c>
      <c r="H1060">
        <f t="shared" si="181"/>
        <v>0.58972196727972914</v>
      </c>
      <c r="I1060">
        <v>75.283604290145249</v>
      </c>
      <c r="J1060">
        <v>75.283604290145249</v>
      </c>
      <c r="K1060">
        <f t="shared" si="182"/>
        <v>75.294964507403719</v>
      </c>
      <c r="L1060">
        <v>75.294964507403719</v>
      </c>
      <c r="M1060">
        <v>75.294964507403719</v>
      </c>
      <c r="N1060">
        <f t="shared" si="178"/>
        <v>72.30065417805551</v>
      </c>
      <c r="O1060">
        <f t="shared" si="183"/>
        <v>72.272500000000008</v>
      </c>
      <c r="P1060">
        <f t="shared" si="185"/>
        <v>72.336250000000007</v>
      </c>
      <c r="Q1060">
        <f t="shared" si="186"/>
        <v>75.306559267306994</v>
      </c>
      <c r="R1060">
        <v>75.306559267306994</v>
      </c>
      <c r="S1060">
        <v>75.306559267306994</v>
      </c>
    </row>
    <row r="1061" spans="1:19" x14ac:dyDescent="0.2">
      <c r="A1061" s="4">
        <f t="shared" si="179"/>
        <v>45303</v>
      </c>
      <c r="B1061">
        <v>1060</v>
      </c>
      <c r="C1061">
        <v>72.94</v>
      </c>
      <c r="D1061">
        <f t="shared" si="180"/>
        <v>72.676666666666662</v>
      </c>
      <c r="E1061">
        <f t="shared" si="184"/>
        <v>72.445999999999998</v>
      </c>
      <c r="F1061">
        <f t="shared" si="176"/>
        <v>75.273882322865546</v>
      </c>
      <c r="G1061">
        <f t="shared" si="177"/>
        <v>-2.3338823228655485</v>
      </c>
      <c r="H1061">
        <f t="shared" si="181"/>
        <v>0.79972196727969447</v>
      </c>
      <c r="I1061">
        <v>75.273882322865546</v>
      </c>
      <c r="J1061">
        <v>75.273882322865546</v>
      </c>
      <c r="K1061">
        <f t="shared" si="182"/>
        <v>75.285207531403756</v>
      </c>
      <c r="L1061">
        <v>75.285207531403756</v>
      </c>
      <c r="M1061">
        <v>75.285207531403756</v>
      </c>
      <c r="N1061">
        <f t="shared" si="178"/>
        <v>72.492457924638842</v>
      </c>
      <c r="O1061">
        <f t="shared" si="183"/>
        <v>72.400000000000006</v>
      </c>
      <c r="P1061">
        <f t="shared" si="185"/>
        <v>72.532499999999999</v>
      </c>
      <c r="Q1061">
        <f t="shared" si="186"/>
        <v>75.296765279731758</v>
      </c>
      <c r="R1061">
        <v>75.296765279731758</v>
      </c>
      <c r="S1061">
        <v>75.296765279731758</v>
      </c>
    </row>
    <row r="1062" spans="1:19" x14ac:dyDescent="0.2">
      <c r="A1062" s="4">
        <f t="shared" si="179"/>
        <v>45304</v>
      </c>
      <c r="B1062">
        <v>1061</v>
      </c>
      <c r="C1062">
        <v>72.94</v>
      </c>
      <c r="D1062">
        <f t="shared" si="180"/>
        <v>72.836666666666659</v>
      </c>
      <c r="E1062">
        <f t="shared" si="184"/>
        <v>72.657999999999987</v>
      </c>
      <c r="F1062">
        <f t="shared" si="176"/>
        <v>75.26416035558583</v>
      </c>
      <c r="G1062">
        <f t="shared" si="177"/>
        <v>-2.3241603555858319</v>
      </c>
      <c r="H1062">
        <f t="shared" si="181"/>
        <v>9.7219672797166368E-3</v>
      </c>
      <c r="I1062">
        <v>75.26416035558583</v>
      </c>
      <c r="J1062">
        <v>75.26416035558583</v>
      </c>
      <c r="K1062">
        <f t="shared" si="182"/>
        <v>75.275450555403808</v>
      </c>
      <c r="L1062">
        <v>75.275450555403808</v>
      </c>
      <c r="M1062">
        <v>75.275450555403808</v>
      </c>
      <c r="N1062">
        <f t="shared" si="178"/>
        <v>72.533720547247185</v>
      </c>
      <c r="O1062">
        <f t="shared" si="183"/>
        <v>72.664999999999992</v>
      </c>
      <c r="P1062">
        <f t="shared" si="185"/>
        <v>72.724999999999994</v>
      </c>
      <c r="Q1062">
        <f t="shared" si="186"/>
        <v>75.286971292156522</v>
      </c>
      <c r="R1062">
        <v>75.286971292156522</v>
      </c>
      <c r="S1062">
        <v>75.286971292156522</v>
      </c>
    </row>
    <row r="1063" spans="1:19" x14ac:dyDescent="0.2">
      <c r="A1063" s="4">
        <f t="shared" si="179"/>
        <v>45305</v>
      </c>
      <c r="B1063">
        <v>1062</v>
      </c>
      <c r="C1063">
        <v>72.63</v>
      </c>
      <c r="D1063">
        <f t="shared" si="180"/>
        <v>72.733333333333334</v>
      </c>
      <c r="E1063">
        <f t="shared" si="184"/>
        <v>72.753999999999991</v>
      </c>
      <c r="F1063">
        <f t="shared" si="176"/>
        <v>75.254438388306127</v>
      </c>
      <c r="G1063">
        <f t="shared" si="177"/>
        <v>-2.6244383883061317</v>
      </c>
      <c r="H1063">
        <f t="shared" si="181"/>
        <v>-0.30027803272029985</v>
      </c>
      <c r="I1063">
        <v>75.254438388306127</v>
      </c>
      <c r="J1063">
        <v>75.254438388306127</v>
      </c>
      <c r="K1063">
        <f t="shared" si="182"/>
        <v>75.265693579403859</v>
      </c>
      <c r="L1063">
        <v>75.265693579403859</v>
      </c>
      <c r="M1063">
        <v>75.265693579403859</v>
      </c>
      <c r="N1063">
        <f t="shared" si="178"/>
        <v>72.562604383073023</v>
      </c>
      <c r="O1063">
        <f t="shared" si="183"/>
        <v>72.784999999999997</v>
      </c>
      <c r="P1063">
        <f t="shared" si="185"/>
        <v>72.746250000000003</v>
      </c>
      <c r="Q1063">
        <f t="shared" si="186"/>
        <v>75.277177304581301</v>
      </c>
      <c r="R1063">
        <v>75.277177304581301</v>
      </c>
      <c r="S1063">
        <v>75.277177304581301</v>
      </c>
    </row>
    <row r="1064" spans="1:19" x14ac:dyDescent="0.2">
      <c r="A1064" s="4">
        <f t="shared" si="179"/>
        <v>45306</v>
      </c>
      <c r="B1064">
        <v>1063</v>
      </c>
      <c r="C1064">
        <v>72.63</v>
      </c>
      <c r="D1064">
        <f t="shared" si="180"/>
        <v>72.63</v>
      </c>
      <c r="E1064">
        <f t="shared" si="184"/>
        <v>72.724000000000004</v>
      </c>
      <c r="F1064">
        <f t="shared" si="176"/>
        <v>75.244716421026411</v>
      </c>
      <c r="G1064">
        <f t="shared" si="177"/>
        <v>-2.6147164210264151</v>
      </c>
      <c r="H1064">
        <f t="shared" si="181"/>
        <v>9.7219672797166368E-3</v>
      </c>
      <c r="I1064">
        <v>75.244716421026411</v>
      </c>
      <c r="J1064">
        <v>75.244716421026411</v>
      </c>
      <c r="K1064">
        <f t="shared" si="182"/>
        <v>75.255936603403896</v>
      </c>
      <c r="L1064">
        <v>75.255936603403896</v>
      </c>
      <c r="M1064">
        <v>75.255936603403896</v>
      </c>
      <c r="N1064">
        <f t="shared" si="178"/>
        <v>72.582823068151114</v>
      </c>
      <c r="O1064">
        <f t="shared" si="183"/>
        <v>72.707499999999996</v>
      </c>
      <c r="P1064">
        <f t="shared" si="185"/>
        <v>72.688749999999999</v>
      </c>
      <c r="Q1064">
        <f t="shared" si="186"/>
        <v>75.267383317006065</v>
      </c>
      <c r="R1064">
        <v>75.267383317006065</v>
      </c>
      <c r="S1064">
        <v>75.267383317006065</v>
      </c>
    </row>
    <row r="1065" spans="1:19" x14ac:dyDescent="0.2">
      <c r="A1065" s="4">
        <f t="shared" si="179"/>
        <v>45307</v>
      </c>
      <c r="B1065">
        <v>1064</v>
      </c>
      <c r="C1065">
        <v>72.63</v>
      </c>
      <c r="D1065">
        <f t="shared" si="180"/>
        <v>72.683333333333337</v>
      </c>
      <c r="E1065">
        <f t="shared" si="184"/>
        <v>73</v>
      </c>
      <c r="F1065">
        <f t="shared" si="176"/>
        <v>75.234994453746708</v>
      </c>
      <c r="G1065">
        <f t="shared" si="177"/>
        <v>-2.6049944537467127</v>
      </c>
      <c r="H1065">
        <f t="shared" si="181"/>
        <v>9.7219672797024259E-3</v>
      </c>
      <c r="I1065">
        <v>75.234994453746708</v>
      </c>
      <c r="J1065">
        <v>75.234994453746708</v>
      </c>
      <c r="K1065">
        <f t="shared" si="182"/>
        <v>75.246179627403933</v>
      </c>
      <c r="L1065">
        <v>75.246179627403933</v>
      </c>
      <c r="M1065">
        <v>75.246179627403933</v>
      </c>
      <c r="N1065">
        <f t="shared" si="178"/>
        <v>72.644976147705776</v>
      </c>
      <c r="O1065">
        <f t="shared" si="183"/>
        <v>72.67</v>
      </c>
      <c r="P1065">
        <f t="shared" si="185"/>
        <v>72.881249999999994</v>
      </c>
      <c r="Q1065">
        <f t="shared" si="186"/>
        <v>75.257589329430829</v>
      </c>
      <c r="R1065">
        <v>75.257589329430829</v>
      </c>
      <c r="S1065">
        <v>75.257589329430829</v>
      </c>
    </row>
    <row r="1066" spans="1:19" x14ac:dyDescent="0.2">
      <c r="A1066" s="4">
        <f t="shared" si="179"/>
        <v>45308</v>
      </c>
      <c r="B1066">
        <v>1065</v>
      </c>
      <c r="C1066">
        <v>72.790000000000006</v>
      </c>
      <c r="D1066">
        <f t="shared" si="180"/>
        <v>73.24666666666667</v>
      </c>
      <c r="E1066">
        <f t="shared" si="184"/>
        <v>73.212000000000003</v>
      </c>
      <c r="F1066">
        <f t="shared" si="176"/>
        <v>75.225272486466991</v>
      </c>
      <c r="G1066">
        <f t="shared" si="177"/>
        <v>-2.4352724864669852</v>
      </c>
      <c r="H1066">
        <f t="shared" si="181"/>
        <v>0.16972196727972744</v>
      </c>
      <c r="I1066">
        <v>75.225272486466991</v>
      </c>
      <c r="J1066">
        <v>75.225272486466991</v>
      </c>
      <c r="K1066">
        <f t="shared" si="182"/>
        <v>75.236422651403984</v>
      </c>
      <c r="L1066">
        <v>75.236422651403984</v>
      </c>
      <c r="M1066">
        <v>75.236422651403984</v>
      </c>
      <c r="N1066">
        <f t="shared" si="178"/>
        <v>73.14748330339404</v>
      </c>
      <c r="O1066">
        <f t="shared" si="183"/>
        <v>73.092500000000001</v>
      </c>
      <c r="P1066">
        <f t="shared" si="185"/>
        <v>73.224999999999994</v>
      </c>
      <c r="Q1066">
        <f t="shared" si="186"/>
        <v>75.247795341855593</v>
      </c>
      <c r="R1066">
        <v>75.247795341855593</v>
      </c>
      <c r="S1066">
        <v>75.247795341855593</v>
      </c>
    </row>
    <row r="1067" spans="1:19" x14ac:dyDescent="0.2">
      <c r="A1067" s="4">
        <f t="shared" si="179"/>
        <v>45309</v>
      </c>
      <c r="B1067">
        <v>1066</v>
      </c>
      <c r="C1067">
        <v>74.319999999999993</v>
      </c>
      <c r="D1067">
        <f t="shared" si="180"/>
        <v>73.600000000000009</v>
      </c>
      <c r="E1067">
        <f t="shared" si="184"/>
        <v>73.424000000000007</v>
      </c>
      <c r="F1067">
        <f t="shared" si="176"/>
        <v>75.215550519187275</v>
      </c>
      <c r="G1067">
        <f t="shared" si="177"/>
        <v>-0.89555051918728168</v>
      </c>
      <c r="H1067">
        <f t="shared" si="181"/>
        <v>1.5397219672797036</v>
      </c>
      <c r="I1067">
        <v>75.215550519187275</v>
      </c>
      <c r="J1067">
        <v>75.215550519187275</v>
      </c>
      <c r="K1067">
        <f t="shared" si="182"/>
        <v>75.226665675404035</v>
      </c>
      <c r="L1067">
        <v>75.226665675404035</v>
      </c>
      <c r="M1067">
        <v>75.226665675404035</v>
      </c>
      <c r="N1067">
        <f t="shared" si="178"/>
        <v>73.310238312375816</v>
      </c>
      <c r="O1067">
        <f t="shared" si="183"/>
        <v>73.357500000000002</v>
      </c>
      <c r="P1067">
        <f t="shared" si="185"/>
        <v>73.490000000000009</v>
      </c>
      <c r="Q1067">
        <f t="shared" si="186"/>
        <v>75.238001354280357</v>
      </c>
      <c r="R1067">
        <v>75.238001354280357</v>
      </c>
      <c r="S1067">
        <v>75.238001354280357</v>
      </c>
    </row>
    <row r="1068" spans="1:19" x14ac:dyDescent="0.2">
      <c r="A1068" s="4">
        <f t="shared" si="179"/>
        <v>45310</v>
      </c>
      <c r="B1068">
        <v>1067</v>
      </c>
      <c r="C1068">
        <v>73.69</v>
      </c>
      <c r="D1068">
        <f t="shared" si="180"/>
        <v>73.899999999999991</v>
      </c>
      <c r="E1068">
        <f t="shared" si="184"/>
        <v>73.95</v>
      </c>
      <c r="F1068">
        <f t="shared" si="176"/>
        <v>75.205828551907572</v>
      </c>
      <c r="G1068">
        <f t="shared" si="177"/>
        <v>-1.5158285519075747</v>
      </c>
      <c r="H1068">
        <f t="shared" si="181"/>
        <v>-0.62027803272029303</v>
      </c>
      <c r="I1068">
        <v>75.205828551907572</v>
      </c>
      <c r="J1068">
        <v>75.205828551907572</v>
      </c>
      <c r="K1068">
        <f t="shared" si="182"/>
        <v>75.216908699404073</v>
      </c>
      <c r="L1068">
        <v>75.216908699404073</v>
      </c>
      <c r="M1068">
        <v>75.216908699404073</v>
      </c>
      <c r="N1068">
        <f t="shared" si="178"/>
        <v>73.424166818663068</v>
      </c>
      <c r="O1068">
        <f t="shared" si="183"/>
        <v>73.622500000000002</v>
      </c>
      <c r="P1068">
        <f t="shared" si="185"/>
        <v>73.931250000000006</v>
      </c>
      <c r="Q1068">
        <f t="shared" si="186"/>
        <v>75.228207366705121</v>
      </c>
      <c r="R1068">
        <v>75.228207366705121</v>
      </c>
      <c r="S1068">
        <v>75.228207366705121</v>
      </c>
    </row>
    <row r="1069" spans="1:19" x14ac:dyDescent="0.2">
      <c r="A1069" s="4">
        <f t="shared" si="179"/>
        <v>45311</v>
      </c>
      <c r="B1069">
        <v>1068</v>
      </c>
      <c r="C1069">
        <v>73.69</v>
      </c>
      <c r="D1069">
        <f t="shared" si="180"/>
        <v>74.213333333333324</v>
      </c>
      <c r="E1069">
        <f t="shared" si="184"/>
        <v>74.443999999999988</v>
      </c>
      <c r="F1069">
        <f t="shared" si="176"/>
        <v>75.196106584627856</v>
      </c>
      <c r="G1069">
        <f t="shared" si="177"/>
        <v>-1.5061065846278581</v>
      </c>
      <c r="H1069">
        <f t="shared" si="181"/>
        <v>9.7219672797166368E-3</v>
      </c>
      <c r="I1069">
        <v>75.196106584627856</v>
      </c>
      <c r="J1069">
        <v>75.196106584627856</v>
      </c>
      <c r="K1069">
        <f t="shared" si="182"/>
        <v>75.20715172340411</v>
      </c>
      <c r="L1069">
        <v>75.20715172340411</v>
      </c>
      <c r="M1069">
        <v>75.20715172340411</v>
      </c>
      <c r="N1069">
        <f t="shared" si="178"/>
        <v>73.974916773064137</v>
      </c>
      <c r="O1069">
        <f t="shared" si="183"/>
        <v>74.239999999999995</v>
      </c>
      <c r="P1069">
        <f t="shared" si="185"/>
        <v>74.357499999999987</v>
      </c>
      <c r="Q1069">
        <f t="shared" si="186"/>
        <v>75.218413379129885</v>
      </c>
      <c r="R1069">
        <v>75.218413379129885</v>
      </c>
      <c r="S1069">
        <v>75.218413379129885</v>
      </c>
    </row>
    <row r="1070" spans="1:19" x14ac:dyDescent="0.2">
      <c r="A1070" s="4">
        <f t="shared" si="179"/>
        <v>45312</v>
      </c>
      <c r="B1070">
        <v>1069</v>
      </c>
      <c r="C1070">
        <v>75.260000000000005</v>
      </c>
      <c r="D1070">
        <f t="shared" si="180"/>
        <v>74.736666666666665</v>
      </c>
      <c r="E1070">
        <f t="shared" si="184"/>
        <v>74.524000000000001</v>
      </c>
      <c r="F1070">
        <f t="shared" si="176"/>
        <v>75.186384617348153</v>
      </c>
      <c r="G1070">
        <f t="shared" si="177"/>
        <v>7.3615382651851746E-2</v>
      </c>
      <c r="H1070">
        <f t="shared" si="181"/>
        <v>1.5797219672797098</v>
      </c>
      <c r="I1070">
        <v>75.186384617348153</v>
      </c>
      <c r="J1070">
        <v>75.186384617348153</v>
      </c>
      <c r="K1070">
        <f t="shared" si="182"/>
        <v>75.197394747404161</v>
      </c>
      <c r="L1070">
        <v>75.197394747404161</v>
      </c>
      <c r="M1070">
        <v>75.197394747404161</v>
      </c>
      <c r="N1070">
        <f t="shared" si="178"/>
        <v>74.360441741144896</v>
      </c>
      <c r="O1070">
        <f t="shared" si="183"/>
        <v>74.474999999999994</v>
      </c>
      <c r="P1070">
        <f t="shared" si="185"/>
        <v>74.603749999999991</v>
      </c>
      <c r="Q1070">
        <f t="shared" si="186"/>
        <v>75.208619391554649</v>
      </c>
      <c r="R1070">
        <v>75.208619391554649</v>
      </c>
      <c r="S1070">
        <v>75.208619391554649</v>
      </c>
    </row>
    <row r="1071" spans="1:19" x14ac:dyDescent="0.2">
      <c r="A1071" s="4">
        <f t="shared" si="179"/>
        <v>45313</v>
      </c>
      <c r="B1071">
        <v>1070</v>
      </c>
      <c r="C1071">
        <v>75.260000000000005</v>
      </c>
      <c r="D1071">
        <f t="shared" si="180"/>
        <v>75.08</v>
      </c>
      <c r="E1071">
        <f t="shared" si="184"/>
        <v>74.881999999999991</v>
      </c>
      <c r="F1071">
        <f t="shared" si="176"/>
        <v>75.176662650068437</v>
      </c>
      <c r="G1071">
        <f t="shared" si="177"/>
        <v>8.3337349931568383E-2</v>
      </c>
      <c r="H1071">
        <f t="shared" si="181"/>
        <v>9.7219672797166368E-3</v>
      </c>
      <c r="I1071">
        <v>75.176662650068437</v>
      </c>
      <c r="J1071">
        <v>75.176662650068437</v>
      </c>
      <c r="K1071">
        <f t="shared" si="182"/>
        <v>75.187637771404212</v>
      </c>
      <c r="L1071">
        <v>75.187637771404212</v>
      </c>
      <c r="M1071">
        <v>75.187637771404212</v>
      </c>
      <c r="N1071">
        <f t="shared" si="178"/>
        <v>74.468309218801423</v>
      </c>
      <c r="O1071">
        <f t="shared" si="183"/>
        <v>74.732499999999987</v>
      </c>
      <c r="P1071">
        <f t="shared" si="185"/>
        <v>74.956249999999997</v>
      </c>
      <c r="Q1071">
        <f t="shared" si="186"/>
        <v>75.198825403979413</v>
      </c>
      <c r="R1071">
        <v>75.198825403979413</v>
      </c>
      <c r="S1071">
        <v>75.198825403979413</v>
      </c>
    </row>
    <row r="1072" spans="1:19" x14ac:dyDescent="0.2">
      <c r="A1072" s="4">
        <f t="shared" si="179"/>
        <v>45314</v>
      </c>
      <c r="B1072">
        <v>1071</v>
      </c>
      <c r="C1072">
        <v>74.72</v>
      </c>
      <c r="D1072">
        <f t="shared" si="180"/>
        <v>75.15333333333335</v>
      </c>
      <c r="E1072">
        <f t="shared" si="184"/>
        <v>75.725999999999999</v>
      </c>
      <c r="F1072">
        <f t="shared" si="176"/>
        <v>75.16694068278872</v>
      </c>
      <c r="G1072">
        <f t="shared" si="177"/>
        <v>-0.44694068278872123</v>
      </c>
      <c r="H1072">
        <f t="shared" si="181"/>
        <v>-0.53027803272028962</v>
      </c>
      <c r="I1072">
        <v>75.16694068278872</v>
      </c>
      <c r="J1072">
        <v>75.16694068278872</v>
      </c>
      <c r="K1072">
        <f t="shared" si="182"/>
        <v>75.177880795404249</v>
      </c>
      <c r="L1072">
        <v>75.177880795404249</v>
      </c>
      <c r="M1072">
        <v>75.177880795404249</v>
      </c>
      <c r="N1072">
        <f t="shared" si="178"/>
        <v>74.771816453160994</v>
      </c>
      <c r="O1072">
        <f t="shared" si="183"/>
        <v>75.180000000000007</v>
      </c>
      <c r="P1072">
        <f t="shared" si="185"/>
        <v>75.511250000000004</v>
      </c>
      <c r="Q1072">
        <f t="shared" si="186"/>
        <v>75.189031416404191</v>
      </c>
      <c r="R1072">
        <v>75.189031416404191</v>
      </c>
      <c r="S1072">
        <v>75.189031416404191</v>
      </c>
    </row>
    <row r="1073" spans="1:19" x14ac:dyDescent="0.2">
      <c r="A1073" s="4">
        <f t="shared" si="179"/>
        <v>45315</v>
      </c>
      <c r="B1073">
        <v>1072</v>
      </c>
      <c r="C1073">
        <v>75.48</v>
      </c>
      <c r="D1073">
        <f t="shared" si="180"/>
        <v>76.036666666666662</v>
      </c>
      <c r="E1073">
        <f t="shared" si="184"/>
        <v>76.364000000000004</v>
      </c>
      <c r="F1073">
        <f t="shared" si="176"/>
        <v>75.157218715509018</v>
      </c>
      <c r="G1073">
        <f t="shared" si="177"/>
        <v>0.32278128449098631</v>
      </c>
      <c r="H1073">
        <f t="shared" si="181"/>
        <v>0.76972196727970754</v>
      </c>
      <c r="I1073">
        <v>75.157218715509018</v>
      </c>
      <c r="J1073">
        <v>75.157218715509018</v>
      </c>
      <c r="K1073">
        <f t="shared" si="182"/>
        <v>75.168123819404286</v>
      </c>
      <c r="L1073">
        <v>75.168123819404286</v>
      </c>
      <c r="M1073">
        <v>75.168123819404286</v>
      </c>
      <c r="N1073">
        <f t="shared" si="178"/>
        <v>75.713271517212689</v>
      </c>
      <c r="O1073">
        <f t="shared" si="183"/>
        <v>75.842500000000001</v>
      </c>
      <c r="P1073">
        <f t="shared" si="185"/>
        <v>76.241250000000008</v>
      </c>
      <c r="Q1073">
        <f t="shared" si="186"/>
        <v>75.179237428828955</v>
      </c>
      <c r="R1073">
        <v>75.179237428828955</v>
      </c>
      <c r="S1073">
        <v>75.179237428828955</v>
      </c>
    </row>
    <row r="1074" spans="1:19" x14ac:dyDescent="0.2">
      <c r="A1074" s="4">
        <f t="shared" si="179"/>
        <v>45316</v>
      </c>
      <c r="B1074">
        <v>1073</v>
      </c>
      <c r="C1074">
        <v>77.91</v>
      </c>
      <c r="D1074">
        <f t="shared" si="180"/>
        <v>77.279999999999987</v>
      </c>
      <c r="E1074">
        <f t="shared" si="184"/>
        <v>77.001999999999995</v>
      </c>
      <c r="F1074">
        <f t="shared" si="176"/>
        <v>75.147496748229301</v>
      </c>
      <c r="G1074">
        <f t="shared" si="177"/>
        <v>2.7625032517706956</v>
      </c>
      <c r="H1074">
        <f t="shared" si="181"/>
        <v>2.4397219672797092</v>
      </c>
      <c r="I1074">
        <v>75.147496748229301</v>
      </c>
      <c r="J1074">
        <v>75.147496748229301</v>
      </c>
      <c r="K1074">
        <f t="shared" si="182"/>
        <v>75.158366843404337</v>
      </c>
      <c r="L1074">
        <v>75.158366843404337</v>
      </c>
      <c r="M1074">
        <v>75.158366843404337</v>
      </c>
      <c r="N1074">
        <f t="shared" si="178"/>
        <v>76.534290062048882</v>
      </c>
      <c r="O1074">
        <f t="shared" si="183"/>
        <v>76.64</v>
      </c>
      <c r="P1074">
        <f t="shared" si="185"/>
        <v>77.106249999999989</v>
      </c>
      <c r="Q1074">
        <f t="shared" si="186"/>
        <v>75.169443441253719</v>
      </c>
      <c r="R1074">
        <v>75.169443441253719</v>
      </c>
      <c r="S1074">
        <v>75.169443441253719</v>
      </c>
    </row>
    <row r="1075" spans="1:19" x14ac:dyDescent="0.2">
      <c r="A1075" s="4">
        <f t="shared" si="179"/>
        <v>45317</v>
      </c>
      <c r="B1075">
        <v>1074</v>
      </c>
      <c r="C1075">
        <v>78.45</v>
      </c>
      <c r="D1075">
        <f t="shared" si="180"/>
        <v>78.27</v>
      </c>
      <c r="E1075">
        <f t="shared" si="184"/>
        <v>77.507999999999996</v>
      </c>
      <c r="F1075">
        <f t="shared" si="176"/>
        <v>75.137774780949599</v>
      </c>
      <c r="G1075">
        <f t="shared" si="177"/>
        <v>3.3122252190504042</v>
      </c>
      <c r="H1075">
        <f t="shared" si="181"/>
        <v>0.54972196727970868</v>
      </c>
      <c r="I1075">
        <v>75.137774780949599</v>
      </c>
      <c r="J1075">
        <v>75.137774780949599</v>
      </c>
      <c r="K1075">
        <f t="shared" si="182"/>
        <v>75.148609867404389</v>
      </c>
      <c r="L1075">
        <v>75.148609867404389</v>
      </c>
      <c r="M1075">
        <v>75.148609867404389</v>
      </c>
      <c r="N1075">
        <f t="shared" si="178"/>
        <v>77.109003043434214</v>
      </c>
      <c r="O1075">
        <f t="shared" si="183"/>
        <v>77.572499999999991</v>
      </c>
      <c r="P1075">
        <f t="shared" si="185"/>
        <v>77.793749999999989</v>
      </c>
      <c r="Q1075">
        <f t="shared" si="186"/>
        <v>75.159649453678483</v>
      </c>
      <c r="R1075">
        <v>75.159649453678483</v>
      </c>
      <c r="S1075">
        <v>75.159649453678483</v>
      </c>
    </row>
    <row r="1076" spans="1:19" x14ac:dyDescent="0.2">
      <c r="A1076" s="4">
        <f t="shared" si="179"/>
        <v>45318</v>
      </c>
      <c r="B1076">
        <v>1075</v>
      </c>
      <c r="C1076">
        <v>78.45</v>
      </c>
      <c r="D1076">
        <f t="shared" si="180"/>
        <v>78.05</v>
      </c>
      <c r="E1076">
        <f t="shared" si="184"/>
        <v>77.861999999999995</v>
      </c>
      <c r="F1076">
        <f t="shared" si="176"/>
        <v>75.128052813669882</v>
      </c>
      <c r="G1076">
        <f t="shared" si="177"/>
        <v>3.3219471863301209</v>
      </c>
      <c r="H1076">
        <f t="shared" si="181"/>
        <v>9.7219672797166368E-3</v>
      </c>
      <c r="I1076">
        <v>75.128052813669882</v>
      </c>
      <c r="J1076">
        <v>75.128052813669882</v>
      </c>
      <c r="K1076">
        <f t="shared" si="182"/>
        <v>75.138852891404426</v>
      </c>
      <c r="L1076">
        <v>75.138852891404426</v>
      </c>
      <c r="M1076">
        <v>75.138852891404426</v>
      </c>
      <c r="N1076">
        <f t="shared" si="178"/>
        <v>77.151302130403948</v>
      </c>
      <c r="O1076">
        <f t="shared" si="183"/>
        <v>78.015000000000001</v>
      </c>
      <c r="P1076">
        <f t="shared" si="185"/>
        <v>77.932500000000005</v>
      </c>
      <c r="Q1076">
        <f t="shared" si="186"/>
        <v>75.149855466103247</v>
      </c>
      <c r="R1076">
        <v>75.149855466103247</v>
      </c>
      <c r="S1076">
        <v>75.149855466103247</v>
      </c>
    </row>
    <row r="1077" spans="1:19" x14ac:dyDescent="0.2">
      <c r="A1077" s="4">
        <f t="shared" si="179"/>
        <v>45319</v>
      </c>
      <c r="B1077">
        <v>1076</v>
      </c>
      <c r="C1077">
        <v>77.25</v>
      </c>
      <c r="D1077">
        <f t="shared" si="180"/>
        <v>77.649999999999991</v>
      </c>
      <c r="E1077">
        <f t="shared" si="184"/>
        <v>77.94</v>
      </c>
      <c r="F1077">
        <f t="shared" si="176"/>
        <v>75.11833084639018</v>
      </c>
      <c r="G1077">
        <f t="shared" si="177"/>
        <v>2.1316691536098205</v>
      </c>
      <c r="H1077">
        <f t="shared" si="181"/>
        <v>-1.1902780327203004</v>
      </c>
      <c r="I1077">
        <v>75.11833084639018</v>
      </c>
      <c r="J1077">
        <v>75.11833084639018</v>
      </c>
      <c r="K1077">
        <f t="shared" si="182"/>
        <v>75.129095915404463</v>
      </c>
      <c r="L1077">
        <v>75.129095915404463</v>
      </c>
      <c r="M1077">
        <v>75.129095915404463</v>
      </c>
      <c r="N1077">
        <f t="shared" si="178"/>
        <v>77.180911491282757</v>
      </c>
      <c r="O1077">
        <f t="shared" si="183"/>
        <v>77.849999999999994</v>
      </c>
      <c r="P1077">
        <f t="shared" si="185"/>
        <v>77.831249999999997</v>
      </c>
      <c r="Q1077">
        <f t="shared" si="186"/>
        <v>75.140061478528011</v>
      </c>
      <c r="R1077">
        <v>75.140061478528011</v>
      </c>
      <c r="S1077">
        <v>75.140061478528011</v>
      </c>
    </row>
    <row r="1078" spans="1:19" x14ac:dyDescent="0.2">
      <c r="A1078" s="4">
        <f t="shared" si="179"/>
        <v>45320</v>
      </c>
      <c r="B1078">
        <v>1077</v>
      </c>
      <c r="C1078">
        <v>77.25</v>
      </c>
      <c r="D1078">
        <f t="shared" si="180"/>
        <v>77.600000000000009</v>
      </c>
      <c r="E1078">
        <f t="shared" si="184"/>
        <v>77.506</v>
      </c>
      <c r="F1078">
        <f t="shared" si="176"/>
        <v>75.108608879110463</v>
      </c>
      <c r="G1078">
        <f t="shared" si="177"/>
        <v>2.1413911208895371</v>
      </c>
      <c r="H1078">
        <f t="shared" si="181"/>
        <v>9.7219672797166368E-3</v>
      </c>
      <c r="I1078">
        <v>75.108608879110463</v>
      </c>
      <c r="J1078">
        <v>75.108608879110463</v>
      </c>
      <c r="K1078">
        <f t="shared" si="182"/>
        <v>75.119338939404514</v>
      </c>
      <c r="L1078">
        <v>75.119338939404514</v>
      </c>
      <c r="M1078">
        <v>75.119338939404514</v>
      </c>
      <c r="N1078">
        <f t="shared" si="178"/>
        <v>77.516638043897927</v>
      </c>
      <c r="O1078">
        <f t="shared" si="183"/>
        <v>77.8125</v>
      </c>
      <c r="P1078">
        <f t="shared" si="185"/>
        <v>77.541250000000005</v>
      </c>
      <c r="Q1078">
        <f t="shared" si="186"/>
        <v>75.130267490952775</v>
      </c>
      <c r="R1078">
        <v>75.130267490952775</v>
      </c>
      <c r="S1078">
        <v>75.130267490952775</v>
      </c>
    </row>
    <row r="1079" spans="1:19" x14ac:dyDescent="0.2">
      <c r="A1079" s="4">
        <f t="shared" si="179"/>
        <v>45321</v>
      </c>
      <c r="B1079">
        <v>1078</v>
      </c>
      <c r="C1079">
        <v>78.3</v>
      </c>
      <c r="D1079">
        <f t="shared" si="180"/>
        <v>77.276666666666671</v>
      </c>
      <c r="E1079">
        <f t="shared" si="184"/>
        <v>76.688000000000017</v>
      </c>
      <c r="F1079">
        <f t="shared" si="176"/>
        <v>75.09888691183076</v>
      </c>
      <c r="G1079">
        <f t="shared" si="177"/>
        <v>3.2011130881692367</v>
      </c>
      <c r="H1079">
        <f t="shared" si="181"/>
        <v>1.0597219672796996</v>
      </c>
      <c r="I1079">
        <v>75.09888691183076</v>
      </c>
      <c r="J1079">
        <v>75.09888691183076</v>
      </c>
      <c r="K1079">
        <f t="shared" si="182"/>
        <v>75.109581963404565</v>
      </c>
      <c r="L1079">
        <v>75.109581963404565</v>
      </c>
      <c r="M1079">
        <v>75.109581963404565</v>
      </c>
      <c r="N1079">
        <f t="shared" si="178"/>
        <v>77.14564663072855</v>
      </c>
      <c r="O1079">
        <f t="shared" si="183"/>
        <v>77.27000000000001</v>
      </c>
      <c r="P1079">
        <f t="shared" si="185"/>
        <v>76.908749999999998</v>
      </c>
      <c r="Q1079">
        <f t="shared" si="186"/>
        <v>75.120473503377553</v>
      </c>
      <c r="R1079">
        <v>75.120473503377553</v>
      </c>
      <c r="S1079">
        <v>75.120473503377553</v>
      </c>
    </row>
    <row r="1080" spans="1:19" x14ac:dyDescent="0.2">
      <c r="A1080" s="4">
        <f t="shared" si="179"/>
        <v>45322</v>
      </c>
      <c r="B1080">
        <v>1079</v>
      </c>
      <c r="C1080">
        <v>76.28</v>
      </c>
      <c r="D1080">
        <f t="shared" si="180"/>
        <v>76.313333333333333</v>
      </c>
      <c r="E1080">
        <f t="shared" si="184"/>
        <v>75.781999999999996</v>
      </c>
      <c r="F1080">
        <f t="shared" si="176"/>
        <v>75.089164944551044</v>
      </c>
      <c r="G1080">
        <f t="shared" si="177"/>
        <v>1.1908350554489573</v>
      </c>
      <c r="H1080">
        <f t="shared" si="181"/>
        <v>-2.0102780327202794</v>
      </c>
      <c r="I1080">
        <v>75.089164944551044</v>
      </c>
      <c r="J1080">
        <v>75.089164944551044</v>
      </c>
      <c r="K1080">
        <f t="shared" si="182"/>
        <v>75.099824987404602</v>
      </c>
      <c r="L1080">
        <v>75.099824987404602</v>
      </c>
      <c r="M1080">
        <v>75.099824987404602</v>
      </c>
      <c r="N1080">
        <f t="shared" si="178"/>
        <v>76.30995264150998</v>
      </c>
      <c r="O1080">
        <f t="shared" si="183"/>
        <v>76.547499999999999</v>
      </c>
      <c r="P1080">
        <f t="shared" si="185"/>
        <v>75.981249999999989</v>
      </c>
      <c r="Q1080">
        <f t="shared" si="186"/>
        <v>75.110679515802317</v>
      </c>
      <c r="R1080">
        <v>75.110679515802317</v>
      </c>
      <c r="S1080">
        <v>75.110679515802317</v>
      </c>
    </row>
    <row r="1081" spans="1:19" x14ac:dyDescent="0.2">
      <c r="A1081" s="4">
        <f t="shared" si="179"/>
        <v>45323</v>
      </c>
      <c r="B1081">
        <v>1080</v>
      </c>
      <c r="C1081">
        <v>74.36</v>
      </c>
      <c r="D1081">
        <f t="shared" si="180"/>
        <v>74.453333333333333</v>
      </c>
      <c r="E1081">
        <f t="shared" si="184"/>
        <v>74.876000000000005</v>
      </c>
      <c r="F1081">
        <f t="shared" si="176"/>
        <v>75.079442977271327</v>
      </c>
      <c r="G1081">
        <f t="shared" si="177"/>
        <v>-0.71944297727132778</v>
      </c>
      <c r="H1081">
        <f t="shared" si="181"/>
        <v>-1.9102780327202851</v>
      </c>
      <c r="I1081">
        <v>75.079442977271327</v>
      </c>
      <c r="J1081">
        <v>75.079442977271327</v>
      </c>
      <c r="K1081">
        <f t="shared" si="182"/>
        <v>75.090068011404639</v>
      </c>
      <c r="L1081">
        <v>75.090068011404639</v>
      </c>
      <c r="M1081">
        <v>75.090068011404639</v>
      </c>
      <c r="N1081">
        <f t="shared" si="178"/>
        <v>75.232966849056979</v>
      </c>
      <c r="O1081">
        <f t="shared" si="183"/>
        <v>75.414999999999992</v>
      </c>
      <c r="P1081">
        <f t="shared" si="185"/>
        <v>74.717500000000001</v>
      </c>
      <c r="Q1081">
        <f t="shared" si="186"/>
        <v>75.100885528227082</v>
      </c>
      <c r="R1081">
        <v>75.100885528227082</v>
      </c>
      <c r="S1081">
        <v>75.100885528227082</v>
      </c>
    </row>
    <row r="1082" spans="1:19" x14ac:dyDescent="0.2">
      <c r="A1082" s="4">
        <f t="shared" si="179"/>
        <v>45324</v>
      </c>
      <c r="B1082">
        <v>1081</v>
      </c>
      <c r="C1082">
        <v>72.72</v>
      </c>
      <c r="D1082">
        <f t="shared" si="180"/>
        <v>73.266666666666666</v>
      </c>
      <c r="E1082">
        <f t="shared" si="184"/>
        <v>73.85799999999999</v>
      </c>
      <c r="F1082">
        <f t="shared" si="176"/>
        <v>75.069721009991625</v>
      </c>
      <c r="G1082">
        <f t="shared" si="177"/>
        <v>-2.3497210099916259</v>
      </c>
      <c r="H1082">
        <f t="shared" si="181"/>
        <v>-1.6302780327202981</v>
      </c>
      <c r="I1082">
        <v>75.069721009991625</v>
      </c>
      <c r="J1082">
        <v>75.069721009991625</v>
      </c>
      <c r="K1082">
        <f t="shared" si="182"/>
        <v>75.080311035404691</v>
      </c>
      <c r="L1082">
        <v>75.080311035404691</v>
      </c>
      <c r="M1082">
        <v>75.080311035404691</v>
      </c>
      <c r="N1082">
        <f t="shared" si="178"/>
        <v>74.479076794339875</v>
      </c>
      <c r="O1082">
        <f t="shared" si="183"/>
        <v>74.02</v>
      </c>
      <c r="P1082">
        <f t="shared" si="185"/>
        <v>73.63624999999999</v>
      </c>
      <c r="Q1082">
        <f t="shared" si="186"/>
        <v>75.091091540651846</v>
      </c>
      <c r="R1082">
        <v>75.091091540651846</v>
      </c>
      <c r="S1082">
        <v>75.091091540651846</v>
      </c>
    </row>
    <row r="1083" spans="1:19" x14ac:dyDescent="0.2">
      <c r="A1083" s="4">
        <f t="shared" si="179"/>
        <v>45325</v>
      </c>
      <c r="B1083">
        <v>1082</v>
      </c>
      <c r="C1083">
        <v>72.72</v>
      </c>
      <c r="D1083">
        <f t="shared" si="180"/>
        <v>72.883333333333326</v>
      </c>
      <c r="E1083">
        <f t="shared" si="184"/>
        <v>73.244</v>
      </c>
      <c r="F1083">
        <f t="shared" si="176"/>
        <v>75.059999042711908</v>
      </c>
      <c r="G1083">
        <f t="shared" si="177"/>
        <v>-2.3399990427119093</v>
      </c>
      <c r="H1083">
        <f t="shared" si="181"/>
        <v>9.7219672797166368E-3</v>
      </c>
      <c r="I1083">
        <v>75.059999042711908</v>
      </c>
      <c r="J1083">
        <v>75.059999042711908</v>
      </c>
      <c r="K1083">
        <f t="shared" si="182"/>
        <v>75.070554059404742</v>
      </c>
      <c r="L1083">
        <v>75.070554059404742</v>
      </c>
      <c r="M1083">
        <v>75.070554059404742</v>
      </c>
      <c r="N1083">
        <f t="shared" si="178"/>
        <v>74.098353756037909</v>
      </c>
      <c r="O1083">
        <f t="shared" si="183"/>
        <v>73.252499999999998</v>
      </c>
      <c r="P1083">
        <f t="shared" si="185"/>
        <v>73.108749999999986</v>
      </c>
      <c r="Q1083">
        <f t="shared" si="186"/>
        <v>75.08129755307661</v>
      </c>
      <c r="R1083">
        <v>75.08129755307661</v>
      </c>
      <c r="S1083">
        <v>75.08129755307661</v>
      </c>
    </row>
    <row r="1084" spans="1:19" x14ac:dyDescent="0.2">
      <c r="A1084" s="4">
        <f t="shared" si="179"/>
        <v>45326</v>
      </c>
      <c r="B1084">
        <v>1083</v>
      </c>
      <c r="C1084">
        <v>73.209999999999994</v>
      </c>
      <c r="D1084">
        <f t="shared" si="180"/>
        <v>73.046666666666667</v>
      </c>
      <c r="E1084">
        <f t="shared" si="184"/>
        <v>73.137999999999991</v>
      </c>
      <c r="F1084">
        <f t="shared" si="176"/>
        <v>75.050277075432206</v>
      </c>
      <c r="G1084">
        <f t="shared" si="177"/>
        <v>-1.840277075432212</v>
      </c>
      <c r="H1084">
        <f t="shared" si="181"/>
        <v>0.49972196727969731</v>
      </c>
      <c r="I1084">
        <v>75.050277075432206</v>
      </c>
      <c r="J1084">
        <v>75.050277075432206</v>
      </c>
      <c r="K1084">
        <f t="shared" si="182"/>
        <v>75.060797083404779</v>
      </c>
      <c r="L1084">
        <v>75.060797083404779</v>
      </c>
      <c r="M1084">
        <v>75.060797083404779</v>
      </c>
      <c r="N1084">
        <f t="shared" si="178"/>
        <v>73.83184762922653</v>
      </c>
      <c r="O1084">
        <f t="shared" si="183"/>
        <v>72.964999999999989</v>
      </c>
      <c r="P1084">
        <f t="shared" si="185"/>
        <v>73.103749999999991</v>
      </c>
      <c r="Q1084">
        <f t="shared" si="186"/>
        <v>75.071503565501374</v>
      </c>
      <c r="R1084">
        <v>75.071503565501374</v>
      </c>
      <c r="S1084">
        <v>75.071503565501374</v>
      </c>
    </row>
    <row r="1085" spans="1:19" x14ac:dyDescent="0.2">
      <c r="A1085" s="4">
        <f t="shared" si="179"/>
        <v>45327</v>
      </c>
      <c r="B1085">
        <v>1084</v>
      </c>
      <c r="C1085">
        <v>73.209999999999994</v>
      </c>
      <c r="D1085">
        <f t="shared" si="180"/>
        <v>73.416666666666671</v>
      </c>
      <c r="E1085">
        <f t="shared" si="184"/>
        <v>73.445999999999998</v>
      </c>
      <c r="F1085">
        <f t="shared" si="176"/>
        <v>75.040555108152489</v>
      </c>
      <c r="G1085">
        <f t="shared" si="177"/>
        <v>-1.8305551081524953</v>
      </c>
      <c r="H1085">
        <f t="shared" si="181"/>
        <v>9.7219672797166368E-3</v>
      </c>
      <c r="I1085">
        <v>75.040555108152489</v>
      </c>
      <c r="J1085">
        <v>75.040555108152489</v>
      </c>
      <c r="K1085">
        <f t="shared" si="182"/>
        <v>75.05104010740483</v>
      </c>
      <c r="L1085">
        <v>75.05104010740483</v>
      </c>
      <c r="M1085">
        <v>75.05104010740483</v>
      </c>
      <c r="N1085">
        <f t="shared" si="178"/>
        <v>73.831293340458572</v>
      </c>
      <c r="O1085">
        <f t="shared" si="183"/>
        <v>73.242499999999993</v>
      </c>
      <c r="P1085">
        <f t="shared" si="185"/>
        <v>73.435000000000002</v>
      </c>
      <c r="Q1085">
        <f t="shared" si="186"/>
        <v>75.061709577926138</v>
      </c>
      <c r="R1085">
        <v>75.061709577926138</v>
      </c>
      <c r="S1085">
        <v>75.061709577926138</v>
      </c>
    </row>
    <row r="1086" spans="1:19" x14ac:dyDescent="0.2">
      <c r="A1086" s="4">
        <f t="shared" si="179"/>
        <v>45328</v>
      </c>
      <c r="B1086">
        <v>1085</v>
      </c>
      <c r="C1086">
        <v>73.83</v>
      </c>
      <c r="D1086">
        <f t="shared" si="180"/>
        <v>73.766666666666666</v>
      </c>
      <c r="E1086">
        <f t="shared" si="184"/>
        <v>74.236000000000004</v>
      </c>
      <c r="F1086">
        <f t="shared" si="176"/>
        <v>75.030833140872772</v>
      </c>
      <c r="G1086">
        <f t="shared" si="177"/>
        <v>-1.2008331408727742</v>
      </c>
      <c r="H1086">
        <f t="shared" si="181"/>
        <v>0.62972196727972118</v>
      </c>
      <c r="I1086">
        <v>75.030833140872772</v>
      </c>
      <c r="J1086">
        <v>75.030833140872772</v>
      </c>
      <c r="K1086">
        <f t="shared" si="182"/>
        <v>75.041283131404867</v>
      </c>
      <c r="L1086">
        <v>75.041283131404867</v>
      </c>
      <c r="M1086">
        <v>75.041283131404867</v>
      </c>
      <c r="N1086">
        <f t="shared" si="178"/>
        <v>73.959905338320993</v>
      </c>
      <c r="O1086">
        <f t="shared" si="183"/>
        <v>73.627499999999998</v>
      </c>
      <c r="P1086">
        <f t="shared" si="185"/>
        <v>74.06</v>
      </c>
      <c r="Q1086">
        <f t="shared" si="186"/>
        <v>75.051915590350902</v>
      </c>
      <c r="R1086">
        <v>75.051915590350902</v>
      </c>
      <c r="S1086">
        <v>75.051915590350902</v>
      </c>
    </row>
    <row r="1087" spans="1:19" x14ac:dyDescent="0.2">
      <c r="A1087" s="4">
        <f t="shared" si="179"/>
        <v>45329</v>
      </c>
      <c r="B1087">
        <v>1086</v>
      </c>
      <c r="C1087">
        <v>74.260000000000005</v>
      </c>
      <c r="D1087">
        <f t="shared" si="180"/>
        <v>74.92</v>
      </c>
      <c r="E1087">
        <f t="shared" si="184"/>
        <v>75.046000000000006</v>
      </c>
      <c r="F1087">
        <f t="shared" si="176"/>
        <v>75.02111117359307</v>
      </c>
      <c r="G1087">
        <f t="shared" si="177"/>
        <v>-0.7611111735930649</v>
      </c>
      <c r="H1087">
        <f t="shared" si="181"/>
        <v>0.43972196727970925</v>
      </c>
      <c r="I1087">
        <v>75.02111117359307</v>
      </c>
      <c r="J1087">
        <v>75.02111117359307</v>
      </c>
      <c r="K1087">
        <f t="shared" si="182"/>
        <v>75.031526155404919</v>
      </c>
      <c r="L1087">
        <v>75.031526155404919</v>
      </c>
      <c r="M1087">
        <v>75.031526155404919</v>
      </c>
      <c r="N1087">
        <f t="shared" si="178"/>
        <v>74.772933736824697</v>
      </c>
      <c r="O1087">
        <f t="shared" si="183"/>
        <v>74.492500000000007</v>
      </c>
      <c r="P1087">
        <f t="shared" si="185"/>
        <v>74.998750000000001</v>
      </c>
      <c r="Q1087">
        <f t="shared" si="186"/>
        <v>75.042121602775666</v>
      </c>
      <c r="R1087">
        <v>75.042121602775666</v>
      </c>
      <c r="S1087">
        <v>75.042121602775666</v>
      </c>
    </row>
    <row r="1088" spans="1:19" x14ac:dyDescent="0.2">
      <c r="A1088" s="4">
        <f t="shared" si="179"/>
        <v>45330</v>
      </c>
      <c r="B1088">
        <v>1087</v>
      </c>
      <c r="C1088">
        <v>76.67</v>
      </c>
      <c r="D1088">
        <f t="shared" si="180"/>
        <v>76.063333333333333</v>
      </c>
      <c r="E1088">
        <f t="shared" si="184"/>
        <v>75.855999999999995</v>
      </c>
      <c r="F1088">
        <f t="shared" si="176"/>
        <v>75.011389206313353</v>
      </c>
      <c r="G1088">
        <f t="shared" si="177"/>
        <v>1.6586107936866483</v>
      </c>
      <c r="H1088">
        <f t="shared" si="181"/>
        <v>2.4197219672797132</v>
      </c>
      <c r="I1088">
        <v>75.011389206313353</v>
      </c>
      <c r="J1088">
        <v>75.011389206313353</v>
      </c>
      <c r="K1088">
        <f t="shared" si="182"/>
        <v>75.021769179404956</v>
      </c>
      <c r="L1088">
        <v>75.021769179404956</v>
      </c>
      <c r="M1088">
        <v>75.021769179404956</v>
      </c>
      <c r="N1088">
        <f t="shared" si="178"/>
        <v>75.519053615777281</v>
      </c>
      <c r="O1088">
        <f t="shared" si="183"/>
        <v>75.504999999999995</v>
      </c>
      <c r="P1088">
        <f t="shared" si="185"/>
        <v>75.933750000000003</v>
      </c>
      <c r="Q1088">
        <f t="shared" si="186"/>
        <v>75.032327615200444</v>
      </c>
      <c r="R1088">
        <v>75.032327615200444</v>
      </c>
      <c r="S1088">
        <v>75.032327615200444</v>
      </c>
    </row>
    <row r="1089" spans="1:19" x14ac:dyDescent="0.2">
      <c r="A1089" s="4">
        <f t="shared" si="179"/>
        <v>45331</v>
      </c>
      <c r="B1089">
        <v>1088</v>
      </c>
      <c r="C1089">
        <v>77.260000000000005</v>
      </c>
      <c r="D1089">
        <f t="shared" si="180"/>
        <v>77.063333333333333</v>
      </c>
      <c r="E1089">
        <f t="shared" si="184"/>
        <v>76.557999999999993</v>
      </c>
      <c r="F1089">
        <f t="shared" si="176"/>
        <v>75.001667239033651</v>
      </c>
      <c r="G1089">
        <f t="shared" si="177"/>
        <v>2.2583327609663542</v>
      </c>
      <c r="H1089">
        <f t="shared" si="181"/>
        <v>0.59972196727970584</v>
      </c>
      <c r="I1089">
        <v>75.001667239033651</v>
      </c>
      <c r="J1089">
        <v>75.001667239033651</v>
      </c>
      <c r="K1089">
        <f t="shared" si="182"/>
        <v>75.012012203405007</v>
      </c>
      <c r="L1089">
        <v>75.012012203405007</v>
      </c>
      <c r="M1089">
        <v>75.012012203405007</v>
      </c>
      <c r="N1089">
        <f t="shared" si="178"/>
        <v>76.041337531044093</v>
      </c>
      <c r="O1089">
        <f t="shared" si="183"/>
        <v>76.362499999999997</v>
      </c>
      <c r="P1089">
        <f t="shared" si="185"/>
        <v>76.747500000000002</v>
      </c>
      <c r="Q1089">
        <f t="shared" si="186"/>
        <v>75.022533627625208</v>
      </c>
      <c r="R1089">
        <v>75.022533627625208</v>
      </c>
      <c r="S1089">
        <v>75.022533627625208</v>
      </c>
    </row>
    <row r="1090" spans="1:19" x14ac:dyDescent="0.2">
      <c r="A1090" s="4">
        <f t="shared" si="179"/>
        <v>45332</v>
      </c>
      <c r="B1090">
        <v>1089</v>
      </c>
      <c r="C1090">
        <v>77.260000000000005</v>
      </c>
      <c r="D1090">
        <f t="shared" si="180"/>
        <v>77.286666666666676</v>
      </c>
      <c r="E1090">
        <f t="shared" si="184"/>
        <v>77.174000000000007</v>
      </c>
      <c r="F1090">
        <f t="shared" si="176"/>
        <v>74.991945271753934</v>
      </c>
      <c r="G1090">
        <f t="shared" si="177"/>
        <v>2.2680547282460708</v>
      </c>
      <c r="H1090">
        <f t="shared" si="181"/>
        <v>9.7219672797166368E-3</v>
      </c>
      <c r="I1090">
        <v>74.991945271753934</v>
      </c>
      <c r="J1090">
        <v>74.991945271753934</v>
      </c>
      <c r="K1090">
        <f t="shared" si="182"/>
        <v>75.002255227405044</v>
      </c>
      <c r="L1090">
        <v>75.002255227405044</v>
      </c>
      <c r="M1090">
        <v>75.002255227405044</v>
      </c>
      <c r="N1090">
        <f t="shared" si="178"/>
        <v>76.430936271730857</v>
      </c>
      <c r="O1090">
        <f t="shared" si="183"/>
        <v>77.132499999999993</v>
      </c>
      <c r="P1090">
        <f t="shared" si="185"/>
        <v>77.216250000000002</v>
      </c>
      <c r="Q1090">
        <f t="shared" si="186"/>
        <v>75.012739640049972</v>
      </c>
      <c r="R1090">
        <v>75.012739640049972</v>
      </c>
      <c r="S1090">
        <v>75.012739640049972</v>
      </c>
    </row>
    <row r="1091" spans="1:19" x14ac:dyDescent="0.2">
      <c r="A1091" s="4">
        <f t="shared" si="179"/>
        <v>45333</v>
      </c>
      <c r="B1091">
        <v>1090</v>
      </c>
      <c r="C1091">
        <v>77.34</v>
      </c>
      <c r="D1091">
        <f t="shared" si="180"/>
        <v>77.313333333333347</v>
      </c>
      <c r="E1091">
        <f t="shared" si="184"/>
        <v>77.496000000000009</v>
      </c>
      <c r="F1091">
        <f t="shared" ref="F1091:F1154" si="187">$V$3+$U$3*B1091</f>
        <v>74.982223304474232</v>
      </c>
      <c r="G1091">
        <f t="shared" ref="G1091:G1154" si="188">C1091-F1091</f>
        <v>2.3577766955257715</v>
      </c>
      <c r="H1091">
        <f t="shared" si="181"/>
        <v>8.9721967279700721E-2</v>
      </c>
      <c r="I1091">
        <v>74.982223304474232</v>
      </c>
      <c r="J1091">
        <v>74.982223304474232</v>
      </c>
      <c r="K1091">
        <f t="shared" si="182"/>
        <v>74.992498251405095</v>
      </c>
      <c r="L1091">
        <v>74.992498251405095</v>
      </c>
      <c r="M1091">
        <v>74.992498251405095</v>
      </c>
      <c r="N1091">
        <f t="shared" ref="N1091:N1154" si="189">0.3*C1092 + 0.7*N1090</f>
        <v>76.703655390211594</v>
      </c>
      <c r="O1091">
        <f t="shared" si="183"/>
        <v>77.300000000000011</v>
      </c>
      <c r="P1091">
        <f t="shared" si="185"/>
        <v>77.427500000000009</v>
      </c>
      <c r="Q1091">
        <f t="shared" si="186"/>
        <v>75.002945652474736</v>
      </c>
      <c r="R1091">
        <v>75.002945652474736</v>
      </c>
      <c r="S1091">
        <v>75.002945652474736</v>
      </c>
    </row>
    <row r="1092" spans="1:19" x14ac:dyDescent="0.2">
      <c r="A1092" s="4">
        <f t="shared" ref="A1092:A1155" si="190">A1091+1</f>
        <v>45334</v>
      </c>
      <c r="B1092">
        <v>1091</v>
      </c>
      <c r="C1092">
        <v>77.34</v>
      </c>
      <c r="D1092">
        <f t="shared" ref="D1092:D1155" si="191">AVERAGE(C1091:C1093)</f>
        <v>77.653333333333336</v>
      </c>
      <c r="E1092">
        <f t="shared" si="184"/>
        <v>77.462000000000018</v>
      </c>
      <c r="F1092">
        <f t="shared" si="187"/>
        <v>74.972501337194515</v>
      </c>
      <c r="G1092">
        <f t="shared" si="188"/>
        <v>2.3674986628054882</v>
      </c>
      <c r="H1092">
        <f t="shared" ref="H1092:H1155" si="192">G1092-G1091</f>
        <v>9.7219672797166368E-3</v>
      </c>
      <c r="I1092">
        <v>74.972501337194515</v>
      </c>
      <c r="J1092">
        <v>74.972501337194515</v>
      </c>
      <c r="K1092">
        <f t="shared" ref="K1092:K1155" si="193">$Y$3+$X$3*B1092</f>
        <v>74.982741275405132</v>
      </c>
      <c r="L1092">
        <v>74.982741275405132</v>
      </c>
      <c r="M1092">
        <v>74.982741275405132</v>
      </c>
      <c r="N1092">
        <f t="shared" si="189"/>
        <v>77.176558773148116</v>
      </c>
      <c r="O1092">
        <f t="shared" ref="O1092:O1155" si="194">AVERAGE(C1090:C1093)</f>
        <v>77.555000000000007</v>
      </c>
      <c r="P1092">
        <f t="shared" si="185"/>
        <v>77.533749999999998</v>
      </c>
      <c r="Q1092">
        <f t="shared" si="186"/>
        <v>74.9931516648995</v>
      </c>
      <c r="R1092">
        <v>74.9931516648995</v>
      </c>
      <c r="S1092">
        <v>74.9931516648995</v>
      </c>
    </row>
    <row r="1093" spans="1:19" x14ac:dyDescent="0.2">
      <c r="A1093" s="4">
        <f t="shared" si="190"/>
        <v>45335</v>
      </c>
      <c r="B1093">
        <v>1092</v>
      </c>
      <c r="C1093">
        <v>78.28</v>
      </c>
      <c r="D1093">
        <f t="shared" si="191"/>
        <v>77.570000000000007</v>
      </c>
      <c r="E1093">
        <f t="shared" ref="E1093:E1156" si="195">AVERAGE(C1091:C1095)</f>
        <v>77.703999999999994</v>
      </c>
      <c r="F1093">
        <f t="shared" si="187"/>
        <v>74.962779369914813</v>
      </c>
      <c r="G1093">
        <f t="shared" si="188"/>
        <v>3.3172206300851883</v>
      </c>
      <c r="H1093">
        <f t="shared" si="192"/>
        <v>0.94972196727970015</v>
      </c>
      <c r="I1093">
        <v>74.962779369914813</v>
      </c>
      <c r="J1093">
        <v>74.962779369914813</v>
      </c>
      <c r="K1093">
        <f t="shared" si="193"/>
        <v>74.972984299405184</v>
      </c>
      <c r="L1093">
        <v>74.972984299405184</v>
      </c>
      <c r="M1093">
        <v>74.972984299405184</v>
      </c>
      <c r="N1093">
        <f t="shared" si="189"/>
        <v>77.150591141203677</v>
      </c>
      <c r="O1093">
        <f t="shared" si="194"/>
        <v>77.512500000000003</v>
      </c>
      <c r="P1093">
        <f t="shared" ref="P1093:P1156" si="196">AVERAGE(O1093:O1094)</f>
        <v>77.653750000000002</v>
      </c>
      <c r="Q1093">
        <f t="shared" ref="Q1093:Q1156" si="197">$AE$3+$AD$3*B1093</f>
        <v>74.983357677324264</v>
      </c>
      <c r="R1093">
        <v>74.983357677324264</v>
      </c>
      <c r="S1093">
        <v>74.983357677324264</v>
      </c>
    </row>
    <row r="1094" spans="1:19" x14ac:dyDescent="0.2">
      <c r="A1094" s="4">
        <f t="shared" si="190"/>
        <v>45336</v>
      </c>
      <c r="B1094">
        <v>1093</v>
      </c>
      <c r="C1094">
        <v>77.09</v>
      </c>
      <c r="D1094">
        <f t="shared" si="191"/>
        <v>77.946666666666673</v>
      </c>
      <c r="E1094">
        <f t="shared" si="195"/>
        <v>78.166000000000011</v>
      </c>
      <c r="F1094">
        <f t="shared" si="187"/>
        <v>74.953057402635096</v>
      </c>
      <c r="G1094">
        <f t="shared" si="188"/>
        <v>2.1369425973649072</v>
      </c>
      <c r="H1094">
        <f t="shared" si="192"/>
        <v>-1.1802780327202811</v>
      </c>
      <c r="I1094">
        <v>74.953057402635096</v>
      </c>
      <c r="J1094">
        <v>74.953057402635096</v>
      </c>
      <c r="K1094">
        <f t="shared" si="193"/>
        <v>74.963227323405221</v>
      </c>
      <c r="L1094">
        <v>74.963227323405221</v>
      </c>
      <c r="M1094">
        <v>74.963227323405221</v>
      </c>
      <c r="N1094">
        <f t="shared" si="189"/>
        <v>77.546413798842565</v>
      </c>
      <c r="O1094">
        <f t="shared" si="194"/>
        <v>77.795000000000002</v>
      </c>
      <c r="P1094">
        <f t="shared" si="196"/>
        <v>78.083750000000009</v>
      </c>
      <c r="Q1094">
        <f t="shared" si="197"/>
        <v>74.973563689749028</v>
      </c>
      <c r="R1094">
        <v>74.973563689749028</v>
      </c>
      <c r="S1094">
        <v>74.973563689749028</v>
      </c>
    </row>
    <row r="1095" spans="1:19" x14ac:dyDescent="0.2">
      <c r="A1095" s="4">
        <f t="shared" si="190"/>
        <v>45337</v>
      </c>
      <c r="B1095">
        <v>1094</v>
      </c>
      <c r="C1095">
        <v>78.47</v>
      </c>
      <c r="D1095">
        <f t="shared" si="191"/>
        <v>78.403333333333336</v>
      </c>
      <c r="E1095">
        <f t="shared" si="195"/>
        <v>78.628</v>
      </c>
      <c r="F1095">
        <f t="shared" si="187"/>
        <v>74.94333543535538</v>
      </c>
      <c r="G1095">
        <f t="shared" si="188"/>
        <v>3.5266645646446193</v>
      </c>
      <c r="H1095">
        <f t="shared" si="192"/>
        <v>1.3897219672797121</v>
      </c>
      <c r="I1095">
        <v>74.94333543535538</v>
      </c>
      <c r="J1095">
        <v>74.94333543535538</v>
      </c>
      <c r="K1095">
        <f t="shared" si="193"/>
        <v>74.953470347405272</v>
      </c>
      <c r="L1095">
        <v>74.953470347405272</v>
      </c>
      <c r="M1095">
        <v>74.953470347405272</v>
      </c>
      <c r="N1095">
        <f t="shared" si="189"/>
        <v>78.177489659189789</v>
      </c>
      <c r="O1095">
        <f t="shared" si="194"/>
        <v>78.372500000000002</v>
      </c>
      <c r="P1095">
        <f t="shared" si="196"/>
        <v>78.543750000000003</v>
      </c>
      <c r="Q1095">
        <f t="shared" si="197"/>
        <v>74.963769702173806</v>
      </c>
      <c r="R1095">
        <v>74.963769702173806</v>
      </c>
      <c r="S1095">
        <v>74.963769702173806</v>
      </c>
    </row>
    <row r="1096" spans="1:19" x14ac:dyDescent="0.2">
      <c r="A1096" s="4">
        <f t="shared" si="190"/>
        <v>45338</v>
      </c>
      <c r="B1096">
        <v>1095</v>
      </c>
      <c r="C1096">
        <v>79.650000000000006</v>
      </c>
      <c r="D1096">
        <f t="shared" si="191"/>
        <v>79.256666666666675</v>
      </c>
      <c r="E1096">
        <f t="shared" si="195"/>
        <v>78.716000000000008</v>
      </c>
      <c r="F1096">
        <f t="shared" si="187"/>
        <v>74.933613468075677</v>
      </c>
      <c r="G1096">
        <f t="shared" si="188"/>
        <v>4.7163865319243286</v>
      </c>
      <c r="H1096">
        <f t="shared" si="192"/>
        <v>1.1897219672797092</v>
      </c>
      <c r="I1096">
        <v>74.933613468075677</v>
      </c>
      <c r="J1096">
        <v>74.933613468075677</v>
      </c>
      <c r="K1096">
        <f t="shared" si="193"/>
        <v>74.943713371405309</v>
      </c>
      <c r="L1096">
        <v>74.943713371405309</v>
      </c>
      <c r="M1096">
        <v>74.943713371405309</v>
      </c>
      <c r="N1096">
        <f t="shared" si="189"/>
        <v>78.619242761432844</v>
      </c>
      <c r="O1096">
        <f t="shared" si="194"/>
        <v>78.715000000000003</v>
      </c>
      <c r="P1096">
        <f t="shared" si="196"/>
        <v>78.918750000000003</v>
      </c>
      <c r="Q1096">
        <f t="shared" si="197"/>
        <v>74.95397571459857</v>
      </c>
      <c r="R1096">
        <v>74.95397571459857</v>
      </c>
      <c r="S1096">
        <v>74.95397571459857</v>
      </c>
    </row>
    <row r="1097" spans="1:19" x14ac:dyDescent="0.2">
      <c r="A1097" s="4">
        <f t="shared" si="190"/>
        <v>45339</v>
      </c>
      <c r="B1097">
        <v>1096</v>
      </c>
      <c r="C1097">
        <v>79.650000000000006</v>
      </c>
      <c r="D1097">
        <f t="shared" si="191"/>
        <v>79.34</v>
      </c>
      <c r="E1097">
        <f t="shared" si="195"/>
        <v>79.042000000000002</v>
      </c>
      <c r="F1097">
        <f t="shared" si="187"/>
        <v>74.92389150079596</v>
      </c>
      <c r="G1097">
        <f t="shared" si="188"/>
        <v>4.7261084992040452</v>
      </c>
      <c r="H1097">
        <f t="shared" si="192"/>
        <v>9.7219672797166368E-3</v>
      </c>
      <c r="I1097">
        <v>74.92389150079596</v>
      </c>
      <c r="J1097">
        <v>74.92389150079596</v>
      </c>
      <c r="K1097">
        <f t="shared" si="193"/>
        <v>74.93395639540536</v>
      </c>
      <c r="L1097">
        <v>74.93395639540536</v>
      </c>
      <c r="M1097">
        <v>74.93395639540536</v>
      </c>
      <c r="N1097">
        <f t="shared" si="189"/>
        <v>78.64946993300299</v>
      </c>
      <c r="O1097">
        <f t="shared" si="194"/>
        <v>79.122500000000002</v>
      </c>
      <c r="P1097">
        <f t="shared" si="196"/>
        <v>79.153750000000002</v>
      </c>
      <c r="Q1097">
        <f t="shared" si="197"/>
        <v>74.944181727023334</v>
      </c>
      <c r="R1097">
        <v>74.944181727023334</v>
      </c>
      <c r="S1097">
        <v>74.944181727023334</v>
      </c>
    </row>
    <row r="1098" spans="1:19" x14ac:dyDescent="0.2">
      <c r="A1098" s="4">
        <f t="shared" si="190"/>
        <v>45340</v>
      </c>
      <c r="B1098">
        <v>1097</v>
      </c>
      <c r="C1098">
        <v>78.72</v>
      </c>
      <c r="D1098">
        <f t="shared" si="191"/>
        <v>79.03</v>
      </c>
      <c r="E1098">
        <f t="shared" si="195"/>
        <v>79.092000000000013</v>
      </c>
      <c r="F1098">
        <f t="shared" si="187"/>
        <v>74.914169533516258</v>
      </c>
      <c r="G1098">
        <f t="shared" si="188"/>
        <v>3.8058304664837408</v>
      </c>
      <c r="H1098">
        <f t="shared" si="192"/>
        <v>-0.9202780327203044</v>
      </c>
      <c r="I1098">
        <v>74.914169533516258</v>
      </c>
      <c r="J1098">
        <v>74.914169533516258</v>
      </c>
      <c r="K1098">
        <f t="shared" si="193"/>
        <v>74.924199419405397</v>
      </c>
      <c r="L1098">
        <v>74.924199419405397</v>
      </c>
      <c r="M1098">
        <v>74.924199419405397</v>
      </c>
      <c r="N1098">
        <f t="shared" si="189"/>
        <v>78.670628953102096</v>
      </c>
      <c r="O1098">
        <f t="shared" si="194"/>
        <v>79.185000000000002</v>
      </c>
      <c r="P1098">
        <f t="shared" si="196"/>
        <v>79.068749999999994</v>
      </c>
      <c r="Q1098">
        <f t="shared" si="197"/>
        <v>74.934387739448098</v>
      </c>
      <c r="R1098">
        <v>74.934387739448098</v>
      </c>
      <c r="S1098">
        <v>74.934387739448098</v>
      </c>
    </row>
    <row r="1099" spans="1:19" x14ac:dyDescent="0.2">
      <c r="A1099" s="4">
        <f t="shared" si="190"/>
        <v>45341</v>
      </c>
      <c r="B1099">
        <v>1098</v>
      </c>
      <c r="C1099">
        <v>78.72</v>
      </c>
      <c r="D1099">
        <f t="shared" si="191"/>
        <v>78.72</v>
      </c>
      <c r="E1099">
        <f t="shared" si="195"/>
        <v>78.94</v>
      </c>
      <c r="F1099">
        <f t="shared" si="187"/>
        <v>74.904447566236541</v>
      </c>
      <c r="G1099">
        <f t="shared" si="188"/>
        <v>3.8155524337634574</v>
      </c>
      <c r="H1099">
        <f t="shared" si="192"/>
        <v>9.7219672797166368E-3</v>
      </c>
      <c r="I1099">
        <v>74.904447566236541</v>
      </c>
      <c r="J1099">
        <v>74.904447566236541</v>
      </c>
      <c r="K1099">
        <f t="shared" si="193"/>
        <v>74.914442443405449</v>
      </c>
      <c r="L1099">
        <v>74.914442443405449</v>
      </c>
      <c r="M1099">
        <v>74.914442443405449</v>
      </c>
      <c r="N1099">
        <f t="shared" si="189"/>
        <v>78.685440267171458</v>
      </c>
      <c r="O1099">
        <f t="shared" si="194"/>
        <v>78.952500000000001</v>
      </c>
      <c r="P1099">
        <f t="shared" si="196"/>
        <v>78.857500000000002</v>
      </c>
      <c r="Q1099">
        <f t="shared" si="197"/>
        <v>74.924593751872862</v>
      </c>
      <c r="R1099">
        <v>74.924593751872862</v>
      </c>
      <c r="S1099">
        <v>74.924593751872862</v>
      </c>
    </row>
    <row r="1100" spans="1:19" x14ac:dyDescent="0.2">
      <c r="A1100" s="4">
        <f t="shared" si="190"/>
        <v>45342</v>
      </c>
      <c r="B1100">
        <v>1099</v>
      </c>
      <c r="C1100">
        <v>78.72</v>
      </c>
      <c r="D1100">
        <f t="shared" si="191"/>
        <v>78.776666666666657</v>
      </c>
      <c r="E1100">
        <f t="shared" si="195"/>
        <v>78.938000000000002</v>
      </c>
      <c r="F1100">
        <f t="shared" si="187"/>
        <v>74.894725598956839</v>
      </c>
      <c r="G1100">
        <f t="shared" si="188"/>
        <v>3.8252744010431599</v>
      </c>
      <c r="H1100">
        <f t="shared" si="192"/>
        <v>9.7219672797024259E-3</v>
      </c>
      <c r="I1100">
        <v>74.894725598956839</v>
      </c>
      <c r="J1100">
        <v>74.894725598956839</v>
      </c>
      <c r="K1100">
        <f t="shared" si="193"/>
        <v>74.904685467405486</v>
      </c>
      <c r="L1100">
        <v>74.904685467405486</v>
      </c>
      <c r="M1100">
        <v>74.904685467405486</v>
      </c>
      <c r="N1100">
        <f t="shared" si="189"/>
        <v>78.746808187020022</v>
      </c>
      <c r="O1100">
        <f t="shared" si="194"/>
        <v>78.762500000000003</v>
      </c>
      <c r="P1100">
        <f t="shared" si="196"/>
        <v>78.877499999999998</v>
      </c>
      <c r="Q1100">
        <f t="shared" si="197"/>
        <v>74.914799764297626</v>
      </c>
      <c r="R1100">
        <v>74.914799764297626</v>
      </c>
      <c r="S1100">
        <v>74.914799764297626</v>
      </c>
    </row>
    <row r="1101" spans="1:19" x14ac:dyDescent="0.2">
      <c r="A1101" s="4">
        <f t="shared" si="190"/>
        <v>45343</v>
      </c>
      <c r="B1101">
        <v>1100</v>
      </c>
      <c r="C1101">
        <v>78.89</v>
      </c>
      <c r="D1101">
        <f t="shared" si="191"/>
        <v>79.083333333333329</v>
      </c>
      <c r="E1101">
        <f t="shared" si="195"/>
        <v>78.713999999999984</v>
      </c>
      <c r="F1101">
        <f t="shared" si="187"/>
        <v>74.885003631677122</v>
      </c>
      <c r="G1101">
        <f t="shared" si="188"/>
        <v>4.0049963683228782</v>
      </c>
      <c r="H1101">
        <f t="shared" si="192"/>
        <v>0.17972196727971834</v>
      </c>
      <c r="I1101">
        <v>74.885003631677122</v>
      </c>
      <c r="J1101">
        <v>74.885003631677122</v>
      </c>
      <c r="K1101">
        <f t="shared" si="193"/>
        <v>74.894928491405537</v>
      </c>
      <c r="L1101">
        <v>74.894928491405537</v>
      </c>
      <c r="M1101">
        <v>74.894928491405537</v>
      </c>
      <c r="N1101">
        <f t="shared" si="189"/>
        <v>79.014765730914007</v>
      </c>
      <c r="O1101">
        <f t="shared" si="194"/>
        <v>78.992499999999993</v>
      </c>
      <c r="P1101">
        <f t="shared" si="196"/>
        <v>78.852499999999992</v>
      </c>
      <c r="Q1101">
        <f t="shared" si="197"/>
        <v>74.90500577672239</v>
      </c>
      <c r="R1101">
        <v>74.90500577672239</v>
      </c>
      <c r="S1101">
        <v>74.90500577672239</v>
      </c>
    </row>
    <row r="1102" spans="1:19" x14ac:dyDescent="0.2">
      <c r="A1102" s="4">
        <f t="shared" si="190"/>
        <v>45344</v>
      </c>
      <c r="B1102">
        <v>1101</v>
      </c>
      <c r="C1102">
        <v>79.64</v>
      </c>
      <c r="D1102">
        <f t="shared" si="191"/>
        <v>78.709999999999994</v>
      </c>
      <c r="E1102">
        <f t="shared" si="195"/>
        <v>78.490000000000009</v>
      </c>
      <c r="F1102">
        <f t="shared" si="187"/>
        <v>74.875281664397406</v>
      </c>
      <c r="G1102">
        <f t="shared" si="188"/>
        <v>4.7647183356025948</v>
      </c>
      <c r="H1102">
        <f t="shared" si="192"/>
        <v>0.75972196727971664</v>
      </c>
      <c r="I1102">
        <v>74.875281664397406</v>
      </c>
      <c r="J1102">
        <v>74.875281664397406</v>
      </c>
      <c r="K1102">
        <f t="shared" si="193"/>
        <v>74.885171515405574</v>
      </c>
      <c r="L1102">
        <v>74.885171515405574</v>
      </c>
      <c r="M1102">
        <v>74.885171515405574</v>
      </c>
      <c r="N1102">
        <f t="shared" si="189"/>
        <v>78.590336011639806</v>
      </c>
      <c r="O1102">
        <f t="shared" si="194"/>
        <v>78.712500000000006</v>
      </c>
      <c r="P1102">
        <f t="shared" si="196"/>
        <v>78.572500000000005</v>
      </c>
      <c r="Q1102">
        <f t="shared" si="197"/>
        <v>74.895211789147154</v>
      </c>
      <c r="R1102">
        <v>74.895211789147154</v>
      </c>
      <c r="S1102">
        <v>74.895211789147154</v>
      </c>
    </row>
    <row r="1103" spans="1:19" x14ac:dyDescent="0.2">
      <c r="A1103" s="4">
        <f t="shared" si="190"/>
        <v>45345</v>
      </c>
      <c r="B1103">
        <v>1102</v>
      </c>
      <c r="C1103">
        <v>77.599999999999994</v>
      </c>
      <c r="D1103">
        <f t="shared" si="191"/>
        <v>78.28</v>
      </c>
      <c r="E1103">
        <f t="shared" si="195"/>
        <v>78.451999999999998</v>
      </c>
      <c r="F1103">
        <f t="shared" si="187"/>
        <v>74.865559697117703</v>
      </c>
      <c r="G1103">
        <f t="shared" si="188"/>
        <v>2.734440302882291</v>
      </c>
      <c r="H1103">
        <f t="shared" si="192"/>
        <v>-2.0302780327203038</v>
      </c>
      <c r="I1103">
        <v>74.865559697117703</v>
      </c>
      <c r="J1103">
        <v>74.865559697117703</v>
      </c>
      <c r="K1103">
        <f t="shared" si="193"/>
        <v>74.875414539405625</v>
      </c>
      <c r="L1103">
        <v>74.875414539405625</v>
      </c>
      <c r="M1103">
        <v>74.875414539405625</v>
      </c>
      <c r="N1103">
        <f t="shared" si="189"/>
        <v>78.293235208147863</v>
      </c>
      <c r="O1103">
        <f t="shared" si="194"/>
        <v>78.432500000000005</v>
      </c>
      <c r="P1103">
        <f t="shared" si="196"/>
        <v>78.387500000000003</v>
      </c>
      <c r="Q1103">
        <f t="shared" si="197"/>
        <v>74.885417801571919</v>
      </c>
      <c r="R1103">
        <v>74.885417801571919</v>
      </c>
      <c r="S1103">
        <v>74.885417801571919</v>
      </c>
    </row>
    <row r="1104" spans="1:19" x14ac:dyDescent="0.2">
      <c r="A1104" s="4">
        <f t="shared" si="190"/>
        <v>45346</v>
      </c>
      <c r="B1104">
        <v>1103</v>
      </c>
      <c r="C1104">
        <v>77.599999999999994</v>
      </c>
      <c r="D1104">
        <f t="shared" si="191"/>
        <v>77.91</v>
      </c>
      <c r="E1104">
        <f t="shared" si="195"/>
        <v>78.38</v>
      </c>
      <c r="F1104">
        <f t="shared" si="187"/>
        <v>74.855837729837987</v>
      </c>
      <c r="G1104">
        <f t="shared" si="188"/>
        <v>2.7441622701620076</v>
      </c>
      <c r="H1104">
        <f t="shared" si="192"/>
        <v>9.7219672797166368E-3</v>
      </c>
      <c r="I1104">
        <v>74.855837729837987</v>
      </c>
      <c r="J1104">
        <v>74.855837729837987</v>
      </c>
      <c r="K1104">
        <f t="shared" si="193"/>
        <v>74.865657563405662</v>
      </c>
      <c r="L1104">
        <v>74.865657563405662</v>
      </c>
      <c r="M1104">
        <v>74.865657563405662</v>
      </c>
      <c r="N1104">
        <f t="shared" si="189"/>
        <v>78.3642646457035</v>
      </c>
      <c r="O1104">
        <f t="shared" si="194"/>
        <v>78.342500000000001</v>
      </c>
      <c r="P1104">
        <f t="shared" si="196"/>
        <v>78.203749999999999</v>
      </c>
      <c r="Q1104">
        <f t="shared" si="197"/>
        <v>74.875623813996697</v>
      </c>
      <c r="R1104">
        <v>74.875623813996697</v>
      </c>
      <c r="S1104">
        <v>74.875623813996697</v>
      </c>
    </row>
    <row r="1105" spans="1:19" x14ac:dyDescent="0.2">
      <c r="A1105" s="4">
        <f t="shared" si="190"/>
        <v>45347</v>
      </c>
      <c r="B1105">
        <v>1104</v>
      </c>
      <c r="C1105">
        <v>78.53</v>
      </c>
      <c r="D1105">
        <f t="shared" si="191"/>
        <v>78.22</v>
      </c>
      <c r="E1105">
        <f t="shared" si="195"/>
        <v>78.412000000000006</v>
      </c>
      <c r="F1105">
        <f t="shared" si="187"/>
        <v>74.846115762558284</v>
      </c>
      <c r="G1105">
        <f t="shared" si="188"/>
        <v>3.6838842374417169</v>
      </c>
      <c r="H1105">
        <f t="shared" si="192"/>
        <v>0.93972196727970925</v>
      </c>
      <c r="I1105">
        <v>74.846115762558284</v>
      </c>
      <c r="J1105">
        <v>74.846115762558284</v>
      </c>
      <c r="K1105">
        <f t="shared" si="193"/>
        <v>74.855900587405714</v>
      </c>
      <c r="L1105">
        <v>74.855900587405714</v>
      </c>
      <c r="M1105">
        <v>74.855900587405714</v>
      </c>
      <c r="N1105">
        <f t="shared" si="189"/>
        <v>78.413985251992443</v>
      </c>
      <c r="O1105">
        <f t="shared" si="194"/>
        <v>78.064999999999998</v>
      </c>
      <c r="P1105">
        <f t="shared" si="196"/>
        <v>78.34</v>
      </c>
      <c r="Q1105">
        <f t="shared" si="197"/>
        <v>74.865829826421461</v>
      </c>
      <c r="R1105">
        <v>74.865829826421461</v>
      </c>
      <c r="S1105">
        <v>74.865829826421461</v>
      </c>
    </row>
    <row r="1106" spans="1:19" x14ac:dyDescent="0.2">
      <c r="A1106" s="4">
        <f t="shared" si="190"/>
        <v>45348</v>
      </c>
      <c r="B1106">
        <v>1105</v>
      </c>
      <c r="C1106">
        <v>78.53</v>
      </c>
      <c r="D1106">
        <f t="shared" si="191"/>
        <v>78.953333333333333</v>
      </c>
      <c r="E1106">
        <f t="shared" si="195"/>
        <v>78.78</v>
      </c>
      <c r="F1106">
        <f t="shared" si="187"/>
        <v>74.836393795278568</v>
      </c>
      <c r="G1106">
        <f t="shared" si="188"/>
        <v>3.6936062047214335</v>
      </c>
      <c r="H1106">
        <f t="shared" si="192"/>
        <v>9.7219672797166368E-3</v>
      </c>
      <c r="I1106">
        <v>74.836393795278568</v>
      </c>
      <c r="J1106">
        <v>74.836393795278568</v>
      </c>
      <c r="K1106">
        <f t="shared" si="193"/>
        <v>74.846143611405751</v>
      </c>
      <c r="L1106">
        <v>74.846143611405751</v>
      </c>
      <c r="M1106">
        <v>74.846143611405751</v>
      </c>
      <c r="N1106">
        <f t="shared" si="189"/>
        <v>78.829789676394711</v>
      </c>
      <c r="O1106">
        <f t="shared" si="194"/>
        <v>78.614999999999995</v>
      </c>
      <c r="P1106">
        <f t="shared" si="196"/>
        <v>78.844999999999999</v>
      </c>
      <c r="Q1106">
        <f t="shared" si="197"/>
        <v>74.856035838846225</v>
      </c>
      <c r="R1106">
        <v>74.856035838846225</v>
      </c>
      <c r="S1106">
        <v>74.856035838846225</v>
      </c>
    </row>
    <row r="1107" spans="1:19" x14ac:dyDescent="0.2">
      <c r="A1107" s="4">
        <f t="shared" si="190"/>
        <v>45349</v>
      </c>
      <c r="B1107">
        <v>1106</v>
      </c>
      <c r="C1107">
        <v>79.8</v>
      </c>
      <c r="D1107">
        <f t="shared" si="191"/>
        <v>79.256666666666661</v>
      </c>
      <c r="E1107">
        <f t="shared" si="195"/>
        <v>79.103999999999999</v>
      </c>
      <c r="F1107">
        <f t="shared" si="187"/>
        <v>74.826671827998865</v>
      </c>
      <c r="G1107">
        <f t="shared" si="188"/>
        <v>4.973328172001132</v>
      </c>
      <c r="H1107">
        <f t="shared" si="192"/>
        <v>1.2797219672796984</v>
      </c>
      <c r="I1107">
        <v>74.826671827998865</v>
      </c>
      <c r="J1107">
        <v>74.826671827998865</v>
      </c>
      <c r="K1107">
        <f t="shared" si="193"/>
        <v>74.836386635405802</v>
      </c>
      <c r="L1107">
        <v>74.836386635405802</v>
      </c>
      <c r="M1107">
        <v>74.836386635405802</v>
      </c>
      <c r="N1107">
        <f t="shared" si="189"/>
        <v>79.012852773476297</v>
      </c>
      <c r="O1107">
        <f t="shared" si="194"/>
        <v>79.075000000000003</v>
      </c>
      <c r="P1107">
        <f t="shared" si="196"/>
        <v>79.161249999999995</v>
      </c>
      <c r="Q1107">
        <f t="shared" si="197"/>
        <v>74.846241851270989</v>
      </c>
      <c r="R1107">
        <v>74.846241851270989</v>
      </c>
      <c r="S1107">
        <v>74.846241851270989</v>
      </c>
    </row>
    <row r="1108" spans="1:19" x14ac:dyDescent="0.2">
      <c r="A1108" s="4">
        <f t="shared" si="190"/>
        <v>45350</v>
      </c>
      <c r="B1108">
        <v>1107</v>
      </c>
      <c r="C1108">
        <v>79.44</v>
      </c>
      <c r="D1108">
        <f t="shared" si="191"/>
        <v>79.486666666666665</v>
      </c>
      <c r="E1108">
        <f t="shared" si="195"/>
        <v>79.578000000000003</v>
      </c>
      <c r="F1108">
        <f t="shared" si="187"/>
        <v>74.816949860719149</v>
      </c>
      <c r="G1108">
        <f t="shared" si="188"/>
        <v>4.6230501392808492</v>
      </c>
      <c r="H1108">
        <f t="shared" si="192"/>
        <v>-0.35027803272028279</v>
      </c>
      <c r="I1108">
        <v>74.816949860719149</v>
      </c>
      <c r="J1108">
        <v>74.816949860719149</v>
      </c>
      <c r="K1108">
        <f t="shared" si="193"/>
        <v>74.826629659405839</v>
      </c>
      <c r="L1108">
        <v>74.826629659405839</v>
      </c>
      <c r="M1108">
        <v>74.826629659405839</v>
      </c>
      <c r="N1108">
        <f t="shared" si="189"/>
        <v>79.074996941433398</v>
      </c>
      <c r="O1108">
        <f t="shared" si="194"/>
        <v>79.247500000000002</v>
      </c>
      <c r="P1108">
        <f t="shared" si="196"/>
        <v>79.543750000000003</v>
      </c>
      <c r="Q1108">
        <f t="shared" si="197"/>
        <v>74.836447863695753</v>
      </c>
      <c r="R1108">
        <v>74.836447863695753</v>
      </c>
      <c r="S1108">
        <v>74.836447863695753</v>
      </c>
    </row>
    <row r="1109" spans="1:19" x14ac:dyDescent="0.2">
      <c r="A1109" s="4">
        <f t="shared" si="190"/>
        <v>45351</v>
      </c>
      <c r="B1109">
        <v>1108</v>
      </c>
      <c r="C1109">
        <v>79.22</v>
      </c>
      <c r="D1109">
        <f t="shared" si="191"/>
        <v>79.853333333333339</v>
      </c>
      <c r="E1109">
        <f t="shared" si="195"/>
        <v>80.051999999999992</v>
      </c>
      <c r="F1109">
        <f t="shared" si="187"/>
        <v>74.807227893439432</v>
      </c>
      <c r="G1109">
        <f t="shared" si="188"/>
        <v>4.412772106560567</v>
      </c>
      <c r="H1109">
        <f t="shared" si="192"/>
        <v>-0.21027803272028223</v>
      </c>
      <c r="I1109">
        <v>74.807227893439432</v>
      </c>
      <c r="J1109">
        <v>74.807227893439432</v>
      </c>
      <c r="K1109">
        <f t="shared" si="193"/>
        <v>74.81687268340589</v>
      </c>
      <c r="L1109">
        <v>74.81687268340589</v>
      </c>
      <c r="M1109">
        <v>74.81687268340589</v>
      </c>
      <c r="N1109">
        <f t="shared" si="189"/>
        <v>79.622497859003374</v>
      </c>
      <c r="O1109">
        <f t="shared" si="194"/>
        <v>79.84</v>
      </c>
      <c r="P1109">
        <f t="shared" si="196"/>
        <v>79.977500000000006</v>
      </c>
      <c r="Q1109">
        <f t="shared" si="197"/>
        <v>74.826653876120517</v>
      </c>
      <c r="R1109">
        <v>74.826653876120517</v>
      </c>
      <c r="S1109">
        <v>74.826653876120517</v>
      </c>
    </row>
    <row r="1110" spans="1:19" x14ac:dyDescent="0.2">
      <c r="A1110" s="4">
        <f t="shared" si="190"/>
        <v>45352</v>
      </c>
      <c r="B1110">
        <v>1109</v>
      </c>
      <c r="C1110">
        <v>80.900000000000006</v>
      </c>
      <c r="D1110">
        <f t="shared" si="191"/>
        <v>80.34</v>
      </c>
      <c r="E1110">
        <f t="shared" si="195"/>
        <v>80.02600000000001</v>
      </c>
      <c r="F1110">
        <f t="shared" si="187"/>
        <v>74.797505926159729</v>
      </c>
      <c r="G1110">
        <f t="shared" si="188"/>
        <v>6.1024940738402762</v>
      </c>
      <c r="H1110">
        <f t="shared" si="192"/>
        <v>1.6897219672797092</v>
      </c>
      <c r="I1110">
        <v>74.797505926159729</v>
      </c>
      <c r="J1110">
        <v>74.797505926159729</v>
      </c>
      <c r="K1110">
        <f t="shared" si="193"/>
        <v>74.807115707405927</v>
      </c>
      <c r="L1110">
        <v>74.807115707405927</v>
      </c>
      <c r="M1110">
        <v>74.807115707405927</v>
      </c>
      <c r="N1110">
        <f t="shared" si="189"/>
        <v>80.005748501302364</v>
      </c>
      <c r="O1110">
        <f t="shared" si="194"/>
        <v>80.115000000000009</v>
      </c>
      <c r="P1110">
        <f t="shared" si="196"/>
        <v>80.143750000000011</v>
      </c>
      <c r="Q1110">
        <f t="shared" si="197"/>
        <v>74.816859888545281</v>
      </c>
      <c r="R1110">
        <v>74.816859888545281</v>
      </c>
      <c r="S1110">
        <v>74.816859888545281</v>
      </c>
    </row>
    <row r="1111" spans="1:19" x14ac:dyDescent="0.2">
      <c r="A1111" s="4">
        <f t="shared" si="190"/>
        <v>45353</v>
      </c>
      <c r="B1111">
        <v>1110</v>
      </c>
      <c r="C1111">
        <v>80.900000000000006</v>
      </c>
      <c r="D1111">
        <f t="shared" si="191"/>
        <v>80.490000000000009</v>
      </c>
      <c r="E1111">
        <f t="shared" si="195"/>
        <v>80.072000000000003</v>
      </c>
      <c r="F1111">
        <f t="shared" si="187"/>
        <v>74.787783958880013</v>
      </c>
      <c r="G1111">
        <f t="shared" si="188"/>
        <v>6.1122160411199928</v>
      </c>
      <c r="H1111">
        <f t="shared" si="192"/>
        <v>9.7219672797166368E-3</v>
      </c>
      <c r="I1111">
        <v>74.787783958880013</v>
      </c>
      <c r="J1111">
        <v>74.787783958880013</v>
      </c>
      <c r="K1111">
        <f t="shared" si="193"/>
        <v>74.797358731405978</v>
      </c>
      <c r="L1111">
        <v>74.797358731405978</v>
      </c>
      <c r="M1111">
        <v>74.797358731405978</v>
      </c>
      <c r="N1111">
        <f t="shared" si="189"/>
        <v>79.905023950911655</v>
      </c>
      <c r="O1111">
        <f t="shared" si="194"/>
        <v>80.172499999999999</v>
      </c>
      <c r="P1111">
        <f t="shared" si="196"/>
        <v>80.228750000000005</v>
      </c>
      <c r="Q1111">
        <f t="shared" si="197"/>
        <v>74.807065900970059</v>
      </c>
      <c r="R1111">
        <v>74.807065900970059</v>
      </c>
      <c r="S1111">
        <v>74.807065900970059</v>
      </c>
    </row>
    <row r="1112" spans="1:19" x14ac:dyDescent="0.2">
      <c r="A1112" s="4">
        <f t="shared" si="190"/>
        <v>45354</v>
      </c>
      <c r="B1112">
        <v>1111</v>
      </c>
      <c r="C1112">
        <v>79.67</v>
      </c>
      <c r="D1112">
        <f t="shared" si="191"/>
        <v>80.08</v>
      </c>
      <c r="E1112">
        <f t="shared" si="195"/>
        <v>80.050000000000011</v>
      </c>
      <c r="F1112">
        <f t="shared" si="187"/>
        <v>74.77806199160031</v>
      </c>
      <c r="G1112">
        <f t="shared" si="188"/>
        <v>4.8919380083996913</v>
      </c>
      <c r="H1112">
        <f t="shared" si="192"/>
        <v>-1.2202780327203016</v>
      </c>
      <c r="I1112">
        <v>74.77806199160031</v>
      </c>
      <c r="J1112">
        <v>74.77806199160031</v>
      </c>
      <c r="K1112">
        <f t="shared" si="193"/>
        <v>74.787601755406016</v>
      </c>
      <c r="L1112">
        <v>74.787601755406016</v>
      </c>
      <c r="M1112">
        <v>74.787601755406016</v>
      </c>
      <c r="N1112">
        <f t="shared" si="189"/>
        <v>79.834516765638156</v>
      </c>
      <c r="O1112">
        <f t="shared" si="194"/>
        <v>80.285000000000011</v>
      </c>
      <c r="P1112">
        <f t="shared" si="196"/>
        <v>80.061250000000001</v>
      </c>
      <c r="Q1112">
        <f t="shared" si="197"/>
        <v>74.797271913394823</v>
      </c>
      <c r="R1112">
        <v>74.797271913394823</v>
      </c>
      <c r="S1112">
        <v>74.797271913394823</v>
      </c>
    </row>
    <row r="1113" spans="1:19" x14ac:dyDescent="0.2">
      <c r="A1113" s="4">
        <f t="shared" si="190"/>
        <v>45355</v>
      </c>
      <c r="B1113">
        <v>1112</v>
      </c>
      <c r="C1113">
        <v>79.67</v>
      </c>
      <c r="D1113">
        <f t="shared" si="191"/>
        <v>79.483333333333334</v>
      </c>
      <c r="E1113">
        <f t="shared" si="195"/>
        <v>79.885999999999996</v>
      </c>
      <c r="F1113">
        <f t="shared" si="187"/>
        <v>74.768340024320594</v>
      </c>
      <c r="G1113">
        <f t="shared" si="188"/>
        <v>4.9016599756794079</v>
      </c>
      <c r="H1113">
        <f t="shared" si="192"/>
        <v>9.7219672797166368E-3</v>
      </c>
      <c r="I1113">
        <v>74.768340024320594</v>
      </c>
      <c r="J1113">
        <v>74.768340024320594</v>
      </c>
      <c r="K1113">
        <f t="shared" si="193"/>
        <v>74.777844779406067</v>
      </c>
      <c r="L1113">
        <v>74.777844779406067</v>
      </c>
      <c r="M1113">
        <v>74.777844779406067</v>
      </c>
      <c r="N1113">
        <f t="shared" si="189"/>
        <v>79.617161735946709</v>
      </c>
      <c r="O1113">
        <f t="shared" si="194"/>
        <v>79.837500000000006</v>
      </c>
      <c r="P1113">
        <f t="shared" si="196"/>
        <v>79.734999999999999</v>
      </c>
      <c r="Q1113">
        <f t="shared" si="197"/>
        <v>74.787477925819587</v>
      </c>
      <c r="R1113">
        <v>74.787477925819587</v>
      </c>
      <c r="S1113">
        <v>74.787477925819587</v>
      </c>
    </row>
    <row r="1114" spans="1:19" x14ac:dyDescent="0.2">
      <c r="A1114" s="4">
        <f t="shared" si="190"/>
        <v>45356</v>
      </c>
      <c r="B1114">
        <v>1113</v>
      </c>
      <c r="C1114">
        <v>79.11</v>
      </c>
      <c r="D1114">
        <f t="shared" si="191"/>
        <v>79.62</v>
      </c>
      <c r="E1114">
        <f t="shared" si="195"/>
        <v>79.667999999999992</v>
      </c>
      <c r="F1114">
        <f t="shared" si="187"/>
        <v>74.758618057040891</v>
      </c>
      <c r="G1114">
        <f t="shared" si="188"/>
        <v>4.3513819429591081</v>
      </c>
      <c r="H1114">
        <f t="shared" si="192"/>
        <v>-0.55027803272029985</v>
      </c>
      <c r="I1114">
        <v>74.758618057040891</v>
      </c>
      <c r="J1114">
        <v>74.758618057040891</v>
      </c>
      <c r="K1114">
        <f t="shared" si="193"/>
        <v>74.768087803406104</v>
      </c>
      <c r="L1114">
        <v>74.768087803406104</v>
      </c>
      <c r="M1114">
        <v>74.768087803406104</v>
      </c>
      <c r="N1114">
        <f t="shared" si="189"/>
        <v>79.756013215162696</v>
      </c>
      <c r="O1114">
        <f t="shared" si="194"/>
        <v>79.632499999999993</v>
      </c>
      <c r="P1114">
        <f t="shared" si="196"/>
        <v>79.650000000000006</v>
      </c>
      <c r="Q1114">
        <f t="shared" si="197"/>
        <v>74.777683938244351</v>
      </c>
      <c r="R1114">
        <v>74.777683938244351</v>
      </c>
      <c r="S1114">
        <v>74.777683938244351</v>
      </c>
    </row>
    <row r="1115" spans="1:19" x14ac:dyDescent="0.2">
      <c r="A1115" s="4">
        <f t="shared" si="190"/>
        <v>45357</v>
      </c>
      <c r="B1115">
        <v>1114</v>
      </c>
      <c r="C1115">
        <v>80.08</v>
      </c>
      <c r="D1115">
        <f t="shared" si="191"/>
        <v>79.666666666666671</v>
      </c>
      <c r="E1115">
        <f t="shared" si="195"/>
        <v>79.525999999999996</v>
      </c>
      <c r="F1115">
        <f t="shared" si="187"/>
        <v>74.748896089761175</v>
      </c>
      <c r="G1115">
        <f t="shared" si="188"/>
        <v>5.3311039102388236</v>
      </c>
      <c r="H1115">
        <f t="shared" si="192"/>
        <v>0.9797219672797155</v>
      </c>
      <c r="I1115">
        <v>74.748896089761175</v>
      </c>
      <c r="J1115">
        <v>74.748896089761175</v>
      </c>
      <c r="K1115">
        <f t="shared" si="193"/>
        <v>74.758330827406155</v>
      </c>
      <c r="L1115">
        <v>74.758330827406155</v>
      </c>
      <c r="M1115">
        <v>74.758330827406155</v>
      </c>
      <c r="N1115">
        <f t="shared" si="189"/>
        <v>79.772209250613884</v>
      </c>
      <c r="O1115">
        <f t="shared" si="194"/>
        <v>79.667500000000004</v>
      </c>
      <c r="P1115">
        <f t="shared" si="196"/>
        <v>79.578749999999999</v>
      </c>
      <c r="Q1115">
        <f t="shared" si="197"/>
        <v>74.767889950669115</v>
      </c>
      <c r="R1115">
        <v>74.767889950669115</v>
      </c>
      <c r="S1115">
        <v>74.767889950669115</v>
      </c>
    </row>
    <row r="1116" spans="1:19" x14ac:dyDescent="0.2">
      <c r="A1116" s="4">
        <f t="shared" si="190"/>
        <v>45358</v>
      </c>
      <c r="B1116">
        <v>1115</v>
      </c>
      <c r="C1116">
        <v>79.81</v>
      </c>
      <c r="D1116">
        <f t="shared" si="191"/>
        <v>79.61666666666666</v>
      </c>
      <c r="E1116">
        <f t="shared" si="195"/>
        <v>79.383999999999986</v>
      </c>
      <c r="F1116">
        <f t="shared" si="187"/>
        <v>74.739174122481472</v>
      </c>
      <c r="G1116">
        <f t="shared" si="188"/>
        <v>5.07082587751853</v>
      </c>
      <c r="H1116">
        <f t="shared" si="192"/>
        <v>-0.2602780327202936</v>
      </c>
      <c r="I1116">
        <v>74.739174122481472</v>
      </c>
      <c r="J1116">
        <v>74.739174122481472</v>
      </c>
      <c r="K1116">
        <f t="shared" si="193"/>
        <v>74.748573851406192</v>
      </c>
      <c r="L1116">
        <v>74.748573851406192</v>
      </c>
      <c r="M1116">
        <v>74.748573851406192</v>
      </c>
      <c r="N1116">
        <f t="shared" si="189"/>
        <v>79.528546475429721</v>
      </c>
      <c r="O1116">
        <f t="shared" si="194"/>
        <v>79.489999999999995</v>
      </c>
      <c r="P1116">
        <f t="shared" si="196"/>
        <v>79.471249999999998</v>
      </c>
      <c r="Q1116">
        <f t="shared" si="197"/>
        <v>74.758095963093879</v>
      </c>
      <c r="R1116">
        <v>74.758095963093879</v>
      </c>
      <c r="S1116">
        <v>74.758095963093879</v>
      </c>
    </row>
    <row r="1117" spans="1:19" x14ac:dyDescent="0.2">
      <c r="A1117" s="4">
        <f t="shared" si="190"/>
        <v>45359</v>
      </c>
      <c r="B1117">
        <v>1116</v>
      </c>
      <c r="C1117">
        <v>78.959999999999994</v>
      </c>
      <c r="D1117">
        <f t="shared" si="191"/>
        <v>79.243333333333325</v>
      </c>
      <c r="E1117">
        <f t="shared" si="195"/>
        <v>79.335999999999984</v>
      </c>
      <c r="F1117">
        <f t="shared" si="187"/>
        <v>74.729452155201756</v>
      </c>
      <c r="G1117">
        <f t="shared" si="188"/>
        <v>4.2305478447982381</v>
      </c>
      <c r="H1117">
        <f t="shared" si="192"/>
        <v>-0.84027803272029189</v>
      </c>
      <c r="I1117">
        <v>74.729452155201756</v>
      </c>
      <c r="J1117">
        <v>74.729452155201756</v>
      </c>
      <c r="K1117">
        <f t="shared" si="193"/>
        <v>74.738816875406243</v>
      </c>
      <c r="L1117">
        <v>74.738816875406243</v>
      </c>
      <c r="M1117">
        <v>74.738816875406243</v>
      </c>
      <c r="N1117">
        <f t="shared" si="189"/>
        <v>79.357982532800804</v>
      </c>
      <c r="O1117">
        <f t="shared" si="194"/>
        <v>79.452499999999986</v>
      </c>
      <c r="P1117">
        <f t="shared" si="196"/>
        <v>79.301249999999982</v>
      </c>
      <c r="Q1117">
        <f t="shared" si="197"/>
        <v>74.748301975518643</v>
      </c>
      <c r="R1117">
        <v>74.748301975518643</v>
      </c>
      <c r="S1117">
        <v>74.748301975518643</v>
      </c>
    </row>
    <row r="1118" spans="1:19" x14ac:dyDescent="0.2">
      <c r="A1118" s="4">
        <f t="shared" si="190"/>
        <v>45360</v>
      </c>
      <c r="B1118">
        <v>1117</v>
      </c>
      <c r="C1118">
        <v>78.959999999999994</v>
      </c>
      <c r="D1118">
        <f t="shared" si="191"/>
        <v>78.929999999999993</v>
      </c>
      <c r="E1118">
        <f t="shared" si="195"/>
        <v>79.093999999999994</v>
      </c>
      <c r="F1118">
        <f t="shared" si="187"/>
        <v>74.719730187922039</v>
      </c>
      <c r="G1118">
        <f t="shared" si="188"/>
        <v>4.2402698120779547</v>
      </c>
      <c r="H1118">
        <f t="shared" si="192"/>
        <v>9.7219672797166368E-3</v>
      </c>
      <c r="I1118">
        <v>74.719730187922039</v>
      </c>
      <c r="J1118">
        <v>74.719730187922039</v>
      </c>
      <c r="K1118">
        <f t="shared" si="193"/>
        <v>74.72905989940628</v>
      </c>
      <c r="L1118">
        <v>74.72905989940628</v>
      </c>
      <c r="M1118">
        <v>74.72905989940628</v>
      </c>
      <c r="N1118">
        <f t="shared" si="189"/>
        <v>79.21158777296057</v>
      </c>
      <c r="O1118">
        <f t="shared" si="194"/>
        <v>79.149999999999991</v>
      </c>
      <c r="P1118">
        <f t="shared" si="196"/>
        <v>79.032499999999999</v>
      </c>
      <c r="Q1118">
        <f t="shared" si="197"/>
        <v>74.738507987943422</v>
      </c>
      <c r="R1118">
        <v>74.738507987943422</v>
      </c>
      <c r="S1118">
        <v>74.738507987943422</v>
      </c>
    </row>
    <row r="1119" spans="1:19" x14ac:dyDescent="0.2">
      <c r="A1119" s="4">
        <f t="shared" si="190"/>
        <v>45361</v>
      </c>
      <c r="B1119">
        <v>1118</v>
      </c>
      <c r="C1119">
        <v>78.87</v>
      </c>
      <c r="D1119">
        <f t="shared" si="191"/>
        <v>78.899999999999991</v>
      </c>
      <c r="E1119">
        <f t="shared" si="195"/>
        <v>78.833999999999989</v>
      </c>
      <c r="F1119">
        <f t="shared" si="187"/>
        <v>74.710008220642337</v>
      </c>
      <c r="G1119">
        <f t="shared" si="188"/>
        <v>4.159991779357668</v>
      </c>
      <c r="H1119">
        <f t="shared" si="192"/>
        <v>-8.0278032720286774E-2</v>
      </c>
      <c r="I1119">
        <v>74.710008220642337</v>
      </c>
      <c r="J1119">
        <v>74.710008220642337</v>
      </c>
      <c r="K1119">
        <f t="shared" si="193"/>
        <v>74.719302923406332</v>
      </c>
      <c r="L1119">
        <v>74.719302923406332</v>
      </c>
      <c r="M1119">
        <v>74.719302923406332</v>
      </c>
      <c r="N1119">
        <f t="shared" si="189"/>
        <v>79.1091114410724</v>
      </c>
      <c r="O1119">
        <f t="shared" si="194"/>
        <v>78.914999999999992</v>
      </c>
      <c r="P1119">
        <f t="shared" si="196"/>
        <v>78.858749999999986</v>
      </c>
      <c r="Q1119">
        <f t="shared" si="197"/>
        <v>74.728714000368186</v>
      </c>
      <c r="R1119">
        <v>74.728714000368186</v>
      </c>
      <c r="S1119">
        <v>74.728714000368186</v>
      </c>
    </row>
    <row r="1120" spans="1:19" x14ac:dyDescent="0.2">
      <c r="A1120" s="4">
        <f t="shared" si="190"/>
        <v>45362</v>
      </c>
      <c r="B1120">
        <v>1119</v>
      </c>
      <c r="C1120">
        <v>78.87</v>
      </c>
      <c r="D1120">
        <f t="shared" si="191"/>
        <v>78.75</v>
      </c>
      <c r="E1120">
        <f t="shared" si="195"/>
        <v>79.176000000000002</v>
      </c>
      <c r="F1120">
        <f t="shared" si="187"/>
        <v>74.70028625336262</v>
      </c>
      <c r="G1120">
        <f t="shared" si="188"/>
        <v>4.1697137466373846</v>
      </c>
      <c r="H1120">
        <f t="shared" si="192"/>
        <v>9.7219672797166368E-3</v>
      </c>
      <c r="I1120">
        <v>74.70028625336262</v>
      </c>
      <c r="J1120">
        <v>74.70028625336262</v>
      </c>
      <c r="K1120">
        <f t="shared" si="193"/>
        <v>74.709545947406369</v>
      </c>
      <c r="L1120">
        <v>74.709545947406369</v>
      </c>
      <c r="M1120">
        <v>74.709545947406369</v>
      </c>
      <c r="N1120">
        <f t="shared" si="189"/>
        <v>78.929378008750675</v>
      </c>
      <c r="O1120">
        <f t="shared" si="194"/>
        <v>78.802499999999995</v>
      </c>
      <c r="P1120">
        <f t="shared" si="196"/>
        <v>79.016249999999999</v>
      </c>
      <c r="Q1120">
        <f t="shared" si="197"/>
        <v>74.71892001279295</v>
      </c>
      <c r="R1120">
        <v>74.71892001279295</v>
      </c>
      <c r="S1120">
        <v>74.71892001279295</v>
      </c>
    </row>
    <row r="1121" spans="1:19" x14ac:dyDescent="0.2">
      <c r="A1121" s="4">
        <f t="shared" si="190"/>
        <v>45363</v>
      </c>
      <c r="B1121">
        <v>1120</v>
      </c>
      <c r="C1121">
        <v>78.510000000000005</v>
      </c>
      <c r="D1121">
        <f t="shared" si="191"/>
        <v>79.350000000000009</v>
      </c>
      <c r="E1121">
        <f t="shared" si="195"/>
        <v>79.816000000000003</v>
      </c>
      <c r="F1121">
        <f t="shared" si="187"/>
        <v>74.690564286082918</v>
      </c>
      <c r="G1121">
        <f t="shared" si="188"/>
        <v>3.8194357139170876</v>
      </c>
      <c r="H1121">
        <f t="shared" si="192"/>
        <v>-0.35027803272029701</v>
      </c>
      <c r="I1121">
        <v>74.690564286082918</v>
      </c>
      <c r="J1121">
        <v>74.690564286082918</v>
      </c>
      <c r="K1121">
        <f t="shared" si="193"/>
        <v>74.69978897140642</v>
      </c>
      <c r="L1121">
        <v>74.69978897140642</v>
      </c>
      <c r="M1121">
        <v>74.69978897140642</v>
      </c>
      <c r="N1121">
        <f t="shared" si="189"/>
        <v>79.451564606125473</v>
      </c>
      <c r="O1121">
        <f t="shared" si="194"/>
        <v>79.23</v>
      </c>
      <c r="P1121">
        <f t="shared" si="196"/>
        <v>79.641250000000014</v>
      </c>
      <c r="Q1121">
        <f t="shared" si="197"/>
        <v>74.709126025217714</v>
      </c>
      <c r="R1121">
        <v>74.709126025217714</v>
      </c>
      <c r="S1121">
        <v>74.709126025217714</v>
      </c>
    </row>
    <row r="1122" spans="1:19" x14ac:dyDescent="0.2">
      <c r="A1122" s="4">
        <f t="shared" si="190"/>
        <v>45364</v>
      </c>
      <c r="B1122">
        <v>1121</v>
      </c>
      <c r="C1122">
        <v>80.67</v>
      </c>
      <c r="D1122">
        <f t="shared" si="191"/>
        <v>80.446666666666673</v>
      </c>
      <c r="E1122">
        <f t="shared" si="195"/>
        <v>80.430000000000007</v>
      </c>
      <c r="F1122">
        <f t="shared" si="187"/>
        <v>74.680842318803201</v>
      </c>
      <c r="G1122">
        <f t="shared" si="188"/>
        <v>5.9891576811968008</v>
      </c>
      <c r="H1122">
        <f t="shared" si="192"/>
        <v>2.1697219672797132</v>
      </c>
      <c r="I1122">
        <v>74.680842318803201</v>
      </c>
      <c r="J1122">
        <v>74.680842318803201</v>
      </c>
      <c r="K1122">
        <f t="shared" si="193"/>
        <v>74.690031995406457</v>
      </c>
      <c r="L1122">
        <v>74.690031995406457</v>
      </c>
      <c r="M1122">
        <v>74.690031995406457</v>
      </c>
      <c r="N1122">
        <f t="shared" si="189"/>
        <v>80.264095224287829</v>
      </c>
      <c r="O1122">
        <f t="shared" si="194"/>
        <v>80.052500000000009</v>
      </c>
      <c r="P1122">
        <f t="shared" si="196"/>
        <v>80.436250000000001</v>
      </c>
      <c r="Q1122">
        <f t="shared" si="197"/>
        <v>74.699332037642478</v>
      </c>
      <c r="R1122">
        <v>74.699332037642478</v>
      </c>
      <c r="S1122">
        <v>74.699332037642478</v>
      </c>
    </row>
    <row r="1123" spans="1:19" x14ac:dyDescent="0.2">
      <c r="A1123" s="4">
        <f t="shared" si="190"/>
        <v>45365</v>
      </c>
      <c r="B1123">
        <v>1122</v>
      </c>
      <c r="C1123">
        <v>82.16</v>
      </c>
      <c r="D1123">
        <f t="shared" si="191"/>
        <v>81.589999999999989</v>
      </c>
      <c r="E1123">
        <f t="shared" si="195"/>
        <v>81.043999999999997</v>
      </c>
      <c r="F1123">
        <f t="shared" si="187"/>
        <v>74.671120351523484</v>
      </c>
      <c r="G1123">
        <f t="shared" si="188"/>
        <v>7.4888796484765123</v>
      </c>
      <c r="H1123">
        <f t="shared" si="192"/>
        <v>1.4997219672797115</v>
      </c>
      <c r="I1123">
        <v>74.671120351523484</v>
      </c>
      <c r="J1123">
        <v>74.671120351523484</v>
      </c>
      <c r="K1123">
        <f t="shared" si="193"/>
        <v>74.680275019406508</v>
      </c>
      <c r="L1123">
        <v>74.680275019406508</v>
      </c>
      <c r="M1123">
        <v>74.680275019406508</v>
      </c>
      <c r="N1123">
        <f t="shared" si="189"/>
        <v>80.766866657001472</v>
      </c>
      <c r="O1123">
        <f t="shared" si="194"/>
        <v>80.819999999999993</v>
      </c>
      <c r="P1123">
        <f t="shared" si="196"/>
        <v>81.248750000000001</v>
      </c>
      <c r="Q1123">
        <f t="shared" si="197"/>
        <v>74.689538050067242</v>
      </c>
      <c r="R1123">
        <v>74.689538050067242</v>
      </c>
      <c r="S1123">
        <v>74.689538050067242</v>
      </c>
    </row>
    <row r="1124" spans="1:19" x14ac:dyDescent="0.2">
      <c r="A1124" s="4">
        <f t="shared" si="190"/>
        <v>45366</v>
      </c>
      <c r="B1124">
        <v>1123</v>
      </c>
      <c r="C1124">
        <v>81.94</v>
      </c>
      <c r="D1124">
        <f t="shared" si="191"/>
        <v>82.013333333333335</v>
      </c>
      <c r="E1124">
        <f t="shared" si="195"/>
        <v>82.078000000000003</v>
      </c>
      <c r="F1124">
        <f t="shared" si="187"/>
        <v>74.661398384243782</v>
      </c>
      <c r="G1124">
        <f t="shared" si="188"/>
        <v>7.2786016157562159</v>
      </c>
      <c r="H1124">
        <f t="shared" si="192"/>
        <v>-0.21027803272029644</v>
      </c>
      <c r="I1124">
        <v>74.661398384243782</v>
      </c>
      <c r="J1124">
        <v>74.661398384243782</v>
      </c>
      <c r="K1124">
        <f t="shared" si="193"/>
        <v>74.670518043406545</v>
      </c>
      <c r="L1124">
        <v>74.670518043406545</v>
      </c>
      <c r="M1124">
        <v>74.670518043406545</v>
      </c>
      <c r="N1124">
        <f t="shared" si="189"/>
        <v>81.118806659901026</v>
      </c>
      <c r="O1124">
        <f t="shared" si="194"/>
        <v>81.677499999999995</v>
      </c>
      <c r="P1124">
        <f t="shared" si="196"/>
        <v>82.053750000000008</v>
      </c>
      <c r="Q1124">
        <f t="shared" si="197"/>
        <v>74.679744062492006</v>
      </c>
      <c r="R1124">
        <v>74.679744062492006</v>
      </c>
      <c r="S1124">
        <v>74.679744062492006</v>
      </c>
    </row>
    <row r="1125" spans="1:19" x14ac:dyDescent="0.2">
      <c r="A1125" s="4">
        <f t="shared" si="190"/>
        <v>45367</v>
      </c>
      <c r="B1125">
        <v>1124</v>
      </c>
      <c r="C1125">
        <v>81.94</v>
      </c>
      <c r="D1125">
        <f t="shared" si="191"/>
        <v>82.52</v>
      </c>
      <c r="E1125">
        <f t="shared" si="195"/>
        <v>82.68</v>
      </c>
      <c r="F1125">
        <f t="shared" si="187"/>
        <v>74.651676416964065</v>
      </c>
      <c r="G1125">
        <f t="shared" si="188"/>
        <v>7.2883235830359325</v>
      </c>
      <c r="H1125">
        <f t="shared" si="192"/>
        <v>9.7219672797166368E-3</v>
      </c>
      <c r="I1125">
        <v>74.651676416964065</v>
      </c>
      <c r="J1125">
        <v>74.651676416964065</v>
      </c>
      <c r="K1125">
        <f t="shared" si="193"/>
        <v>74.660761067406597</v>
      </c>
      <c r="L1125">
        <v>74.660761067406597</v>
      </c>
      <c r="M1125">
        <v>74.660761067406597</v>
      </c>
      <c r="N1125">
        <f t="shared" si="189"/>
        <v>81.887164661930711</v>
      </c>
      <c r="O1125">
        <f t="shared" si="194"/>
        <v>82.43</v>
      </c>
      <c r="P1125">
        <f t="shared" si="196"/>
        <v>82.62</v>
      </c>
      <c r="Q1125">
        <f t="shared" si="197"/>
        <v>74.66995007491677</v>
      </c>
      <c r="R1125">
        <v>74.66995007491677</v>
      </c>
      <c r="S1125">
        <v>74.66995007491677</v>
      </c>
    </row>
    <row r="1126" spans="1:19" x14ac:dyDescent="0.2">
      <c r="A1126" s="4">
        <f t="shared" si="190"/>
        <v>45368</v>
      </c>
      <c r="B1126">
        <v>1125</v>
      </c>
      <c r="C1126">
        <v>83.68</v>
      </c>
      <c r="D1126">
        <f t="shared" si="191"/>
        <v>83.100000000000009</v>
      </c>
      <c r="E1126">
        <f t="shared" si="195"/>
        <v>83.126000000000005</v>
      </c>
      <c r="F1126">
        <f t="shared" si="187"/>
        <v>74.641954449684363</v>
      </c>
      <c r="G1126">
        <f t="shared" si="188"/>
        <v>9.038045550315644</v>
      </c>
      <c r="H1126">
        <f t="shared" si="192"/>
        <v>1.7497219672797115</v>
      </c>
      <c r="I1126">
        <v>74.641954449684363</v>
      </c>
      <c r="J1126">
        <v>74.641954449684363</v>
      </c>
      <c r="K1126">
        <f t="shared" si="193"/>
        <v>74.651004091406634</v>
      </c>
      <c r="L1126">
        <v>74.651004091406634</v>
      </c>
      <c r="M1126">
        <v>74.651004091406634</v>
      </c>
      <c r="N1126">
        <f t="shared" si="189"/>
        <v>82.425015263351497</v>
      </c>
      <c r="O1126">
        <f t="shared" si="194"/>
        <v>82.81</v>
      </c>
      <c r="P1126">
        <f t="shared" si="196"/>
        <v>83.116250000000008</v>
      </c>
      <c r="Q1126">
        <f t="shared" si="197"/>
        <v>74.660156087341534</v>
      </c>
      <c r="R1126">
        <v>74.660156087341534</v>
      </c>
      <c r="S1126">
        <v>74.660156087341534</v>
      </c>
    </row>
    <row r="1127" spans="1:19" x14ac:dyDescent="0.2">
      <c r="A1127" s="4">
        <f t="shared" si="190"/>
        <v>45369</v>
      </c>
      <c r="B1127">
        <v>1126</v>
      </c>
      <c r="C1127">
        <v>83.68</v>
      </c>
      <c r="D1127">
        <f t="shared" si="191"/>
        <v>83.916666666666671</v>
      </c>
      <c r="E1127">
        <f t="shared" si="195"/>
        <v>83.296000000000006</v>
      </c>
      <c r="F1127">
        <f t="shared" si="187"/>
        <v>74.632232482404646</v>
      </c>
      <c r="G1127">
        <f t="shared" si="188"/>
        <v>9.0477675175953607</v>
      </c>
      <c r="H1127">
        <f t="shared" si="192"/>
        <v>9.7219672797166368E-3</v>
      </c>
      <c r="I1127">
        <v>74.632232482404646</v>
      </c>
      <c r="J1127">
        <v>74.632232482404646</v>
      </c>
      <c r="K1127">
        <f t="shared" si="193"/>
        <v>74.641247115406685</v>
      </c>
      <c r="L1127">
        <v>74.641247115406685</v>
      </c>
      <c r="M1127">
        <v>74.641247115406685</v>
      </c>
      <c r="N1127">
        <f t="shared" si="189"/>
        <v>83.01451068434605</v>
      </c>
      <c r="O1127">
        <f t="shared" si="194"/>
        <v>83.422499999999999</v>
      </c>
      <c r="P1127">
        <f t="shared" si="196"/>
        <v>83.528750000000002</v>
      </c>
      <c r="Q1127">
        <f t="shared" si="197"/>
        <v>74.650362099766312</v>
      </c>
      <c r="R1127">
        <v>74.650362099766312</v>
      </c>
      <c r="S1127">
        <v>74.650362099766312</v>
      </c>
    </row>
    <row r="1128" spans="1:19" x14ac:dyDescent="0.2">
      <c r="A1128" s="4">
        <f t="shared" si="190"/>
        <v>45370</v>
      </c>
      <c r="B1128">
        <v>1127</v>
      </c>
      <c r="C1128">
        <v>84.39</v>
      </c>
      <c r="D1128">
        <f t="shared" si="191"/>
        <v>83.62</v>
      </c>
      <c r="E1128">
        <f t="shared" si="195"/>
        <v>83.306000000000012</v>
      </c>
      <c r="F1128">
        <f t="shared" si="187"/>
        <v>74.622510515124944</v>
      </c>
      <c r="G1128">
        <f t="shared" si="188"/>
        <v>9.7674894848750569</v>
      </c>
      <c r="H1128">
        <f t="shared" si="192"/>
        <v>0.71972196727969617</v>
      </c>
      <c r="I1128">
        <v>74.622510515124944</v>
      </c>
      <c r="J1128">
        <v>74.622510515124944</v>
      </c>
      <c r="K1128">
        <f t="shared" si="193"/>
        <v>74.631490139406722</v>
      </c>
      <c r="L1128">
        <v>74.631490139406722</v>
      </c>
      <c r="M1128">
        <v>74.631490139406722</v>
      </c>
      <c r="N1128">
        <f t="shared" si="189"/>
        <v>82.947157479042232</v>
      </c>
      <c r="O1128">
        <f t="shared" si="194"/>
        <v>83.635000000000005</v>
      </c>
      <c r="P1128">
        <f t="shared" si="196"/>
        <v>83.423750000000013</v>
      </c>
      <c r="Q1128">
        <f t="shared" si="197"/>
        <v>74.640568112191076</v>
      </c>
      <c r="R1128">
        <v>74.640568112191076</v>
      </c>
      <c r="S1128">
        <v>74.640568112191076</v>
      </c>
    </row>
    <row r="1129" spans="1:19" x14ac:dyDescent="0.2">
      <c r="A1129" s="4">
        <f t="shared" si="190"/>
        <v>45371</v>
      </c>
      <c r="B1129">
        <v>1128</v>
      </c>
      <c r="C1129">
        <v>82.79</v>
      </c>
      <c r="D1129">
        <f t="shared" si="191"/>
        <v>83.056666666666672</v>
      </c>
      <c r="E1129">
        <f t="shared" si="195"/>
        <v>82.79</v>
      </c>
      <c r="F1129">
        <f t="shared" si="187"/>
        <v>74.612788547845227</v>
      </c>
      <c r="G1129">
        <f t="shared" si="188"/>
        <v>8.1772114521547792</v>
      </c>
      <c r="H1129">
        <f t="shared" si="192"/>
        <v>-1.5902780327202777</v>
      </c>
      <c r="I1129">
        <v>74.612788547845227</v>
      </c>
      <c r="J1129">
        <v>74.612788547845227</v>
      </c>
      <c r="K1129">
        <f t="shared" si="193"/>
        <v>74.621733163406773</v>
      </c>
      <c r="L1129">
        <v>74.621733163406773</v>
      </c>
      <c r="M1129">
        <v>74.621733163406773</v>
      </c>
      <c r="N1129">
        <f t="shared" si="189"/>
        <v>82.660010235329551</v>
      </c>
      <c r="O1129">
        <f t="shared" si="194"/>
        <v>83.212500000000006</v>
      </c>
      <c r="P1129">
        <f t="shared" si="196"/>
        <v>82.89</v>
      </c>
      <c r="Q1129">
        <f t="shared" si="197"/>
        <v>74.63077412461584</v>
      </c>
      <c r="R1129">
        <v>74.63077412461584</v>
      </c>
      <c r="S1129">
        <v>74.63077412461584</v>
      </c>
    </row>
    <row r="1130" spans="1:19" x14ac:dyDescent="0.2">
      <c r="A1130" s="4">
        <f t="shared" si="190"/>
        <v>45372</v>
      </c>
      <c r="B1130">
        <v>1129</v>
      </c>
      <c r="C1130">
        <v>81.99</v>
      </c>
      <c r="D1130">
        <f t="shared" si="191"/>
        <v>81.96</v>
      </c>
      <c r="E1130">
        <f t="shared" si="195"/>
        <v>82.274000000000001</v>
      </c>
      <c r="F1130">
        <f t="shared" si="187"/>
        <v>74.603066580565525</v>
      </c>
      <c r="G1130">
        <f t="shared" si="188"/>
        <v>7.3869334194344702</v>
      </c>
      <c r="H1130">
        <f t="shared" si="192"/>
        <v>-0.79027803272030894</v>
      </c>
      <c r="I1130">
        <v>74.603066580565525</v>
      </c>
      <c r="J1130">
        <v>74.603066580565525</v>
      </c>
      <c r="K1130">
        <f t="shared" si="193"/>
        <v>74.61197618740681</v>
      </c>
      <c r="L1130">
        <v>74.61197618740681</v>
      </c>
      <c r="M1130">
        <v>74.61197618740681</v>
      </c>
      <c r="N1130">
        <f t="shared" si="189"/>
        <v>82.192007164730683</v>
      </c>
      <c r="O1130">
        <f t="shared" si="194"/>
        <v>82.567499999999995</v>
      </c>
      <c r="P1130">
        <f t="shared" si="196"/>
        <v>82.15625</v>
      </c>
      <c r="Q1130">
        <f t="shared" si="197"/>
        <v>74.620980137040604</v>
      </c>
      <c r="R1130">
        <v>74.620980137040604</v>
      </c>
      <c r="S1130">
        <v>74.620980137040604</v>
      </c>
    </row>
    <row r="1131" spans="1:19" x14ac:dyDescent="0.2">
      <c r="A1131" s="4">
        <f t="shared" si="190"/>
        <v>45373</v>
      </c>
      <c r="B1131">
        <v>1130</v>
      </c>
      <c r="C1131">
        <v>81.099999999999994</v>
      </c>
      <c r="D1131">
        <f t="shared" si="191"/>
        <v>81.396666666666661</v>
      </c>
      <c r="E1131">
        <f t="shared" si="195"/>
        <v>81.878</v>
      </c>
      <c r="F1131">
        <f t="shared" si="187"/>
        <v>74.593344613285808</v>
      </c>
      <c r="G1131">
        <f t="shared" si="188"/>
        <v>6.5066553867141863</v>
      </c>
      <c r="H1131">
        <f t="shared" si="192"/>
        <v>-0.88027803272028393</v>
      </c>
      <c r="I1131">
        <v>74.593344613285808</v>
      </c>
      <c r="J1131">
        <v>74.593344613285808</v>
      </c>
      <c r="K1131">
        <f t="shared" si="193"/>
        <v>74.602219211406862</v>
      </c>
      <c r="L1131">
        <v>74.602219211406862</v>
      </c>
      <c r="M1131">
        <v>74.602219211406862</v>
      </c>
      <c r="N1131">
        <f t="shared" si="189"/>
        <v>81.864405015311462</v>
      </c>
      <c r="O1131">
        <f t="shared" si="194"/>
        <v>81.745000000000005</v>
      </c>
      <c r="P1131">
        <f t="shared" si="196"/>
        <v>81.697499999999991</v>
      </c>
      <c r="Q1131">
        <f t="shared" si="197"/>
        <v>74.611186149465368</v>
      </c>
      <c r="R1131">
        <v>74.611186149465368</v>
      </c>
      <c r="S1131">
        <v>74.611186149465368</v>
      </c>
    </row>
    <row r="1132" spans="1:19" x14ac:dyDescent="0.2">
      <c r="A1132" s="4">
        <f t="shared" si="190"/>
        <v>45374</v>
      </c>
      <c r="B1132">
        <v>1131</v>
      </c>
      <c r="C1132">
        <v>81.099999999999994</v>
      </c>
      <c r="D1132">
        <f t="shared" si="191"/>
        <v>81.536666666666662</v>
      </c>
      <c r="E1132">
        <f t="shared" si="195"/>
        <v>81.801999999999992</v>
      </c>
      <c r="F1132">
        <f t="shared" si="187"/>
        <v>74.583622646006091</v>
      </c>
      <c r="G1132">
        <f t="shared" si="188"/>
        <v>6.5163773539939029</v>
      </c>
      <c r="H1132">
        <f t="shared" si="192"/>
        <v>9.7219672797166368E-3</v>
      </c>
      <c r="I1132">
        <v>74.583622646006091</v>
      </c>
      <c r="J1132">
        <v>74.583622646006091</v>
      </c>
      <c r="K1132">
        <f t="shared" si="193"/>
        <v>74.592462235406899</v>
      </c>
      <c r="L1132">
        <v>74.592462235406899</v>
      </c>
      <c r="M1132">
        <v>74.592462235406899</v>
      </c>
      <c r="N1132">
        <f t="shared" si="189"/>
        <v>82.02808351071802</v>
      </c>
      <c r="O1132">
        <f t="shared" si="194"/>
        <v>81.649999999999991</v>
      </c>
      <c r="P1132">
        <f t="shared" si="196"/>
        <v>81.702499999999986</v>
      </c>
      <c r="Q1132">
        <f t="shared" si="197"/>
        <v>74.601392161890132</v>
      </c>
      <c r="R1132">
        <v>74.601392161890132</v>
      </c>
      <c r="S1132">
        <v>74.601392161890132</v>
      </c>
    </row>
    <row r="1133" spans="1:19" x14ac:dyDescent="0.2">
      <c r="A1133" s="4">
        <f t="shared" si="190"/>
        <v>45375</v>
      </c>
      <c r="B1133">
        <v>1132</v>
      </c>
      <c r="C1133">
        <v>82.41</v>
      </c>
      <c r="D1133">
        <f t="shared" si="191"/>
        <v>81.973333333333329</v>
      </c>
      <c r="E1133">
        <f t="shared" si="195"/>
        <v>81.885999999999996</v>
      </c>
      <c r="F1133">
        <f t="shared" si="187"/>
        <v>74.573900678726389</v>
      </c>
      <c r="G1133">
        <f t="shared" si="188"/>
        <v>7.8360993212736076</v>
      </c>
      <c r="H1133">
        <f t="shared" si="192"/>
        <v>1.3197219672797047</v>
      </c>
      <c r="I1133">
        <v>74.573900678726389</v>
      </c>
      <c r="J1133">
        <v>74.573900678726389</v>
      </c>
      <c r="K1133">
        <f t="shared" si="193"/>
        <v>74.58270525940695</v>
      </c>
      <c r="L1133">
        <v>74.58270525940695</v>
      </c>
      <c r="M1133">
        <v>74.58270525940695</v>
      </c>
      <c r="N1133">
        <f t="shared" si="189"/>
        <v>82.142658457502606</v>
      </c>
      <c r="O1133">
        <f t="shared" si="194"/>
        <v>81.754999999999995</v>
      </c>
      <c r="P1133">
        <f t="shared" si="196"/>
        <v>81.918749999999989</v>
      </c>
      <c r="Q1133">
        <f t="shared" si="197"/>
        <v>74.591598174314896</v>
      </c>
      <c r="R1133">
        <v>74.591598174314896</v>
      </c>
      <c r="S1133">
        <v>74.591598174314896</v>
      </c>
    </row>
    <row r="1134" spans="1:19" x14ac:dyDescent="0.2">
      <c r="A1134" s="4">
        <f t="shared" si="190"/>
        <v>45376</v>
      </c>
      <c r="B1134">
        <v>1133</v>
      </c>
      <c r="C1134">
        <v>82.41</v>
      </c>
      <c r="D1134">
        <f t="shared" si="191"/>
        <v>82.41</v>
      </c>
      <c r="E1134">
        <f t="shared" si="195"/>
        <v>82.096000000000004</v>
      </c>
      <c r="F1134">
        <f t="shared" si="187"/>
        <v>74.564178711446672</v>
      </c>
      <c r="G1134">
        <f t="shared" si="188"/>
        <v>7.8458212885533243</v>
      </c>
      <c r="H1134">
        <f t="shared" si="192"/>
        <v>9.7219672797166368E-3</v>
      </c>
      <c r="I1134">
        <v>74.564178711446672</v>
      </c>
      <c r="J1134">
        <v>74.564178711446672</v>
      </c>
      <c r="K1134">
        <f t="shared" si="193"/>
        <v>74.572948283406987</v>
      </c>
      <c r="L1134">
        <v>74.572948283406987</v>
      </c>
      <c r="M1134">
        <v>74.572948283406987</v>
      </c>
      <c r="N1134">
        <f t="shared" si="189"/>
        <v>82.222860920251819</v>
      </c>
      <c r="O1134">
        <f t="shared" si="194"/>
        <v>82.082499999999996</v>
      </c>
      <c r="P1134">
        <f t="shared" si="196"/>
        <v>82.213750000000005</v>
      </c>
      <c r="Q1134">
        <f t="shared" si="197"/>
        <v>74.581804186739674</v>
      </c>
      <c r="R1134">
        <v>74.581804186739674</v>
      </c>
      <c r="S1134">
        <v>74.581804186739674</v>
      </c>
    </row>
    <row r="1135" spans="1:19" x14ac:dyDescent="0.2">
      <c r="A1135" s="4">
        <f t="shared" si="190"/>
        <v>45377</v>
      </c>
      <c r="B1135">
        <v>1134</v>
      </c>
      <c r="C1135">
        <v>82.41</v>
      </c>
      <c r="D1135">
        <f t="shared" si="191"/>
        <v>82.323333333333338</v>
      </c>
      <c r="E1135">
        <f t="shared" si="195"/>
        <v>82.667999999999992</v>
      </c>
      <c r="F1135">
        <f t="shared" si="187"/>
        <v>74.55445674416697</v>
      </c>
      <c r="G1135">
        <f t="shared" si="188"/>
        <v>7.8555432558330267</v>
      </c>
      <c r="H1135">
        <f t="shared" si="192"/>
        <v>9.7219672797024259E-3</v>
      </c>
      <c r="I1135">
        <v>74.55445674416697</v>
      </c>
      <c r="J1135">
        <v>74.55445674416697</v>
      </c>
      <c r="K1135">
        <f t="shared" si="193"/>
        <v>74.563191307407038</v>
      </c>
      <c r="L1135">
        <v>74.563191307407038</v>
      </c>
      <c r="M1135">
        <v>74.563191307407038</v>
      </c>
      <c r="N1135">
        <f t="shared" si="189"/>
        <v>82.20100264417627</v>
      </c>
      <c r="O1135">
        <f t="shared" si="194"/>
        <v>82.344999999999999</v>
      </c>
      <c r="P1135">
        <f t="shared" si="196"/>
        <v>82.538749999999993</v>
      </c>
      <c r="Q1135">
        <f t="shared" si="197"/>
        <v>74.572010199164438</v>
      </c>
      <c r="R1135">
        <v>74.572010199164438</v>
      </c>
      <c r="S1135">
        <v>74.572010199164438</v>
      </c>
    </row>
    <row r="1136" spans="1:19" x14ac:dyDescent="0.2">
      <c r="A1136" s="4">
        <f t="shared" si="190"/>
        <v>45378</v>
      </c>
      <c r="B1136">
        <v>1135</v>
      </c>
      <c r="C1136">
        <v>82.15</v>
      </c>
      <c r="D1136">
        <f t="shared" si="191"/>
        <v>82.839999999999989</v>
      </c>
      <c r="E1136">
        <f t="shared" si="195"/>
        <v>82.977999999999994</v>
      </c>
      <c r="F1136">
        <f t="shared" si="187"/>
        <v>74.544734776887253</v>
      </c>
      <c r="G1136">
        <f t="shared" si="188"/>
        <v>7.6052652231127524</v>
      </c>
      <c r="H1136">
        <f t="shared" si="192"/>
        <v>-0.25027803272027427</v>
      </c>
      <c r="I1136">
        <v>74.544734776887253</v>
      </c>
      <c r="J1136">
        <v>74.544734776887253</v>
      </c>
      <c r="K1136">
        <f t="shared" si="193"/>
        <v>74.553434331407075</v>
      </c>
      <c r="L1136">
        <v>74.553434331407075</v>
      </c>
      <c r="M1136">
        <v>74.553434331407075</v>
      </c>
      <c r="N1136">
        <f t="shared" si="189"/>
        <v>82.728701850923386</v>
      </c>
      <c r="O1136">
        <f t="shared" si="194"/>
        <v>82.732500000000002</v>
      </c>
      <c r="P1136">
        <f t="shared" si="196"/>
        <v>82.926249999999996</v>
      </c>
      <c r="Q1136">
        <f t="shared" si="197"/>
        <v>74.562216211589202</v>
      </c>
      <c r="R1136">
        <v>74.562216211589202</v>
      </c>
      <c r="S1136">
        <v>74.562216211589202</v>
      </c>
    </row>
    <row r="1137" spans="1:19" x14ac:dyDescent="0.2">
      <c r="A1137" s="4">
        <f t="shared" si="190"/>
        <v>45379</v>
      </c>
      <c r="B1137">
        <v>1136</v>
      </c>
      <c r="C1137">
        <v>83.96</v>
      </c>
      <c r="D1137">
        <f t="shared" si="191"/>
        <v>83.356666666666669</v>
      </c>
      <c r="E1137">
        <f t="shared" si="195"/>
        <v>83.287999999999982</v>
      </c>
      <c r="F1137">
        <f t="shared" si="187"/>
        <v>74.535012809607537</v>
      </c>
      <c r="G1137">
        <f t="shared" si="188"/>
        <v>9.4249871903924571</v>
      </c>
      <c r="H1137">
        <f t="shared" si="192"/>
        <v>1.8197219672797047</v>
      </c>
      <c r="I1137">
        <v>74.535012809607537</v>
      </c>
      <c r="J1137">
        <v>74.535012809607537</v>
      </c>
      <c r="K1137">
        <f t="shared" si="193"/>
        <v>74.543677355407127</v>
      </c>
      <c r="L1137">
        <v>74.543677355407127</v>
      </c>
      <c r="M1137">
        <v>74.543677355407127</v>
      </c>
      <c r="N1137">
        <f t="shared" si="189"/>
        <v>83.09809129564637</v>
      </c>
      <c r="O1137">
        <f t="shared" si="194"/>
        <v>83.11999999999999</v>
      </c>
      <c r="P1137">
        <f t="shared" si="196"/>
        <v>83.313749999999999</v>
      </c>
      <c r="Q1137">
        <f t="shared" si="197"/>
        <v>74.552422224013966</v>
      </c>
      <c r="R1137">
        <v>74.552422224013966</v>
      </c>
      <c r="S1137">
        <v>74.552422224013966</v>
      </c>
    </row>
    <row r="1138" spans="1:19" x14ac:dyDescent="0.2">
      <c r="A1138" s="4">
        <f t="shared" si="190"/>
        <v>45380</v>
      </c>
      <c r="B1138">
        <v>1137</v>
      </c>
      <c r="C1138">
        <v>83.96</v>
      </c>
      <c r="D1138">
        <f t="shared" si="191"/>
        <v>83.96</v>
      </c>
      <c r="E1138">
        <f t="shared" si="195"/>
        <v>83.713999999999999</v>
      </c>
      <c r="F1138">
        <f t="shared" si="187"/>
        <v>74.525290842327834</v>
      </c>
      <c r="G1138">
        <f t="shared" si="188"/>
        <v>9.4347091576721596</v>
      </c>
      <c r="H1138">
        <f t="shared" si="192"/>
        <v>9.7219672797024259E-3</v>
      </c>
      <c r="I1138">
        <v>74.525290842327834</v>
      </c>
      <c r="J1138">
        <v>74.525290842327834</v>
      </c>
      <c r="K1138">
        <f t="shared" si="193"/>
        <v>74.533920379407164</v>
      </c>
      <c r="L1138">
        <v>74.533920379407164</v>
      </c>
      <c r="M1138">
        <v>74.533920379407164</v>
      </c>
      <c r="N1138">
        <f t="shared" si="189"/>
        <v>83.356663906952448</v>
      </c>
      <c r="O1138">
        <f t="shared" si="194"/>
        <v>83.507499999999993</v>
      </c>
      <c r="P1138">
        <f t="shared" si="196"/>
        <v>83.806250000000006</v>
      </c>
      <c r="Q1138">
        <f t="shared" si="197"/>
        <v>74.54262823643873</v>
      </c>
      <c r="R1138">
        <v>74.54262823643873</v>
      </c>
      <c r="S1138">
        <v>74.54262823643873</v>
      </c>
    </row>
    <row r="1139" spans="1:19" x14ac:dyDescent="0.2">
      <c r="A1139" s="4">
        <f t="shared" si="190"/>
        <v>45381</v>
      </c>
      <c r="B1139">
        <v>1138</v>
      </c>
      <c r="C1139">
        <v>83.96</v>
      </c>
      <c r="D1139">
        <f t="shared" si="191"/>
        <v>84.153333333333322</v>
      </c>
      <c r="E1139">
        <f t="shared" si="195"/>
        <v>84.192000000000007</v>
      </c>
      <c r="F1139">
        <f t="shared" si="187"/>
        <v>74.515568875048118</v>
      </c>
      <c r="G1139">
        <f t="shared" si="188"/>
        <v>9.4444311249518762</v>
      </c>
      <c r="H1139">
        <f t="shared" si="192"/>
        <v>9.7219672797166368E-3</v>
      </c>
      <c r="I1139">
        <v>74.515568875048118</v>
      </c>
      <c r="J1139">
        <v>74.515568875048118</v>
      </c>
      <c r="K1139">
        <f t="shared" si="193"/>
        <v>74.524163403407215</v>
      </c>
      <c r="L1139">
        <v>74.524163403407215</v>
      </c>
      <c r="M1139">
        <v>74.524163403407215</v>
      </c>
      <c r="N1139">
        <f t="shared" si="189"/>
        <v>83.711664734866702</v>
      </c>
      <c r="O1139">
        <f t="shared" si="194"/>
        <v>84.105000000000004</v>
      </c>
      <c r="P1139">
        <f t="shared" si="196"/>
        <v>84.177500000000009</v>
      </c>
      <c r="Q1139">
        <f t="shared" si="197"/>
        <v>74.532834248863495</v>
      </c>
      <c r="R1139">
        <v>74.532834248863495</v>
      </c>
      <c r="S1139">
        <v>74.532834248863495</v>
      </c>
    </row>
    <row r="1140" spans="1:19" x14ac:dyDescent="0.2">
      <c r="A1140" s="4">
        <f t="shared" si="190"/>
        <v>45382</v>
      </c>
      <c r="B1140">
        <v>1139</v>
      </c>
      <c r="C1140">
        <v>84.54</v>
      </c>
      <c r="D1140">
        <f t="shared" si="191"/>
        <v>84.346666666666678</v>
      </c>
      <c r="E1140">
        <f t="shared" si="195"/>
        <v>84.59</v>
      </c>
      <c r="F1140">
        <f t="shared" si="187"/>
        <v>74.505846907768415</v>
      </c>
      <c r="G1140">
        <f t="shared" si="188"/>
        <v>10.034153092231591</v>
      </c>
      <c r="H1140">
        <f t="shared" si="192"/>
        <v>0.58972196727971493</v>
      </c>
      <c r="I1140">
        <v>74.505846907768415</v>
      </c>
      <c r="J1140">
        <v>74.505846907768415</v>
      </c>
      <c r="K1140">
        <f t="shared" si="193"/>
        <v>74.514406427407252</v>
      </c>
      <c r="L1140">
        <v>74.514406427407252</v>
      </c>
      <c r="M1140">
        <v>74.514406427407252</v>
      </c>
      <c r="N1140">
        <f t="shared" si="189"/>
        <v>83.96016531440668</v>
      </c>
      <c r="O1140">
        <f t="shared" si="194"/>
        <v>84.25</v>
      </c>
      <c r="P1140">
        <f t="shared" si="196"/>
        <v>84.498750000000001</v>
      </c>
      <c r="Q1140">
        <f t="shared" si="197"/>
        <v>74.523040261288259</v>
      </c>
      <c r="R1140">
        <v>74.523040261288259</v>
      </c>
      <c r="S1140">
        <v>74.523040261288259</v>
      </c>
    </row>
    <row r="1141" spans="1:19" x14ac:dyDescent="0.2">
      <c r="A1141" s="4">
        <f t="shared" si="190"/>
        <v>45383</v>
      </c>
      <c r="B1141">
        <v>1140</v>
      </c>
      <c r="C1141">
        <v>84.54</v>
      </c>
      <c r="D1141">
        <f t="shared" si="191"/>
        <v>85.01</v>
      </c>
      <c r="E1141">
        <f t="shared" si="195"/>
        <v>85.042000000000002</v>
      </c>
      <c r="F1141">
        <f t="shared" si="187"/>
        <v>74.496124940488698</v>
      </c>
      <c r="G1141">
        <f t="shared" si="188"/>
        <v>10.043875059511308</v>
      </c>
      <c r="H1141">
        <f t="shared" si="192"/>
        <v>9.7219672797166368E-3</v>
      </c>
      <c r="I1141">
        <v>74.496124940488698</v>
      </c>
      <c r="J1141">
        <v>74.496124940488698</v>
      </c>
      <c r="K1141">
        <f t="shared" si="193"/>
        <v>74.504649451407303</v>
      </c>
      <c r="L1141">
        <v>74.504649451407303</v>
      </c>
      <c r="M1141">
        <v>74.504649451407303</v>
      </c>
      <c r="N1141">
        <f t="shared" si="189"/>
        <v>84.557115720084667</v>
      </c>
      <c r="O1141">
        <f t="shared" si="194"/>
        <v>84.747500000000002</v>
      </c>
      <c r="P1141">
        <f t="shared" si="196"/>
        <v>85.03</v>
      </c>
      <c r="Q1141">
        <f t="shared" si="197"/>
        <v>74.513246273713023</v>
      </c>
      <c r="R1141">
        <v>74.513246273713023</v>
      </c>
      <c r="S1141">
        <v>74.513246273713023</v>
      </c>
    </row>
    <row r="1142" spans="1:19" x14ac:dyDescent="0.2">
      <c r="A1142" s="4">
        <f t="shared" si="190"/>
        <v>45384</v>
      </c>
      <c r="B1142">
        <v>1141</v>
      </c>
      <c r="C1142">
        <v>85.95</v>
      </c>
      <c r="D1142">
        <f t="shared" si="191"/>
        <v>85.570000000000007</v>
      </c>
      <c r="E1142">
        <f t="shared" si="195"/>
        <v>85.724000000000004</v>
      </c>
      <c r="F1142">
        <f t="shared" si="187"/>
        <v>74.486402973208996</v>
      </c>
      <c r="G1142">
        <f t="shared" si="188"/>
        <v>11.463597026791007</v>
      </c>
      <c r="H1142">
        <f t="shared" si="192"/>
        <v>1.419721967279699</v>
      </c>
      <c r="I1142">
        <v>74.486402973208996</v>
      </c>
      <c r="J1142">
        <v>74.486402973208996</v>
      </c>
      <c r="K1142">
        <f t="shared" si="193"/>
        <v>74.49489247540734</v>
      </c>
      <c r="L1142">
        <v>74.49489247540734</v>
      </c>
      <c r="M1142">
        <v>74.49489247540734</v>
      </c>
      <c r="N1142">
        <f t="shared" si="189"/>
        <v>85.055981004059262</v>
      </c>
      <c r="O1142">
        <f t="shared" si="194"/>
        <v>85.3125</v>
      </c>
      <c r="P1142">
        <f t="shared" si="196"/>
        <v>85.666250000000005</v>
      </c>
      <c r="Q1142">
        <f t="shared" si="197"/>
        <v>74.503452286137787</v>
      </c>
      <c r="R1142">
        <v>74.503452286137787</v>
      </c>
      <c r="S1142">
        <v>74.503452286137787</v>
      </c>
    </row>
    <row r="1143" spans="1:19" x14ac:dyDescent="0.2">
      <c r="A1143" s="4">
        <f t="shared" si="190"/>
        <v>45385</v>
      </c>
      <c r="B1143">
        <v>1142</v>
      </c>
      <c r="C1143">
        <v>86.22</v>
      </c>
      <c r="D1143">
        <f t="shared" si="191"/>
        <v>86.513333333333335</v>
      </c>
      <c r="E1143">
        <f t="shared" si="195"/>
        <v>86.354000000000013</v>
      </c>
      <c r="F1143">
        <f t="shared" si="187"/>
        <v>74.476681005929279</v>
      </c>
      <c r="G1143">
        <f t="shared" si="188"/>
        <v>11.743318994070719</v>
      </c>
      <c r="H1143">
        <f t="shared" si="192"/>
        <v>0.27972196727971266</v>
      </c>
      <c r="I1143">
        <v>74.476681005929279</v>
      </c>
      <c r="J1143">
        <v>74.476681005929279</v>
      </c>
      <c r="K1143">
        <f t="shared" si="193"/>
        <v>74.485135499407392</v>
      </c>
      <c r="L1143">
        <v>74.485135499407392</v>
      </c>
      <c r="M1143">
        <v>74.485135499407392</v>
      </c>
      <c r="N1143">
        <f t="shared" si="189"/>
        <v>85.750186702841475</v>
      </c>
      <c r="O1143">
        <f t="shared" si="194"/>
        <v>86.02000000000001</v>
      </c>
      <c r="P1143">
        <f t="shared" si="196"/>
        <v>86.413750000000007</v>
      </c>
      <c r="Q1143">
        <f t="shared" si="197"/>
        <v>74.493658298562565</v>
      </c>
      <c r="R1143">
        <v>74.493658298562565</v>
      </c>
      <c r="S1143">
        <v>74.493658298562565</v>
      </c>
    </row>
    <row r="1144" spans="1:19" x14ac:dyDescent="0.2">
      <c r="A1144" s="4">
        <f t="shared" si="190"/>
        <v>45386</v>
      </c>
      <c r="B1144">
        <v>1143</v>
      </c>
      <c r="C1144">
        <v>87.37</v>
      </c>
      <c r="D1144">
        <f t="shared" si="191"/>
        <v>87.09333333333332</v>
      </c>
      <c r="E1144">
        <f t="shared" si="195"/>
        <v>86.984000000000009</v>
      </c>
      <c r="F1144">
        <f t="shared" si="187"/>
        <v>74.466959038649577</v>
      </c>
      <c r="G1144">
        <f t="shared" si="188"/>
        <v>12.903040961350428</v>
      </c>
      <c r="H1144">
        <f t="shared" si="192"/>
        <v>1.1597219672797081</v>
      </c>
      <c r="I1144">
        <v>74.466959038649577</v>
      </c>
      <c r="J1144">
        <v>74.466959038649577</v>
      </c>
      <c r="K1144">
        <f t="shared" si="193"/>
        <v>74.475378523407429</v>
      </c>
      <c r="L1144">
        <v>74.475378523407429</v>
      </c>
      <c r="M1144">
        <v>74.475378523407429</v>
      </c>
      <c r="N1144">
        <f t="shared" si="189"/>
        <v>86.332130691989022</v>
      </c>
      <c r="O1144">
        <f t="shared" si="194"/>
        <v>86.807500000000005</v>
      </c>
      <c r="P1144">
        <f t="shared" si="196"/>
        <v>87.025000000000006</v>
      </c>
      <c r="Q1144">
        <f t="shared" si="197"/>
        <v>74.483864310987329</v>
      </c>
      <c r="R1144">
        <v>74.483864310987329</v>
      </c>
      <c r="S1144">
        <v>74.483864310987329</v>
      </c>
    </row>
    <row r="1145" spans="1:19" x14ac:dyDescent="0.2">
      <c r="A1145" s="4">
        <f t="shared" si="190"/>
        <v>45387</v>
      </c>
      <c r="B1145">
        <v>1144</v>
      </c>
      <c r="C1145">
        <v>87.69</v>
      </c>
      <c r="D1145">
        <f t="shared" si="191"/>
        <v>87.583333333333329</v>
      </c>
      <c r="E1145">
        <f t="shared" si="195"/>
        <v>87.24199999999999</v>
      </c>
      <c r="F1145">
        <f t="shared" si="187"/>
        <v>74.45723707136986</v>
      </c>
      <c r="G1145">
        <f t="shared" si="188"/>
        <v>13.232762928630137</v>
      </c>
      <c r="H1145">
        <f t="shared" si="192"/>
        <v>0.32972196727970982</v>
      </c>
      <c r="I1145">
        <v>74.45723707136986</v>
      </c>
      <c r="J1145">
        <v>74.45723707136986</v>
      </c>
      <c r="K1145">
        <f t="shared" si="193"/>
        <v>74.46562154740748</v>
      </c>
      <c r="L1145">
        <v>74.46562154740748</v>
      </c>
      <c r="M1145">
        <v>74.46562154740748</v>
      </c>
      <c r="N1145">
        <f t="shared" si="189"/>
        <v>86.739491484392303</v>
      </c>
      <c r="O1145">
        <f t="shared" si="194"/>
        <v>87.242499999999993</v>
      </c>
      <c r="P1145">
        <f t="shared" si="196"/>
        <v>87.37</v>
      </c>
      <c r="Q1145">
        <f t="shared" si="197"/>
        <v>74.474070323412093</v>
      </c>
      <c r="R1145">
        <v>74.474070323412093</v>
      </c>
      <c r="S1145">
        <v>74.474070323412093</v>
      </c>
    </row>
    <row r="1146" spans="1:19" x14ac:dyDescent="0.2">
      <c r="A1146" s="4">
        <f t="shared" si="190"/>
        <v>45388</v>
      </c>
      <c r="B1146">
        <v>1145</v>
      </c>
      <c r="C1146">
        <v>87.69</v>
      </c>
      <c r="D1146">
        <f t="shared" si="191"/>
        <v>87.54</v>
      </c>
      <c r="E1146">
        <f t="shared" si="195"/>
        <v>87.445999999999998</v>
      </c>
      <c r="F1146">
        <f t="shared" si="187"/>
        <v>74.447515104090144</v>
      </c>
      <c r="G1146">
        <f t="shared" si="188"/>
        <v>13.242484895909854</v>
      </c>
      <c r="H1146">
        <f t="shared" si="192"/>
        <v>9.7219672797166368E-3</v>
      </c>
      <c r="I1146">
        <v>74.447515104090144</v>
      </c>
      <c r="J1146">
        <v>74.447515104090144</v>
      </c>
      <c r="K1146">
        <f t="shared" si="193"/>
        <v>74.455864571407517</v>
      </c>
      <c r="L1146">
        <v>74.455864571407517</v>
      </c>
      <c r="M1146">
        <v>74.455864571407517</v>
      </c>
      <c r="N1146">
        <f t="shared" si="189"/>
        <v>86.889644039074597</v>
      </c>
      <c r="O1146">
        <f t="shared" si="194"/>
        <v>87.497500000000002</v>
      </c>
      <c r="P1146">
        <f t="shared" si="196"/>
        <v>87.481250000000003</v>
      </c>
      <c r="Q1146">
        <f t="shared" si="197"/>
        <v>74.464276335836857</v>
      </c>
      <c r="R1146">
        <v>74.464276335836857</v>
      </c>
      <c r="S1146">
        <v>74.464276335836857</v>
      </c>
    </row>
    <row r="1147" spans="1:19" x14ac:dyDescent="0.2">
      <c r="A1147" s="4">
        <f t="shared" si="190"/>
        <v>45389</v>
      </c>
      <c r="B1147">
        <v>1146</v>
      </c>
      <c r="C1147">
        <v>87.24</v>
      </c>
      <c r="D1147">
        <f t="shared" si="191"/>
        <v>87.39</v>
      </c>
      <c r="E1147">
        <f t="shared" si="195"/>
        <v>87.18</v>
      </c>
      <c r="F1147">
        <f t="shared" si="187"/>
        <v>74.437793136810441</v>
      </c>
      <c r="G1147">
        <f t="shared" si="188"/>
        <v>12.802206863189554</v>
      </c>
      <c r="H1147">
        <f t="shared" si="192"/>
        <v>-0.44027803272030042</v>
      </c>
      <c r="I1147">
        <v>74.437793136810441</v>
      </c>
      <c r="J1147">
        <v>74.437793136810441</v>
      </c>
      <c r="K1147">
        <f t="shared" si="193"/>
        <v>74.446107595407568</v>
      </c>
      <c r="L1147">
        <v>74.446107595407568</v>
      </c>
      <c r="M1147">
        <v>74.446107595407568</v>
      </c>
      <c r="N1147">
        <f t="shared" si="189"/>
        <v>86.99475082735222</v>
      </c>
      <c r="O1147">
        <f t="shared" si="194"/>
        <v>87.465000000000003</v>
      </c>
      <c r="P1147">
        <f t="shared" si="196"/>
        <v>87.258750000000006</v>
      </c>
      <c r="Q1147">
        <f t="shared" si="197"/>
        <v>74.454482348261621</v>
      </c>
      <c r="R1147">
        <v>74.454482348261621</v>
      </c>
      <c r="S1147">
        <v>74.454482348261621</v>
      </c>
    </row>
    <row r="1148" spans="1:19" x14ac:dyDescent="0.2">
      <c r="A1148" s="4">
        <f t="shared" si="190"/>
        <v>45390</v>
      </c>
      <c r="B1148">
        <v>1147</v>
      </c>
      <c r="C1148">
        <v>87.24</v>
      </c>
      <c r="D1148">
        <f t="shared" si="191"/>
        <v>86.839999999999989</v>
      </c>
      <c r="E1148">
        <f t="shared" si="195"/>
        <v>87.038000000000011</v>
      </c>
      <c r="F1148">
        <f t="shared" si="187"/>
        <v>74.428071169530725</v>
      </c>
      <c r="G1148">
        <f t="shared" si="188"/>
        <v>12.81192883046927</v>
      </c>
      <c r="H1148">
        <f t="shared" si="192"/>
        <v>9.7219672797166368E-3</v>
      </c>
      <c r="I1148">
        <v>74.428071169530725</v>
      </c>
      <c r="J1148">
        <v>74.428071169530725</v>
      </c>
      <c r="K1148">
        <f t="shared" si="193"/>
        <v>74.436350619407605</v>
      </c>
      <c r="L1148">
        <v>74.436350619407605</v>
      </c>
      <c r="M1148">
        <v>74.436350619407605</v>
      </c>
      <c r="N1148">
        <f t="shared" si="189"/>
        <v>86.708325579146546</v>
      </c>
      <c r="O1148">
        <f t="shared" si="194"/>
        <v>87.052500000000009</v>
      </c>
      <c r="P1148">
        <f t="shared" si="196"/>
        <v>86.963750000000005</v>
      </c>
      <c r="Q1148">
        <f t="shared" si="197"/>
        <v>74.444688360686385</v>
      </c>
      <c r="R1148">
        <v>74.444688360686385</v>
      </c>
      <c r="S1148">
        <v>74.444688360686385</v>
      </c>
    </row>
    <row r="1149" spans="1:19" x14ac:dyDescent="0.2">
      <c r="A1149" s="4">
        <f t="shared" si="190"/>
        <v>45391</v>
      </c>
      <c r="B1149">
        <v>1148</v>
      </c>
      <c r="C1149">
        <v>86.04</v>
      </c>
      <c r="D1149">
        <f t="shared" si="191"/>
        <v>86.75333333333333</v>
      </c>
      <c r="E1149">
        <f t="shared" si="195"/>
        <v>86.658000000000001</v>
      </c>
      <c r="F1149">
        <f t="shared" si="187"/>
        <v>74.418349202251022</v>
      </c>
      <c r="G1149">
        <f t="shared" si="188"/>
        <v>11.621650797748984</v>
      </c>
      <c r="H1149">
        <f t="shared" si="192"/>
        <v>-1.1902780327202862</v>
      </c>
      <c r="I1149">
        <v>74.418349202251022</v>
      </c>
      <c r="J1149">
        <v>74.418349202251022</v>
      </c>
      <c r="K1149">
        <f t="shared" si="193"/>
        <v>74.426593643407656</v>
      </c>
      <c r="L1149">
        <v>74.426593643407656</v>
      </c>
      <c r="M1149">
        <v>74.426593643407656</v>
      </c>
      <c r="N1149">
        <f t="shared" si="189"/>
        <v>86.789827905402575</v>
      </c>
      <c r="O1149">
        <f t="shared" si="194"/>
        <v>86.875</v>
      </c>
      <c r="P1149">
        <f t="shared" si="196"/>
        <v>86.693749999999994</v>
      </c>
      <c r="Q1149">
        <f t="shared" si="197"/>
        <v>74.434894373111149</v>
      </c>
      <c r="R1149">
        <v>74.434894373111149</v>
      </c>
      <c r="S1149">
        <v>74.434894373111149</v>
      </c>
    </row>
    <row r="1150" spans="1:19" x14ac:dyDescent="0.2">
      <c r="A1150" s="4">
        <f t="shared" si="190"/>
        <v>45392</v>
      </c>
      <c r="B1150">
        <v>1149</v>
      </c>
      <c r="C1150">
        <v>86.98</v>
      </c>
      <c r="D1150">
        <f t="shared" si="191"/>
        <v>86.27</v>
      </c>
      <c r="E1150">
        <f t="shared" si="195"/>
        <v>86.501999999999995</v>
      </c>
      <c r="F1150">
        <f t="shared" si="187"/>
        <v>74.408627234971306</v>
      </c>
      <c r="G1150">
        <f t="shared" si="188"/>
        <v>12.571372765028698</v>
      </c>
      <c r="H1150">
        <f t="shared" si="192"/>
        <v>0.94972196727971436</v>
      </c>
      <c r="I1150">
        <v>74.408627234971306</v>
      </c>
      <c r="J1150">
        <v>74.408627234971306</v>
      </c>
      <c r="K1150">
        <f t="shared" si="193"/>
        <v>74.416836667407694</v>
      </c>
      <c r="L1150">
        <v>74.416836667407694</v>
      </c>
      <c r="M1150">
        <v>74.416836667407694</v>
      </c>
      <c r="N1150">
        <f t="shared" si="189"/>
        <v>86.489879533781803</v>
      </c>
      <c r="O1150">
        <f t="shared" si="194"/>
        <v>86.512500000000003</v>
      </c>
      <c r="P1150">
        <f t="shared" si="196"/>
        <v>86.414999999999992</v>
      </c>
      <c r="Q1150">
        <f t="shared" si="197"/>
        <v>74.425100385535927</v>
      </c>
      <c r="R1150">
        <v>74.425100385535927</v>
      </c>
      <c r="S1150">
        <v>74.425100385535927</v>
      </c>
    </row>
    <row r="1151" spans="1:19" x14ac:dyDescent="0.2">
      <c r="A1151" s="4">
        <f t="shared" si="190"/>
        <v>45393</v>
      </c>
      <c r="B1151">
        <v>1150</v>
      </c>
      <c r="C1151">
        <v>85.79</v>
      </c>
      <c r="D1151">
        <f t="shared" si="191"/>
        <v>86.410000000000011</v>
      </c>
      <c r="E1151">
        <f t="shared" si="195"/>
        <v>86.345999999999989</v>
      </c>
      <c r="F1151">
        <f t="shared" si="187"/>
        <v>74.398905267691589</v>
      </c>
      <c r="G1151">
        <f t="shared" si="188"/>
        <v>11.391094732308417</v>
      </c>
      <c r="H1151">
        <f t="shared" si="192"/>
        <v>-1.1802780327202811</v>
      </c>
      <c r="I1151">
        <v>74.398905267691589</v>
      </c>
      <c r="J1151">
        <v>74.398905267691589</v>
      </c>
      <c r="K1151">
        <f t="shared" si="193"/>
        <v>74.407079691407745</v>
      </c>
      <c r="L1151">
        <v>74.407079691407745</v>
      </c>
      <c r="M1151">
        <v>74.407079691407745</v>
      </c>
      <c r="N1151">
        <f t="shared" si="189"/>
        <v>86.48091567364726</v>
      </c>
      <c r="O1151">
        <f t="shared" si="194"/>
        <v>86.317499999999995</v>
      </c>
      <c r="P1151">
        <f t="shared" si="196"/>
        <v>86.37</v>
      </c>
      <c r="Q1151">
        <f t="shared" si="197"/>
        <v>74.415306397960691</v>
      </c>
      <c r="R1151">
        <v>74.415306397960691</v>
      </c>
      <c r="S1151">
        <v>74.415306397960691</v>
      </c>
    </row>
    <row r="1152" spans="1:19" x14ac:dyDescent="0.2">
      <c r="A1152" s="4">
        <f t="shared" si="190"/>
        <v>45394</v>
      </c>
      <c r="B1152">
        <v>1151</v>
      </c>
      <c r="C1152">
        <v>86.46</v>
      </c>
      <c r="D1152">
        <f t="shared" si="191"/>
        <v>86.236666666666665</v>
      </c>
      <c r="E1152">
        <f t="shared" si="195"/>
        <v>86.38</v>
      </c>
      <c r="F1152">
        <f t="shared" si="187"/>
        <v>74.389183300411887</v>
      </c>
      <c r="G1152">
        <f t="shared" si="188"/>
        <v>12.070816699588107</v>
      </c>
      <c r="H1152">
        <f t="shared" si="192"/>
        <v>0.67972196727968992</v>
      </c>
      <c r="I1152">
        <v>74.389183300411887</v>
      </c>
      <c r="J1152">
        <v>74.389183300411887</v>
      </c>
      <c r="K1152">
        <f t="shared" si="193"/>
        <v>74.397322715407782</v>
      </c>
      <c r="L1152">
        <v>74.397322715407782</v>
      </c>
      <c r="M1152">
        <v>74.397322715407782</v>
      </c>
      <c r="N1152">
        <f t="shared" si="189"/>
        <v>86.474640971553072</v>
      </c>
      <c r="O1152">
        <f t="shared" si="194"/>
        <v>86.422499999999999</v>
      </c>
      <c r="P1152">
        <f t="shared" si="196"/>
        <v>86.326249999999987</v>
      </c>
      <c r="Q1152">
        <f t="shared" si="197"/>
        <v>74.405512410385455</v>
      </c>
      <c r="R1152">
        <v>74.405512410385455</v>
      </c>
      <c r="S1152">
        <v>74.405512410385455</v>
      </c>
    </row>
    <row r="1153" spans="1:19" x14ac:dyDescent="0.2">
      <c r="A1153" s="4">
        <f t="shared" si="190"/>
        <v>45395</v>
      </c>
      <c r="B1153">
        <v>1152</v>
      </c>
      <c r="C1153">
        <v>86.46</v>
      </c>
      <c r="D1153">
        <f t="shared" si="191"/>
        <v>86.376666666666665</v>
      </c>
      <c r="E1153">
        <f t="shared" si="195"/>
        <v>86.225999999999985</v>
      </c>
      <c r="F1153">
        <f t="shared" si="187"/>
        <v>74.37946133313217</v>
      </c>
      <c r="G1153">
        <f t="shared" si="188"/>
        <v>12.080538666867824</v>
      </c>
      <c r="H1153">
        <f t="shared" si="192"/>
        <v>9.7219672797166368E-3</v>
      </c>
      <c r="I1153">
        <v>74.37946133313217</v>
      </c>
      <c r="J1153">
        <v>74.37946133313217</v>
      </c>
      <c r="K1153">
        <f t="shared" si="193"/>
        <v>74.387565739407833</v>
      </c>
      <c r="L1153">
        <v>74.387565739407833</v>
      </c>
      <c r="M1153">
        <v>74.387565739407833</v>
      </c>
      <c r="N1153">
        <f t="shared" si="189"/>
        <v>86.395248680087136</v>
      </c>
      <c r="O1153">
        <f t="shared" si="194"/>
        <v>86.22999999999999</v>
      </c>
      <c r="P1153">
        <f t="shared" si="196"/>
        <v>86.282499999999999</v>
      </c>
      <c r="Q1153">
        <f t="shared" si="197"/>
        <v>74.395718422810219</v>
      </c>
      <c r="R1153">
        <v>74.395718422810219</v>
      </c>
      <c r="S1153">
        <v>74.395718422810219</v>
      </c>
    </row>
    <row r="1154" spans="1:19" x14ac:dyDescent="0.2">
      <c r="A1154" s="4">
        <f t="shared" si="190"/>
        <v>45396</v>
      </c>
      <c r="B1154">
        <v>1153</v>
      </c>
      <c r="C1154">
        <v>86.21</v>
      </c>
      <c r="D1154">
        <f t="shared" si="191"/>
        <v>86.293333333333337</v>
      </c>
      <c r="E1154">
        <f t="shared" si="195"/>
        <v>86.298000000000002</v>
      </c>
      <c r="F1154">
        <f t="shared" si="187"/>
        <v>74.369739365852467</v>
      </c>
      <c r="G1154">
        <f t="shared" si="188"/>
        <v>11.840260634147526</v>
      </c>
      <c r="H1154">
        <f t="shared" si="192"/>
        <v>-0.24027803272029757</v>
      </c>
      <c r="I1154">
        <v>74.369739365852467</v>
      </c>
      <c r="J1154">
        <v>74.369739365852467</v>
      </c>
      <c r="K1154">
        <f t="shared" si="193"/>
        <v>74.37780876340787</v>
      </c>
      <c r="L1154">
        <v>74.37780876340787</v>
      </c>
      <c r="M1154">
        <v>74.37780876340787</v>
      </c>
      <c r="N1154">
        <f t="shared" si="189"/>
        <v>86.339674076060987</v>
      </c>
      <c r="O1154">
        <f t="shared" si="194"/>
        <v>86.334999999999994</v>
      </c>
      <c r="P1154">
        <f t="shared" si="196"/>
        <v>86.296249999999986</v>
      </c>
      <c r="Q1154">
        <f t="shared" si="197"/>
        <v>74.385924435234983</v>
      </c>
      <c r="R1154">
        <v>74.385924435234983</v>
      </c>
      <c r="S1154">
        <v>74.385924435234983</v>
      </c>
    </row>
    <row r="1155" spans="1:19" x14ac:dyDescent="0.2">
      <c r="A1155" s="4">
        <f t="shared" si="190"/>
        <v>45397</v>
      </c>
      <c r="B1155">
        <v>1154</v>
      </c>
      <c r="C1155">
        <v>86.21</v>
      </c>
      <c r="D1155">
        <f t="shared" si="191"/>
        <v>86.19</v>
      </c>
      <c r="E1155">
        <f t="shared" si="195"/>
        <v>85.721999999999994</v>
      </c>
      <c r="F1155">
        <f t="shared" ref="F1155:F1218" si="198">$V$3+$U$3*B1155</f>
        <v>74.360017398572751</v>
      </c>
      <c r="G1155">
        <f t="shared" ref="G1155:G1218" si="199">C1155-F1155</f>
        <v>11.849982601427243</v>
      </c>
      <c r="H1155">
        <f t="shared" si="192"/>
        <v>9.7219672797166368E-3</v>
      </c>
      <c r="I1155">
        <v>74.360017398572751</v>
      </c>
      <c r="J1155">
        <v>74.360017398572751</v>
      </c>
      <c r="K1155">
        <f t="shared" si="193"/>
        <v>74.368051787407921</v>
      </c>
      <c r="L1155">
        <v>74.368051787407921</v>
      </c>
      <c r="M1155">
        <v>74.368051787407921</v>
      </c>
      <c r="N1155">
        <f t="shared" ref="N1155:N1218" si="200">0.3*C1156 + 0.7*N1154</f>
        <v>86.282771853242693</v>
      </c>
      <c r="O1155">
        <f t="shared" si="194"/>
        <v>86.257499999999993</v>
      </c>
      <c r="P1155">
        <f t="shared" si="196"/>
        <v>85.897499999999994</v>
      </c>
      <c r="Q1155">
        <f t="shared" si="197"/>
        <v>74.376130447659747</v>
      </c>
      <c r="R1155">
        <v>74.376130447659747</v>
      </c>
      <c r="S1155">
        <v>74.376130447659747</v>
      </c>
    </row>
    <row r="1156" spans="1:19" x14ac:dyDescent="0.2">
      <c r="A1156" s="4">
        <f t="shared" ref="A1156:A1219" si="201">A1155+1</f>
        <v>45398</v>
      </c>
      <c r="B1156">
        <v>1155</v>
      </c>
      <c r="C1156">
        <v>86.15</v>
      </c>
      <c r="D1156">
        <f t="shared" ref="D1156:D1219" si="202">AVERAGE(C1155:C1157)</f>
        <v>85.313333333333333</v>
      </c>
      <c r="E1156">
        <f t="shared" si="195"/>
        <v>85.13</v>
      </c>
      <c r="F1156">
        <f t="shared" si="198"/>
        <v>74.350295431293048</v>
      </c>
      <c r="G1156">
        <f t="shared" si="199"/>
        <v>11.799704568706957</v>
      </c>
      <c r="H1156">
        <f t="shared" ref="H1156:H1219" si="203">G1156-G1155</f>
        <v>-5.0278032720285637E-2</v>
      </c>
      <c r="I1156">
        <v>74.350295431293048</v>
      </c>
      <c r="J1156">
        <v>74.350295431293048</v>
      </c>
      <c r="K1156">
        <f t="shared" ref="K1156:K1219" si="204">$Y$3+$X$3*B1156</f>
        <v>74.358294811407958</v>
      </c>
      <c r="L1156">
        <v>74.358294811407958</v>
      </c>
      <c r="M1156">
        <v>74.358294811407958</v>
      </c>
      <c r="N1156">
        <f t="shared" si="200"/>
        <v>85.471940297269882</v>
      </c>
      <c r="O1156">
        <f t="shared" ref="O1156:O1219" si="205">AVERAGE(C1154:C1157)</f>
        <v>85.537499999999994</v>
      </c>
      <c r="P1156">
        <f t="shared" si="196"/>
        <v>85.19874999999999</v>
      </c>
      <c r="Q1156">
        <f t="shared" si="197"/>
        <v>74.366336460084511</v>
      </c>
      <c r="R1156">
        <v>74.366336460084511</v>
      </c>
      <c r="S1156">
        <v>74.366336460084511</v>
      </c>
    </row>
    <row r="1157" spans="1:19" x14ac:dyDescent="0.2">
      <c r="A1157" s="4">
        <f t="shared" si="201"/>
        <v>45399</v>
      </c>
      <c r="B1157">
        <v>1156</v>
      </c>
      <c r="C1157">
        <v>83.58</v>
      </c>
      <c r="D1157">
        <f t="shared" si="202"/>
        <v>84.410000000000011</v>
      </c>
      <c r="E1157">
        <f t="shared" ref="E1157:E1220" si="206">AVERAGE(C1155:C1159)</f>
        <v>84.646000000000001</v>
      </c>
      <c r="F1157">
        <f t="shared" si="198"/>
        <v>74.340573464013332</v>
      </c>
      <c r="G1157">
        <f t="shared" si="199"/>
        <v>9.2394265359866665</v>
      </c>
      <c r="H1157">
        <f t="shared" si="203"/>
        <v>-2.5602780327202908</v>
      </c>
      <c r="I1157">
        <v>74.340573464013332</v>
      </c>
      <c r="J1157">
        <v>74.340573464013332</v>
      </c>
      <c r="K1157">
        <f t="shared" si="204"/>
        <v>74.34853783540801</v>
      </c>
      <c r="L1157">
        <v>74.34853783540801</v>
      </c>
      <c r="M1157">
        <v>74.34853783540801</v>
      </c>
      <c r="N1157">
        <f t="shared" si="200"/>
        <v>84.880358208088907</v>
      </c>
      <c r="O1157">
        <f t="shared" si="205"/>
        <v>84.86</v>
      </c>
      <c r="P1157">
        <f t="shared" ref="P1157:P1220" si="207">AVERAGE(O1157:O1158)</f>
        <v>84.557500000000005</v>
      </c>
      <c r="Q1157">
        <f t="shared" ref="Q1157:Q1220" si="208">$AE$3+$AD$3*B1157</f>
        <v>74.356542472509275</v>
      </c>
      <c r="R1157">
        <v>74.356542472509275</v>
      </c>
      <c r="S1157">
        <v>74.356542472509275</v>
      </c>
    </row>
    <row r="1158" spans="1:19" x14ac:dyDescent="0.2">
      <c r="A1158" s="4">
        <f t="shared" si="201"/>
        <v>45400</v>
      </c>
      <c r="B1158">
        <v>1157</v>
      </c>
      <c r="C1158">
        <v>83.5</v>
      </c>
      <c r="D1158">
        <f t="shared" si="202"/>
        <v>83.623333333333335</v>
      </c>
      <c r="E1158">
        <f t="shared" si="206"/>
        <v>84.162000000000006</v>
      </c>
      <c r="F1158">
        <f t="shared" si="198"/>
        <v>74.330851496733629</v>
      </c>
      <c r="G1158">
        <f t="shared" si="199"/>
        <v>9.1691485032663707</v>
      </c>
      <c r="H1158">
        <f t="shared" si="203"/>
        <v>-7.0278032720295869E-2</v>
      </c>
      <c r="I1158">
        <v>74.330851496733629</v>
      </c>
      <c r="J1158">
        <v>74.330851496733629</v>
      </c>
      <c r="K1158">
        <f t="shared" si="204"/>
        <v>74.338780859408047</v>
      </c>
      <c r="L1158">
        <v>74.338780859408047</v>
      </c>
      <c r="M1158">
        <v>74.338780859408047</v>
      </c>
      <c r="N1158">
        <f t="shared" si="200"/>
        <v>84.55325074566224</v>
      </c>
      <c r="O1158">
        <f t="shared" si="205"/>
        <v>84.25500000000001</v>
      </c>
      <c r="P1158">
        <f t="shared" si="207"/>
        <v>83.960000000000008</v>
      </c>
      <c r="Q1158">
        <f t="shared" si="208"/>
        <v>74.346748484934039</v>
      </c>
      <c r="R1158">
        <v>74.346748484934039</v>
      </c>
      <c r="S1158">
        <v>74.346748484934039</v>
      </c>
    </row>
    <row r="1159" spans="1:19" x14ac:dyDescent="0.2">
      <c r="A1159" s="4">
        <f t="shared" si="201"/>
        <v>45401</v>
      </c>
      <c r="B1159">
        <v>1158</v>
      </c>
      <c r="C1159">
        <v>83.79</v>
      </c>
      <c r="D1159">
        <f t="shared" si="202"/>
        <v>83.693333333333342</v>
      </c>
      <c r="E1159">
        <f t="shared" si="206"/>
        <v>83.695999999999998</v>
      </c>
      <c r="F1159">
        <f t="shared" si="198"/>
        <v>74.321129529453913</v>
      </c>
      <c r="G1159">
        <f t="shared" si="199"/>
        <v>9.4688704705460935</v>
      </c>
      <c r="H1159">
        <f t="shared" si="203"/>
        <v>0.29972196727972289</v>
      </c>
      <c r="I1159">
        <v>74.321129529453913</v>
      </c>
      <c r="J1159">
        <v>74.321129529453913</v>
      </c>
      <c r="K1159">
        <f t="shared" si="204"/>
        <v>74.329023883408098</v>
      </c>
      <c r="L1159">
        <v>74.329023883408098</v>
      </c>
      <c r="M1159">
        <v>74.329023883408098</v>
      </c>
      <c r="N1159">
        <f t="shared" si="200"/>
        <v>84.324275521963557</v>
      </c>
      <c r="O1159">
        <f t="shared" si="205"/>
        <v>83.665000000000006</v>
      </c>
      <c r="P1159">
        <f t="shared" si="207"/>
        <v>83.695000000000007</v>
      </c>
      <c r="Q1159">
        <f t="shared" si="208"/>
        <v>74.336954497358818</v>
      </c>
      <c r="R1159">
        <v>74.336954497358818</v>
      </c>
      <c r="S1159">
        <v>74.336954497358818</v>
      </c>
    </row>
    <row r="1160" spans="1:19" x14ac:dyDescent="0.2">
      <c r="A1160" s="4">
        <f t="shared" si="201"/>
        <v>45402</v>
      </c>
      <c r="B1160">
        <v>1159</v>
      </c>
      <c r="C1160">
        <v>83.79</v>
      </c>
      <c r="D1160">
        <f t="shared" si="202"/>
        <v>83.8</v>
      </c>
      <c r="E1160">
        <f t="shared" si="206"/>
        <v>83.744</v>
      </c>
      <c r="F1160">
        <f t="shared" si="198"/>
        <v>74.311407562174196</v>
      </c>
      <c r="G1160">
        <f t="shared" si="199"/>
        <v>9.4785924378258102</v>
      </c>
      <c r="H1160">
        <f t="shared" si="203"/>
        <v>9.7219672797166368E-3</v>
      </c>
      <c r="I1160">
        <v>74.311407562174196</v>
      </c>
      <c r="J1160">
        <v>74.311407562174196</v>
      </c>
      <c r="K1160">
        <f t="shared" si="204"/>
        <v>74.319266907408135</v>
      </c>
      <c r="L1160">
        <v>74.319266907408135</v>
      </c>
      <c r="M1160">
        <v>74.319266907408135</v>
      </c>
      <c r="N1160">
        <f t="shared" si="200"/>
        <v>84.172992865374482</v>
      </c>
      <c r="O1160">
        <f t="shared" si="205"/>
        <v>83.725000000000009</v>
      </c>
      <c r="P1160">
        <f t="shared" si="207"/>
        <v>83.765000000000015</v>
      </c>
      <c r="Q1160">
        <f t="shared" si="208"/>
        <v>74.327160509783582</v>
      </c>
      <c r="R1160">
        <v>74.327160509783582</v>
      </c>
      <c r="S1160">
        <v>74.327160509783582</v>
      </c>
    </row>
    <row r="1161" spans="1:19" x14ac:dyDescent="0.2">
      <c r="A1161" s="4">
        <f t="shared" si="201"/>
        <v>45403</v>
      </c>
      <c r="B1161">
        <v>1160</v>
      </c>
      <c r="C1161">
        <v>83.82</v>
      </c>
      <c r="D1161">
        <f t="shared" si="202"/>
        <v>83.81</v>
      </c>
      <c r="E1161">
        <f t="shared" si="206"/>
        <v>83.878000000000014</v>
      </c>
      <c r="F1161">
        <f t="shared" si="198"/>
        <v>74.301685594894494</v>
      </c>
      <c r="G1161">
        <f t="shared" si="199"/>
        <v>9.5183144051054995</v>
      </c>
      <c r="H1161">
        <f t="shared" si="203"/>
        <v>3.9721967279689352E-2</v>
      </c>
      <c r="I1161">
        <v>74.301685594894494</v>
      </c>
      <c r="J1161">
        <v>74.301685594894494</v>
      </c>
      <c r="K1161">
        <f t="shared" si="204"/>
        <v>74.309509931408186</v>
      </c>
      <c r="L1161">
        <v>74.309509931408186</v>
      </c>
      <c r="M1161">
        <v>74.309509931408186</v>
      </c>
      <c r="N1161">
        <f t="shared" si="200"/>
        <v>84.067095005762127</v>
      </c>
      <c r="O1161">
        <f t="shared" si="205"/>
        <v>83.805000000000007</v>
      </c>
      <c r="P1161">
        <f t="shared" si="207"/>
        <v>83.852500000000006</v>
      </c>
      <c r="Q1161">
        <f t="shared" si="208"/>
        <v>74.317366522208346</v>
      </c>
      <c r="R1161">
        <v>74.317366522208346</v>
      </c>
      <c r="S1161">
        <v>74.317366522208346</v>
      </c>
    </row>
    <row r="1162" spans="1:19" x14ac:dyDescent="0.2">
      <c r="A1162" s="4">
        <f t="shared" si="201"/>
        <v>45404</v>
      </c>
      <c r="B1162">
        <v>1161</v>
      </c>
      <c r="C1162">
        <v>83.82</v>
      </c>
      <c r="D1162">
        <f t="shared" si="202"/>
        <v>83.936666666666667</v>
      </c>
      <c r="E1162">
        <f t="shared" si="206"/>
        <v>83.938000000000017</v>
      </c>
      <c r="F1162">
        <f t="shared" si="198"/>
        <v>74.291963627614777</v>
      </c>
      <c r="G1162">
        <f t="shared" si="199"/>
        <v>9.5280363723852162</v>
      </c>
      <c r="H1162">
        <f t="shared" si="203"/>
        <v>9.7219672797166368E-3</v>
      </c>
      <c r="I1162">
        <v>74.291963627614777</v>
      </c>
      <c r="J1162">
        <v>74.291963627614777</v>
      </c>
      <c r="K1162">
        <f t="shared" si="204"/>
        <v>74.299752955408223</v>
      </c>
      <c r="L1162">
        <v>74.299752955408223</v>
      </c>
      <c r="M1162">
        <v>74.299752955408223</v>
      </c>
      <c r="N1162">
        <f t="shared" si="200"/>
        <v>84.097966504033479</v>
      </c>
      <c r="O1162">
        <f t="shared" si="205"/>
        <v>83.9</v>
      </c>
      <c r="P1162">
        <f t="shared" si="207"/>
        <v>83.9375</v>
      </c>
      <c r="Q1162">
        <f t="shared" si="208"/>
        <v>74.30757253463311</v>
      </c>
      <c r="R1162">
        <v>74.30757253463311</v>
      </c>
      <c r="S1162">
        <v>74.30757253463311</v>
      </c>
    </row>
    <row r="1163" spans="1:19" x14ac:dyDescent="0.2">
      <c r="A1163" s="4">
        <f t="shared" si="201"/>
        <v>45405</v>
      </c>
      <c r="B1163">
        <v>1162</v>
      </c>
      <c r="C1163">
        <v>84.17</v>
      </c>
      <c r="D1163">
        <f t="shared" si="202"/>
        <v>84.026666666666671</v>
      </c>
      <c r="E1163">
        <f t="shared" si="206"/>
        <v>84.164000000000001</v>
      </c>
      <c r="F1163">
        <f t="shared" si="198"/>
        <v>74.282241660335075</v>
      </c>
      <c r="G1163">
        <f t="shared" si="199"/>
        <v>9.8877583396649271</v>
      </c>
      <c r="H1163">
        <f t="shared" si="203"/>
        <v>0.35972196727971095</v>
      </c>
      <c r="I1163">
        <v>74.282241660335075</v>
      </c>
      <c r="J1163">
        <v>74.282241660335075</v>
      </c>
      <c r="K1163">
        <f t="shared" si="204"/>
        <v>74.289995979408275</v>
      </c>
      <c r="L1163">
        <v>74.289995979408275</v>
      </c>
      <c r="M1163">
        <v>74.289995979408275</v>
      </c>
      <c r="N1163">
        <f t="shared" si="200"/>
        <v>84.095576552823431</v>
      </c>
      <c r="O1163">
        <f t="shared" si="205"/>
        <v>83.974999999999994</v>
      </c>
      <c r="P1163">
        <f t="shared" si="207"/>
        <v>84.112499999999997</v>
      </c>
      <c r="Q1163">
        <f t="shared" si="208"/>
        <v>74.297778547057874</v>
      </c>
      <c r="R1163">
        <v>74.297778547057874</v>
      </c>
      <c r="S1163">
        <v>74.297778547057874</v>
      </c>
    </row>
    <row r="1164" spans="1:19" x14ac:dyDescent="0.2">
      <c r="A1164" s="4">
        <f t="shared" si="201"/>
        <v>45406</v>
      </c>
      <c r="B1164">
        <v>1163</v>
      </c>
      <c r="C1164">
        <v>84.09</v>
      </c>
      <c r="D1164">
        <f t="shared" si="202"/>
        <v>84.393333333333331</v>
      </c>
      <c r="E1164">
        <f t="shared" si="206"/>
        <v>84.475999999999999</v>
      </c>
      <c r="F1164">
        <f t="shared" si="198"/>
        <v>74.272519693055358</v>
      </c>
      <c r="G1164">
        <f t="shared" si="199"/>
        <v>9.8174803069446455</v>
      </c>
      <c r="H1164">
        <f t="shared" si="203"/>
        <v>-7.0278032720281658E-2</v>
      </c>
      <c r="I1164">
        <v>74.272519693055358</v>
      </c>
      <c r="J1164">
        <v>74.272519693055358</v>
      </c>
      <c r="K1164">
        <f t="shared" si="204"/>
        <v>74.280239003408312</v>
      </c>
      <c r="L1164">
        <v>74.280239003408312</v>
      </c>
      <c r="M1164">
        <v>74.280239003408312</v>
      </c>
      <c r="N1164">
        <f t="shared" si="200"/>
        <v>84.342903586976405</v>
      </c>
      <c r="O1164">
        <f t="shared" si="205"/>
        <v>84.25</v>
      </c>
      <c r="P1164">
        <f t="shared" si="207"/>
        <v>84.444999999999993</v>
      </c>
      <c r="Q1164">
        <f t="shared" si="208"/>
        <v>74.287984559482638</v>
      </c>
      <c r="R1164">
        <v>74.287984559482638</v>
      </c>
      <c r="S1164">
        <v>74.287984559482638</v>
      </c>
    </row>
    <row r="1165" spans="1:19" x14ac:dyDescent="0.2">
      <c r="A1165" s="4">
        <f t="shared" si="201"/>
        <v>45407</v>
      </c>
      <c r="B1165">
        <v>1164</v>
      </c>
      <c r="C1165">
        <v>84.92</v>
      </c>
      <c r="D1165">
        <f t="shared" si="202"/>
        <v>84.796666666666667</v>
      </c>
      <c r="E1165">
        <f t="shared" si="206"/>
        <v>84.787999999999997</v>
      </c>
      <c r="F1165">
        <f t="shared" si="198"/>
        <v>74.262797725775656</v>
      </c>
      <c r="G1165">
        <f t="shared" si="199"/>
        <v>10.657202274224346</v>
      </c>
      <c r="H1165">
        <f t="shared" si="203"/>
        <v>0.83972196727970072</v>
      </c>
      <c r="I1165">
        <v>74.262797725775656</v>
      </c>
      <c r="J1165">
        <v>74.262797725775656</v>
      </c>
      <c r="K1165">
        <f t="shared" si="204"/>
        <v>74.270482027408363</v>
      </c>
      <c r="L1165">
        <v>74.270482027408363</v>
      </c>
      <c r="M1165">
        <v>74.270482027408363</v>
      </c>
      <c r="N1165">
        <f t="shared" si="200"/>
        <v>84.654032510883468</v>
      </c>
      <c r="O1165">
        <f t="shared" si="205"/>
        <v>84.64</v>
      </c>
      <c r="P1165">
        <f t="shared" si="207"/>
        <v>84.791249999999991</v>
      </c>
      <c r="Q1165">
        <f t="shared" si="208"/>
        <v>74.278190571907402</v>
      </c>
      <c r="R1165">
        <v>74.278190571907402</v>
      </c>
      <c r="S1165">
        <v>74.278190571907402</v>
      </c>
    </row>
    <row r="1166" spans="1:19" x14ac:dyDescent="0.2">
      <c r="A1166" s="4">
        <f t="shared" si="201"/>
        <v>45408</v>
      </c>
      <c r="B1166">
        <v>1165</v>
      </c>
      <c r="C1166">
        <v>85.38</v>
      </c>
      <c r="D1166">
        <f t="shared" si="202"/>
        <v>85.226666666666674</v>
      </c>
      <c r="E1166">
        <f t="shared" si="206"/>
        <v>84.805999999999997</v>
      </c>
      <c r="F1166">
        <f t="shared" si="198"/>
        <v>74.253075758495939</v>
      </c>
      <c r="G1166">
        <f t="shared" si="199"/>
        <v>11.126924241504057</v>
      </c>
      <c r="H1166">
        <f t="shared" si="203"/>
        <v>0.46972196727971038</v>
      </c>
      <c r="I1166">
        <v>74.253075758495939</v>
      </c>
      <c r="J1166">
        <v>74.253075758495939</v>
      </c>
      <c r="K1166">
        <f t="shared" si="204"/>
        <v>74.2607250514084</v>
      </c>
      <c r="L1166">
        <v>74.2607250514084</v>
      </c>
      <c r="M1166">
        <v>74.2607250514084</v>
      </c>
      <c r="N1166">
        <f t="shared" si="200"/>
        <v>84.871822757618418</v>
      </c>
      <c r="O1166">
        <f t="shared" si="205"/>
        <v>84.942499999999995</v>
      </c>
      <c r="P1166">
        <f t="shared" si="207"/>
        <v>84.963750000000005</v>
      </c>
      <c r="Q1166">
        <f t="shared" si="208"/>
        <v>74.26839658433218</v>
      </c>
      <c r="R1166">
        <v>74.26839658433218</v>
      </c>
      <c r="S1166">
        <v>74.26839658433218</v>
      </c>
    </row>
    <row r="1167" spans="1:19" x14ac:dyDescent="0.2">
      <c r="A1167" s="4">
        <f t="shared" si="201"/>
        <v>45409</v>
      </c>
      <c r="B1167">
        <v>1166</v>
      </c>
      <c r="C1167">
        <v>85.38</v>
      </c>
      <c r="D1167">
        <f t="shared" si="202"/>
        <v>85.006666666666661</v>
      </c>
      <c r="E1167">
        <f t="shared" si="206"/>
        <v>84.84</v>
      </c>
      <c r="F1167">
        <f t="shared" si="198"/>
        <v>74.243353791216236</v>
      </c>
      <c r="G1167">
        <f t="shared" si="199"/>
        <v>11.136646208783759</v>
      </c>
      <c r="H1167">
        <f t="shared" si="203"/>
        <v>9.7219672797024259E-3</v>
      </c>
      <c r="I1167">
        <v>74.243353791216236</v>
      </c>
      <c r="J1167">
        <v>74.243353791216236</v>
      </c>
      <c r="K1167">
        <f t="shared" si="204"/>
        <v>74.250968075408451</v>
      </c>
      <c r="L1167">
        <v>74.250968075408451</v>
      </c>
      <c r="M1167">
        <v>74.250968075408451</v>
      </c>
      <c r="N1167">
        <f t="shared" si="200"/>
        <v>84.688275930332892</v>
      </c>
      <c r="O1167">
        <f t="shared" si="205"/>
        <v>84.984999999999999</v>
      </c>
      <c r="P1167">
        <f t="shared" si="207"/>
        <v>84.902500000000003</v>
      </c>
      <c r="Q1167">
        <f t="shared" si="208"/>
        <v>74.258602596756944</v>
      </c>
      <c r="R1167">
        <v>74.258602596756944</v>
      </c>
      <c r="S1167">
        <v>74.258602596756944</v>
      </c>
    </row>
    <row r="1168" spans="1:19" x14ac:dyDescent="0.2">
      <c r="A1168" s="4">
        <f t="shared" si="201"/>
        <v>45410</v>
      </c>
      <c r="B1168">
        <v>1167</v>
      </c>
      <c r="C1168">
        <v>84.26</v>
      </c>
      <c r="D1168">
        <f t="shared" si="202"/>
        <v>84.633333333333326</v>
      </c>
      <c r="E1168">
        <f t="shared" si="206"/>
        <v>84.554000000000002</v>
      </c>
      <c r="F1168">
        <f t="shared" si="198"/>
        <v>74.23363182393652</v>
      </c>
      <c r="G1168">
        <f t="shared" si="199"/>
        <v>10.026368176063485</v>
      </c>
      <c r="H1168">
        <f t="shared" si="203"/>
        <v>-1.1102780327202737</v>
      </c>
      <c r="I1168">
        <v>74.23363182393652</v>
      </c>
      <c r="J1168">
        <v>74.23363182393652</v>
      </c>
      <c r="K1168">
        <f t="shared" si="204"/>
        <v>74.241211099408488</v>
      </c>
      <c r="L1168">
        <v>74.241211099408488</v>
      </c>
      <c r="M1168">
        <v>74.241211099408488</v>
      </c>
      <c r="N1168">
        <f t="shared" si="200"/>
        <v>84.559793151233023</v>
      </c>
      <c r="O1168">
        <f t="shared" si="205"/>
        <v>84.82</v>
      </c>
      <c r="P1168">
        <f t="shared" si="207"/>
        <v>84.583749999999995</v>
      </c>
      <c r="Q1168">
        <f t="shared" si="208"/>
        <v>74.248808609181708</v>
      </c>
      <c r="R1168">
        <v>74.248808609181708</v>
      </c>
      <c r="S1168">
        <v>74.248808609181708</v>
      </c>
    </row>
    <row r="1169" spans="1:19" x14ac:dyDescent="0.2">
      <c r="A1169" s="4">
        <f t="shared" si="201"/>
        <v>45411</v>
      </c>
      <c r="B1169">
        <v>1168</v>
      </c>
      <c r="C1169">
        <v>84.26</v>
      </c>
      <c r="D1169">
        <f t="shared" si="202"/>
        <v>84.00333333333333</v>
      </c>
      <c r="E1169">
        <f t="shared" si="206"/>
        <v>83.617999999999995</v>
      </c>
      <c r="F1169">
        <f t="shared" si="198"/>
        <v>74.223909856656803</v>
      </c>
      <c r="G1169">
        <f t="shared" si="199"/>
        <v>10.036090143343202</v>
      </c>
      <c r="H1169">
        <f t="shared" si="203"/>
        <v>9.7219672797166368E-3</v>
      </c>
      <c r="I1169">
        <v>74.223909856656803</v>
      </c>
      <c r="J1169">
        <v>74.223909856656803</v>
      </c>
      <c r="K1169">
        <f t="shared" si="204"/>
        <v>74.23145412340854</v>
      </c>
      <c r="L1169">
        <v>74.23145412340854</v>
      </c>
      <c r="M1169">
        <v>74.23145412340854</v>
      </c>
      <c r="N1169">
        <f t="shared" si="200"/>
        <v>84.238855205863103</v>
      </c>
      <c r="O1169">
        <f t="shared" si="205"/>
        <v>84.347499999999997</v>
      </c>
      <c r="P1169">
        <f t="shared" si="207"/>
        <v>83.762499999999989</v>
      </c>
      <c r="Q1169">
        <f t="shared" si="208"/>
        <v>74.239014621606472</v>
      </c>
      <c r="R1169">
        <v>74.239014621606472</v>
      </c>
      <c r="S1169">
        <v>74.239014621606472</v>
      </c>
    </row>
    <row r="1170" spans="1:19" x14ac:dyDescent="0.2">
      <c r="A1170" s="4">
        <f t="shared" si="201"/>
        <v>45412</v>
      </c>
      <c r="B1170">
        <v>1169</v>
      </c>
      <c r="C1170">
        <v>83.49</v>
      </c>
      <c r="D1170">
        <f t="shared" si="202"/>
        <v>82.816666666666663</v>
      </c>
      <c r="E1170">
        <f t="shared" si="206"/>
        <v>82.66</v>
      </c>
      <c r="F1170">
        <f t="shared" si="198"/>
        <v>74.214187889377101</v>
      </c>
      <c r="G1170">
        <f t="shared" si="199"/>
        <v>9.2758121106228941</v>
      </c>
      <c r="H1170">
        <f t="shared" si="203"/>
        <v>-0.76027803272030781</v>
      </c>
      <c r="I1170">
        <v>74.214187889377101</v>
      </c>
      <c r="J1170">
        <v>74.214187889377101</v>
      </c>
      <c r="K1170">
        <f t="shared" si="204"/>
        <v>74.221697147408577</v>
      </c>
      <c r="L1170">
        <v>74.221697147408577</v>
      </c>
      <c r="M1170">
        <v>74.221697147408577</v>
      </c>
      <c r="N1170">
        <f t="shared" si="200"/>
        <v>83.177198644104166</v>
      </c>
      <c r="O1170">
        <f t="shared" si="205"/>
        <v>83.177499999999995</v>
      </c>
      <c r="P1170">
        <f t="shared" si="207"/>
        <v>82.71875</v>
      </c>
      <c r="Q1170">
        <f t="shared" si="208"/>
        <v>74.229220634031236</v>
      </c>
      <c r="R1170">
        <v>74.229220634031236</v>
      </c>
      <c r="S1170">
        <v>74.229220634031236</v>
      </c>
    </row>
    <row r="1171" spans="1:19" x14ac:dyDescent="0.2">
      <c r="A1171" s="4">
        <f t="shared" si="201"/>
        <v>45413</v>
      </c>
      <c r="B1171">
        <v>1170</v>
      </c>
      <c r="C1171">
        <v>80.7</v>
      </c>
      <c r="D1171">
        <f t="shared" si="202"/>
        <v>81.593333333333334</v>
      </c>
      <c r="E1171">
        <f t="shared" si="206"/>
        <v>81.737999999999985</v>
      </c>
      <c r="F1171">
        <f t="shared" si="198"/>
        <v>74.204465922097384</v>
      </c>
      <c r="G1171">
        <f t="shared" si="199"/>
        <v>6.4955340779026187</v>
      </c>
      <c r="H1171">
        <f t="shared" si="203"/>
        <v>-2.7802780327202754</v>
      </c>
      <c r="I1171">
        <v>74.204465922097384</v>
      </c>
      <c r="J1171">
        <v>74.204465922097384</v>
      </c>
      <c r="K1171">
        <f t="shared" si="204"/>
        <v>74.211940171408628</v>
      </c>
      <c r="L1171">
        <v>74.211940171408628</v>
      </c>
      <c r="M1171">
        <v>74.211940171408628</v>
      </c>
      <c r="N1171">
        <f t="shared" si="200"/>
        <v>82.40103905087291</v>
      </c>
      <c r="O1171">
        <f t="shared" si="205"/>
        <v>82.259999999999991</v>
      </c>
      <c r="P1171">
        <f t="shared" si="207"/>
        <v>81.683750000000003</v>
      </c>
      <c r="Q1171">
        <f t="shared" si="208"/>
        <v>74.219426646456</v>
      </c>
      <c r="R1171">
        <v>74.219426646456</v>
      </c>
      <c r="S1171">
        <v>74.219426646456</v>
      </c>
    </row>
    <row r="1172" spans="1:19" x14ac:dyDescent="0.2">
      <c r="A1172" s="4">
        <f t="shared" si="201"/>
        <v>45414</v>
      </c>
      <c r="B1172">
        <v>1171</v>
      </c>
      <c r="C1172">
        <v>80.59</v>
      </c>
      <c r="D1172">
        <f t="shared" si="202"/>
        <v>80.313333333333347</v>
      </c>
      <c r="E1172">
        <f t="shared" si="206"/>
        <v>80.816000000000003</v>
      </c>
      <c r="F1172">
        <f t="shared" si="198"/>
        <v>74.194743954817682</v>
      </c>
      <c r="G1172">
        <f t="shared" si="199"/>
        <v>6.3952560451823217</v>
      </c>
      <c r="H1172">
        <f t="shared" si="203"/>
        <v>-0.10027803272029701</v>
      </c>
      <c r="I1172">
        <v>74.194743954817682</v>
      </c>
      <c r="J1172">
        <v>74.194743954817682</v>
      </c>
      <c r="K1172">
        <f t="shared" si="204"/>
        <v>74.202183195408665</v>
      </c>
      <c r="L1172">
        <v>74.202183195408665</v>
      </c>
      <c r="M1172">
        <v>74.202183195408665</v>
      </c>
      <c r="N1172">
        <f t="shared" si="200"/>
        <v>81.575727335611035</v>
      </c>
      <c r="O1172">
        <f t="shared" si="205"/>
        <v>81.107500000000002</v>
      </c>
      <c r="P1172">
        <f t="shared" si="207"/>
        <v>80.627499999999998</v>
      </c>
      <c r="Q1172">
        <f t="shared" si="208"/>
        <v>74.209632658880764</v>
      </c>
      <c r="R1172">
        <v>74.209632658880764</v>
      </c>
      <c r="S1172">
        <v>74.209632658880764</v>
      </c>
    </row>
    <row r="1173" spans="1:19" x14ac:dyDescent="0.2">
      <c r="A1173" s="4">
        <f t="shared" si="201"/>
        <v>45415</v>
      </c>
      <c r="B1173">
        <v>1172</v>
      </c>
      <c r="C1173">
        <v>79.650000000000006</v>
      </c>
      <c r="D1173">
        <f t="shared" si="202"/>
        <v>79.963333333333338</v>
      </c>
      <c r="E1173">
        <f t="shared" si="206"/>
        <v>80.138000000000005</v>
      </c>
      <c r="F1173">
        <f t="shared" si="198"/>
        <v>74.185021987537965</v>
      </c>
      <c r="G1173">
        <f t="shared" si="199"/>
        <v>5.4649780124620406</v>
      </c>
      <c r="H1173">
        <f t="shared" si="203"/>
        <v>-0.93027803272028109</v>
      </c>
      <c r="I1173">
        <v>74.185021987537965</v>
      </c>
      <c r="J1173">
        <v>74.185021987537965</v>
      </c>
      <c r="K1173">
        <f t="shared" si="204"/>
        <v>74.192426219408716</v>
      </c>
      <c r="L1173">
        <v>74.192426219408716</v>
      </c>
      <c r="M1173">
        <v>74.192426219408716</v>
      </c>
      <c r="N1173">
        <f t="shared" si="200"/>
        <v>80.998009134927713</v>
      </c>
      <c r="O1173">
        <f t="shared" si="205"/>
        <v>80.147500000000008</v>
      </c>
      <c r="P1173">
        <f t="shared" si="207"/>
        <v>80.072500000000005</v>
      </c>
      <c r="Q1173">
        <f t="shared" si="208"/>
        <v>74.199838671305528</v>
      </c>
      <c r="R1173">
        <v>74.199838671305528</v>
      </c>
      <c r="S1173">
        <v>74.199838671305528</v>
      </c>
    </row>
    <row r="1174" spans="1:19" x14ac:dyDescent="0.2">
      <c r="A1174" s="4">
        <f t="shared" si="201"/>
        <v>45416</v>
      </c>
      <c r="B1174">
        <v>1173</v>
      </c>
      <c r="C1174">
        <v>79.650000000000006</v>
      </c>
      <c r="D1174">
        <f t="shared" si="202"/>
        <v>79.8</v>
      </c>
      <c r="E1174">
        <f t="shared" si="206"/>
        <v>80.018000000000001</v>
      </c>
      <c r="F1174">
        <f t="shared" si="198"/>
        <v>74.175300020258248</v>
      </c>
      <c r="G1174">
        <f t="shared" si="199"/>
        <v>5.4746999797417573</v>
      </c>
      <c r="H1174">
        <f t="shared" si="203"/>
        <v>9.7219672797166368E-3</v>
      </c>
      <c r="I1174">
        <v>74.175300020258248</v>
      </c>
      <c r="J1174">
        <v>74.175300020258248</v>
      </c>
      <c r="K1174">
        <f t="shared" si="204"/>
        <v>74.182669243408753</v>
      </c>
      <c r="L1174">
        <v>74.182669243408753</v>
      </c>
      <c r="M1174">
        <v>74.182669243408753</v>
      </c>
      <c r="N1174">
        <f t="shared" si="200"/>
        <v>80.728606394449386</v>
      </c>
      <c r="O1174">
        <f t="shared" si="205"/>
        <v>79.997500000000002</v>
      </c>
      <c r="P1174">
        <f t="shared" si="207"/>
        <v>79.936250000000001</v>
      </c>
      <c r="Q1174">
        <f t="shared" si="208"/>
        <v>74.190044683730292</v>
      </c>
      <c r="R1174">
        <v>74.190044683730292</v>
      </c>
      <c r="S1174">
        <v>74.190044683730292</v>
      </c>
    </row>
    <row r="1175" spans="1:19" x14ac:dyDescent="0.2">
      <c r="A1175" s="4">
        <f t="shared" si="201"/>
        <v>45417</v>
      </c>
      <c r="B1175">
        <v>1174</v>
      </c>
      <c r="C1175">
        <v>80.099999999999994</v>
      </c>
      <c r="D1175">
        <f t="shared" si="202"/>
        <v>79.95</v>
      </c>
      <c r="E1175">
        <f t="shared" si="206"/>
        <v>79.894000000000005</v>
      </c>
      <c r="F1175">
        <f t="shared" si="198"/>
        <v>74.165578052978546</v>
      </c>
      <c r="G1175">
        <f t="shared" si="199"/>
        <v>5.9344219470214483</v>
      </c>
      <c r="H1175">
        <f t="shared" si="203"/>
        <v>0.45972196727969106</v>
      </c>
      <c r="I1175">
        <v>74.165578052978546</v>
      </c>
      <c r="J1175">
        <v>74.165578052978546</v>
      </c>
      <c r="K1175">
        <f t="shared" si="204"/>
        <v>74.172912267408805</v>
      </c>
      <c r="L1175">
        <v>74.172912267408805</v>
      </c>
      <c r="M1175">
        <v>74.172912267408805</v>
      </c>
      <c r="N1175">
        <f t="shared" si="200"/>
        <v>80.540024476114567</v>
      </c>
      <c r="O1175">
        <f t="shared" si="205"/>
        <v>79.875</v>
      </c>
      <c r="P1175">
        <f t="shared" si="207"/>
        <v>79.914999999999992</v>
      </c>
      <c r="Q1175">
        <f t="shared" si="208"/>
        <v>74.180250696155071</v>
      </c>
      <c r="R1175">
        <v>74.180250696155071</v>
      </c>
      <c r="S1175">
        <v>74.180250696155071</v>
      </c>
    </row>
    <row r="1176" spans="1:19" x14ac:dyDescent="0.2">
      <c r="A1176" s="4">
        <f t="shared" si="201"/>
        <v>45418</v>
      </c>
      <c r="B1176">
        <v>1175</v>
      </c>
      <c r="C1176">
        <v>80.099999999999994</v>
      </c>
      <c r="D1176">
        <f t="shared" si="202"/>
        <v>80.056666666666658</v>
      </c>
      <c r="E1176">
        <f t="shared" si="206"/>
        <v>80.078000000000003</v>
      </c>
      <c r="F1176">
        <f t="shared" si="198"/>
        <v>74.155856085698829</v>
      </c>
      <c r="G1176">
        <f t="shared" si="199"/>
        <v>5.944143914301165</v>
      </c>
      <c r="H1176">
        <f t="shared" si="203"/>
        <v>9.7219672797166368E-3</v>
      </c>
      <c r="I1176">
        <v>74.155856085698829</v>
      </c>
      <c r="J1176">
        <v>74.155856085698829</v>
      </c>
      <c r="K1176">
        <f t="shared" si="204"/>
        <v>74.163155291408842</v>
      </c>
      <c r="L1176">
        <v>74.163155291408842</v>
      </c>
      <c r="M1176">
        <v>74.163155291408842</v>
      </c>
      <c r="N1176">
        <f t="shared" si="200"/>
        <v>80.369017133280195</v>
      </c>
      <c r="O1176">
        <f t="shared" si="205"/>
        <v>79.954999999999998</v>
      </c>
      <c r="P1176">
        <f t="shared" si="207"/>
        <v>80.069999999999993</v>
      </c>
      <c r="Q1176">
        <f t="shared" si="208"/>
        <v>74.170456708579835</v>
      </c>
      <c r="R1176">
        <v>74.170456708579835</v>
      </c>
      <c r="S1176">
        <v>74.170456708579835</v>
      </c>
    </row>
    <row r="1177" spans="1:19" x14ac:dyDescent="0.2">
      <c r="A1177" s="4">
        <f t="shared" si="201"/>
        <v>45419</v>
      </c>
      <c r="B1177">
        <v>1176</v>
      </c>
      <c r="C1177">
        <v>79.97</v>
      </c>
      <c r="D1177">
        <f t="shared" si="202"/>
        <v>80.213333333333324</v>
      </c>
      <c r="E1177">
        <f t="shared" si="206"/>
        <v>80.320000000000007</v>
      </c>
      <c r="F1177">
        <f t="shared" si="198"/>
        <v>74.146134118419127</v>
      </c>
      <c r="G1177">
        <f t="shared" si="199"/>
        <v>5.8238658815808719</v>
      </c>
      <c r="H1177">
        <f t="shared" si="203"/>
        <v>-0.12027803272029303</v>
      </c>
      <c r="I1177">
        <v>74.146134118419127</v>
      </c>
      <c r="J1177">
        <v>74.146134118419127</v>
      </c>
      <c r="K1177">
        <f t="shared" si="204"/>
        <v>74.153398315408893</v>
      </c>
      <c r="L1177">
        <v>74.153398315408893</v>
      </c>
      <c r="M1177">
        <v>74.153398315408893</v>
      </c>
      <c r="N1177">
        <f t="shared" si="200"/>
        <v>80.429311993296125</v>
      </c>
      <c r="O1177">
        <f t="shared" si="205"/>
        <v>80.185000000000002</v>
      </c>
      <c r="P1177">
        <f t="shared" si="207"/>
        <v>80.28</v>
      </c>
      <c r="Q1177">
        <f t="shared" si="208"/>
        <v>74.160662721004599</v>
      </c>
      <c r="R1177">
        <v>74.160662721004599</v>
      </c>
      <c r="S1177">
        <v>74.160662721004599</v>
      </c>
    </row>
    <row r="1178" spans="1:19" x14ac:dyDescent="0.2">
      <c r="A1178" s="4">
        <f t="shared" si="201"/>
        <v>45420</v>
      </c>
      <c r="B1178">
        <v>1177</v>
      </c>
      <c r="C1178">
        <v>80.569999999999993</v>
      </c>
      <c r="D1178">
        <f t="shared" si="202"/>
        <v>80.466666666666654</v>
      </c>
      <c r="E1178">
        <f t="shared" si="206"/>
        <v>80.262</v>
      </c>
      <c r="F1178">
        <f t="shared" si="198"/>
        <v>74.13641215113941</v>
      </c>
      <c r="G1178">
        <f t="shared" si="199"/>
        <v>6.4335878488605829</v>
      </c>
      <c r="H1178">
        <f t="shared" si="203"/>
        <v>0.60972196727971095</v>
      </c>
      <c r="I1178">
        <v>74.13641215113941</v>
      </c>
      <c r="J1178">
        <v>74.13641215113941</v>
      </c>
      <c r="K1178">
        <f t="shared" si="204"/>
        <v>74.14364133940893</v>
      </c>
      <c r="L1178">
        <v>74.14364133940893</v>
      </c>
      <c r="M1178">
        <v>74.14364133940893</v>
      </c>
      <c r="N1178">
        <f t="shared" si="200"/>
        <v>80.558518395307289</v>
      </c>
      <c r="O1178">
        <f t="shared" si="205"/>
        <v>80.375</v>
      </c>
      <c r="P1178">
        <f t="shared" si="207"/>
        <v>80.338750000000005</v>
      </c>
      <c r="Q1178">
        <f t="shared" si="208"/>
        <v>74.150868733429363</v>
      </c>
      <c r="R1178">
        <v>74.150868733429363</v>
      </c>
      <c r="S1178">
        <v>74.150868733429363</v>
      </c>
    </row>
    <row r="1179" spans="1:19" x14ac:dyDescent="0.2">
      <c r="A1179" s="4">
        <f t="shared" si="201"/>
        <v>45421</v>
      </c>
      <c r="B1179">
        <v>1178</v>
      </c>
      <c r="C1179">
        <v>80.86</v>
      </c>
      <c r="D1179">
        <f t="shared" si="202"/>
        <v>80.413333333333341</v>
      </c>
      <c r="E1179">
        <f t="shared" si="206"/>
        <v>80.203999999999994</v>
      </c>
      <c r="F1179">
        <f t="shared" si="198"/>
        <v>74.126690183859708</v>
      </c>
      <c r="G1179">
        <f t="shared" si="199"/>
        <v>6.7333098161402916</v>
      </c>
      <c r="H1179">
        <f t="shared" si="203"/>
        <v>0.29972196727970868</v>
      </c>
      <c r="I1179">
        <v>74.126690183859708</v>
      </c>
      <c r="J1179">
        <v>74.126690183859708</v>
      </c>
      <c r="K1179">
        <f t="shared" si="204"/>
        <v>74.133884363408981</v>
      </c>
      <c r="L1179">
        <v>74.133884363408981</v>
      </c>
      <c r="M1179">
        <v>74.133884363408981</v>
      </c>
      <c r="N1179">
        <f t="shared" si="200"/>
        <v>80.333962876715105</v>
      </c>
      <c r="O1179">
        <f t="shared" si="205"/>
        <v>80.302499999999995</v>
      </c>
      <c r="P1179">
        <f t="shared" si="207"/>
        <v>80.282499999999999</v>
      </c>
      <c r="Q1179">
        <f t="shared" si="208"/>
        <v>74.141074745854127</v>
      </c>
      <c r="R1179">
        <v>74.141074745854127</v>
      </c>
      <c r="S1179">
        <v>74.141074745854127</v>
      </c>
    </row>
    <row r="1180" spans="1:19" x14ac:dyDescent="0.2">
      <c r="A1180" s="4">
        <f t="shared" si="201"/>
        <v>45422</v>
      </c>
      <c r="B1180">
        <v>1179</v>
      </c>
      <c r="C1180">
        <v>79.81</v>
      </c>
      <c r="D1180">
        <f t="shared" si="202"/>
        <v>80.160000000000011</v>
      </c>
      <c r="E1180">
        <f t="shared" si="206"/>
        <v>80.352000000000004</v>
      </c>
      <c r="F1180">
        <f t="shared" si="198"/>
        <v>74.116968216579991</v>
      </c>
      <c r="G1180">
        <f t="shared" si="199"/>
        <v>5.693031783420011</v>
      </c>
      <c r="H1180">
        <f t="shared" si="203"/>
        <v>-1.0402780327202805</v>
      </c>
      <c r="I1180">
        <v>74.116968216579991</v>
      </c>
      <c r="J1180">
        <v>74.116968216579991</v>
      </c>
      <c r="K1180">
        <f t="shared" si="204"/>
        <v>74.124127387409018</v>
      </c>
      <c r="L1180">
        <v>74.124127387409018</v>
      </c>
      <c r="M1180">
        <v>74.124127387409018</v>
      </c>
      <c r="N1180">
        <f t="shared" si="200"/>
        <v>80.176774013700566</v>
      </c>
      <c r="O1180">
        <f t="shared" si="205"/>
        <v>80.262500000000003</v>
      </c>
      <c r="P1180">
        <f t="shared" si="207"/>
        <v>80.28</v>
      </c>
      <c r="Q1180">
        <f t="shared" si="208"/>
        <v>74.131280758278891</v>
      </c>
      <c r="R1180">
        <v>74.131280758278891</v>
      </c>
      <c r="S1180">
        <v>74.131280758278891</v>
      </c>
    </row>
    <row r="1181" spans="1:19" x14ac:dyDescent="0.2">
      <c r="A1181" s="4">
        <f t="shared" si="201"/>
        <v>45423</v>
      </c>
      <c r="B1181">
        <v>1180</v>
      </c>
      <c r="C1181">
        <v>79.81</v>
      </c>
      <c r="D1181">
        <f t="shared" si="202"/>
        <v>80.11</v>
      </c>
      <c r="E1181">
        <f t="shared" si="206"/>
        <v>80.38</v>
      </c>
      <c r="F1181">
        <f t="shared" si="198"/>
        <v>74.107246249300289</v>
      </c>
      <c r="G1181">
        <f t="shared" si="199"/>
        <v>5.7027537506997135</v>
      </c>
      <c r="H1181">
        <f t="shared" si="203"/>
        <v>9.7219672797024259E-3</v>
      </c>
      <c r="I1181">
        <v>74.107246249300289</v>
      </c>
      <c r="J1181">
        <v>74.107246249300289</v>
      </c>
      <c r="K1181">
        <f t="shared" si="204"/>
        <v>74.11437041140907</v>
      </c>
      <c r="L1181">
        <v>74.11437041140907</v>
      </c>
      <c r="M1181">
        <v>74.11437041140907</v>
      </c>
      <c r="N1181">
        <f t="shared" si="200"/>
        <v>80.336741809590393</v>
      </c>
      <c r="O1181">
        <f t="shared" si="205"/>
        <v>80.297499999999999</v>
      </c>
      <c r="P1181">
        <f t="shared" si="207"/>
        <v>80.278750000000002</v>
      </c>
      <c r="Q1181">
        <f t="shared" si="208"/>
        <v>74.121486770703655</v>
      </c>
      <c r="R1181">
        <v>74.121486770703655</v>
      </c>
      <c r="S1181">
        <v>74.121486770703655</v>
      </c>
    </row>
    <row r="1182" spans="1:19" x14ac:dyDescent="0.2">
      <c r="A1182" s="4">
        <f t="shared" si="201"/>
        <v>45424</v>
      </c>
      <c r="B1182">
        <v>1181</v>
      </c>
      <c r="C1182">
        <v>80.709999999999994</v>
      </c>
      <c r="D1182">
        <f t="shared" si="202"/>
        <v>80.409999999999982</v>
      </c>
      <c r="E1182">
        <f t="shared" si="206"/>
        <v>80.131999999999991</v>
      </c>
      <c r="F1182">
        <f t="shared" si="198"/>
        <v>74.097524282020572</v>
      </c>
      <c r="G1182">
        <f t="shared" si="199"/>
        <v>6.6124757179794216</v>
      </c>
      <c r="H1182">
        <f t="shared" si="203"/>
        <v>0.90972196727970811</v>
      </c>
      <c r="I1182">
        <v>74.097524282020572</v>
      </c>
      <c r="J1182">
        <v>74.097524282020572</v>
      </c>
      <c r="K1182">
        <f t="shared" si="204"/>
        <v>74.104613435409107</v>
      </c>
      <c r="L1182">
        <v>74.104613435409107</v>
      </c>
      <c r="M1182">
        <v>74.104613435409107</v>
      </c>
      <c r="N1182">
        <f t="shared" si="200"/>
        <v>80.448719266713269</v>
      </c>
      <c r="O1182">
        <f t="shared" si="205"/>
        <v>80.259999999999991</v>
      </c>
      <c r="P1182">
        <f t="shared" si="207"/>
        <v>80.236249999999984</v>
      </c>
      <c r="Q1182">
        <f t="shared" si="208"/>
        <v>74.111692783128433</v>
      </c>
      <c r="R1182">
        <v>74.111692783128433</v>
      </c>
      <c r="S1182">
        <v>74.111692783128433</v>
      </c>
    </row>
    <row r="1183" spans="1:19" x14ac:dyDescent="0.2">
      <c r="A1183" s="4">
        <f t="shared" si="201"/>
        <v>45425</v>
      </c>
      <c r="B1183">
        <v>1182</v>
      </c>
      <c r="C1183">
        <v>80.709999999999994</v>
      </c>
      <c r="D1183">
        <f t="shared" si="202"/>
        <v>80.346666666666664</v>
      </c>
      <c r="E1183">
        <f t="shared" si="206"/>
        <v>80.215999999999994</v>
      </c>
      <c r="F1183">
        <f t="shared" si="198"/>
        <v>74.087802314740856</v>
      </c>
      <c r="G1183">
        <f t="shared" si="199"/>
        <v>6.6221976852591382</v>
      </c>
      <c r="H1183">
        <f t="shared" si="203"/>
        <v>9.7219672797166368E-3</v>
      </c>
      <c r="I1183">
        <v>74.087802314740856</v>
      </c>
      <c r="J1183">
        <v>74.087802314740856</v>
      </c>
      <c r="K1183">
        <f t="shared" si="204"/>
        <v>74.094856459409158</v>
      </c>
      <c r="L1183">
        <v>74.094856459409158</v>
      </c>
      <c r="M1183">
        <v>74.094856459409158</v>
      </c>
      <c r="N1183">
        <f t="shared" si="200"/>
        <v>80.200103486699277</v>
      </c>
      <c r="O1183">
        <f t="shared" si="205"/>
        <v>80.212499999999991</v>
      </c>
      <c r="P1183">
        <f t="shared" si="207"/>
        <v>80.264999999999986</v>
      </c>
      <c r="Q1183">
        <f t="shared" si="208"/>
        <v>74.101898795553197</v>
      </c>
      <c r="R1183">
        <v>74.101898795553197</v>
      </c>
      <c r="S1183">
        <v>74.101898795553197</v>
      </c>
    </row>
    <row r="1184" spans="1:19" x14ac:dyDescent="0.2">
      <c r="A1184" s="4">
        <f t="shared" si="201"/>
        <v>45426</v>
      </c>
      <c r="B1184">
        <v>1183</v>
      </c>
      <c r="C1184">
        <v>79.62</v>
      </c>
      <c r="D1184">
        <f t="shared" si="202"/>
        <v>80.186666666666667</v>
      </c>
      <c r="E1184">
        <f t="shared" si="206"/>
        <v>80.424000000000007</v>
      </c>
      <c r="F1184">
        <f t="shared" si="198"/>
        <v>74.078080347461153</v>
      </c>
      <c r="G1184">
        <f t="shared" si="199"/>
        <v>5.5419196525388514</v>
      </c>
      <c r="H1184">
        <f t="shared" si="203"/>
        <v>-1.0802780327202868</v>
      </c>
      <c r="I1184">
        <v>74.078080347461153</v>
      </c>
      <c r="J1184">
        <v>74.078080347461153</v>
      </c>
      <c r="K1184">
        <f t="shared" si="204"/>
        <v>74.085099483409195</v>
      </c>
      <c r="L1184">
        <v>74.085099483409195</v>
      </c>
      <c r="M1184">
        <v>74.085099483409195</v>
      </c>
      <c r="N1184">
        <f t="shared" si="200"/>
        <v>80.209072440689482</v>
      </c>
      <c r="O1184">
        <f t="shared" si="205"/>
        <v>80.317499999999995</v>
      </c>
      <c r="P1184">
        <f t="shared" si="207"/>
        <v>80.334999999999994</v>
      </c>
      <c r="Q1184">
        <f t="shared" si="208"/>
        <v>74.092104807977961</v>
      </c>
      <c r="R1184">
        <v>74.092104807977961</v>
      </c>
      <c r="S1184">
        <v>74.092104807977961</v>
      </c>
    </row>
    <row r="1185" spans="1:19" x14ac:dyDescent="0.2">
      <c r="A1185" s="4">
        <f t="shared" si="201"/>
        <v>45427</v>
      </c>
      <c r="B1185">
        <v>1184</v>
      </c>
      <c r="C1185">
        <v>80.23</v>
      </c>
      <c r="D1185">
        <f t="shared" si="202"/>
        <v>80.233333333333334</v>
      </c>
      <c r="E1185">
        <f t="shared" si="206"/>
        <v>80.61399999999999</v>
      </c>
      <c r="F1185">
        <f t="shared" si="198"/>
        <v>74.068358380181436</v>
      </c>
      <c r="G1185">
        <f t="shared" si="199"/>
        <v>6.1616416198185675</v>
      </c>
      <c r="H1185">
        <f t="shared" si="203"/>
        <v>0.61972196727971607</v>
      </c>
      <c r="I1185">
        <v>74.068358380181436</v>
      </c>
      <c r="J1185">
        <v>74.068358380181436</v>
      </c>
      <c r="K1185">
        <f t="shared" si="204"/>
        <v>74.075342507409246</v>
      </c>
      <c r="L1185">
        <v>74.075342507409246</v>
      </c>
      <c r="M1185">
        <v>74.075342507409246</v>
      </c>
      <c r="N1185">
        <f t="shared" si="200"/>
        <v>80.401350708482639</v>
      </c>
      <c r="O1185">
        <f t="shared" si="205"/>
        <v>80.352499999999992</v>
      </c>
      <c r="P1185">
        <f t="shared" si="207"/>
        <v>80.471249999999998</v>
      </c>
      <c r="Q1185">
        <f t="shared" si="208"/>
        <v>74.082310820402725</v>
      </c>
      <c r="R1185">
        <v>74.082310820402725</v>
      </c>
      <c r="S1185">
        <v>74.082310820402725</v>
      </c>
    </row>
    <row r="1186" spans="1:19" x14ac:dyDescent="0.2">
      <c r="A1186" s="4">
        <f t="shared" si="201"/>
        <v>45428</v>
      </c>
      <c r="B1186">
        <v>1185</v>
      </c>
      <c r="C1186">
        <v>80.849999999999994</v>
      </c>
      <c r="D1186">
        <f t="shared" si="202"/>
        <v>80.913333333333327</v>
      </c>
      <c r="E1186">
        <f t="shared" si="206"/>
        <v>80.804000000000002</v>
      </c>
      <c r="F1186">
        <f t="shared" si="198"/>
        <v>74.058636412901734</v>
      </c>
      <c r="G1186">
        <f t="shared" si="199"/>
        <v>6.7913635870982603</v>
      </c>
      <c r="H1186">
        <f t="shared" si="203"/>
        <v>0.62972196727969276</v>
      </c>
      <c r="I1186">
        <v>74.058636412901734</v>
      </c>
      <c r="J1186">
        <v>74.058636412901734</v>
      </c>
      <c r="K1186">
        <f t="shared" si="204"/>
        <v>74.065585531409283</v>
      </c>
      <c r="L1186">
        <v>74.065585531409283</v>
      </c>
      <c r="M1186">
        <v>74.065585531409283</v>
      </c>
      <c r="N1186">
        <f t="shared" si="200"/>
        <v>80.778945495937847</v>
      </c>
      <c r="O1186">
        <f t="shared" si="205"/>
        <v>80.59</v>
      </c>
      <c r="P1186">
        <f t="shared" si="207"/>
        <v>80.844999999999999</v>
      </c>
      <c r="Q1186">
        <f t="shared" si="208"/>
        <v>74.072516832827489</v>
      </c>
      <c r="R1186">
        <v>74.072516832827489</v>
      </c>
      <c r="S1186">
        <v>74.072516832827489</v>
      </c>
    </row>
    <row r="1187" spans="1:19" x14ac:dyDescent="0.2">
      <c r="A1187" s="4">
        <f t="shared" si="201"/>
        <v>45429</v>
      </c>
      <c r="B1187">
        <v>1186</v>
      </c>
      <c r="C1187">
        <v>81.66</v>
      </c>
      <c r="D1187">
        <f t="shared" si="202"/>
        <v>81.39</v>
      </c>
      <c r="E1187">
        <f t="shared" si="206"/>
        <v>81.157999999999987</v>
      </c>
      <c r="F1187">
        <f t="shared" si="198"/>
        <v>74.048914445622017</v>
      </c>
      <c r="G1187">
        <f t="shared" si="199"/>
        <v>7.6110855543779792</v>
      </c>
      <c r="H1187">
        <f t="shared" si="203"/>
        <v>0.81972196727971891</v>
      </c>
      <c r="I1187">
        <v>74.048914445622017</v>
      </c>
      <c r="J1187">
        <v>74.048914445622017</v>
      </c>
      <c r="K1187">
        <f t="shared" si="204"/>
        <v>74.055828555409335</v>
      </c>
      <c r="L1187">
        <v>74.055828555409335</v>
      </c>
      <c r="M1187">
        <v>74.055828555409335</v>
      </c>
      <c r="N1187">
        <f t="shared" si="200"/>
        <v>81.043261847156487</v>
      </c>
      <c r="O1187">
        <f t="shared" si="205"/>
        <v>81.099999999999994</v>
      </c>
      <c r="P1187">
        <f t="shared" si="207"/>
        <v>81.245000000000005</v>
      </c>
      <c r="Q1187">
        <f t="shared" si="208"/>
        <v>74.062722845252253</v>
      </c>
      <c r="R1187">
        <v>74.062722845252253</v>
      </c>
      <c r="S1187">
        <v>74.062722845252253</v>
      </c>
    </row>
    <row r="1188" spans="1:19" x14ac:dyDescent="0.2">
      <c r="A1188" s="4">
        <f t="shared" si="201"/>
        <v>45430</v>
      </c>
      <c r="B1188">
        <v>1187</v>
      </c>
      <c r="C1188">
        <v>81.66</v>
      </c>
      <c r="D1188">
        <f t="shared" si="202"/>
        <v>81.569999999999993</v>
      </c>
      <c r="E1188">
        <f t="shared" si="206"/>
        <v>81.39</v>
      </c>
      <c r="F1188">
        <f t="shared" si="198"/>
        <v>74.039192478342301</v>
      </c>
      <c r="G1188">
        <f t="shared" si="199"/>
        <v>7.6208075216576958</v>
      </c>
      <c r="H1188">
        <f t="shared" si="203"/>
        <v>9.7219672797166368E-3</v>
      </c>
      <c r="I1188">
        <v>74.039192478342301</v>
      </c>
      <c r="J1188">
        <v>74.039192478342301</v>
      </c>
      <c r="K1188">
        <f t="shared" si="204"/>
        <v>74.046071579409372</v>
      </c>
      <c r="L1188">
        <v>74.046071579409372</v>
      </c>
      <c r="M1188">
        <v>74.046071579409372</v>
      </c>
      <c r="N1188">
        <f t="shared" si="200"/>
        <v>81.147283293009536</v>
      </c>
      <c r="O1188">
        <f t="shared" si="205"/>
        <v>81.39</v>
      </c>
      <c r="P1188">
        <f t="shared" si="207"/>
        <v>81.457499999999996</v>
      </c>
      <c r="Q1188">
        <f t="shared" si="208"/>
        <v>74.052928857677017</v>
      </c>
      <c r="R1188">
        <v>74.052928857677017</v>
      </c>
      <c r="S1188">
        <v>74.052928857677017</v>
      </c>
    </row>
    <row r="1189" spans="1:19" x14ac:dyDescent="0.2">
      <c r="A1189" s="4">
        <f t="shared" si="201"/>
        <v>45431</v>
      </c>
      <c r="B1189">
        <v>1188</v>
      </c>
      <c r="C1189">
        <v>81.39</v>
      </c>
      <c r="D1189">
        <f t="shared" si="202"/>
        <v>81.48</v>
      </c>
      <c r="E1189">
        <f t="shared" si="206"/>
        <v>81.352000000000004</v>
      </c>
      <c r="F1189">
        <f t="shared" si="198"/>
        <v>74.029470511062598</v>
      </c>
      <c r="G1189">
        <f t="shared" si="199"/>
        <v>7.3605294889374022</v>
      </c>
      <c r="H1189">
        <f t="shared" si="203"/>
        <v>-0.2602780327202936</v>
      </c>
      <c r="I1189">
        <v>74.029470511062598</v>
      </c>
      <c r="J1189">
        <v>74.029470511062598</v>
      </c>
      <c r="K1189">
        <f t="shared" si="204"/>
        <v>74.036314603409423</v>
      </c>
      <c r="L1189">
        <v>74.036314603409423</v>
      </c>
      <c r="M1189">
        <v>74.036314603409423</v>
      </c>
      <c r="N1189">
        <f t="shared" si="200"/>
        <v>81.220098305106674</v>
      </c>
      <c r="O1189">
        <f t="shared" si="205"/>
        <v>81.524999999999991</v>
      </c>
      <c r="P1189">
        <f t="shared" si="207"/>
        <v>81.400000000000006</v>
      </c>
      <c r="Q1189">
        <f t="shared" si="208"/>
        <v>74.043134870101781</v>
      </c>
      <c r="R1189">
        <v>74.043134870101781</v>
      </c>
      <c r="S1189">
        <v>74.043134870101781</v>
      </c>
    </row>
    <row r="1190" spans="1:19" x14ac:dyDescent="0.2">
      <c r="A1190" s="4">
        <f t="shared" si="201"/>
        <v>45432</v>
      </c>
      <c r="B1190">
        <v>1189</v>
      </c>
      <c r="C1190">
        <v>81.39</v>
      </c>
      <c r="D1190">
        <f t="shared" si="202"/>
        <v>81.146666666666661</v>
      </c>
      <c r="E1190">
        <f t="shared" si="206"/>
        <v>80.849999999999994</v>
      </c>
      <c r="F1190">
        <f t="shared" si="198"/>
        <v>74.019748543782882</v>
      </c>
      <c r="G1190">
        <f t="shared" si="199"/>
        <v>7.3702514562171189</v>
      </c>
      <c r="H1190">
        <f t="shared" si="203"/>
        <v>9.7219672797166368E-3</v>
      </c>
      <c r="I1190">
        <v>74.019748543782882</v>
      </c>
      <c r="J1190">
        <v>74.019748543782882</v>
      </c>
      <c r="K1190">
        <f t="shared" si="204"/>
        <v>74.02655762740946</v>
      </c>
      <c r="L1190">
        <v>74.02655762740946</v>
      </c>
      <c r="M1190">
        <v>74.02655762740946</v>
      </c>
      <c r="N1190">
        <f t="shared" si="200"/>
        <v>81.052068813574664</v>
      </c>
      <c r="O1190">
        <f t="shared" si="205"/>
        <v>81.275000000000006</v>
      </c>
      <c r="P1190">
        <f t="shared" si="207"/>
        <v>80.961250000000007</v>
      </c>
      <c r="Q1190">
        <f t="shared" si="208"/>
        <v>74.033340882526545</v>
      </c>
      <c r="R1190">
        <v>74.033340882526545</v>
      </c>
      <c r="S1190">
        <v>74.033340882526545</v>
      </c>
    </row>
    <row r="1191" spans="1:19" x14ac:dyDescent="0.2">
      <c r="A1191" s="4">
        <f t="shared" si="201"/>
        <v>45433</v>
      </c>
      <c r="B1191">
        <v>1190</v>
      </c>
      <c r="C1191">
        <v>80.66</v>
      </c>
      <c r="D1191">
        <f t="shared" si="202"/>
        <v>80.400000000000006</v>
      </c>
      <c r="E1191">
        <f t="shared" si="206"/>
        <v>80.012000000000015</v>
      </c>
      <c r="F1191">
        <f t="shared" si="198"/>
        <v>74.010026576503179</v>
      </c>
      <c r="G1191">
        <f t="shared" si="199"/>
        <v>6.6499734234968173</v>
      </c>
      <c r="H1191">
        <f t="shared" si="203"/>
        <v>-0.72027803272030155</v>
      </c>
      <c r="I1191">
        <v>74.010026576503179</v>
      </c>
      <c r="J1191">
        <v>74.010026576503179</v>
      </c>
      <c r="K1191">
        <f t="shared" si="204"/>
        <v>74.016800651409511</v>
      </c>
      <c r="L1191">
        <v>74.016800651409511</v>
      </c>
      <c r="M1191">
        <v>74.016800651409511</v>
      </c>
      <c r="N1191">
        <f t="shared" si="200"/>
        <v>80.481448169502258</v>
      </c>
      <c r="O1191">
        <f t="shared" si="205"/>
        <v>80.647500000000008</v>
      </c>
      <c r="P1191">
        <f t="shared" si="207"/>
        <v>80.157499999999999</v>
      </c>
      <c r="Q1191">
        <f t="shared" si="208"/>
        <v>74.023546894951323</v>
      </c>
      <c r="R1191">
        <v>74.023546894951323</v>
      </c>
      <c r="S1191">
        <v>74.023546894951323</v>
      </c>
    </row>
    <row r="1192" spans="1:19" x14ac:dyDescent="0.2">
      <c r="A1192" s="4">
        <f t="shared" si="201"/>
        <v>45434</v>
      </c>
      <c r="B1192">
        <v>1191</v>
      </c>
      <c r="C1192">
        <v>79.150000000000006</v>
      </c>
      <c r="D1192">
        <f t="shared" si="202"/>
        <v>79.093333333333334</v>
      </c>
      <c r="E1192">
        <f t="shared" si="206"/>
        <v>79.430000000000007</v>
      </c>
      <c r="F1192">
        <f t="shared" si="198"/>
        <v>74.000304609223463</v>
      </c>
      <c r="G1192">
        <f t="shared" si="199"/>
        <v>5.149695390776543</v>
      </c>
      <c r="H1192">
        <f t="shared" si="203"/>
        <v>-1.5002780327202743</v>
      </c>
      <c r="I1192">
        <v>74.000304609223463</v>
      </c>
      <c r="J1192">
        <v>74.000304609223463</v>
      </c>
      <c r="K1192">
        <f t="shared" si="204"/>
        <v>74.007043675409548</v>
      </c>
      <c r="L1192">
        <v>74.007043675409548</v>
      </c>
      <c r="M1192">
        <v>74.007043675409548</v>
      </c>
      <c r="N1192">
        <f t="shared" si="200"/>
        <v>79.578013718651576</v>
      </c>
      <c r="O1192">
        <f t="shared" si="205"/>
        <v>79.667500000000004</v>
      </c>
      <c r="P1192">
        <f t="shared" si="207"/>
        <v>79.303750000000008</v>
      </c>
      <c r="Q1192">
        <f t="shared" si="208"/>
        <v>74.013752907376087</v>
      </c>
      <c r="R1192">
        <v>74.013752907376087</v>
      </c>
      <c r="S1192">
        <v>74.013752907376087</v>
      </c>
    </row>
    <row r="1193" spans="1:19" x14ac:dyDescent="0.2">
      <c r="A1193" s="4">
        <f t="shared" si="201"/>
        <v>45435</v>
      </c>
      <c r="B1193">
        <v>1192</v>
      </c>
      <c r="C1193">
        <v>77.47</v>
      </c>
      <c r="D1193">
        <f t="shared" si="202"/>
        <v>78.366666666666674</v>
      </c>
      <c r="E1193">
        <f t="shared" si="206"/>
        <v>78.847999999999999</v>
      </c>
      <c r="F1193">
        <f t="shared" si="198"/>
        <v>73.99058264194376</v>
      </c>
      <c r="G1193">
        <f t="shared" si="199"/>
        <v>3.4794173580562386</v>
      </c>
      <c r="H1193">
        <f t="shared" si="203"/>
        <v>-1.6702780327203044</v>
      </c>
      <c r="I1193">
        <v>73.99058264194376</v>
      </c>
      <c r="J1193">
        <v>73.99058264194376</v>
      </c>
      <c r="K1193">
        <f t="shared" si="204"/>
        <v>73.997286699409599</v>
      </c>
      <c r="L1193">
        <v>73.997286699409599</v>
      </c>
      <c r="M1193">
        <v>73.997286699409599</v>
      </c>
      <c r="N1193">
        <f t="shared" si="200"/>
        <v>79.248609603056096</v>
      </c>
      <c r="O1193">
        <f t="shared" si="205"/>
        <v>78.94</v>
      </c>
      <c r="P1193">
        <f t="shared" si="207"/>
        <v>78.667500000000004</v>
      </c>
      <c r="Q1193">
        <f t="shared" si="208"/>
        <v>74.003958919800851</v>
      </c>
      <c r="R1193">
        <v>74.003958919800851</v>
      </c>
      <c r="S1193">
        <v>74.003958919800851</v>
      </c>
    </row>
    <row r="1194" spans="1:19" x14ac:dyDescent="0.2">
      <c r="A1194" s="4">
        <f t="shared" si="201"/>
        <v>45436</v>
      </c>
      <c r="B1194">
        <v>1193</v>
      </c>
      <c r="C1194">
        <v>78.48</v>
      </c>
      <c r="D1194">
        <f t="shared" si="202"/>
        <v>78.143333333333331</v>
      </c>
      <c r="E1194">
        <f t="shared" si="206"/>
        <v>78.896000000000001</v>
      </c>
      <c r="F1194">
        <f t="shared" si="198"/>
        <v>73.980860674664044</v>
      </c>
      <c r="G1194">
        <f t="shared" si="199"/>
        <v>4.4991393253359604</v>
      </c>
      <c r="H1194">
        <f t="shared" si="203"/>
        <v>1.0197219672797218</v>
      </c>
      <c r="I1194">
        <v>73.980860674664044</v>
      </c>
      <c r="J1194">
        <v>73.980860674664044</v>
      </c>
      <c r="K1194">
        <f t="shared" si="204"/>
        <v>73.987529723409637</v>
      </c>
      <c r="L1194">
        <v>73.987529723409637</v>
      </c>
      <c r="M1194">
        <v>73.987529723409637</v>
      </c>
      <c r="N1194">
        <f t="shared" si="200"/>
        <v>79.018026722139268</v>
      </c>
      <c r="O1194">
        <f t="shared" si="205"/>
        <v>78.39500000000001</v>
      </c>
      <c r="P1194">
        <f t="shared" si="207"/>
        <v>78.61375000000001</v>
      </c>
      <c r="Q1194">
        <f t="shared" si="208"/>
        <v>73.994164932225615</v>
      </c>
      <c r="R1194">
        <v>73.994164932225615</v>
      </c>
      <c r="S1194">
        <v>73.994164932225615</v>
      </c>
    </row>
    <row r="1195" spans="1:19" x14ac:dyDescent="0.2">
      <c r="A1195" s="4">
        <f t="shared" si="201"/>
        <v>45437</v>
      </c>
      <c r="B1195">
        <v>1194</v>
      </c>
      <c r="C1195">
        <v>78.48</v>
      </c>
      <c r="D1195">
        <f t="shared" si="202"/>
        <v>79.286666666666676</v>
      </c>
      <c r="E1195">
        <f t="shared" si="206"/>
        <v>79.246000000000009</v>
      </c>
      <c r="F1195">
        <f t="shared" si="198"/>
        <v>73.971138707384341</v>
      </c>
      <c r="G1195">
        <f t="shared" si="199"/>
        <v>4.5088612926156628</v>
      </c>
      <c r="H1195">
        <f t="shared" si="203"/>
        <v>9.7219672797024259E-3</v>
      </c>
      <c r="I1195">
        <v>73.971138707384341</v>
      </c>
      <c r="J1195">
        <v>73.971138707384341</v>
      </c>
      <c r="K1195">
        <f t="shared" si="204"/>
        <v>73.977772747409688</v>
      </c>
      <c r="L1195">
        <v>73.977772747409688</v>
      </c>
      <c r="M1195">
        <v>73.977772747409688</v>
      </c>
      <c r="N1195">
        <f t="shared" si="200"/>
        <v>79.582618705497481</v>
      </c>
      <c r="O1195">
        <f t="shared" si="205"/>
        <v>78.83250000000001</v>
      </c>
      <c r="P1195">
        <f t="shared" si="207"/>
        <v>79.261250000000004</v>
      </c>
      <c r="Q1195">
        <f t="shared" si="208"/>
        <v>73.984370944650379</v>
      </c>
      <c r="R1195">
        <v>73.984370944650379</v>
      </c>
      <c r="S1195">
        <v>73.984370944650379</v>
      </c>
    </row>
    <row r="1196" spans="1:19" x14ac:dyDescent="0.2">
      <c r="A1196" s="4">
        <f t="shared" si="201"/>
        <v>45438</v>
      </c>
      <c r="B1196">
        <v>1195</v>
      </c>
      <c r="C1196">
        <v>80.900000000000006</v>
      </c>
      <c r="D1196">
        <f t="shared" si="202"/>
        <v>80.093333333333334</v>
      </c>
      <c r="E1196">
        <f t="shared" si="206"/>
        <v>79.931999999999988</v>
      </c>
      <c r="F1196">
        <f t="shared" si="198"/>
        <v>73.961416740104625</v>
      </c>
      <c r="G1196">
        <f t="shared" si="199"/>
        <v>6.9385832598953812</v>
      </c>
      <c r="H1196">
        <f t="shared" si="203"/>
        <v>2.4297219672797183</v>
      </c>
      <c r="I1196">
        <v>73.961416740104625</v>
      </c>
      <c r="J1196">
        <v>73.961416740104625</v>
      </c>
      <c r="K1196">
        <f t="shared" si="204"/>
        <v>73.968015771409739</v>
      </c>
      <c r="L1196">
        <v>73.968015771409739</v>
      </c>
      <c r="M1196">
        <v>73.968015771409739</v>
      </c>
      <c r="N1196">
        <f t="shared" si="200"/>
        <v>79.977833093848233</v>
      </c>
      <c r="O1196">
        <f t="shared" si="205"/>
        <v>79.69</v>
      </c>
      <c r="P1196">
        <f t="shared" si="207"/>
        <v>79.992500000000007</v>
      </c>
      <c r="Q1196">
        <f t="shared" si="208"/>
        <v>73.974576957075143</v>
      </c>
      <c r="R1196">
        <v>73.974576957075143</v>
      </c>
      <c r="S1196">
        <v>73.974576957075143</v>
      </c>
    </row>
    <row r="1197" spans="1:19" x14ac:dyDescent="0.2">
      <c r="A1197" s="4">
        <f t="shared" si="201"/>
        <v>45439</v>
      </c>
      <c r="B1197">
        <v>1196</v>
      </c>
      <c r="C1197">
        <v>80.900000000000006</v>
      </c>
      <c r="D1197">
        <f t="shared" si="202"/>
        <v>80.900000000000006</v>
      </c>
      <c r="E1197">
        <f t="shared" si="206"/>
        <v>80.284000000000006</v>
      </c>
      <c r="F1197">
        <f t="shared" si="198"/>
        <v>73.951694772824908</v>
      </c>
      <c r="G1197">
        <f t="shared" si="199"/>
        <v>6.9483052271750978</v>
      </c>
      <c r="H1197">
        <f t="shared" si="203"/>
        <v>9.7219672797166368E-3</v>
      </c>
      <c r="I1197">
        <v>73.951694772824908</v>
      </c>
      <c r="J1197">
        <v>73.951694772824908</v>
      </c>
      <c r="K1197">
        <f t="shared" si="204"/>
        <v>73.958258795409776</v>
      </c>
      <c r="L1197">
        <v>73.958258795409776</v>
      </c>
      <c r="M1197">
        <v>73.958258795409776</v>
      </c>
      <c r="N1197">
        <f t="shared" si="200"/>
        <v>80.254483165693756</v>
      </c>
      <c r="O1197">
        <f t="shared" si="205"/>
        <v>80.295000000000002</v>
      </c>
      <c r="P1197">
        <f t="shared" si="207"/>
        <v>80.515000000000001</v>
      </c>
      <c r="Q1197">
        <f t="shared" si="208"/>
        <v>73.964782969499907</v>
      </c>
      <c r="R1197">
        <v>73.964782969499907</v>
      </c>
      <c r="S1197">
        <v>73.964782969499907</v>
      </c>
    </row>
    <row r="1198" spans="1:19" x14ac:dyDescent="0.2">
      <c r="A1198" s="4">
        <f t="shared" si="201"/>
        <v>45440</v>
      </c>
      <c r="B1198">
        <v>1197</v>
      </c>
      <c r="C1198">
        <v>80.900000000000006</v>
      </c>
      <c r="D1198">
        <f t="shared" si="202"/>
        <v>80.680000000000007</v>
      </c>
      <c r="E1198">
        <f t="shared" si="206"/>
        <v>80.38</v>
      </c>
      <c r="F1198">
        <f t="shared" si="198"/>
        <v>73.941972805545205</v>
      </c>
      <c r="G1198">
        <f t="shared" si="199"/>
        <v>6.9580271944548002</v>
      </c>
      <c r="H1198">
        <f t="shared" si="203"/>
        <v>9.7219672797024259E-3</v>
      </c>
      <c r="I1198">
        <v>73.941972805545205</v>
      </c>
      <c r="J1198">
        <v>73.941972805545205</v>
      </c>
      <c r="K1198">
        <f t="shared" si="204"/>
        <v>73.948501819409813</v>
      </c>
      <c r="L1198">
        <v>73.948501819409813</v>
      </c>
      <c r="M1198">
        <v>73.948501819409813</v>
      </c>
      <c r="N1198">
        <f t="shared" si="200"/>
        <v>80.250138215985629</v>
      </c>
      <c r="O1198">
        <f t="shared" si="205"/>
        <v>80.734999999999999</v>
      </c>
      <c r="P1198">
        <f t="shared" si="207"/>
        <v>80.492500000000007</v>
      </c>
      <c r="Q1198">
        <f t="shared" si="208"/>
        <v>73.954988981924686</v>
      </c>
      <c r="R1198">
        <v>73.954988981924686</v>
      </c>
      <c r="S1198">
        <v>73.954988981924686</v>
      </c>
    </row>
    <row r="1199" spans="1:19" x14ac:dyDescent="0.2">
      <c r="A1199" s="4">
        <f t="shared" si="201"/>
        <v>45441</v>
      </c>
      <c r="B1199">
        <v>1198</v>
      </c>
      <c r="C1199">
        <v>80.239999999999995</v>
      </c>
      <c r="D1199">
        <f t="shared" si="202"/>
        <v>80.033333333333317</v>
      </c>
      <c r="E1199">
        <f t="shared" si="206"/>
        <v>79.794000000000011</v>
      </c>
      <c r="F1199">
        <f t="shared" si="198"/>
        <v>73.932250838265489</v>
      </c>
      <c r="G1199">
        <f t="shared" si="199"/>
        <v>6.3077491617345061</v>
      </c>
      <c r="H1199">
        <f t="shared" si="203"/>
        <v>-0.65027803272029416</v>
      </c>
      <c r="I1199">
        <v>73.932250838265489</v>
      </c>
      <c r="J1199">
        <v>73.932250838265489</v>
      </c>
      <c r="K1199">
        <f t="shared" si="204"/>
        <v>73.938744843409864</v>
      </c>
      <c r="L1199">
        <v>73.938744843409864</v>
      </c>
      <c r="M1199">
        <v>73.938744843409864</v>
      </c>
      <c r="N1199">
        <f t="shared" si="200"/>
        <v>79.863096751189929</v>
      </c>
      <c r="O1199">
        <f t="shared" si="205"/>
        <v>80.25</v>
      </c>
      <c r="P1199">
        <f t="shared" si="207"/>
        <v>79.883749999999992</v>
      </c>
      <c r="Q1199">
        <f t="shared" si="208"/>
        <v>73.94519499434945</v>
      </c>
      <c r="R1199">
        <v>73.94519499434945</v>
      </c>
      <c r="S1199">
        <v>73.94519499434945</v>
      </c>
    </row>
    <row r="1200" spans="1:19" x14ac:dyDescent="0.2">
      <c r="A1200" s="4">
        <f t="shared" si="201"/>
        <v>45442</v>
      </c>
      <c r="B1200">
        <v>1199</v>
      </c>
      <c r="C1200">
        <v>78.959999999999994</v>
      </c>
      <c r="D1200">
        <f t="shared" si="202"/>
        <v>79.056666666666658</v>
      </c>
      <c r="E1200">
        <f t="shared" si="206"/>
        <v>79.207999999999998</v>
      </c>
      <c r="F1200">
        <f t="shared" si="198"/>
        <v>73.922528870985786</v>
      </c>
      <c r="G1200">
        <f t="shared" si="199"/>
        <v>5.0374711290142073</v>
      </c>
      <c r="H1200">
        <f t="shared" si="203"/>
        <v>-1.2702780327202987</v>
      </c>
      <c r="I1200">
        <v>73.922528870985786</v>
      </c>
      <c r="J1200">
        <v>73.922528870985786</v>
      </c>
      <c r="K1200">
        <f t="shared" si="204"/>
        <v>73.928987867409916</v>
      </c>
      <c r="L1200">
        <v>73.928987867409916</v>
      </c>
      <c r="M1200">
        <v>73.928987867409916</v>
      </c>
      <c r="N1200">
        <f t="shared" si="200"/>
        <v>79.295167725832954</v>
      </c>
      <c r="O1200">
        <f t="shared" si="205"/>
        <v>79.517499999999984</v>
      </c>
      <c r="P1200">
        <f t="shared" si="207"/>
        <v>79.15124999999999</v>
      </c>
      <c r="Q1200">
        <f t="shared" si="208"/>
        <v>73.935401006774214</v>
      </c>
      <c r="R1200">
        <v>73.935401006774214</v>
      </c>
      <c r="S1200">
        <v>73.935401006774214</v>
      </c>
    </row>
    <row r="1201" spans="1:19" x14ac:dyDescent="0.2">
      <c r="A1201" s="4">
        <f t="shared" si="201"/>
        <v>45443</v>
      </c>
      <c r="B1201">
        <v>1200</v>
      </c>
      <c r="C1201">
        <v>77.97</v>
      </c>
      <c r="D1201">
        <f t="shared" si="202"/>
        <v>78.3</v>
      </c>
      <c r="E1201">
        <f t="shared" si="206"/>
        <v>78.08</v>
      </c>
      <c r="F1201">
        <f t="shared" si="198"/>
        <v>73.91280690370607</v>
      </c>
      <c r="G1201">
        <f t="shared" si="199"/>
        <v>4.0571930962939291</v>
      </c>
      <c r="H1201">
        <f t="shared" si="203"/>
        <v>-0.98027803272027825</v>
      </c>
      <c r="I1201">
        <v>73.91280690370607</v>
      </c>
      <c r="J1201">
        <v>73.91280690370607</v>
      </c>
      <c r="K1201">
        <f t="shared" si="204"/>
        <v>73.919230891409953</v>
      </c>
      <c r="L1201">
        <v>73.919230891409953</v>
      </c>
      <c r="M1201">
        <v>73.919230891409953</v>
      </c>
      <c r="N1201">
        <f t="shared" si="200"/>
        <v>78.897617408083065</v>
      </c>
      <c r="O1201">
        <f t="shared" si="205"/>
        <v>78.784999999999997</v>
      </c>
      <c r="P1201">
        <f t="shared" si="207"/>
        <v>78.162499999999994</v>
      </c>
      <c r="Q1201">
        <f t="shared" si="208"/>
        <v>73.925607019198978</v>
      </c>
      <c r="R1201">
        <v>73.925607019198978</v>
      </c>
      <c r="S1201">
        <v>73.925607019198978</v>
      </c>
    </row>
    <row r="1202" spans="1:19" x14ac:dyDescent="0.2">
      <c r="A1202" s="4">
        <f t="shared" si="201"/>
        <v>45444</v>
      </c>
      <c r="B1202">
        <v>1201</v>
      </c>
      <c r="C1202">
        <v>77.97</v>
      </c>
      <c r="D1202">
        <f t="shared" si="202"/>
        <v>77.066666666666663</v>
      </c>
      <c r="E1202">
        <f t="shared" si="206"/>
        <v>77.084000000000003</v>
      </c>
      <c r="F1202">
        <f t="shared" si="198"/>
        <v>73.903084936426353</v>
      </c>
      <c r="G1202">
        <f t="shared" si="199"/>
        <v>4.0669150635736457</v>
      </c>
      <c r="H1202">
        <f t="shared" si="203"/>
        <v>9.7219672797166368E-3</v>
      </c>
      <c r="I1202">
        <v>73.903084936426353</v>
      </c>
      <c r="J1202">
        <v>73.903084936426353</v>
      </c>
      <c r="K1202">
        <f t="shared" si="204"/>
        <v>73.90947391540999</v>
      </c>
      <c r="L1202">
        <v>73.90947391540999</v>
      </c>
      <c r="M1202">
        <v>73.90947391540999</v>
      </c>
      <c r="N1202">
        <f t="shared" si="200"/>
        <v>77.806332185658135</v>
      </c>
      <c r="O1202">
        <f t="shared" si="205"/>
        <v>77.540000000000006</v>
      </c>
      <c r="P1202">
        <f t="shared" si="207"/>
        <v>77.077500000000001</v>
      </c>
      <c r="Q1202">
        <f t="shared" si="208"/>
        <v>73.915813031623742</v>
      </c>
      <c r="R1202">
        <v>73.915813031623742</v>
      </c>
      <c r="S1202">
        <v>73.915813031623742</v>
      </c>
    </row>
    <row r="1203" spans="1:19" x14ac:dyDescent="0.2">
      <c r="A1203" s="4">
        <f t="shared" si="201"/>
        <v>45445</v>
      </c>
      <c r="B1203">
        <v>1202</v>
      </c>
      <c r="C1203">
        <v>75.260000000000005</v>
      </c>
      <c r="D1203">
        <f t="shared" si="202"/>
        <v>76.163333333333341</v>
      </c>
      <c r="E1203">
        <f t="shared" si="206"/>
        <v>76.145999999999987</v>
      </c>
      <c r="F1203">
        <f t="shared" si="198"/>
        <v>73.893362969146651</v>
      </c>
      <c r="G1203">
        <f t="shared" si="199"/>
        <v>1.3666370308533544</v>
      </c>
      <c r="H1203">
        <f t="shared" si="203"/>
        <v>-2.7002780327202913</v>
      </c>
      <c r="I1203">
        <v>73.893362969146651</v>
      </c>
      <c r="J1203">
        <v>73.893362969146651</v>
      </c>
      <c r="K1203">
        <f t="shared" si="204"/>
        <v>73.899716939410041</v>
      </c>
      <c r="L1203">
        <v>73.899716939410041</v>
      </c>
      <c r="M1203">
        <v>73.899716939410041</v>
      </c>
      <c r="N1203">
        <f t="shared" si="200"/>
        <v>77.042432529960692</v>
      </c>
      <c r="O1203">
        <f t="shared" si="205"/>
        <v>76.614999999999995</v>
      </c>
      <c r="P1203">
        <f t="shared" si="207"/>
        <v>76.152500000000003</v>
      </c>
      <c r="Q1203">
        <f t="shared" si="208"/>
        <v>73.906019044048506</v>
      </c>
      <c r="R1203">
        <v>73.906019044048506</v>
      </c>
      <c r="S1203">
        <v>73.906019044048506</v>
      </c>
    </row>
    <row r="1204" spans="1:19" x14ac:dyDescent="0.2">
      <c r="A1204" s="4">
        <f t="shared" si="201"/>
        <v>45446</v>
      </c>
      <c r="B1204">
        <v>1203</v>
      </c>
      <c r="C1204">
        <v>75.260000000000005</v>
      </c>
      <c r="D1204">
        <f t="shared" si="202"/>
        <v>74.930000000000007</v>
      </c>
      <c r="E1204">
        <f t="shared" si="206"/>
        <v>75.567999999999998</v>
      </c>
      <c r="F1204">
        <f t="shared" si="198"/>
        <v>73.883641001866934</v>
      </c>
      <c r="G1204">
        <f t="shared" si="199"/>
        <v>1.3763589981330711</v>
      </c>
      <c r="H1204">
        <f t="shared" si="203"/>
        <v>9.7219672797166368E-3</v>
      </c>
      <c r="I1204">
        <v>73.883641001866934</v>
      </c>
      <c r="J1204">
        <v>73.883641001866934</v>
      </c>
      <c r="K1204">
        <f t="shared" si="204"/>
        <v>73.889959963410092</v>
      </c>
      <c r="L1204">
        <v>73.889959963410092</v>
      </c>
      <c r="M1204">
        <v>73.889959963410092</v>
      </c>
      <c r="N1204">
        <f t="shared" si="200"/>
        <v>76.210702770972489</v>
      </c>
      <c r="O1204">
        <f t="shared" si="205"/>
        <v>75.69</v>
      </c>
      <c r="P1204">
        <f t="shared" si="207"/>
        <v>75.328749999999999</v>
      </c>
      <c r="Q1204">
        <f t="shared" si="208"/>
        <v>73.89622505647327</v>
      </c>
      <c r="R1204">
        <v>73.89622505647327</v>
      </c>
      <c r="S1204">
        <v>73.89622505647327</v>
      </c>
    </row>
    <row r="1205" spans="1:19" x14ac:dyDescent="0.2">
      <c r="A1205" s="4">
        <f t="shared" si="201"/>
        <v>45447</v>
      </c>
      <c r="B1205">
        <v>1204</v>
      </c>
      <c r="C1205">
        <v>74.27</v>
      </c>
      <c r="D1205">
        <f t="shared" si="202"/>
        <v>74.87</v>
      </c>
      <c r="E1205">
        <f t="shared" si="206"/>
        <v>75.277999999999992</v>
      </c>
      <c r="F1205">
        <f t="shared" si="198"/>
        <v>73.873919034587232</v>
      </c>
      <c r="G1205">
        <f t="shared" si="199"/>
        <v>0.39608096541276439</v>
      </c>
      <c r="H1205">
        <f t="shared" si="203"/>
        <v>-0.98027803272030667</v>
      </c>
      <c r="I1205">
        <v>73.873919034587232</v>
      </c>
      <c r="J1205">
        <v>73.873919034587232</v>
      </c>
      <c r="K1205">
        <f t="shared" si="204"/>
        <v>73.880202987410129</v>
      </c>
      <c r="L1205">
        <v>73.880202987410129</v>
      </c>
      <c r="M1205">
        <v>73.880202987410129</v>
      </c>
      <c r="N1205">
        <f t="shared" si="200"/>
        <v>75.871491939680737</v>
      </c>
      <c r="O1205">
        <f t="shared" si="205"/>
        <v>74.967500000000001</v>
      </c>
      <c r="P1205">
        <f t="shared" si="207"/>
        <v>75.125</v>
      </c>
      <c r="Q1205">
        <f t="shared" si="208"/>
        <v>73.886431068898034</v>
      </c>
      <c r="R1205">
        <v>73.886431068898034</v>
      </c>
      <c r="S1205">
        <v>73.886431068898034</v>
      </c>
    </row>
    <row r="1206" spans="1:19" x14ac:dyDescent="0.2">
      <c r="A1206" s="4">
        <f t="shared" si="201"/>
        <v>45448</v>
      </c>
      <c r="B1206">
        <v>1205</v>
      </c>
      <c r="C1206">
        <v>75.08</v>
      </c>
      <c r="D1206">
        <f t="shared" si="202"/>
        <v>75.290000000000006</v>
      </c>
      <c r="E1206">
        <f t="shared" si="206"/>
        <v>75.531999999999996</v>
      </c>
      <c r="F1206">
        <f t="shared" si="198"/>
        <v>73.864197067307515</v>
      </c>
      <c r="G1206">
        <f t="shared" si="199"/>
        <v>1.2158029326924833</v>
      </c>
      <c r="H1206">
        <f t="shared" si="203"/>
        <v>0.81972196727971891</v>
      </c>
      <c r="I1206">
        <v>73.864197067307515</v>
      </c>
      <c r="J1206">
        <v>73.864197067307515</v>
      </c>
      <c r="K1206">
        <f t="shared" si="204"/>
        <v>73.870446011410166</v>
      </c>
      <c r="L1206">
        <v>73.870446011410166</v>
      </c>
      <c r="M1206">
        <v>73.870446011410166</v>
      </c>
      <c r="N1206">
        <f t="shared" si="200"/>
        <v>76.066044357776519</v>
      </c>
      <c r="O1206">
        <f t="shared" si="205"/>
        <v>75.282499999999999</v>
      </c>
      <c r="P1206">
        <f t="shared" si="207"/>
        <v>75.441249999999997</v>
      </c>
      <c r="Q1206">
        <f t="shared" si="208"/>
        <v>73.876637081322798</v>
      </c>
      <c r="R1206">
        <v>73.876637081322798</v>
      </c>
      <c r="S1206">
        <v>73.876637081322798</v>
      </c>
    </row>
    <row r="1207" spans="1:19" x14ac:dyDescent="0.2">
      <c r="A1207" s="4">
        <f t="shared" si="201"/>
        <v>45449</v>
      </c>
      <c r="B1207">
        <v>1206</v>
      </c>
      <c r="C1207">
        <v>76.52</v>
      </c>
      <c r="D1207">
        <f t="shared" si="202"/>
        <v>76.043333333333337</v>
      </c>
      <c r="E1207">
        <f t="shared" si="206"/>
        <v>75.785999999999987</v>
      </c>
      <c r="F1207">
        <f t="shared" si="198"/>
        <v>73.854475100027813</v>
      </c>
      <c r="G1207">
        <f t="shared" si="199"/>
        <v>2.6655248999721834</v>
      </c>
      <c r="H1207">
        <f t="shared" si="203"/>
        <v>1.4497219672797002</v>
      </c>
      <c r="I1207">
        <v>73.854475100027813</v>
      </c>
      <c r="J1207">
        <v>73.854475100027813</v>
      </c>
      <c r="K1207">
        <f t="shared" si="204"/>
        <v>73.860689035410218</v>
      </c>
      <c r="L1207">
        <v>73.860689035410218</v>
      </c>
      <c r="M1207">
        <v>73.860689035410218</v>
      </c>
      <c r="N1207">
        <f t="shared" si="200"/>
        <v>76.205231050443558</v>
      </c>
      <c r="O1207">
        <f t="shared" si="205"/>
        <v>75.599999999999994</v>
      </c>
      <c r="P1207">
        <f t="shared" si="207"/>
        <v>75.882499999999993</v>
      </c>
      <c r="Q1207">
        <f t="shared" si="208"/>
        <v>73.866843093747576</v>
      </c>
      <c r="R1207">
        <v>73.866843093747576</v>
      </c>
      <c r="S1207">
        <v>73.866843093747576</v>
      </c>
    </row>
    <row r="1208" spans="1:19" x14ac:dyDescent="0.2">
      <c r="A1208" s="4">
        <f t="shared" si="201"/>
        <v>45450</v>
      </c>
      <c r="B1208">
        <v>1207</v>
      </c>
      <c r="C1208">
        <v>76.53</v>
      </c>
      <c r="D1208">
        <f t="shared" si="202"/>
        <v>76.526666666666671</v>
      </c>
      <c r="E1208">
        <f t="shared" si="206"/>
        <v>76.681999999999988</v>
      </c>
      <c r="F1208">
        <f t="shared" si="198"/>
        <v>73.844753132748096</v>
      </c>
      <c r="G1208">
        <f t="shared" si="199"/>
        <v>2.6852468672519052</v>
      </c>
      <c r="H1208">
        <f t="shared" si="203"/>
        <v>1.9721967279721753E-2</v>
      </c>
      <c r="I1208">
        <v>73.844753132748096</v>
      </c>
      <c r="J1208">
        <v>73.844753132748096</v>
      </c>
      <c r="K1208">
        <f t="shared" si="204"/>
        <v>73.850932059410269</v>
      </c>
      <c r="L1208">
        <v>73.850932059410269</v>
      </c>
      <c r="M1208">
        <v>73.850932059410269</v>
      </c>
      <c r="N1208">
        <f t="shared" si="200"/>
        <v>76.302661735310494</v>
      </c>
      <c r="O1208">
        <f t="shared" si="205"/>
        <v>76.164999999999992</v>
      </c>
      <c r="P1208">
        <f t="shared" si="207"/>
        <v>76.623750000000001</v>
      </c>
      <c r="Q1208">
        <f t="shared" si="208"/>
        <v>73.85704910617234</v>
      </c>
      <c r="R1208">
        <v>73.85704910617234</v>
      </c>
      <c r="S1208">
        <v>73.85704910617234</v>
      </c>
    </row>
    <row r="1209" spans="1:19" x14ac:dyDescent="0.2">
      <c r="A1209" s="4">
        <f t="shared" si="201"/>
        <v>45451</v>
      </c>
      <c r="B1209">
        <v>1208</v>
      </c>
      <c r="C1209">
        <v>76.53</v>
      </c>
      <c r="D1209">
        <f t="shared" si="202"/>
        <v>77.27</v>
      </c>
      <c r="E1209">
        <f t="shared" si="206"/>
        <v>77.416000000000011</v>
      </c>
      <c r="F1209">
        <f t="shared" si="198"/>
        <v>73.835031165468394</v>
      </c>
      <c r="G1209">
        <f t="shared" si="199"/>
        <v>2.6949688345316076</v>
      </c>
      <c r="H1209">
        <f t="shared" si="203"/>
        <v>9.7219672797024259E-3</v>
      </c>
      <c r="I1209">
        <v>73.835031165468394</v>
      </c>
      <c r="J1209">
        <v>73.835031165468394</v>
      </c>
      <c r="K1209">
        <f t="shared" si="204"/>
        <v>73.841175083410306</v>
      </c>
      <c r="L1209">
        <v>73.841175083410306</v>
      </c>
      <c r="M1209">
        <v>73.841175083410306</v>
      </c>
      <c r="N1209">
        <f t="shared" si="200"/>
        <v>77.036863214717343</v>
      </c>
      <c r="O1209">
        <f t="shared" si="205"/>
        <v>77.08250000000001</v>
      </c>
      <c r="P1209">
        <f t="shared" si="207"/>
        <v>77.361250000000013</v>
      </c>
      <c r="Q1209">
        <f t="shared" si="208"/>
        <v>73.847255118597104</v>
      </c>
      <c r="R1209">
        <v>73.847255118597104</v>
      </c>
      <c r="S1209">
        <v>73.847255118597104</v>
      </c>
    </row>
    <row r="1210" spans="1:19" x14ac:dyDescent="0.2">
      <c r="A1210" s="4">
        <f t="shared" si="201"/>
        <v>45452</v>
      </c>
      <c r="B1210">
        <v>1209</v>
      </c>
      <c r="C1210">
        <v>78.75</v>
      </c>
      <c r="D1210">
        <f t="shared" si="202"/>
        <v>78.010000000000005</v>
      </c>
      <c r="E1210">
        <f t="shared" si="206"/>
        <v>77.888000000000005</v>
      </c>
      <c r="F1210">
        <f t="shared" si="198"/>
        <v>73.825309198188677</v>
      </c>
      <c r="G1210">
        <f t="shared" si="199"/>
        <v>4.9246908018113231</v>
      </c>
      <c r="H1210">
        <f t="shared" si="203"/>
        <v>2.2297219672797155</v>
      </c>
      <c r="I1210">
        <v>73.825309198188677</v>
      </c>
      <c r="J1210">
        <v>73.825309198188677</v>
      </c>
      <c r="K1210">
        <f t="shared" si="204"/>
        <v>73.831418107410343</v>
      </c>
      <c r="L1210">
        <v>73.831418107410343</v>
      </c>
      <c r="M1210">
        <v>73.831418107410343</v>
      </c>
      <c r="N1210">
        <f t="shared" si="200"/>
        <v>77.550804250302136</v>
      </c>
      <c r="O1210">
        <f t="shared" si="205"/>
        <v>77.64</v>
      </c>
      <c r="P1210">
        <f t="shared" si="207"/>
        <v>77.933750000000003</v>
      </c>
      <c r="Q1210">
        <f t="shared" si="208"/>
        <v>73.837461131021868</v>
      </c>
      <c r="R1210">
        <v>73.837461131021868</v>
      </c>
      <c r="S1210">
        <v>73.837461131021868</v>
      </c>
    </row>
    <row r="1211" spans="1:19" x14ac:dyDescent="0.2">
      <c r="A1211" s="4">
        <f t="shared" si="201"/>
        <v>45453</v>
      </c>
      <c r="B1211">
        <v>1210</v>
      </c>
      <c r="C1211">
        <v>78.75</v>
      </c>
      <c r="D1211">
        <f t="shared" si="202"/>
        <v>78.793333333333337</v>
      </c>
      <c r="E1211">
        <f t="shared" si="206"/>
        <v>78.494</v>
      </c>
      <c r="F1211">
        <f t="shared" si="198"/>
        <v>73.81558723090896</v>
      </c>
      <c r="G1211">
        <f t="shared" si="199"/>
        <v>4.9344127690910398</v>
      </c>
      <c r="H1211">
        <f t="shared" si="203"/>
        <v>9.7219672797166368E-3</v>
      </c>
      <c r="I1211">
        <v>73.81558723090896</v>
      </c>
      <c r="J1211">
        <v>73.81558723090896</v>
      </c>
      <c r="K1211">
        <f t="shared" si="204"/>
        <v>73.821661131410394</v>
      </c>
      <c r="L1211">
        <v>73.821661131410394</v>
      </c>
      <c r="M1211">
        <v>73.821661131410394</v>
      </c>
      <c r="N1211">
        <f t="shared" si="200"/>
        <v>77.949562975211492</v>
      </c>
      <c r="O1211">
        <f t="shared" si="205"/>
        <v>78.227499999999992</v>
      </c>
      <c r="P1211">
        <f t="shared" si="207"/>
        <v>78.606249999999989</v>
      </c>
      <c r="Q1211">
        <f t="shared" si="208"/>
        <v>73.827667143446632</v>
      </c>
      <c r="R1211">
        <v>73.827667143446632</v>
      </c>
      <c r="S1211">
        <v>73.827667143446632</v>
      </c>
    </row>
    <row r="1212" spans="1:19" x14ac:dyDescent="0.2">
      <c r="A1212" s="4">
        <f t="shared" si="201"/>
        <v>45454</v>
      </c>
      <c r="B1212">
        <v>1211</v>
      </c>
      <c r="C1212">
        <v>78.88</v>
      </c>
      <c r="D1212">
        <f t="shared" si="202"/>
        <v>79.063333333333333</v>
      </c>
      <c r="E1212">
        <f t="shared" si="206"/>
        <v>79.11</v>
      </c>
      <c r="F1212">
        <f t="shared" si="198"/>
        <v>73.805865263629258</v>
      </c>
      <c r="G1212">
        <f t="shared" si="199"/>
        <v>5.0741347363707376</v>
      </c>
      <c r="H1212">
        <f t="shared" si="203"/>
        <v>0.13972196727969788</v>
      </c>
      <c r="I1212">
        <v>73.805865263629258</v>
      </c>
      <c r="J1212">
        <v>73.805865263629258</v>
      </c>
      <c r="K1212">
        <f t="shared" si="204"/>
        <v>73.811904155410446</v>
      </c>
      <c r="L1212">
        <v>73.811904155410446</v>
      </c>
      <c r="M1212">
        <v>73.811904155410446</v>
      </c>
      <c r="N1212">
        <f t="shared" si="200"/>
        <v>78.432694082648041</v>
      </c>
      <c r="O1212">
        <f t="shared" si="205"/>
        <v>78.984999999999999</v>
      </c>
      <c r="P1212">
        <f t="shared" si="207"/>
        <v>79.092500000000001</v>
      </c>
      <c r="Q1212">
        <f t="shared" si="208"/>
        <v>73.817873155871396</v>
      </c>
      <c r="R1212">
        <v>73.817873155871396</v>
      </c>
      <c r="S1212">
        <v>73.817873155871396</v>
      </c>
    </row>
    <row r="1213" spans="1:19" x14ac:dyDescent="0.2">
      <c r="A1213" s="4">
        <f t="shared" si="201"/>
        <v>45455</v>
      </c>
      <c r="B1213">
        <v>1212</v>
      </c>
      <c r="C1213">
        <v>79.56</v>
      </c>
      <c r="D1213">
        <f t="shared" si="202"/>
        <v>79.350000000000009</v>
      </c>
      <c r="E1213">
        <f t="shared" si="206"/>
        <v>79.242000000000004</v>
      </c>
      <c r="F1213">
        <f t="shared" si="198"/>
        <v>73.796143296349541</v>
      </c>
      <c r="G1213">
        <f t="shared" si="199"/>
        <v>5.7638567036504611</v>
      </c>
      <c r="H1213">
        <f t="shared" si="203"/>
        <v>0.68972196727972346</v>
      </c>
      <c r="I1213">
        <v>73.796143296349541</v>
      </c>
      <c r="J1213">
        <v>73.796143296349541</v>
      </c>
      <c r="K1213">
        <f t="shared" si="204"/>
        <v>73.802147179410483</v>
      </c>
      <c r="L1213">
        <v>73.802147179410483</v>
      </c>
      <c r="M1213">
        <v>73.802147179410483</v>
      </c>
      <c r="N1213">
        <f t="shared" si="200"/>
        <v>78.785885857853629</v>
      </c>
      <c r="O1213">
        <f t="shared" si="205"/>
        <v>79.2</v>
      </c>
      <c r="P1213">
        <f t="shared" si="207"/>
        <v>79.282499999999999</v>
      </c>
      <c r="Q1213">
        <f t="shared" si="208"/>
        <v>73.80807916829616</v>
      </c>
      <c r="R1213">
        <v>73.80807916829616</v>
      </c>
      <c r="S1213">
        <v>73.80807916829616</v>
      </c>
    </row>
    <row r="1214" spans="1:19" x14ac:dyDescent="0.2">
      <c r="A1214" s="4">
        <f t="shared" si="201"/>
        <v>45456</v>
      </c>
      <c r="B1214">
        <v>1213</v>
      </c>
      <c r="C1214">
        <v>79.61</v>
      </c>
      <c r="D1214">
        <f t="shared" si="202"/>
        <v>79.526666666666671</v>
      </c>
      <c r="E1214">
        <f t="shared" si="206"/>
        <v>79.373999999999995</v>
      </c>
      <c r="F1214">
        <f t="shared" si="198"/>
        <v>73.786421329069839</v>
      </c>
      <c r="G1214">
        <f t="shared" si="199"/>
        <v>5.8235786709301607</v>
      </c>
      <c r="H1214">
        <f t="shared" si="203"/>
        <v>5.9721967279699584E-2</v>
      </c>
      <c r="I1214">
        <v>73.786421329069839</v>
      </c>
      <c r="J1214">
        <v>73.786421329069839</v>
      </c>
      <c r="K1214">
        <f t="shared" si="204"/>
        <v>73.79239020341052</v>
      </c>
      <c r="L1214">
        <v>73.79239020341052</v>
      </c>
      <c r="M1214">
        <v>73.79239020341052</v>
      </c>
      <c r="N1214">
        <f t="shared" si="200"/>
        <v>78.973120100497539</v>
      </c>
      <c r="O1214">
        <f t="shared" si="205"/>
        <v>79.365000000000009</v>
      </c>
      <c r="P1214">
        <f t="shared" si="207"/>
        <v>79.431250000000006</v>
      </c>
      <c r="Q1214">
        <f t="shared" si="208"/>
        <v>73.798285180720939</v>
      </c>
      <c r="R1214">
        <v>73.798285180720939</v>
      </c>
      <c r="S1214">
        <v>73.798285180720939</v>
      </c>
    </row>
    <row r="1215" spans="1:19" x14ac:dyDescent="0.2">
      <c r="A1215" s="4">
        <f t="shared" si="201"/>
        <v>45457</v>
      </c>
      <c r="B1215">
        <v>1214</v>
      </c>
      <c r="C1215">
        <v>79.41</v>
      </c>
      <c r="D1215">
        <f t="shared" si="202"/>
        <v>79.476666666666659</v>
      </c>
      <c r="E1215">
        <f t="shared" si="206"/>
        <v>79.864000000000004</v>
      </c>
      <c r="F1215">
        <f t="shared" si="198"/>
        <v>73.776699361790122</v>
      </c>
      <c r="G1215">
        <f t="shared" si="199"/>
        <v>5.6333006382098745</v>
      </c>
      <c r="H1215">
        <f t="shared" si="203"/>
        <v>-0.19027803272028621</v>
      </c>
      <c r="I1215">
        <v>73.776699361790122</v>
      </c>
      <c r="J1215">
        <v>73.776699361790122</v>
      </c>
      <c r="K1215">
        <f t="shared" si="204"/>
        <v>73.782633227410571</v>
      </c>
      <c r="L1215">
        <v>73.782633227410571</v>
      </c>
      <c r="M1215">
        <v>73.782633227410571</v>
      </c>
      <c r="N1215">
        <f t="shared" si="200"/>
        <v>79.104184070348268</v>
      </c>
      <c r="O1215">
        <f t="shared" si="205"/>
        <v>79.497500000000002</v>
      </c>
      <c r="P1215">
        <f t="shared" si="207"/>
        <v>79.71875</v>
      </c>
      <c r="Q1215">
        <f t="shared" si="208"/>
        <v>73.788491193145703</v>
      </c>
      <c r="R1215">
        <v>73.788491193145703</v>
      </c>
      <c r="S1215">
        <v>73.788491193145703</v>
      </c>
    </row>
    <row r="1216" spans="1:19" x14ac:dyDescent="0.2">
      <c r="A1216" s="4">
        <f t="shared" si="201"/>
        <v>45458</v>
      </c>
      <c r="B1216">
        <v>1215</v>
      </c>
      <c r="C1216">
        <v>79.41</v>
      </c>
      <c r="D1216">
        <f t="shared" si="202"/>
        <v>80.05</v>
      </c>
      <c r="E1216">
        <f t="shared" si="206"/>
        <v>80.217999999999989</v>
      </c>
      <c r="F1216">
        <f t="shared" si="198"/>
        <v>73.766977394510405</v>
      </c>
      <c r="G1216">
        <f t="shared" si="199"/>
        <v>5.6430226054895911</v>
      </c>
      <c r="H1216">
        <f t="shared" si="203"/>
        <v>9.7219672797166368E-3</v>
      </c>
      <c r="I1216">
        <v>73.766977394510405</v>
      </c>
      <c r="J1216">
        <v>73.766977394510405</v>
      </c>
      <c r="K1216">
        <f t="shared" si="204"/>
        <v>73.772876251410622</v>
      </c>
      <c r="L1216">
        <v>73.772876251410622</v>
      </c>
      <c r="M1216">
        <v>73.772876251410622</v>
      </c>
      <c r="N1216">
        <f t="shared" si="200"/>
        <v>79.771928849243778</v>
      </c>
      <c r="O1216">
        <f t="shared" si="205"/>
        <v>79.94</v>
      </c>
      <c r="P1216">
        <f t="shared" si="207"/>
        <v>80.155000000000001</v>
      </c>
      <c r="Q1216">
        <f t="shared" si="208"/>
        <v>73.778697205570467</v>
      </c>
      <c r="R1216">
        <v>73.778697205570467</v>
      </c>
      <c r="S1216">
        <v>73.778697205570467</v>
      </c>
    </row>
    <row r="1217" spans="1:19" x14ac:dyDescent="0.2">
      <c r="A1217" s="4">
        <f t="shared" si="201"/>
        <v>45459</v>
      </c>
      <c r="B1217">
        <v>1216</v>
      </c>
      <c r="C1217">
        <v>81.33</v>
      </c>
      <c r="D1217">
        <f t="shared" si="202"/>
        <v>80.69</v>
      </c>
      <c r="E1217">
        <f t="shared" si="206"/>
        <v>80.83</v>
      </c>
      <c r="F1217">
        <f t="shared" si="198"/>
        <v>73.757255427230703</v>
      </c>
      <c r="G1217">
        <f t="shared" si="199"/>
        <v>7.5727445727692952</v>
      </c>
      <c r="H1217">
        <f t="shared" si="203"/>
        <v>1.9297219672797041</v>
      </c>
      <c r="I1217">
        <v>73.757255427230703</v>
      </c>
      <c r="J1217">
        <v>73.757255427230703</v>
      </c>
      <c r="K1217">
        <f t="shared" si="204"/>
        <v>73.763119275410659</v>
      </c>
      <c r="L1217">
        <v>73.763119275410659</v>
      </c>
      <c r="M1217">
        <v>73.763119275410659</v>
      </c>
      <c r="N1217">
        <f t="shared" si="200"/>
        <v>80.239350194470646</v>
      </c>
      <c r="O1217">
        <f t="shared" si="205"/>
        <v>80.36999999999999</v>
      </c>
      <c r="P1217">
        <f t="shared" si="207"/>
        <v>80.777500000000003</v>
      </c>
      <c r="Q1217">
        <f t="shared" si="208"/>
        <v>73.768903217995231</v>
      </c>
      <c r="R1217">
        <v>73.768903217995231</v>
      </c>
      <c r="S1217">
        <v>73.768903217995231</v>
      </c>
    </row>
    <row r="1218" spans="1:19" x14ac:dyDescent="0.2">
      <c r="A1218" s="4">
        <f t="shared" si="201"/>
        <v>45460</v>
      </c>
      <c r="B1218">
        <v>1217</v>
      </c>
      <c r="C1218">
        <v>81.33</v>
      </c>
      <c r="D1218">
        <f t="shared" si="202"/>
        <v>81.776666666666657</v>
      </c>
      <c r="E1218">
        <f t="shared" si="206"/>
        <v>81.481999999999999</v>
      </c>
      <c r="F1218">
        <f t="shared" si="198"/>
        <v>73.747533459950986</v>
      </c>
      <c r="G1218">
        <f t="shared" si="199"/>
        <v>7.5824665400490119</v>
      </c>
      <c r="H1218">
        <f t="shared" si="203"/>
        <v>9.7219672797166368E-3</v>
      </c>
      <c r="I1218">
        <v>73.747533459950986</v>
      </c>
      <c r="J1218">
        <v>73.747533459950986</v>
      </c>
      <c r="K1218">
        <f t="shared" si="204"/>
        <v>73.753362299410696</v>
      </c>
      <c r="L1218">
        <v>73.753362299410696</v>
      </c>
      <c r="M1218">
        <v>73.753362299410696</v>
      </c>
      <c r="N1218">
        <f t="shared" si="200"/>
        <v>80.96854513612945</v>
      </c>
      <c r="O1218">
        <f t="shared" si="205"/>
        <v>81.185000000000002</v>
      </c>
      <c r="P1218">
        <f t="shared" si="207"/>
        <v>81.592500000000001</v>
      </c>
      <c r="Q1218">
        <f t="shared" si="208"/>
        <v>73.759109230419995</v>
      </c>
      <c r="R1218">
        <v>73.759109230419995</v>
      </c>
      <c r="S1218">
        <v>73.759109230419995</v>
      </c>
    </row>
    <row r="1219" spans="1:19" x14ac:dyDescent="0.2">
      <c r="A1219" s="4">
        <f t="shared" si="201"/>
        <v>45461</v>
      </c>
      <c r="B1219">
        <v>1218</v>
      </c>
      <c r="C1219">
        <v>82.67</v>
      </c>
      <c r="D1219">
        <f t="shared" si="202"/>
        <v>82.223333333333343</v>
      </c>
      <c r="E1219">
        <f t="shared" si="206"/>
        <v>82.268000000000001</v>
      </c>
      <c r="F1219">
        <f t="shared" ref="F1219:F1282" si="209">$V$3+$U$3*B1219</f>
        <v>73.737811492671284</v>
      </c>
      <c r="G1219">
        <f t="shared" ref="G1219:G1282" si="210">C1219-F1219</f>
        <v>8.9321885073287177</v>
      </c>
      <c r="H1219">
        <f t="shared" si="203"/>
        <v>1.3497219672797058</v>
      </c>
      <c r="I1219">
        <v>73.737811492671284</v>
      </c>
      <c r="J1219">
        <v>73.737811492671284</v>
      </c>
      <c r="K1219">
        <f t="shared" si="204"/>
        <v>73.743605323410748</v>
      </c>
      <c r="L1219">
        <v>73.743605323410748</v>
      </c>
      <c r="M1219">
        <v>73.743605323410748</v>
      </c>
      <c r="N1219">
        <f t="shared" ref="N1219:N1282" si="211">0.3*C1220 + 0.7*N1218</f>
        <v>81.478981595290605</v>
      </c>
      <c r="O1219">
        <f t="shared" si="205"/>
        <v>82</v>
      </c>
      <c r="P1219">
        <f t="shared" si="207"/>
        <v>82.251249999999999</v>
      </c>
      <c r="Q1219">
        <f t="shared" si="208"/>
        <v>73.749315242844759</v>
      </c>
      <c r="R1219">
        <v>73.749315242844759</v>
      </c>
      <c r="S1219">
        <v>73.749315242844759</v>
      </c>
    </row>
    <row r="1220" spans="1:19" x14ac:dyDescent="0.2">
      <c r="A1220" s="4">
        <f t="shared" ref="A1220:A1283" si="212">A1219+1</f>
        <v>45462</v>
      </c>
      <c r="B1220">
        <v>1219</v>
      </c>
      <c r="C1220">
        <v>82.67</v>
      </c>
      <c r="D1220">
        <f t="shared" ref="D1220:D1283" si="213">AVERAGE(C1219:C1221)</f>
        <v>82.893333333333331</v>
      </c>
      <c r="E1220">
        <f t="shared" si="206"/>
        <v>82.343999999999994</v>
      </c>
      <c r="F1220">
        <f t="shared" si="209"/>
        <v>73.728089525391567</v>
      </c>
      <c r="G1220">
        <f t="shared" si="210"/>
        <v>8.9419104746084344</v>
      </c>
      <c r="H1220">
        <f t="shared" ref="H1220:H1283" si="214">G1220-G1219</f>
        <v>9.7219672797166368E-3</v>
      </c>
      <c r="I1220">
        <v>73.728089525391567</v>
      </c>
      <c r="J1220">
        <v>73.728089525391567</v>
      </c>
      <c r="K1220">
        <f t="shared" ref="K1220:K1283" si="215">$Y$3+$X$3*B1220</f>
        <v>73.733848347410799</v>
      </c>
      <c r="L1220">
        <v>73.733848347410799</v>
      </c>
      <c r="M1220">
        <v>73.733848347410799</v>
      </c>
      <c r="N1220">
        <f t="shared" si="211"/>
        <v>82.037287116703425</v>
      </c>
      <c r="O1220">
        <f t="shared" ref="O1220:O1283" si="216">AVERAGE(C1218:C1221)</f>
        <v>82.502499999999998</v>
      </c>
      <c r="P1220">
        <f t="shared" si="207"/>
        <v>82.55</v>
      </c>
      <c r="Q1220">
        <f t="shared" si="208"/>
        <v>73.739521255269523</v>
      </c>
      <c r="R1220">
        <v>73.739521255269523</v>
      </c>
      <c r="S1220">
        <v>73.739521255269523</v>
      </c>
    </row>
    <row r="1221" spans="1:19" x14ac:dyDescent="0.2">
      <c r="A1221" s="4">
        <f t="shared" si="212"/>
        <v>45463</v>
      </c>
      <c r="B1221">
        <v>1220</v>
      </c>
      <c r="C1221">
        <v>83.34</v>
      </c>
      <c r="D1221">
        <f t="shared" si="213"/>
        <v>82.573333333333323</v>
      </c>
      <c r="E1221">
        <f t="shared" ref="E1221:E1284" si="217">AVERAGE(C1219:C1223)</f>
        <v>82.419999999999987</v>
      </c>
      <c r="F1221">
        <f t="shared" si="209"/>
        <v>73.718367558111865</v>
      </c>
      <c r="G1221">
        <f t="shared" si="210"/>
        <v>9.6216324418881385</v>
      </c>
      <c r="H1221">
        <f t="shared" si="214"/>
        <v>0.67972196727970413</v>
      </c>
      <c r="I1221">
        <v>73.718367558111865</v>
      </c>
      <c r="J1221">
        <v>73.718367558111865</v>
      </c>
      <c r="K1221">
        <f t="shared" si="215"/>
        <v>73.724091371410836</v>
      </c>
      <c r="L1221">
        <v>73.724091371410836</v>
      </c>
      <c r="M1221">
        <v>73.724091371410836</v>
      </c>
      <c r="N1221">
        <f t="shared" si="211"/>
        <v>81.939100981692391</v>
      </c>
      <c r="O1221">
        <f t="shared" si="216"/>
        <v>82.597499999999997</v>
      </c>
      <c r="P1221">
        <f t="shared" ref="P1221:P1284" si="218">AVERAGE(O1221:O1222)</f>
        <v>82.477499999999992</v>
      </c>
      <c r="Q1221">
        <f t="shared" ref="Q1221:Q1284" si="219">$AE$3+$AD$3*B1221</f>
        <v>73.729727267694287</v>
      </c>
      <c r="R1221">
        <v>73.729727267694287</v>
      </c>
      <c r="S1221">
        <v>73.729727267694287</v>
      </c>
    </row>
    <row r="1222" spans="1:19" x14ac:dyDescent="0.2">
      <c r="A1222" s="4">
        <f t="shared" si="212"/>
        <v>45464</v>
      </c>
      <c r="B1222">
        <v>1221</v>
      </c>
      <c r="C1222">
        <v>81.709999999999994</v>
      </c>
      <c r="D1222">
        <f t="shared" si="213"/>
        <v>82.25333333333333</v>
      </c>
      <c r="E1222">
        <f t="shared" si="217"/>
        <v>82.411999999999992</v>
      </c>
      <c r="F1222">
        <f t="shared" si="209"/>
        <v>73.708645590832148</v>
      </c>
      <c r="G1222">
        <f t="shared" si="210"/>
        <v>8.0013544091678455</v>
      </c>
      <c r="H1222">
        <f t="shared" si="214"/>
        <v>-1.620278032720293</v>
      </c>
      <c r="I1222">
        <v>73.708645590832148</v>
      </c>
      <c r="J1222">
        <v>73.708645590832148</v>
      </c>
      <c r="K1222">
        <f t="shared" si="215"/>
        <v>73.714334395410873</v>
      </c>
      <c r="L1222">
        <v>73.714334395410873</v>
      </c>
      <c r="M1222">
        <v>73.714334395410873</v>
      </c>
      <c r="N1222">
        <f t="shared" si="211"/>
        <v>81.870370687184675</v>
      </c>
      <c r="O1222">
        <f t="shared" si="216"/>
        <v>82.357499999999987</v>
      </c>
      <c r="P1222">
        <f t="shared" si="218"/>
        <v>82.352499999999992</v>
      </c>
      <c r="Q1222">
        <f t="shared" si="219"/>
        <v>73.719933280119051</v>
      </c>
      <c r="R1222">
        <v>73.719933280119051</v>
      </c>
      <c r="S1222">
        <v>73.719933280119051</v>
      </c>
    </row>
    <row r="1223" spans="1:19" x14ac:dyDescent="0.2">
      <c r="A1223" s="4">
        <f t="shared" si="212"/>
        <v>45465</v>
      </c>
      <c r="B1223">
        <v>1222</v>
      </c>
      <c r="C1223">
        <v>81.709999999999994</v>
      </c>
      <c r="D1223">
        <f t="shared" si="213"/>
        <v>82.016666666666666</v>
      </c>
      <c r="E1223">
        <f t="shared" si="217"/>
        <v>82.403999999999996</v>
      </c>
      <c r="F1223">
        <f t="shared" si="209"/>
        <v>73.698923623552446</v>
      </c>
      <c r="G1223">
        <f t="shared" si="210"/>
        <v>8.0110763764475479</v>
      </c>
      <c r="H1223">
        <f t="shared" si="214"/>
        <v>9.7219672797024259E-3</v>
      </c>
      <c r="I1223">
        <v>73.698923623552446</v>
      </c>
      <c r="J1223">
        <v>73.698923623552446</v>
      </c>
      <c r="K1223">
        <f t="shared" si="215"/>
        <v>73.704577419410924</v>
      </c>
      <c r="L1223">
        <v>73.704577419410924</v>
      </c>
      <c r="M1223">
        <v>73.704577419410924</v>
      </c>
      <c r="N1223">
        <f t="shared" si="211"/>
        <v>82.09825948102926</v>
      </c>
      <c r="O1223">
        <f t="shared" si="216"/>
        <v>82.347499999999997</v>
      </c>
      <c r="P1223">
        <f t="shared" si="218"/>
        <v>82.258749999999992</v>
      </c>
      <c r="Q1223">
        <f t="shared" si="219"/>
        <v>73.710139292543829</v>
      </c>
      <c r="R1223">
        <v>73.710139292543829</v>
      </c>
      <c r="S1223">
        <v>73.710139292543829</v>
      </c>
    </row>
    <row r="1224" spans="1:19" x14ac:dyDescent="0.2">
      <c r="A1224" s="4">
        <f t="shared" si="212"/>
        <v>45466</v>
      </c>
      <c r="B1224">
        <v>1223</v>
      </c>
      <c r="C1224">
        <v>82.63</v>
      </c>
      <c r="D1224">
        <f t="shared" si="213"/>
        <v>82.323333333333323</v>
      </c>
      <c r="E1224">
        <f t="shared" si="217"/>
        <v>82.13</v>
      </c>
      <c r="F1224">
        <f t="shared" si="209"/>
        <v>73.689201656272729</v>
      </c>
      <c r="G1224">
        <f t="shared" si="210"/>
        <v>8.9407983437272662</v>
      </c>
      <c r="H1224">
        <f t="shared" si="214"/>
        <v>0.92972196727971834</v>
      </c>
      <c r="I1224">
        <v>73.689201656272729</v>
      </c>
      <c r="J1224">
        <v>73.689201656272729</v>
      </c>
      <c r="K1224">
        <f t="shared" si="215"/>
        <v>73.694820443410975</v>
      </c>
      <c r="L1224">
        <v>73.694820443410975</v>
      </c>
      <c r="M1224">
        <v>73.694820443410975</v>
      </c>
      <c r="N1224">
        <f t="shared" si="211"/>
        <v>82.25778163672048</v>
      </c>
      <c r="O1224">
        <f t="shared" si="216"/>
        <v>82.169999999999987</v>
      </c>
      <c r="P1224">
        <f t="shared" si="218"/>
        <v>82.202499999999986</v>
      </c>
      <c r="Q1224">
        <f t="shared" si="219"/>
        <v>73.700345304968593</v>
      </c>
      <c r="R1224">
        <v>73.700345304968593</v>
      </c>
      <c r="S1224">
        <v>73.700345304968593</v>
      </c>
    </row>
    <row r="1225" spans="1:19" x14ac:dyDescent="0.2">
      <c r="A1225" s="4">
        <f t="shared" si="212"/>
        <v>45467</v>
      </c>
      <c r="B1225">
        <v>1224</v>
      </c>
      <c r="C1225">
        <v>82.63</v>
      </c>
      <c r="D1225">
        <f t="shared" si="213"/>
        <v>82.41</v>
      </c>
      <c r="E1225">
        <f t="shared" si="217"/>
        <v>82.225999999999985</v>
      </c>
      <c r="F1225">
        <f t="shared" si="209"/>
        <v>73.679479688993013</v>
      </c>
      <c r="G1225">
        <f t="shared" si="210"/>
        <v>8.9505203110069829</v>
      </c>
      <c r="H1225">
        <f t="shared" si="214"/>
        <v>9.7219672797166368E-3</v>
      </c>
      <c r="I1225">
        <v>73.679479688993013</v>
      </c>
      <c r="J1225">
        <v>73.679479688993013</v>
      </c>
      <c r="K1225">
        <f t="shared" si="215"/>
        <v>73.685063467411013</v>
      </c>
      <c r="L1225">
        <v>73.685063467411013</v>
      </c>
      <c r="M1225">
        <v>73.685063467411013</v>
      </c>
      <c r="N1225">
        <f t="shared" si="211"/>
        <v>82.171447145704335</v>
      </c>
      <c r="O1225">
        <f t="shared" si="216"/>
        <v>82.234999999999985</v>
      </c>
      <c r="P1225">
        <f t="shared" si="218"/>
        <v>82.294999999999987</v>
      </c>
      <c r="Q1225">
        <f t="shared" si="219"/>
        <v>73.690551317393357</v>
      </c>
      <c r="R1225">
        <v>73.690551317393357</v>
      </c>
      <c r="S1225">
        <v>73.690551317393357</v>
      </c>
    </row>
    <row r="1226" spans="1:19" x14ac:dyDescent="0.2">
      <c r="A1226" s="4">
        <f t="shared" si="212"/>
        <v>45468</v>
      </c>
      <c r="B1226">
        <v>1225</v>
      </c>
      <c r="C1226">
        <v>81.97</v>
      </c>
      <c r="D1226">
        <f t="shared" si="213"/>
        <v>82.263333333333335</v>
      </c>
      <c r="E1226">
        <f t="shared" si="217"/>
        <v>82.49199999999999</v>
      </c>
      <c r="F1226">
        <f t="shared" si="209"/>
        <v>73.66975772171331</v>
      </c>
      <c r="G1226">
        <f t="shared" si="210"/>
        <v>8.3002422782866887</v>
      </c>
      <c r="H1226">
        <f t="shared" si="214"/>
        <v>-0.65027803272029416</v>
      </c>
      <c r="I1226">
        <v>73.66975772171331</v>
      </c>
      <c r="J1226">
        <v>73.66975772171331</v>
      </c>
      <c r="K1226">
        <f t="shared" si="215"/>
        <v>73.67530649141105</v>
      </c>
      <c r="L1226">
        <v>73.67530649141105</v>
      </c>
      <c r="M1226">
        <v>73.67530649141105</v>
      </c>
      <c r="N1226">
        <f t="shared" si="211"/>
        <v>82.177013001993032</v>
      </c>
      <c r="O1226">
        <f t="shared" si="216"/>
        <v>82.35499999999999</v>
      </c>
      <c r="P1226">
        <f t="shared" si="218"/>
        <v>82.40625</v>
      </c>
      <c r="Q1226">
        <f t="shared" si="219"/>
        <v>73.680757329818121</v>
      </c>
      <c r="R1226">
        <v>73.680757329818121</v>
      </c>
      <c r="S1226">
        <v>73.680757329818121</v>
      </c>
    </row>
    <row r="1227" spans="1:19" x14ac:dyDescent="0.2">
      <c r="A1227" s="4">
        <f t="shared" si="212"/>
        <v>45469</v>
      </c>
      <c r="B1227">
        <v>1226</v>
      </c>
      <c r="C1227">
        <v>82.19</v>
      </c>
      <c r="D1227">
        <f t="shared" si="213"/>
        <v>82.399999999999991</v>
      </c>
      <c r="E1227">
        <f t="shared" si="217"/>
        <v>82.531999999999996</v>
      </c>
      <c r="F1227">
        <f t="shared" si="209"/>
        <v>73.660035754433594</v>
      </c>
      <c r="G1227">
        <f t="shared" si="210"/>
        <v>8.5299642455664042</v>
      </c>
      <c r="H1227">
        <f t="shared" si="214"/>
        <v>0.2297219672797155</v>
      </c>
      <c r="I1227">
        <v>73.660035754433594</v>
      </c>
      <c r="J1227">
        <v>73.660035754433594</v>
      </c>
      <c r="K1227">
        <f t="shared" si="215"/>
        <v>73.665549515411101</v>
      </c>
      <c r="L1227">
        <v>73.665549515411101</v>
      </c>
      <c r="M1227">
        <v>73.665549515411101</v>
      </c>
      <c r="N1227">
        <f t="shared" si="211"/>
        <v>82.435909101395126</v>
      </c>
      <c r="O1227">
        <f t="shared" si="216"/>
        <v>82.457499999999996</v>
      </c>
      <c r="P1227">
        <f t="shared" si="218"/>
        <v>82.482499999999987</v>
      </c>
      <c r="Q1227">
        <f t="shared" si="219"/>
        <v>73.670963342242885</v>
      </c>
      <c r="R1227">
        <v>73.670963342242885</v>
      </c>
      <c r="S1227">
        <v>73.670963342242885</v>
      </c>
    </row>
    <row r="1228" spans="1:19" x14ac:dyDescent="0.2">
      <c r="A1228" s="4">
        <f t="shared" si="212"/>
        <v>45470</v>
      </c>
      <c r="B1228">
        <v>1227</v>
      </c>
      <c r="C1228">
        <v>83.04</v>
      </c>
      <c r="D1228">
        <f t="shared" si="213"/>
        <v>82.686666666666667</v>
      </c>
      <c r="E1228">
        <f t="shared" si="217"/>
        <v>82.571999999999989</v>
      </c>
      <c r="F1228">
        <f t="shared" si="209"/>
        <v>73.650313787153891</v>
      </c>
      <c r="G1228">
        <f t="shared" si="210"/>
        <v>9.3896862128461152</v>
      </c>
      <c r="H1228">
        <f t="shared" si="214"/>
        <v>0.85972196727971095</v>
      </c>
      <c r="I1228">
        <v>73.650313787153891</v>
      </c>
      <c r="J1228">
        <v>73.650313787153891</v>
      </c>
      <c r="K1228">
        <f t="shared" si="215"/>
        <v>73.655792539411152</v>
      </c>
      <c r="L1228">
        <v>73.655792539411152</v>
      </c>
      <c r="M1228">
        <v>73.655792539411152</v>
      </c>
      <c r="N1228">
        <f t="shared" si="211"/>
        <v>82.554136370976579</v>
      </c>
      <c r="O1228">
        <f t="shared" si="216"/>
        <v>82.507499999999993</v>
      </c>
      <c r="P1228">
        <f t="shared" si="218"/>
        <v>82.614999999999995</v>
      </c>
      <c r="Q1228">
        <f t="shared" si="219"/>
        <v>73.661169354667649</v>
      </c>
      <c r="R1228">
        <v>73.661169354667649</v>
      </c>
      <c r="S1228">
        <v>73.661169354667649</v>
      </c>
    </row>
    <row r="1229" spans="1:19" x14ac:dyDescent="0.2">
      <c r="A1229" s="4">
        <f t="shared" si="212"/>
        <v>45471</v>
      </c>
      <c r="B1229">
        <v>1228</v>
      </c>
      <c r="C1229">
        <v>82.83</v>
      </c>
      <c r="D1229">
        <f t="shared" si="213"/>
        <v>82.899999999999991</v>
      </c>
      <c r="E1229">
        <f t="shared" si="217"/>
        <v>83.117999999999995</v>
      </c>
      <c r="F1229">
        <f t="shared" si="209"/>
        <v>73.640591819874174</v>
      </c>
      <c r="G1229">
        <f t="shared" si="210"/>
        <v>9.1894081801258238</v>
      </c>
      <c r="H1229">
        <f t="shared" si="214"/>
        <v>-0.20027803272029132</v>
      </c>
      <c r="I1229">
        <v>73.640591819874174</v>
      </c>
      <c r="J1229">
        <v>73.640591819874174</v>
      </c>
      <c r="K1229">
        <f t="shared" si="215"/>
        <v>73.646035563411189</v>
      </c>
      <c r="L1229">
        <v>73.646035563411189</v>
      </c>
      <c r="M1229">
        <v>73.646035563411189</v>
      </c>
      <c r="N1229">
        <f t="shared" si="211"/>
        <v>82.636895459683601</v>
      </c>
      <c r="O1229">
        <f t="shared" si="216"/>
        <v>82.722499999999997</v>
      </c>
      <c r="P1229">
        <f t="shared" si="218"/>
        <v>83.036249999999995</v>
      </c>
      <c r="Q1229">
        <f t="shared" si="219"/>
        <v>73.651375367092413</v>
      </c>
      <c r="R1229">
        <v>73.651375367092413</v>
      </c>
      <c r="S1229">
        <v>73.651375367092413</v>
      </c>
    </row>
    <row r="1230" spans="1:19" x14ac:dyDescent="0.2">
      <c r="A1230" s="4">
        <f t="shared" si="212"/>
        <v>45472</v>
      </c>
      <c r="B1230">
        <v>1229</v>
      </c>
      <c r="C1230">
        <v>82.83</v>
      </c>
      <c r="D1230">
        <f t="shared" si="213"/>
        <v>83.453333333333333</v>
      </c>
      <c r="E1230">
        <f t="shared" si="217"/>
        <v>83.61999999999999</v>
      </c>
      <c r="F1230">
        <f t="shared" si="209"/>
        <v>73.630869852594472</v>
      </c>
      <c r="G1230">
        <f t="shared" si="210"/>
        <v>9.1991301474055263</v>
      </c>
      <c r="H1230">
        <f t="shared" si="214"/>
        <v>9.7219672797024259E-3</v>
      </c>
      <c r="I1230">
        <v>73.630869852594472</v>
      </c>
      <c r="J1230">
        <v>73.630869852594472</v>
      </c>
      <c r="K1230">
        <f t="shared" si="215"/>
        <v>73.636278587411226</v>
      </c>
      <c r="L1230">
        <v>73.636278587411226</v>
      </c>
      <c r="M1230">
        <v>73.636278587411226</v>
      </c>
      <c r="N1230">
        <f t="shared" si="211"/>
        <v>83.255826821778513</v>
      </c>
      <c r="O1230">
        <f t="shared" si="216"/>
        <v>83.35</v>
      </c>
      <c r="P1230">
        <f t="shared" si="218"/>
        <v>83.557500000000005</v>
      </c>
      <c r="Q1230">
        <f t="shared" si="219"/>
        <v>73.641581379517191</v>
      </c>
      <c r="R1230">
        <v>73.641581379517191</v>
      </c>
      <c r="S1230">
        <v>73.641581379517191</v>
      </c>
    </row>
    <row r="1231" spans="1:19" x14ac:dyDescent="0.2">
      <c r="A1231" s="4">
        <f t="shared" si="212"/>
        <v>45473</v>
      </c>
      <c r="B1231">
        <v>1230</v>
      </c>
      <c r="C1231">
        <v>84.7</v>
      </c>
      <c r="D1231">
        <f t="shared" si="213"/>
        <v>84.076666666666668</v>
      </c>
      <c r="E1231">
        <f t="shared" si="217"/>
        <v>83.83</v>
      </c>
      <c r="F1231">
        <f t="shared" si="209"/>
        <v>73.621147885314755</v>
      </c>
      <c r="G1231">
        <f t="shared" si="210"/>
        <v>11.078852114685247</v>
      </c>
      <c r="H1231">
        <f t="shared" si="214"/>
        <v>1.8797219672797212</v>
      </c>
      <c r="I1231">
        <v>73.621147885314755</v>
      </c>
      <c r="J1231">
        <v>73.621147885314755</v>
      </c>
      <c r="K1231">
        <f t="shared" si="215"/>
        <v>73.626521611411277</v>
      </c>
      <c r="L1231">
        <v>73.626521611411277</v>
      </c>
      <c r="M1231">
        <v>73.626521611411277</v>
      </c>
      <c r="N1231">
        <f t="shared" si="211"/>
        <v>83.689078775244951</v>
      </c>
      <c r="O1231">
        <f t="shared" si="216"/>
        <v>83.765000000000001</v>
      </c>
      <c r="P1231">
        <f t="shared" si="218"/>
        <v>83.922500000000014</v>
      </c>
      <c r="Q1231">
        <f t="shared" si="219"/>
        <v>73.631787391941955</v>
      </c>
      <c r="R1231">
        <v>73.631787391941955</v>
      </c>
      <c r="S1231">
        <v>73.631787391941955</v>
      </c>
    </row>
    <row r="1232" spans="1:19" x14ac:dyDescent="0.2">
      <c r="A1232" s="4">
        <f t="shared" si="212"/>
        <v>45474</v>
      </c>
      <c r="B1232">
        <v>1231</v>
      </c>
      <c r="C1232">
        <v>84.7</v>
      </c>
      <c r="D1232">
        <f t="shared" si="213"/>
        <v>84.49666666666667</v>
      </c>
      <c r="E1232">
        <f t="shared" si="217"/>
        <v>84.302000000000007</v>
      </c>
      <c r="F1232">
        <f t="shared" si="209"/>
        <v>73.611425918035053</v>
      </c>
      <c r="G1232">
        <f t="shared" si="210"/>
        <v>11.08857408196495</v>
      </c>
      <c r="H1232">
        <f t="shared" si="214"/>
        <v>9.7219672797024259E-3</v>
      </c>
      <c r="I1232">
        <v>73.611425918035053</v>
      </c>
      <c r="J1232">
        <v>73.611425918035053</v>
      </c>
      <c r="K1232">
        <f t="shared" si="215"/>
        <v>73.616764635411329</v>
      </c>
      <c r="L1232">
        <v>73.616764635411329</v>
      </c>
      <c r="M1232">
        <v>73.616764635411329</v>
      </c>
      <c r="N1232">
        <f t="shared" si="211"/>
        <v>83.809355142671464</v>
      </c>
      <c r="O1232">
        <f t="shared" si="216"/>
        <v>84.080000000000013</v>
      </c>
      <c r="P1232">
        <f t="shared" si="218"/>
        <v>84.375</v>
      </c>
      <c r="Q1232">
        <f t="shared" si="219"/>
        <v>73.621993404366719</v>
      </c>
      <c r="R1232">
        <v>73.621993404366719</v>
      </c>
      <c r="S1232">
        <v>73.621993404366719</v>
      </c>
    </row>
    <row r="1233" spans="1:19" x14ac:dyDescent="0.2">
      <c r="A1233" s="4">
        <f t="shared" si="212"/>
        <v>45475</v>
      </c>
      <c r="B1233">
        <v>1232</v>
      </c>
      <c r="C1233">
        <v>84.09</v>
      </c>
      <c r="D1233">
        <f t="shared" si="213"/>
        <v>84.660000000000011</v>
      </c>
      <c r="E1233">
        <f t="shared" si="217"/>
        <v>84.774000000000001</v>
      </c>
      <c r="F1233">
        <f t="shared" si="209"/>
        <v>73.601703950755336</v>
      </c>
      <c r="G1233">
        <f t="shared" si="210"/>
        <v>10.488296049244667</v>
      </c>
      <c r="H1233">
        <f t="shared" si="214"/>
        <v>-0.60027803272028279</v>
      </c>
      <c r="I1233">
        <v>73.601703950755336</v>
      </c>
      <c r="J1233">
        <v>73.601703950755336</v>
      </c>
      <c r="K1233">
        <f t="shared" si="215"/>
        <v>73.607007659411366</v>
      </c>
      <c r="L1233">
        <v>73.607007659411366</v>
      </c>
      <c r="M1233">
        <v>73.607007659411366</v>
      </c>
      <c r="N1233">
        <f t="shared" si="211"/>
        <v>84.223548599870014</v>
      </c>
      <c r="O1233">
        <f t="shared" si="216"/>
        <v>84.67</v>
      </c>
      <c r="P1233">
        <f t="shared" si="218"/>
        <v>84.731250000000003</v>
      </c>
      <c r="Q1233">
        <f t="shared" si="219"/>
        <v>73.612199416791483</v>
      </c>
      <c r="R1233">
        <v>73.612199416791483</v>
      </c>
      <c r="S1233">
        <v>73.612199416791483</v>
      </c>
    </row>
    <row r="1234" spans="1:19" x14ac:dyDescent="0.2">
      <c r="A1234" s="4">
        <f t="shared" si="212"/>
        <v>45476</v>
      </c>
      <c r="B1234">
        <v>1233</v>
      </c>
      <c r="C1234">
        <v>85.19</v>
      </c>
      <c r="D1234">
        <f t="shared" si="213"/>
        <v>84.823333333333338</v>
      </c>
      <c r="E1234">
        <f t="shared" si="217"/>
        <v>84.722000000000008</v>
      </c>
      <c r="F1234">
        <f t="shared" si="209"/>
        <v>73.59198198347562</v>
      </c>
      <c r="G1234">
        <f t="shared" si="210"/>
        <v>11.598018016524378</v>
      </c>
      <c r="H1234">
        <f t="shared" si="214"/>
        <v>1.109721967279711</v>
      </c>
      <c r="I1234">
        <v>73.59198198347562</v>
      </c>
      <c r="J1234">
        <v>73.59198198347562</v>
      </c>
      <c r="K1234">
        <f t="shared" si="215"/>
        <v>73.597250683411417</v>
      </c>
      <c r="L1234">
        <v>73.597250683411417</v>
      </c>
      <c r="M1234">
        <v>73.597250683411417</v>
      </c>
      <c r="N1234">
        <f t="shared" si="211"/>
        <v>84.513484019909001</v>
      </c>
      <c r="O1234">
        <f t="shared" si="216"/>
        <v>84.792500000000004</v>
      </c>
      <c r="P1234">
        <f t="shared" si="218"/>
        <v>84.759999999999991</v>
      </c>
      <c r="Q1234">
        <f t="shared" si="219"/>
        <v>73.602405429216248</v>
      </c>
      <c r="R1234">
        <v>73.602405429216248</v>
      </c>
      <c r="S1234">
        <v>73.602405429216248</v>
      </c>
    </row>
    <row r="1235" spans="1:19" x14ac:dyDescent="0.2">
      <c r="A1235" s="4">
        <f t="shared" si="212"/>
        <v>45477</v>
      </c>
      <c r="B1235">
        <v>1234</v>
      </c>
      <c r="C1235">
        <v>85.19</v>
      </c>
      <c r="D1235">
        <f t="shared" si="213"/>
        <v>84.94</v>
      </c>
      <c r="E1235">
        <f t="shared" si="217"/>
        <v>84.669999999999987</v>
      </c>
      <c r="F1235">
        <f t="shared" si="209"/>
        <v>73.582260016195917</v>
      </c>
      <c r="G1235">
        <f t="shared" si="210"/>
        <v>11.60773998380408</v>
      </c>
      <c r="H1235">
        <f t="shared" si="214"/>
        <v>9.7219672797024259E-3</v>
      </c>
      <c r="I1235">
        <v>73.582260016195917</v>
      </c>
      <c r="J1235">
        <v>73.582260016195917</v>
      </c>
      <c r="K1235">
        <f t="shared" si="215"/>
        <v>73.587493707411454</v>
      </c>
      <c r="L1235">
        <v>73.587493707411454</v>
      </c>
      <c r="M1235">
        <v>73.587493707411454</v>
      </c>
      <c r="N1235">
        <f t="shared" si="211"/>
        <v>84.491438813936298</v>
      </c>
      <c r="O1235">
        <f t="shared" si="216"/>
        <v>84.727499999999992</v>
      </c>
      <c r="P1235">
        <f t="shared" si="218"/>
        <v>84.771249999999995</v>
      </c>
      <c r="Q1235">
        <f t="shared" si="219"/>
        <v>73.592611441641012</v>
      </c>
      <c r="R1235">
        <v>73.592611441641012</v>
      </c>
      <c r="S1235">
        <v>73.592611441641012</v>
      </c>
    </row>
    <row r="1236" spans="1:19" x14ac:dyDescent="0.2">
      <c r="A1236" s="4">
        <f t="shared" si="212"/>
        <v>45478</v>
      </c>
      <c r="B1236">
        <v>1235</v>
      </c>
      <c r="C1236">
        <v>84.44</v>
      </c>
      <c r="D1236">
        <f t="shared" si="213"/>
        <v>84.69</v>
      </c>
      <c r="E1236">
        <f t="shared" si="217"/>
        <v>84.578000000000003</v>
      </c>
      <c r="F1236">
        <f t="shared" si="209"/>
        <v>73.572538048916201</v>
      </c>
      <c r="G1236">
        <f t="shared" si="210"/>
        <v>10.867461951083797</v>
      </c>
      <c r="H1236">
        <f t="shared" si="214"/>
        <v>-0.74027803272028336</v>
      </c>
      <c r="I1236">
        <v>73.572538048916201</v>
      </c>
      <c r="J1236">
        <v>73.572538048916201</v>
      </c>
      <c r="K1236">
        <f t="shared" si="215"/>
        <v>73.577736731411505</v>
      </c>
      <c r="L1236">
        <v>73.577736731411505</v>
      </c>
      <c r="M1236">
        <v>73.577736731411505</v>
      </c>
      <c r="N1236">
        <f t="shared" si="211"/>
        <v>84.476007169755405</v>
      </c>
      <c r="O1236">
        <f t="shared" si="216"/>
        <v>84.814999999999998</v>
      </c>
      <c r="P1236">
        <f t="shared" si="218"/>
        <v>84.62</v>
      </c>
      <c r="Q1236">
        <f t="shared" si="219"/>
        <v>73.582817454065776</v>
      </c>
      <c r="R1236">
        <v>73.582817454065776</v>
      </c>
      <c r="S1236">
        <v>73.582817454065776</v>
      </c>
    </row>
    <row r="1237" spans="1:19" x14ac:dyDescent="0.2">
      <c r="A1237" s="4">
        <f t="shared" si="212"/>
        <v>45479</v>
      </c>
      <c r="B1237">
        <v>1236</v>
      </c>
      <c r="C1237">
        <v>84.44</v>
      </c>
      <c r="D1237">
        <f t="shared" si="213"/>
        <v>84.17</v>
      </c>
      <c r="E1237">
        <f t="shared" si="217"/>
        <v>84.265999999999991</v>
      </c>
      <c r="F1237">
        <f t="shared" si="209"/>
        <v>73.562816081636498</v>
      </c>
      <c r="G1237">
        <f t="shared" si="210"/>
        <v>10.8771839183635</v>
      </c>
      <c r="H1237">
        <f t="shared" si="214"/>
        <v>9.7219672797024259E-3</v>
      </c>
      <c r="I1237">
        <v>73.562816081636498</v>
      </c>
      <c r="J1237">
        <v>73.562816081636498</v>
      </c>
      <c r="K1237">
        <f t="shared" si="215"/>
        <v>73.567979755411542</v>
      </c>
      <c r="L1237">
        <v>73.567979755411542</v>
      </c>
      <c r="M1237">
        <v>73.567979755411542</v>
      </c>
      <c r="N1237">
        <f t="shared" si="211"/>
        <v>84.222205018828788</v>
      </c>
      <c r="O1237">
        <f t="shared" si="216"/>
        <v>84.424999999999997</v>
      </c>
      <c r="P1237">
        <f t="shared" si="218"/>
        <v>84.22999999999999</v>
      </c>
      <c r="Q1237">
        <f t="shared" si="219"/>
        <v>73.57302346649054</v>
      </c>
      <c r="R1237">
        <v>73.57302346649054</v>
      </c>
      <c r="S1237">
        <v>73.57302346649054</v>
      </c>
    </row>
    <row r="1238" spans="1:19" x14ac:dyDescent="0.2">
      <c r="A1238" s="4">
        <f t="shared" si="212"/>
        <v>45480</v>
      </c>
      <c r="B1238">
        <v>1237</v>
      </c>
      <c r="C1238">
        <v>83.63</v>
      </c>
      <c r="D1238">
        <f t="shared" si="213"/>
        <v>83.899999999999991</v>
      </c>
      <c r="E1238">
        <f t="shared" si="217"/>
        <v>83.783999999999992</v>
      </c>
      <c r="F1238">
        <f t="shared" si="209"/>
        <v>73.553094114356782</v>
      </c>
      <c r="G1238">
        <f t="shared" si="210"/>
        <v>10.076905885643214</v>
      </c>
      <c r="H1238">
        <f t="shared" si="214"/>
        <v>-0.80027803272028564</v>
      </c>
      <c r="I1238">
        <v>73.553094114356782</v>
      </c>
      <c r="J1238">
        <v>73.553094114356782</v>
      </c>
      <c r="K1238">
        <f t="shared" si="215"/>
        <v>73.558222779411594</v>
      </c>
      <c r="L1238">
        <v>73.558222779411594</v>
      </c>
      <c r="M1238">
        <v>73.558222779411594</v>
      </c>
      <c r="N1238">
        <f t="shared" si="211"/>
        <v>84.044543513180145</v>
      </c>
      <c r="O1238">
        <f t="shared" si="216"/>
        <v>84.034999999999997</v>
      </c>
      <c r="P1238">
        <f t="shared" si="218"/>
        <v>83.827500000000001</v>
      </c>
      <c r="Q1238">
        <f t="shared" si="219"/>
        <v>73.563229478915304</v>
      </c>
      <c r="R1238">
        <v>73.563229478915304</v>
      </c>
      <c r="S1238">
        <v>73.563229478915304</v>
      </c>
    </row>
    <row r="1239" spans="1:19" x14ac:dyDescent="0.2">
      <c r="A1239" s="4">
        <f t="shared" si="212"/>
        <v>45481</v>
      </c>
      <c r="B1239">
        <v>1238</v>
      </c>
      <c r="C1239">
        <v>83.63</v>
      </c>
      <c r="D1239">
        <f t="shared" si="213"/>
        <v>83.346666666666664</v>
      </c>
      <c r="E1239">
        <f t="shared" si="217"/>
        <v>83.573999999999998</v>
      </c>
      <c r="F1239">
        <f t="shared" si="209"/>
        <v>73.543372147077065</v>
      </c>
      <c r="G1239">
        <f t="shared" si="210"/>
        <v>10.086627852922931</v>
      </c>
      <c r="H1239">
        <f t="shared" si="214"/>
        <v>9.7219672797166368E-3</v>
      </c>
      <c r="I1239">
        <v>73.543372147077065</v>
      </c>
      <c r="J1239">
        <v>73.543372147077065</v>
      </c>
      <c r="K1239">
        <f t="shared" si="215"/>
        <v>73.548465803411631</v>
      </c>
      <c r="L1239">
        <v>73.548465803411631</v>
      </c>
      <c r="M1239">
        <v>73.548465803411631</v>
      </c>
      <c r="N1239">
        <f t="shared" si="211"/>
        <v>83.665180459226093</v>
      </c>
      <c r="O1239">
        <f t="shared" si="216"/>
        <v>83.62</v>
      </c>
      <c r="P1239">
        <f t="shared" si="218"/>
        <v>83.48875000000001</v>
      </c>
      <c r="Q1239">
        <f t="shared" si="219"/>
        <v>73.553435491340082</v>
      </c>
      <c r="R1239">
        <v>73.553435491340082</v>
      </c>
      <c r="S1239">
        <v>73.553435491340082</v>
      </c>
    </row>
    <row r="1240" spans="1:19" x14ac:dyDescent="0.2">
      <c r="A1240" s="4">
        <f t="shared" si="212"/>
        <v>45482</v>
      </c>
      <c r="B1240">
        <v>1239</v>
      </c>
      <c r="C1240">
        <v>82.78</v>
      </c>
      <c r="D1240">
        <f t="shared" si="213"/>
        <v>83.266666666666666</v>
      </c>
      <c r="E1240">
        <f t="shared" si="217"/>
        <v>83.47</v>
      </c>
      <c r="F1240">
        <f t="shared" si="209"/>
        <v>73.533650179797363</v>
      </c>
      <c r="G1240">
        <f t="shared" si="210"/>
        <v>9.2463498202026386</v>
      </c>
      <c r="H1240">
        <f t="shared" si="214"/>
        <v>-0.84027803272029189</v>
      </c>
      <c r="I1240">
        <v>73.533650179797363</v>
      </c>
      <c r="J1240">
        <v>73.533650179797363</v>
      </c>
      <c r="K1240">
        <f t="shared" si="215"/>
        <v>73.538708827411682</v>
      </c>
      <c r="L1240">
        <v>73.538708827411682</v>
      </c>
      <c r="M1240">
        <v>73.538708827411682</v>
      </c>
      <c r="N1240">
        <f t="shared" si="211"/>
        <v>83.582626321458264</v>
      </c>
      <c r="O1240">
        <f t="shared" si="216"/>
        <v>83.357500000000002</v>
      </c>
      <c r="P1240">
        <f t="shared" si="218"/>
        <v>83.393750000000011</v>
      </c>
      <c r="Q1240">
        <f t="shared" si="219"/>
        <v>73.543641503764846</v>
      </c>
      <c r="R1240">
        <v>73.543641503764846</v>
      </c>
      <c r="S1240">
        <v>73.543641503764846</v>
      </c>
    </row>
    <row r="1241" spans="1:19" x14ac:dyDescent="0.2">
      <c r="A1241" s="4">
        <f t="shared" si="212"/>
        <v>45483</v>
      </c>
      <c r="B1241">
        <v>1240</v>
      </c>
      <c r="C1241">
        <v>83.39</v>
      </c>
      <c r="D1241">
        <f t="shared" si="213"/>
        <v>83.363333333333344</v>
      </c>
      <c r="E1241">
        <f t="shared" si="217"/>
        <v>83.442000000000007</v>
      </c>
      <c r="F1241">
        <f t="shared" si="209"/>
        <v>73.523928212517646</v>
      </c>
      <c r="G1241">
        <f t="shared" si="210"/>
        <v>9.8660717874823547</v>
      </c>
      <c r="H1241">
        <f t="shared" si="214"/>
        <v>0.61972196727971607</v>
      </c>
      <c r="I1241">
        <v>73.523928212517646</v>
      </c>
      <c r="J1241">
        <v>73.523928212517646</v>
      </c>
      <c r="K1241">
        <f t="shared" si="215"/>
        <v>73.528951851411719</v>
      </c>
      <c r="L1241">
        <v>73.528951851411719</v>
      </c>
      <c r="M1241">
        <v>73.528951851411719</v>
      </c>
      <c r="N1241">
        <f t="shared" si="211"/>
        <v>83.683838425020781</v>
      </c>
      <c r="O1241">
        <f t="shared" si="216"/>
        <v>83.43</v>
      </c>
      <c r="P1241">
        <f t="shared" si="218"/>
        <v>83.412500000000009</v>
      </c>
      <c r="Q1241">
        <f t="shared" si="219"/>
        <v>73.53384751618961</v>
      </c>
      <c r="R1241">
        <v>73.53384751618961</v>
      </c>
      <c r="S1241">
        <v>73.53384751618961</v>
      </c>
    </row>
    <row r="1242" spans="1:19" x14ac:dyDescent="0.2">
      <c r="A1242" s="4">
        <f t="shared" si="212"/>
        <v>45484</v>
      </c>
      <c r="B1242">
        <v>1241</v>
      </c>
      <c r="C1242">
        <v>83.92</v>
      </c>
      <c r="D1242">
        <f t="shared" si="213"/>
        <v>83.600000000000009</v>
      </c>
      <c r="E1242">
        <f t="shared" si="217"/>
        <v>83.414000000000016</v>
      </c>
      <c r="F1242">
        <f t="shared" si="209"/>
        <v>73.514206245237943</v>
      </c>
      <c r="G1242">
        <f t="shared" si="210"/>
        <v>10.405793754762058</v>
      </c>
      <c r="H1242">
        <f t="shared" si="214"/>
        <v>0.53972196727970356</v>
      </c>
      <c r="I1242">
        <v>73.514206245237943</v>
      </c>
      <c r="J1242">
        <v>73.514206245237943</v>
      </c>
      <c r="K1242">
        <f t="shared" si="215"/>
        <v>73.51919487541177</v>
      </c>
      <c r="L1242">
        <v>73.51919487541177</v>
      </c>
      <c r="M1242">
        <v>73.51919487541177</v>
      </c>
      <c r="N1242">
        <f t="shared" si="211"/>
        <v>83.625686897514541</v>
      </c>
      <c r="O1242">
        <f t="shared" si="216"/>
        <v>83.39500000000001</v>
      </c>
      <c r="P1242">
        <f t="shared" si="218"/>
        <v>83.483750000000015</v>
      </c>
      <c r="Q1242">
        <f t="shared" si="219"/>
        <v>73.524053528614374</v>
      </c>
      <c r="R1242">
        <v>73.524053528614374</v>
      </c>
      <c r="S1242">
        <v>73.524053528614374</v>
      </c>
    </row>
    <row r="1243" spans="1:19" x14ac:dyDescent="0.2">
      <c r="A1243" s="4">
        <f t="shared" si="212"/>
        <v>45485</v>
      </c>
      <c r="B1243">
        <v>1242</v>
      </c>
      <c r="C1243">
        <v>83.49</v>
      </c>
      <c r="D1243">
        <f t="shared" si="213"/>
        <v>83.633333333333326</v>
      </c>
      <c r="E1243">
        <f t="shared" si="217"/>
        <v>83.501999999999995</v>
      </c>
      <c r="F1243">
        <f t="shared" si="209"/>
        <v>73.504484277958227</v>
      </c>
      <c r="G1243">
        <f t="shared" si="210"/>
        <v>9.9855157220417681</v>
      </c>
      <c r="H1243">
        <f t="shared" si="214"/>
        <v>-0.42027803272029018</v>
      </c>
      <c r="I1243">
        <v>73.504484277958227</v>
      </c>
      <c r="J1243">
        <v>73.504484277958227</v>
      </c>
      <c r="K1243">
        <f t="shared" si="215"/>
        <v>73.509437899411807</v>
      </c>
      <c r="L1243">
        <v>73.509437899411807</v>
      </c>
      <c r="M1243">
        <v>73.509437899411807</v>
      </c>
      <c r="N1243">
        <f t="shared" si="211"/>
        <v>83.584980828260171</v>
      </c>
      <c r="O1243">
        <f t="shared" si="216"/>
        <v>83.572500000000005</v>
      </c>
      <c r="P1243">
        <f t="shared" si="218"/>
        <v>83.55125000000001</v>
      </c>
      <c r="Q1243">
        <f t="shared" si="219"/>
        <v>73.514259541039138</v>
      </c>
      <c r="R1243">
        <v>73.514259541039138</v>
      </c>
      <c r="S1243">
        <v>73.514259541039138</v>
      </c>
    </row>
    <row r="1244" spans="1:19" x14ac:dyDescent="0.2">
      <c r="A1244" s="4">
        <f t="shared" si="212"/>
        <v>45486</v>
      </c>
      <c r="B1244">
        <v>1243</v>
      </c>
      <c r="C1244">
        <v>83.49</v>
      </c>
      <c r="D1244">
        <f t="shared" si="213"/>
        <v>83.399999999999991</v>
      </c>
      <c r="E1244">
        <f t="shared" si="217"/>
        <v>83.468000000000004</v>
      </c>
      <c r="F1244">
        <f t="shared" si="209"/>
        <v>73.494762310678524</v>
      </c>
      <c r="G1244">
        <f t="shared" si="210"/>
        <v>9.9952376893214705</v>
      </c>
      <c r="H1244">
        <f t="shared" si="214"/>
        <v>9.7219672797024259E-3</v>
      </c>
      <c r="I1244">
        <v>73.494762310678524</v>
      </c>
      <c r="J1244">
        <v>73.494762310678524</v>
      </c>
      <c r="K1244">
        <f t="shared" si="215"/>
        <v>73.499680923411859</v>
      </c>
      <c r="L1244">
        <v>73.499680923411859</v>
      </c>
      <c r="M1244">
        <v>73.499680923411859</v>
      </c>
      <c r="N1244">
        <f t="shared" si="211"/>
        <v>83.475486579782114</v>
      </c>
      <c r="O1244">
        <f t="shared" si="216"/>
        <v>83.53</v>
      </c>
      <c r="P1244">
        <f t="shared" si="218"/>
        <v>83.442499999999995</v>
      </c>
      <c r="Q1244">
        <f t="shared" si="219"/>
        <v>73.504465553463902</v>
      </c>
      <c r="R1244">
        <v>73.504465553463902</v>
      </c>
      <c r="S1244">
        <v>73.504465553463902</v>
      </c>
    </row>
    <row r="1245" spans="1:19" x14ac:dyDescent="0.2">
      <c r="A1245" s="4">
        <f t="shared" si="212"/>
        <v>45487</v>
      </c>
      <c r="B1245">
        <v>1244</v>
      </c>
      <c r="C1245">
        <v>83.22</v>
      </c>
      <c r="D1245">
        <f t="shared" si="213"/>
        <v>83.309999999999988</v>
      </c>
      <c r="E1245">
        <f t="shared" si="217"/>
        <v>83.067999999999998</v>
      </c>
      <c r="F1245">
        <f t="shared" si="209"/>
        <v>73.485040343398808</v>
      </c>
      <c r="G1245">
        <f t="shared" si="210"/>
        <v>9.7349596566011911</v>
      </c>
      <c r="H1245">
        <f t="shared" si="214"/>
        <v>-0.26027803272027938</v>
      </c>
      <c r="I1245">
        <v>73.485040343398808</v>
      </c>
      <c r="J1245">
        <v>73.485040343398808</v>
      </c>
      <c r="K1245">
        <f t="shared" si="215"/>
        <v>73.489923947411896</v>
      </c>
      <c r="L1245">
        <v>73.489923947411896</v>
      </c>
      <c r="M1245">
        <v>73.489923947411896</v>
      </c>
      <c r="N1245">
        <f t="shared" si="211"/>
        <v>83.398840605847468</v>
      </c>
      <c r="O1245">
        <f t="shared" si="216"/>
        <v>83.35499999999999</v>
      </c>
      <c r="P1245">
        <f t="shared" si="218"/>
        <v>83.158749999999998</v>
      </c>
      <c r="Q1245">
        <f t="shared" si="219"/>
        <v>73.494671565888666</v>
      </c>
      <c r="R1245">
        <v>73.494671565888666</v>
      </c>
      <c r="S1245">
        <v>73.494671565888666</v>
      </c>
    </row>
    <row r="1246" spans="1:19" x14ac:dyDescent="0.2">
      <c r="A1246" s="4">
        <f t="shared" si="212"/>
        <v>45488</v>
      </c>
      <c r="B1246">
        <v>1245</v>
      </c>
      <c r="C1246">
        <v>83.22</v>
      </c>
      <c r="D1246">
        <f t="shared" si="213"/>
        <v>82.786666666666676</v>
      </c>
      <c r="E1246">
        <f t="shared" si="217"/>
        <v>83.201999999999998</v>
      </c>
      <c r="F1246">
        <f t="shared" si="209"/>
        <v>73.475318376119105</v>
      </c>
      <c r="G1246">
        <f t="shared" si="210"/>
        <v>9.7446816238808935</v>
      </c>
      <c r="H1246">
        <f t="shared" si="214"/>
        <v>9.7219672797024259E-3</v>
      </c>
      <c r="I1246">
        <v>73.475318376119105</v>
      </c>
      <c r="J1246">
        <v>73.475318376119105</v>
      </c>
      <c r="K1246">
        <f t="shared" si="215"/>
        <v>73.480166971411947</v>
      </c>
      <c r="L1246">
        <v>73.480166971411947</v>
      </c>
      <c r="M1246">
        <v>73.480166971411947</v>
      </c>
      <c r="N1246">
        <f t="shared" si="211"/>
        <v>82.955188424093222</v>
      </c>
      <c r="O1246">
        <f t="shared" si="216"/>
        <v>82.962499999999991</v>
      </c>
      <c r="P1246">
        <f t="shared" si="218"/>
        <v>83.046249999999986</v>
      </c>
      <c r="Q1246">
        <f t="shared" si="219"/>
        <v>73.484877578313444</v>
      </c>
      <c r="R1246">
        <v>73.484877578313444</v>
      </c>
      <c r="S1246">
        <v>73.484877578313444</v>
      </c>
    </row>
    <row r="1247" spans="1:19" x14ac:dyDescent="0.2">
      <c r="A1247" s="4">
        <f t="shared" si="212"/>
        <v>45489</v>
      </c>
      <c r="B1247">
        <v>1246</v>
      </c>
      <c r="C1247">
        <v>81.92</v>
      </c>
      <c r="D1247">
        <f t="shared" si="213"/>
        <v>83.1</v>
      </c>
      <c r="E1247">
        <f t="shared" si="217"/>
        <v>83.337999999999994</v>
      </c>
      <c r="F1247">
        <f t="shared" si="209"/>
        <v>73.465596408839389</v>
      </c>
      <c r="G1247">
        <f t="shared" si="210"/>
        <v>8.454403591160613</v>
      </c>
      <c r="H1247">
        <f t="shared" si="214"/>
        <v>-1.2902780327202805</v>
      </c>
      <c r="I1247">
        <v>73.465596408839389</v>
      </c>
      <c r="J1247">
        <v>73.465596408839389</v>
      </c>
      <c r="K1247">
        <f t="shared" si="215"/>
        <v>73.470409995411984</v>
      </c>
      <c r="L1247">
        <v>73.470409995411984</v>
      </c>
      <c r="M1247">
        <v>73.470409995411984</v>
      </c>
      <c r="N1247">
        <f t="shared" si="211"/>
        <v>83.316631896865246</v>
      </c>
      <c r="O1247">
        <f t="shared" si="216"/>
        <v>83.13</v>
      </c>
      <c r="P1247">
        <f t="shared" si="218"/>
        <v>83.248750000000001</v>
      </c>
      <c r="Q1247">
        <f t="shared" si="219"/>
        <v>73.475083590738208</v>
      </c>
      <c r="R1247">
        <v>73.475083590738208</v>
      </c>
      <c r="S1247">
        <v>73.475083590738208</v>
      </c>
    </row>
    <row r="1248" spans="1:19" x14ac:dyDescent="0.2">
      <c r="A1248" s="4">
        <f t="shared" si="212"/>
        <v>45490</v>
      </c>
      <c r="B1248">
        <v>1247</v>
      </c>
      <c r="C1248">
        <v>84.16</v>
      </c>
      <c r="D1248">
        <f t="shared" si="213"/>
        <v>83.416666666666671</v>
      </c>
      <c r="E1248">
        <f t="shared" si="217"/>
        <v>82.97999999999999</v>
      </c>
      <c r="F1248">
        <f t="shared" si="209"/>
        <v>73.455874441559672</v>
      </c>
      <c r="G1248">
        <f t="shared" si="210"/>
        <v>10.704125558440325</v>
      </c>
      <c r="H1248">
        <f t="shared" si="214"/>
        <v>2.2497219672797115</v>
      </c>
      <c r="I1248">
        <v>73.455874441559672</v>
      </c>
      <c r="J1248">
        <v>73.455874441559672</v>
      </c>
      <c r="K1248">
        <f t="shared" si="215"/>
        <v>73.460653019412035</v>
      </c>
      <c r="L1248">
        <v>73.460653019412035</v>
      </c>
      <c r="M1248">
        <v>73.460653019412035</v>
      </c>
      <c r="N1248">
        <f t="shared" si="211"/>
        <v>83.572642327805667</v>
      </c>
      <c r="O1248">
        <f t="shared" si="216"/>
        <v>83.367499999999993</v>
      </c>
      <c r="P1248">
        <f t="shared" si="218"/>
        <v>83.143749999999997</v>
      </c>
      <c r="Q1248">
        <f t="shared" si="219"/>
        <v>73.465289603162972</v>
      </c>
      <c r="R1248">
        <v>73.465289603162972</v>
      </c>
      <c r="S1248">
        <v>73.465289603162972</v>
      </c>
    </row>
    <row r="1249" spans="1:19" x14ac:dyDescent="0.2">
      <c r="A1249" s="4">
        <f t="shared" si="212"/>
        <v>45491</v>
      </c>
      <c r="B1249">
        <v>1248</v>
      </c>
      <c r="C1249">
        <v>84.17</v>
      </c>
      <c r="D1249">
        <f t="shared" si="213"/>
        <v>83.25333333333333</v>
      </c>
      <c r="E1249">
        <f t="shared" si="217"/>
        <v>82.622</v>
      </c>
      <c r="F1249">
        <f t="shared" si="209"/>
        <v>73.44615247427997</v>
      </c>
      <c r="G1249">
        <f t="shared" si="210"/>
        <v>10.723847525720032</v>
      </c>
      <c r="H1249">
        <f t="shared" si="214"/>
        <v>1.9721967279707542E-2</v>
      </c>
      <c r="I1249">
        <v>73.44615247427997</v>
      </c>
      <c r="J1249">
        <v>73.44615247427997</v>
      </c>
      <c r="K1249">
        <f t="shared" si="215"/>
        <v>73.450896043412072</v>
      </c>
      <c r="L1249">
        <v>73.450896043412072</v>
      </c>
      <c r="M1249">
        <v>73.450896043412072</v>
      </c>
      <c r="N1249">
        <f t="shared" si="211"/>
        <v>82.929849629463973</v>
      </c>
      <c r="O1249">
        <f t="shared" si="216"/>
        <v>82.92</v>
      </c>
      <c r="P1249">
        <f t="shared" si="218"/>
        <v>82.858750000000001</v>
      </c>
      <c r="Q1249">
        <f t="shared" si="219"/>
        <v>73.455495615587736</v>
      </c>
      <c r="R1249">
        <v>73.455495615587736</v>
      </c>
      <c r="S1249">
        <v>73.455495615587736</v>
      </c>
    </row>
    <row r="1250" spans="1:19" x14ac:dyDescent="0.2">
      <c r="A1250" s="4">
        <f t="shared" si="212"/>
        <v>45492</v>
      </c>
      <c r="B1250">
        <v>1249</v>
      </c>
      <c r="C1250">
        <v>81.430000000000007</v>
      </c>
      <c r="D1250">
        <f t="shared" si="213"/>
        <v>82.343333333333348</v>
      </c>
      <c r="E1250">
        <f t="shared" si="217"/>
        <v>82.488</v>
      </c>
      <c r="F1250">
        <f t="shared" si="209"/>
        <v>73.436430507000253</v>
      </c>
      <c r="G1250">
        <f t="shared" si="210"/>
        <v>7.9935694929997538</v>
      </c>
      <c r="H1250">
        <f t="shared" si="214"/>
        <v>-2.7302780327202782</v>
      </c>
      <c r="I1250">
        <v>73.436430507000253</v>
      </c>
      <c r="J1250">
        <v>73.436430507000253</v>
      </c>
      <c r="K1250">
        <f t="shared" si="215"/>
        <v>73.441139067412124</v>
      </c>
      <c r="L1250">
        <v>73.441139067412124</v>
      </c>
      <c r="M1250">
        <v>73.441139067412124</v>
      </c>
      <c r="N1250">
        <f t="shared" si="211"/>
        <v>82.479894740624786</v>
      </c>
      <c r="O1250">
        <f t="shared" si="216"/>
        <v>82.797499999999999</v>
      </c>
      <c r="P1250">
        <f t="shared" si="218"/>
        <v>82.433750000000003</v>
      </c>
      <c r="Q1250">
        <f t="shared" si="219"/>
        <v>73.4457016280125</v>
      </c>
      <c r="R1250">
        <v>73.4457016280125</v>
      </c>
      <c r="S1250">
        <v>73.4457016280125</v>
      </c>
    </row>
    <row r="1251" spans="1:19" x14ac:dyDescent="0.2">
      <c r="A1251" s="4">
        <f t="shared" si="212"/>
        <v>45493</v>
      </c>
      <c r="B1251">
        <v>1250</v>
      </c>
      <c r="C1251">
        <v>81.430000000000007</v>
      </c>
      <c r="D1251">
        <f t="shared" si="213"/>
        <v>81.37</v>
      </c>
      <c r="E1251">
        <f t="shared" si="217"/>
        <v>81.906000000000006</v>
      </c>
      <c r="F1251">
        <f t="shared" si="209"/>
        <v>73.426708539720551</v>
      </c>
      <c r="G1251">
        <f t="shared" si="210"/>
        <v>8.0032914602794563</v>
      </c>
      <c r="H1251">
        <f t="shared" si="214"/>
        <v>9.7219672797024259E-3</v>
      </c>
      <c r="I1251">
        <v>73.426708539720551</v>
      </c>
      <c r="J1251">
        <v>73.426708539720551</v>
      </c>
      <c r="K1251">
        <f t="shared" si="215"/>
        <v>73.431382091412161</v>
      </c>
      <c r="L1251">
        <v>73.431382091412161</v>
      </c>
      <c r="M1251">
        <v>73.431382091412161</v>
      </c>
      <c r="N1251">
        <f t="shared" si="211"/>
        <v>82.11092631843735</v>
      </c>
      <c r="O1251">
        <f t="shared" si="216"/>
        <v>82.070000000000007</v>
      </c>
      <c r="P1251">
        <f t="shared" si="218"/>
        <v>81.705000000000013</v>
      </c>
      <c r="Q1251">
        <f t="shared" si="219"/>
        <v>73.435907640437264</v>
      </c>
      <c r="R1251">
        <v>73.435907640437264</v>
      </c>
      <c r="S1251">
        <v>73.435907640437264</v>
      </c>
    </row>
    <row r="1252" spans="1:19" x14ac:dyDescent="0.2">
      <c r="A1252" s="4">
        <f t="shared" si="212"/>
        <v>45494</v>
      </c>
      <c r="B1252">
        <v>1251</v>
      </c>
      <c r="C1252">
        <v>81.25</v>
      </c>
      <c r="D1252">
        <f t="shared" si="213"/>
        <v>81.31</v>
      </c>
      <c r="E1252">
        <f t="shared" si="217"/>
        <v>80.72</v>
      </c>
      <c r="F1252">
        <f t="shared" si="209"/>
        <v>73.416986572440834</v>
      </c>
      <c r="G1252">
        <f t="shared" si="210"/>
        <v>7.8330134275591661</v>
      </c>
      <c r="H1252">
        <f t="shared" si="214"/>
        <v>-0.17027803272029018</v>
      </c>
      <c r="I1252">
        <v>73.416986572440834</v>
      </c>
      <c r="J1252">
        <v>73.416986572440834</v>
      </c>
      <c r="K1252">
        <f t="shared" si="215"/>
        <v>73.421625115412212</v>
      </c>
      <c r="L1252">
        <v>73.421625115412212</v>
      </c>
      <c r="M1252">
        <v>73.421625115412212</v>
      </c>
      <c r="N1252">
        <f t="shared" si="211"/>
        <v>81.852648422906142</v>
      </c>
      <c r="O1252">
        <f t="shared" si="216"/>
        <v>81.34</v>
      </c>
      <c r="P1252">
        <f t="shared" si="218"/>
        <v>80.941249999999997</v>
      </c>
      <c r="Q1252">
        <f t="shared" si="219"/>
        <v>73.426113652862028</v>
      </c>
      <c r="R1252">
        <v>73.426113652862028</v>
      </c>
      <c r="S1252">
        <v>73.426113652862028</v>
      </c>
    </row>
    <row r="1253" spans="1:19" x14ac:dyDescent="0.2">
      <c r="A1253" s="4">
        <f t="shared" si="212"/>
        <v>45495</v>
      </c>
      <c r="B1253">
        <v>1252</v>
      </c>
      <c r="C1253">
        <v>81.25</v>
      </c>
      <c r="D1253">
        <f t="shared" si="213"/>
        <v>80.24666666666667</v>
      </c>
      <c r="E1253">
        <f t="shared" si="217"/>
        <v>80.190000000000012</v>
      </c>
      <c r="F1253">
        <f t="shared" si="209"/>
        <v>73.407264605161117</v>
      </c>
      <c r="G1253">
        <f t="shared" si="210"/>
        <v>7.8427353948388827</v>
      </c>
      <c r="H1253">
        <f t="shared" si="214"/>
        <v>9.7219672797166368E-3</v>
      </c>
      <c r="I1253">
        <v>73.407264605161117</v>
      </c>
      <c r="J1253">
        <v>73.407264605161117</v>
      </c>
      <c r="K1253">
        <f t="shared" si="215"/>
        <v>73.411868139412249</v>
      </c>
      <c r="L1253">
        <v>73.411868139412249</v>
      </c>
      <c r="M1253">
        <v>73.411868139412249</v>
      </c>
      <c r="N1253">
        <f t="shared" si="211"/>
        <v>80.768853896034287</v>
      </c>
      <c r="O1253">
        <f t="shared" si="216"/>
        <v>80.542500000000004</v>
      </c>
      <c r="P1253">
        <f t="shared" si="218"/>
        <v>80.211250000000007</v>
      </c>
      <c r="Q1253">
        <f t="shared" si="219"/>
        <v>73.416319665286792</v>
      </c>
      <c r="R1253">
        <v>73.416319665286792</v>
      </c>
      <c r="S1253">
        <v>73.416319665286792</v>
      </c>
    </row>
    <row r="1254" spans="1:19" x14ac:dyDescent="0.2">
      <c r="A1254" s="4">
        <f t="shared" si="212"/>
        <v>45496</v>
      </c>
      <c r="B1254">
        <v>1253</v>
      </c>
      <c r="C1254">
        <v>78.239999999999995</v>
      </c>
      <c r="D1254">
        <f t="shared" si="213"/>
        <v>79.423333333333332</v>
      </c>
      <c r="E1254">
        <f t="shared" si="217"/>
        <v>79.789999999999992</v>
      </c>
      <c r="F1254">
        <f t="shared" si="209"/>
        <v>73.397542637881415</v>
      </c>
      <c r="G1254">
        <f t="shared" si="210"/>
        <v>4.84245736211858</v>
      </c>
      <c r="H1254">
        <f t="shared" si="214"/>
        <v>-3.0002780327203027</v>
      </c>
      <c r="I1254">
        <v>73.397542637881415</v>
      </c>
      <c r="J1254">
        <v>73.397542637881415</v>
      </c>
      <c r="K1254">
        <f t="shared" si="215"/>
        <v>73.4021111634123</v>
      </c>
      <c r="L1254">
        <v>73.4021111634123</v>
      </c>
      <c r="M1254">
        <v>73.4021111634123</v>
      </c>
      <c r="N1254">
        <f t="shared" si="211"/>
        <v>80.172197727223988</v>
      </c>
      <c r="O1254">
        <f t="shared" si="216"/>
        <v>79.88</v>
      </c>
      <c r="P1254">
        <f t="shared" si="218"/>
        <v>79.652500000000003</v>
      </c>
      <c r="Q1254">
        <f t="shared" si="219"/>
        <v>73.406525677711556</v>
      </c>
      <c r="R1254">
        <v>73.406525677711556</v>
      </c>
      <c r="S1254">
        <v>73.406525677711556</v>
      </c>
    </row>
    <row r="1255" spans="1:19" x14ac:dyDescent="0.2">
      <c r="A1255" s="4">
        <f t="shared" si="212"/>
        <v>45497</v>
      </c>
      <c r="B1255">
        <v>1254</v>
      </c>
      <c r="C1255">
        <v>78.78</v>
      </c>
      <c r="D1255">
        <f t="shared" si="213"/>
        <v>78.816666666666663</v>
      </c>
      <c r="E1255">
        <f t="shared" si="217"/>
        <v>79.256</v>
      </c>
      <c r="F1255">
        <f t="shared" si="209"/>
        <v>73.387820670601698</v>
      </c>
      <c r="G1255">
        <f t="shared" si="210"/>
        <v>5.3921793293983029</v>
      </c>
      <c r="H1255">
        <f t="shared" si="214"/>
        <v>0.54972196727972289</v>
      </c>
      <c r="I1255">
        <v>73.387820670601698</v>
      </c>
      <c r="J1255">
        <v>73.387820670601698</v>
      </c>
      <c r="K1255">
        <f t="shared" si="215"/>
        <v>73.392354187412337</v>
      </c>
      <c r="L1255">
        <v>73.392354187412337</v>
      </c>
      <c r="M1255">
        <v>73.392354187412337</v>
      </c>
      <c r="N1255">
        <f t="shared" si="211"/>
        <v>79.949538409056785</v>
      </c>
      <c r="O1255">
        <f t="shared" si="216"/>
        <v>79.425000000000011</v>
      </c>
      <c r="P1255">
        <f t="shared" si="218"/>
        <v>79.091250000000002</v>
      </c>
      <c r="Q1255">
        <f t="shared" si="219"/>
        <v>73.396731690136335</v>
      </c>
      <c r="R1255">
        <v>73.396731690136335</v>
      </c>
      <c r="S1255">
        <v>73.396731690136335</v>
      </c>
    </row>
    <row r="1256" spans="1:19" x14ac:dyDescent="0.2">
      <c r="A1256" s="4">
        <f t="shared" si="212"/>
        <v>45498</v>
      </c>
      <c r="B1256">
        <v>1255</v>
      </c>
      <c r="C1256">
        <v>79.430000000000007</v>
      </c>
      <c r="D1256">
        <f t="shared" si="213"/>
        <v>78.930000000000007</v>
      </c>
      <c r="E1256">
        <f t="shared" si="217"/>
        <v>78.721999999999994</v>
      </c>
      <c r="F1256">
        <f t="shared" si="209"/>
        <v>73.378098703321996</v>
      </c>
      <c r="G1256">
        <f t="shared" si="210"/>
        <v>6.051901296678011</v>
      </c>
      <c r="H1256">
        <f t="shared" si="214"/>
        <v>0.65972196727970811</v>
      </c>
      <c r="I1256">
        <v>73.378098703321996</v>
      </c>
      <c r="J1256">
        <v>73.378098703321996</v>
      </c>
      <c r="K1256">
        <f t="shared" si="215"/>
        <v>73.382597211412389</v>
      </c>
      <c r="L1256">
        <v>73.382597211412389</v>
      </c>
      <c r="M1256">
        <v>73.382597211412389</v>
      </c>
      <c r="N1256">
        <f t="shared" si="211"/>
        <v>79.538676886339744</v>
      </c>
      <c r="O1256">
        <f t="shared" si="216"/>
        <v>78.757499999999993</v>
      </c>
      <c r="P1256">
        <f t="shared" si="218"/>
        <v>78.8</v>
      </c>
      <c r="Q1256">
        <f t="shared" si="219"/>
        <v>73.386937702561099</v>
      </c>
      <c r="R1256">
        <v>73.386937702561099</v>
      </c>
      <c r="S1256">
        <v>73.386937702561099</v>
      </c>
    </row>
    <row r="1257" spans="1:19" x14ac:dyDescent="0.2">
      <c r="A1257" s="4">
        <f t="shared" si="212"/>
        <v>45499</v>
      </c>
      <c r="B1257">
        <v>1256</v>
      </c>
      <c r="C1257">
        <v>78.58</v>
      </c>
      <c r="D1257">
        <f t="shared" si="213"/>
        <v>78.86333333333333</v>
      </c>
      <c r="E1257">
        <f t="shared" si="217"/>
        <v>78.527999999999992</v>
      </c>
      <c r="F1257">
        <f t="shared" si="209"/>
        <v>73.368376736042279</v>
      </c>
      <c r="G1257">
        <f t="shared" si="210"/>
        <v>5.2116232639577191</v>
      </c>
      <c r="H1257">
        <f t="shared" si="214"/>
        <v>-0.84027803272029189</v>
      </c>
      <c r="I1257">
        <v>73.368376736042279</v>
      </c>
      <c r="J1257">
        <v>73.368376736042279</v>
      </c>
      <c r="K1257">
        <f t="shared" si="215"/>
        <v>73.372840235412426</v>
      </c>
      <c r="L1257">
        <v>73.372840235412426</v>
      </c>
      <c r="M1257">
        <v>73.372840235412426</v>
      </c>
      <c r="N1257">
        <f t="shared" si="211"/>
        <v>79.251073820437824</v>
      </c>
      <c r="O1257">
        <f t="shared" si="216"/>
        <v>78.842500000000001</v>
      </c>
      <c r="P1257">
        <f t="shared" si="218"/>
        <v>78.653750000000002</v>
      </c>
      <c r="Q1257">
        <f t="shared" si="219"/>
        <v>73.377143714985863</v>
      </c>
      <c r="R1257">
        <v>73.377143714985863</v>
      </c>
      <c r="S1257">
        <v>73.377143714985863</v>
      </c>
    </row>
    <row r="1258" spans="1:19" x14ac:dyDescent="0.2">
      <c r="A1258" s="4">
        <f t="shared" si="212"/>
        <v>45500</v>
      </c>
      <c r="B1258">
        <v>1257</v>
      </c>
      <c r="C1258">
        <v>78.58</v>
      </c>
      <c r="D1258">
        <f t="shared" si="213"/>
        <v>78.143333333333331</v>
      </c>
      <c r="E1258">
        <f t="shared" si="217"/>
        <v>78.225999999999985</v>
      </c>
      <c r="F1258">
        <f t="shared" si="209"/>
        <v>73.358654768762577</v>
      </c>
      <c r="G1258">
        <f t="shared" si="210"/>
        <v>5.2213452312374216</v>
      </c>
      <c r="H1258">
        <f t="shared" si="214"/>
        <v>9.7219672797024259E-3</v>
      </c>
      <c r="I1258">
        <v>73.358654768762577</v>
      </c>
      <c r="J1258">
        <v>73.358654768762577</v>
      </c>
      <c r="K1258">
        <f t="shared" si="215"/>
        <v>73.363083259412477</v>
      </c>
      <c r="L1258">
        <v>73.363083259412477</v>
      </c>
      <c r="M1258">
        <v>73.363083259412477</v>
      </c>
      <c r="N1258">
        <f t="shared" si="211"/>
        <v>78.656751674306463</v>
      </c>
      <c r="O1258">
        <f t="shared" si="216"/>
        <v>78.464999999999989</v>
      </c>
      <c r="P1258">
        <f t="shared" si="218"/>
        <v>78.194999999999993</v>
      </c>
      <c r="Q1258">
        <f t="shared" si="219"/>
        <v>73.367349727410627</v>
      </c>
      <c r="R1258">
        <v>73.367349727410627</v>
      </c>
      <c r="S1258">
        <v>73.367349727410627</v>
      </c>
    </row>
    <row r="1259" spans="1:19" x14ac:dyDescent="0.2">
      <c r="A1259" s="4">
        <f t="shared" si="212"/>
        <v>45501</v>
      </c>
      <c r="B1259">
        <v>1258</v>
      </c>
      <c r="C1259">
        <v>77.27</v>
      </c>
      <c r="D1259">
        <f t="shared" si="213"/>
        <v>77.706666666666663</v>
      </c>
      <c r="E1259">
        <f t="shared" si="217"/>
        <v>77.573999999999998</v>
      </c>
      <c r="F1259">
        <f t="shared" si="209"/>
        <v>73.34893280148286</v>
      </c>
      <c r="G1259">
        <f t="shared" si="210"/>
        <v>3.9210671985171359</v>
      </c>
      <c r="H1259">
        <f t="shared" si="214"/>
        <v>-1.3002780327202856</v>
      </c>
      <c r="I1259">
        <v>73.34893280148286</v>
      </c>
      <c r="J1259">
        <v>73.34893280148286</v>
      </c>
      <c r="K1259">
        <f t="shared" si="215"/>
        <v>73.353326283412514</v>
      </c>
      <c r="L1259">
        <v>73.353326283412514</v>
      </c>
      <c r="M1259">
        <v>73.353326283412514</v>
      </c>
      <c r="N1259">
        <f t="shared" si="211"/>
        <v>78.240726172014519</v>
      </c>
      <c r="O1259">
        <f t="shared" si="216"/>
        <v>77.924999999999997</v>
      </c>
      <c r="P1259">
        <f t="shared" si="218"/>
        <v>77.623750000000001</v>
      </c>
      <c r="Q1259">
        <f t="shared" si="219"/>
        <v>73.357555739835391</v>
      </c>
      <c r="R1259">
        <v>73.357555739835391</v>
      </c>
      <c r="S1259">
        <v>73.357555739835391</v>
      </c>
    </row>
    <row r="1260" spans="1:19" x14ac:dyDescent="0.2">
      <c r="A1260" s="4">
        <f t="shared" si="212"/>
        <v>45502</v>
      </c>
      <c r="B1260">
        <v>1259</v>
      </c>
      <c r="C1260">
        <v>77.27</v>
      </c>
      <c r="D1260">
        <f t="shared" si="213"/>
        <v>76.903333333333322</v>
      </c>
      <c r="E1260">
        <f t="shared" si="217"/>
        <v>77.73</v>
      </c>
      <c r="F1260">
        <f t="shared" si="209"/>
        <v>73.339210834203158</v>
      </c>
      <c r="G1260">
        <f t="shared" si="210"/>
        <v>3.9307891657968383</v>
      </c>
      <c r="H1260">
        <f t="shared" si="214"/>
        <v>9.7219672797024259E-3</v>
      </c>
      <c r="I1260">
        <v>73.339210834203158</v>
      </c>
      <c r="J1260">
        <v>73.339210834203158</v>
      </c>
      <c r="K1260">
        <f t="shared" si="215"/>
        <v>73.343569307412565</v>
      </c>
      <c r="L1260">
        <v>73.343569307412565</v>
      </c>
      <c r="M1260">
        <v>73.343569307412565</v>
      </c>
      <c r="N1260">
        <f t="shared" si="211"/>
        <v>77.619508320410162</v>
      </c>
      <c r="O1260">
        <f t="shared" si="216"/>
        <v>77.322500000000005</v>
      </c>
      <c r="P1260">
        <f t="shared" si="218"/>
        <v>77.42</v>
      </c>
      <c r="Q1260">
        <f t="shared" si="219"/>
        <v>73.347761752260155</v>
      </c>
      <c r="R1260">
        <v>73.347761752260155</v>
      </c>
      <c r="S1260">
        <v>73.347761752260155</v>
      </c>
    </row>
    <row r="1261" spans="1:19" x14ac:dyDescent="0.2">
      <c r="A1261" s="4">
        <f t="shared" si="212"/>
        <v>45503</v>
      </c>
      <c r="B1261">
        <v>1260</v>
      </c>
      <c r="C1261">
        <v>76.17</v>
      </c>
      <c r="D1261">
        <f t="shared" si="213"/>
        <v>77.600000000000009</v>
      </c>
      <c r="E1261">
        <f t="shared" si="217"/>
        <v>77.561999999999998</v>
      </c>
      <c r="F1261">
        <f t="shared" si="209"/>
        <v>73.329488866923441</v>
      </c>
      <c r="G1261">
        <f t="shared" si="210"/>
        <v>2.8405111330765607</v>
      </c>
      <c r="H1261">
        <f t="shared" si="214"/>
        <v>-1.0902780327202777</v>
      </c>
      <c r="I1261">
        <v>73.329488866923441</v>
      </c>
      <c r="J1261">
        <v>73.329488866923441</v>
      </c>
      <c r="K1261">
        <f t="shared" si="215"/>
        <v>73.333812331412602</v>
      </c>
      <c r="L1261">
        <v>73.333812331412602</v>
      </c>
      <c r="M1261">
        <v>73.333812331412602</v>
      </c>
      <c r="N1261">
        <f t="shared" si="211"/>
        <v>78.141655824287113</v>
      </c>
      <c r="O1261">
        <f t="shared" si="216"/>
        <v>77.517499999999998</v>
      </c>
      <c r="P1261">
        <f t="shared" si="218"/>
        <v>77.576250000000002</v>
      </c>
      <c r="Q1261">
        <f t="shared" si="219"/>
        <v>73.337967764684919</v>
      </c>
      <c r="R1261">
        <v>73.337967764684919</v>
      </c>
      <c r="S1261">
        <v>73.337967764684919</v>
      </c>
    </row>
    <row r="1262" spans="1:19" x14ac:dyDescent="0.2">
      <c r="A1262" s="4">
        <f t="shared" si="212"/>
        <v>45504</v>
      </c>
      <c r="B1262">
        <v>1261</v>
      </c>
      <c r="C1262">
        <v>79.36</v>
      </c>
      <c r="D1262">
        <f t="shared" si="213"/>
        <v>77.756666666666661</v>
      </c>
      <c r="E1262">
        <f t="shared" si="217"/>
        <v>77.106000000000009</v>
      </c>
      <c r="F1262">
        <f t="shared" si="209"/>
        <v>73.319766899643724</v>
      </c>
      <c r="G1262">
        <f t="shared" si="210"/>
        <v>6.040233100356275</v>
      </c>
      <c r="H1262">
        <f t="shared" si="214"/>
        <v>3.1997219672797144</v>
      </c>
      <c r="I1262">
        <v>73.319766899643724</v>
      </c>
      <c r="J1262">
        <v>73.319766899643724</v>
      </c>
      <c r="K1262">
        <f t="shared" si="215"/>
        <v>73.324055355412654</v>
      </c>
      <c r="L1262">
        <v>73.324055355412654</v>
      </c>
      <c r="M1262">
        <v>73.324055355412654</v>
      </c>
      <c r="N1262">
        <f t="shared" si="211"/>
        <v>78.021159077000974</v>
      </c>
      <c r="O1262">
        <f t="shared" si="216"/>
        <v>77.635000000000005</v>
      </c>
      <c r="P1262">
        <f t="shared" si="218"/>
        <v>77.349999999999994</v>
      </c>
      <c r="Q1262">
        <f t="shared" si="219"/>
        <v>73.328173777109697</v>
      </c>
      <c r="R1262">
        <v>73.328173777109697</v>
      </c>
      <c r="S1262">
        <v>73.328173777109697</v>
      </c>
    </row>
    <row r="1263" spans="1:19" x14ac:dyDescent="0.2">
      <c r="A1263" s="4">
        <f t="shared" si="212"/>
        <v>45505</v>
      </c>
      <c r="B1263">
        <v>1262</v>
      </c>
      <c r="C1263">
        <v>77.739999999999995</v>
      </c>
      <c r="D1263">
        <f t="shared" si="213"/>
        <v>77.36333333333333</v>
      </c>
      <c r="E1263">
        <f t="shared" si="217"/>
        <v>76.650000000000006</v>
      </c>
      <c r="F1263">
        <f t="shared" si="209"/>
        <v>73.310044932364022</v>
      </c>
      <c r="G1263">
        <f t="shared" si="210"/>
        <v>4.4299550676359729</v>
      </c>
      <c r="H1263">
        <f t="shared" si="214"/>
        <v>-1.6102780327203021</v>
      </c>
      <c r="I1263">
        <v>73.310044932364022</v>
      </c>
      <c r="J1263">
        <v>73.310044932364022</v>
      </c>
      <c r="K1263">
        <f t="shared" si="215"/>
        <v>73.314298379412691</v>
      </c>
      <c r="L1263">
        <v>73.314298379412691</v>
      </c>
      <c r="M1263">
        <v>73.314298379412691</v>
      </c>
      <c r="N1263">
        <f t="shared" si="211"/>
        <v>77.111811353900677</v>
      </c>
      <c r="O1263">
        <f t="shared" si="216"/>
        <v>77.064999999999998</v>
      </c>
      <c r="P1263">
        <f t="shared" si="218"/>
        <v>76.91749999999999</v>
      </c>
      <c r="Q1263">
        <f t="shared" si="219"/>
        <v>73.318379789534461</v>
      </c>
      <c r="R1263">
        <v>73.318379789534461</v>
      </c>
      <c r="S1263">
        <v>73.318379789534461</v>
      </c>
    </row>
    <row r="1264" spans="1:19" x14ac:dyDescent="0.2">
      <c r="A1264" s="4">
        <f t="shared" si="212"/>
        <v>45506</v>
      </c>
      <c r="B1264">
        <v>1263</v>
      </c>
      <c r="C1264">
        <v>74.989999999999995</v>
      </c>
      <c r="D1264">
        <f t="shared" si="213"/>
        <v>75.906666666666652</v>
      </c>
      <c r="E1264">
        <f t="shared" si="217"/>
        <v>76.307999999999993</v>
      </c>
      <c r="F1264">
        <f t="shared" si="209"/>
        <v>73.300322965084305</v>
      </c>
      <c r="G1264">
        <f t="shared" si="210"/>
        <v>1.6896770349156895</v>
      </c>
      <c r="H1264">
        <f t="shared" si="214"/>
        <v>-2.7402780327202834</v>
      </c>
      <c r="I1264">
        <v>73.300322965084305</v>
      </c>
      <c r="J1264">
        <v>73.300322965084305</v>
      </c>
      <c r="K1264">
        <f t="shared" si="215"/>
        <v>73.304541403412742</v>
      </c>
      <c r="L1264">
        <v>73.304541403412742</v>
      </c>
      <c r="M1264">
        <v>73.304541403412742</v>
      </c>
      <c r="N1264">
        <f t="shared" si="211"/>
        <v>76.475267947730472</v>
      </c>
      <c r="O1264">
        <f t="shared" si="216"/>
        <v>76.77</v>
      </c>
      <c r="P1264">
        <f t="shared" si="218"/>
        <v>76.157499999999999</v>
      </c>
      <c r="Q1264">
        <f t="shared" si="219"/>
        <v>73.308585801959225</v>
      </c>
      <c r="R1264">
        <v>73.308585801959225</v>
      </c>
      <c r="S1264">
        <v>73.308585801959225</v>
      </c>
    </row>
    <row r="1265" spans="1:19" x14ac:dyDescent="0.2">
      <c r="A1265" s="4">
        <f t="shared" si="212"/>
        <v>45507</v>
      </c>
      <c r="B1265">
        <v>1264</v>
      </c>
      <c r="C1265">
        <v>74.989999999999995</v>
      </c>
      <c r="D1265">
        <f t="shared" si="213"/>
        <v>74.813333333333333</v>
      </c>
      <c r="E1265">
        <f t="shared" si="217"/>
        <v>75.327999999999989</v>
      </c>
      <c r="F1265">
        <f t="shared" si="209"/>
        <v>73.290600997804603</v>
      </c>
      <c r="G1265">
        <f t="shared" si="210"/>
        <v>1.699399002195392</v>
      </c>
      <c r="H1265">
        <f t="shared" si="214"/>
        <v>9.7219672797024259E-3</v>
      </c>
      <c r="I1265">
        <v>73.290600997804603</v>
      </c>
      <c r="J1265">
        <v>73.290600997804603</v>
      </c>
      <c r="K1265">
        <f t="shared" si="215"/>
        <v>73.294784427412779</v>
      </c>
      <c r="L1265">
        <v>73.294784427412779</v>
      </c>
      <c r="M1265">
        <v>73.294784427412779</v>
      </c>
      <c r="N1265">
        <f t="shared" si="211"/>
        <v>75.870687563411323</v>
      </c>
      <c r="O1265">
        <f t="shared" si="216"/>
        <v>75.544999999999987</v>
      </c>
      <c r="P1265">
        <f t="shared" si="218"/>
        <v>75.134999999999991</v>
      </c>
      <c r="Q1265">
        <f t="shared" si="219"/>
        <v>73.298791814383989</v>
      </c>
      <c r="R1265">
        <v>73.298791814383989</v>
      </c>
      <c r="S1265">
        <v>73.298791814383989</v>
      </c>
    </row>
    <row r="1266" spans="1:19" x14ac:dyDescent="0.2">
      <c r="A1266" s="4">
        <f t="shared" si="212"/>
        <v>45508</v>
      </c>
      <c r="B1266">
        <v>1265</v>
      </c>
      <c r="C1266">
        <v>74.459999999999994</v>
      </c>
      <c r="D1266">
        <f t="shared" si="213"/>
        <v>74.636666666666656</v>
      </c>
      <c r="E1266">
        <f t="shared" si="217"/>
        <v>74.7</v>
      </c>
      <c r="F1266">
        <f t="shared" si="209"/>
        <v>73.280879030524886</v>
      </c>
      <c r="G1266">
        <f t="shared" si="210"/>
        <v>1.1791209694751075</v>
      </c>
      <c r="H1266">
        <f t="shared" si="214"/>
        <v>-0.5202780327202845</v>
      </c>
      <c r="I1266">
        <v>73.280879030524886</v>
      </c>
      <c r="J1266">
        <v>73.280879030524886</v>
      </c>
      <c r="K1266">
        <f t="shared" si="215"/>
        <v>73.28502745141283</v>
      </c>
      <c r="L1266">
        <v>73.28502745141283</v>
      </c>
      <c r="M1266">
        <v>73.28502745141283</v>
      </c>
      <c r="N1266">
        <f t="shared" si="211"/>
        <v>75.447481294387927</v>
      </c>
      <c r="O1266">
        <f t="shared" si="216"/>
        <v>74.724999999999994</v>
      </c>
      <c r="P1266">
        <f t="shared" si="218"/>
        <v>74.676249999999996</v>
      </c>
      <c r="Q1266">
        <f t="shared" si="219"/>
        <v>73.288997826808753</v>
      </c>
      <c r="R1266">
        <v>73.288997826808753</v>
      </c>
      <c r="S1266">
        <v>73.288997826808753</v>
      </c>
    </row>
    <row r="1267" spans="1:19" x14ac:dyDescent="0.2">
      <c r="A1267" s="4">
        <f t="shared" si="212"/>
        <v>45509</v>
      </c>
      <c r="B1267">
        <v>1266</v>
      </c>
      <c r="C1267">
        <v>74.459999999999994</v>
      </c>
      <c r="D1267">
        <f t="shared" si="213"/>
        <v>74.506666666666661</v>
      </c>
      <c r="E1267">
        <f t="shared" si="217"/>
        <v>75.037999999999997</v>
      </c>
      <c r="F1267">
        <f t="shared" si="209"/>
        <v>73.27115706324517</v>
      </c>
      <c r="G1267">
        <f t="shared" si="210"/>
        <v>1.1888429367548241</v>
      </c>
      <c r="H1267">
        <f t="shared" si="214"/>
        <v>9.7219672797166368E-3</v>
      </c>
      <c r="I1267">
        <v>73.27115706324517</v>
      </c>
      <c r="J1267">
        <v>73.27115706324517</v>
      </c>
      <c r="K1267">
        <f t="shared" si="215"/>
        <v>73.275270475412867</v>
      </c>
      <c r="L1267">
        <v>73.275270475412867</v>
      </c>
      <c r="M1267">
        <v>73.275270475412867</v>
      </c>
      <c r="N1267">
        <f t="shared" si="211"/>
        <v>75.193236906071547</v>
      </c>
      <c r="O1267">
        <f t="shared" si="216"/>
        <v>74.627499999999998</v>
      </c>
      <c r="P1267">
        <f t="shared" si="218"/>
        <v>74.838750000000005</v>
      </c>
      <c r="Q1267">
        <f t="shared" si="219"/>
        <v>73.279203839233517</v>
      </c>
      <c r="R1267">
        <v>73.279203839233517</v>
      </c>
      <c r="S1267">
        <v>73.279203839233517</v>
      </c>
    </row>
    <row r="1268" spans="1:19" x14ac:dyDescent="0.2">
      <c r="A1268" s="4">
        <f t="shared" si="212"/>
        <v>45510</v>
      </c>
      <c r="B1268">
        <v>1267</v>
      </c>
      <c r="C1268">
        <v>74.599999999999994</v>
      </c>
      <c r="D1268">
        <f t="shared" si="213"/>
        <v>75.24666666666667</v>
      </c>
      <c r="E1268">
        <f t="shared" si="217"/>
        <v>75.567999999999998</v>
      </c>
      <c r="F1268">
        <f t="shared" si="209"/>
        <v>73.261435095965467</v>
      </c>
      <c r="G1268">
        <f t="shared" si="210"/>
        <v>1.3385649040345271</v>
      </c>
      <c r="H1268">
        <f t="shared" si="214"/>
        <v>0.14972196727970299</v>
      </c>
      <c r="I1268">
        <v>73.261435095965467</v>
      </c>
      <c r="J1268">
        <v>73.261435095965467</v>
      </c>
      <c r="K1268">
        <f t="shared" si="215"/>
        <v>73.265513499412918</v>
      </c>
      <c r="L1268">
        <v>73.265513499412918</v>
      </c>
      <c r="M1268">
        <v>73.265513499412918</v>
      </c>
      <c r="N1268">
        <f t="shared" si="211"/>
        <v>75.639265834250082</v>
      </c>
      <c r="O1268">
        <f t="shared" si="216"/>
        <v>75.05</v>
      </c>
      <c r="P1268">
        <f t="shared" si="218"/>
        <v>75.447499999999991</v>
      </c>
      <c r="Q1268">
        <f t="shared" si="219"/>
        <v>73.269409851658281</v>
      </c>
      <c r="R1268">
        <v>73.269409851658281</v>
      </c>
      <c r="S1268">
        <v>73.269409851658281</v>
      </c>
    </row>
    <row r="1269" spans="1:19" x14ac:dyDescent="0.2">
      <c r="A1269" s="4">
        <f t="shared" si="212"/>
        <v>45511</v>
      </c>
      <c r="B1269">
        <v>1268</v>
      </c>
      <c r="C1269">
        <v>76.680000000000007</v>
      </c>
      <c r="D1269">
        <f t="shared" si="213"/>
        <v>76.306666666666672</v>
      </c>
      <c r="E1269">
        <f t="shared" si="217"/>
        <v>76.331999999999994</v>
      </c>
      <c r="F1269">
        <f t="shared" si="209"/>
        <v>73.251713128685751</v>
      </c>
      <c r="G1269">
        <f t="shared" si="210"/>
        <v>3.4282868713142562</v>
      </c>
      <c r="H1269">
        <f t="shared" si="214"/>
        <v>2.0897219672797291</v>
      </c>
      <c r="I1269">
        <v>73.251713128685751</v>
      </c>
      <c r="J1269">
        <v>73.251713128685751</v>
      </c>
      <c r="K1269">
        <f t="shared" si="215"/>
        <v>73.255756523412956</v>
      </c>
      <c r="L1269">
        <v>73.255756523412956</v>
      </c>
      <c r="M1269">
        <v>73.255756523412956</v>
      </c>
      <c r="N1269">
        <f t="shared" si="211"/>
        <v>76.239486083975052</v>
      </c>
      <c r="O1269">
        <f t="shared" si="216"/>
        <v>75.844999999999999</v>
      </c>
      <c r="P1269">
        <f t="shared" si="218"/>
        <v>76.322500000000005</v>
      </c>
      <c r="Q1269">
        <f t="shared" si="219"/>
        <v>73.259615864083045</v>
      </c>
      <c r="R1269">
        <v>73.259615864083045</v>
      </c>
      <c r="S1269">
        <v>73.259615864083045</v>
      </c>
    </row>
    <row r="1270" spans="1:19" x14ac:dyDescent="0.2">
      <c r="A1270" s="4">
        <f t="shared" si="212"/>
        <v>45512</v>
      </c>
      <c r="B1270">
        <v>1269</v>
      </c>
      <c r="C1270">
        <v>77.64</v>
      </c>
      <c r="D1270">
        <f t="shared" si="213"/>
        <v>77.533333333333331</v>
      </c>
      <c r="E1270">
        <f t="shared" si="217"/>
        <v>77.096000000000004</v>
      </c>
      <c r="F1270">
        <f t="shared" si="209"/>
        <v>73.241991161406048</v>
      </c>
      <c r="G1270">
        <f t="shared" si="210"/>
        <v>4.3980088385939524</v>
      </c>
      <c r="H1270">
        <f t="shared" si="214"/>
        <v>0.96972196727969617</v>
      </c>
      <c r="I1270">
        <v>73.241991161406048</v>
      </c>
      <c r="J1270">
        <v>73.241991161406048</v>
      </c>
      <c r="K1270">
        <f t="shared" si="215"/>
        <v>73.245999547413007</v>
      </c>
      <c r="L1270">
        <v>73.245999547413007</v>
      </c>
      <c r="M1270">
        <v>73.245999547413007</v>
      </c>
      <c r="N1270">
        <f t="shared" si="211"/>
        <v>76.851640258782538</v>
      </c>
      <c r="O1270">
        <f t="shared" si="216"/>
        <v>76.800000000000011</v>
      </c>
      <c r="P1270">
        <f t="shared" si="218"/>
        <v>77.260000000000005</v>
      </c>
      <c r="Q1270">
        <f t="shared" si="219"/>
        <v>73.249821876507809</v>
      </c>
      <c r="R1270">
        <v>73.249821876507809</v>
      </c>
      <c r="S1270">
        <v>73.249821876507809</v>
      </c>
    </row>
    <row r="1271" spans="1:19" x14ac:dyDescent="0.2">
      <c r="A1271" s="4">
        <f t="shared" si="212"/>
        <v>45513</v>
      </c>
      <c r="B1271">
        <v>1270</v>
      </c>
      <c r="C1271">
        <v>78.28</v>
      </c>
      <c r="D1271">
        <f t="shared" si="213"/>
        <v>78.066666666666677</v>
      </c>
      <c r="E1271">
        <f t="shared" si="217"/>
        <v>78.465999999999994</v>
      </c>
      <c r="F1271">
        <f t="shared" si="209"/>
        <v>73.232269194126332</v>
      </c>
      <c r="G1271">
        <f t="shared" si="210"/>
        <v>5.0477308058736696</v>
      </c>
      <c r="H1271">
        <f t="shared" si="214"/>
        <v>0.64972196727971721</v>
      </c>
      <c r="I1271">
        <v>73.232269194126332</v>
      </c>
      <c r="J1271">
        <v>73.232269194126332</v>
      </c>
      <c r="K1271">
        <f t="shared" si="215"/>
        <v>73.236242571413044</v>
      </c>
      <c r="L1271">
        <v>73.236242571413044</v>
      </c>
      <c r="M1271">
        <v>73.236242571413044</v>
      </c>
      <c r="N1271">
        <f t="shared" si="211"/>
        <v>77.280148181147766</v>
      </c>
      <c r="O1271">
        <f t="shared" si="216"/>
        <v>77.72</v>
      </c>
      <c r="P1271">
        <f t="shared" si="218"/>
        <v>78.316249999999997</v>
      </c>
      <c r="Q1271">
        <f t="shared" si="219"/>
        <v>73.240027888932588</v>
      </c>
      <c r="R1271">
        <v>73.240027888932588</v>
      </c>
      <c r="S1271">
        <v>73.240027888932588</v>
      </c>
    </row>
    <row r="1272" spans="1:19" x14ac:dyDescent="0.2">
      <c r="A1272" s="4">
        <f t="shared" si="212"/>
        <v>45514</v>
      </c>
      <c r="B1272">
        <v>1271</v>
      </c>
      <c r="C1272">
        <v>78.28</v>
      </c>
      <c r="D1272">
        <f t="shared" si="213"/>
        <v>79.336666666666659</v>
      </c>
      <c r="E1272">
        <f t="shared" si="217"/>
        <v>79.42</v>
      </c>
      <c r="F1272">
        <f t="shared" si="209"/>
        <v>73.222547226846629</v>
      </c>
      <c r="G1272">
        <f t="shared" si="210"/>
        <v>5.057452773153372</v>
      </c>
      <c r="H1272">
        <f t="shared" si="214"/>
        <v>9.7219672797024259E-3</v>
      </c>
      <c r="I1272">
        <v>73.222547226846629</v>
      </c>
      <c r="J1272">
        <v>73.222547226846629</v>
      </c>
      <c r="K1272">
        <f t="shared" si="215"/>
        <v>73.226485595413095</v>
      </c>
      <c r="L1272">
        <v>73.226485595413095</v>
      </c>
      <c r="M1272">
        <v>73.226485595413095</v>
      </c>
      <c r="N1272">
        <f t="shared" si="211"/>
        <v>78.531103726803437</v>
      </c>
      <c r="O1272">
        <f t="shared" si="216"/>
        <v>78.912500000000009</v>
      </c>
      <c r="P1272">
        <f t="shared" si="218"/>
        <v>79.388750000000002</v>
      </c>
      <c r="Q1272">
        <f t="shared" si="219"/>
        <v>73.230233901357352</v>
      </c>
      <c r="R1272">
        <v>73.230233901357352</v>
      </c>
      <c r="S1272">
        <v>73.230233901357352</v>
      </c>
    </row>
    <row r="1273" spans="1:19" x14ac:dyDescent="0.2">
      <c r="A1273" s="4">
        <f t="shared" si="212"/>
        <v>45515</v>
      </c>
      <c r="B1273">
        <v>1272</v>
      </c>
      <c r="C1273">
        <v>81.45</v>
      </c>
      <c r="D1273">
        <f t="shared" si="213"/>
        <v>80.393333333333331</v>
      </c>
      <c r="E1273">
        <f t="shared" si="217"/>
        <v>79.853999999999999</v>
      </c>
      <c r="F1273">
        <f t="shared" si="209"/>
        <v>73.212825259566912</v>
      </c>
      <c r="G1273">
        <f t="shared" si="210"/>
        <v>8.2371747404330904</v>
      </c>
      <c r="H1273">
        <f t="shared" si="214"/>
        <v>3.1797219672797183</v>
      </c>
      <c r="I1273">
        <v>73.212825259566912</v>
      </c>
      <c r="J1273">
        <v>73.212825259566912</v>
      </c>
      <c r="K1273">
        <f t="shared" si="215"/>
        <v>73.216728619413132</v>
      </c>
      <c r="L1273">
        <v>73.216728619413132</v>
      </c>
      <c r="M1273">
        <v>73.216728619413132</v>
      </c>
      <c r="N1273">
        <f t="shared" si="211"/>
        <v>79.406772608762395</v>
      </c>
      <c r="O1273">
        <f t="shared" si="216"/>
        <v>79.864999999999995</v>
      </c>
      <c r="P1273">
        <f t="shared" si="218"/>
        <v>80.056250000000006</v>
      </c>
      <c r="Q1273">
        <f t="shared" si="219"/>
        <v>73.220439913782116</v>
      </c>
      <c r="R1273">
        <v>73.220439913782116</v>
      </c>
      <c r="S1273">
        <v>73.220439913782116</v>
      </c>
    </row>
    <row r="1274" spans="1:19" x14ac:dyDescent="0.2">
      <c r="A1274" s="4">
        <f t="shared" si="212"/>
        <v>45516</v>
      </c>
      <c r="B1274">
        <v>1273</v>
      </c>
      <c r="C1274">
        <v>81.45</v>
      </c>
      <c r="D1274">
        <f t="shared" si="213"/>
        <v>80.903333333333336</v>
      </c>
      <c r="E1274">
        <f t="shared" si="217"/>
        <v>79.89200000000001</v>
      </c>
      <c r="F1274">
        <f t="shared" si="209"/>
        <v>73.20310329228721</v>
      </c>
      <c r="G1274">
        <f t="shared" si="210"/>
        <v>8.2468967077127928</v>
      </c>
      <c r="H1274">
        <f t="shared" si="214"/>
        <v>9.7219672797024259E-3</v>
      </c>
      <c r="I1274">
        <v>73.20310329228721</v>
      </c>
      <c r="J1274">
        <v>73.20310329228721</v>
      </c>
      <c r="K1274">
        <f t="shared" si="215"/>
        <v>73.206971643413183</v>
      </c>
      <c r="L1274">
        <v>73.206971643413183</v>
      </c>
      <c r="M1274">
        <v>73.206971643413183</v>
      </c>
      <c r="N1274">
        <f t="shared" si="211"/>
        <v>79.52774082613368</v>
      </c>
      <c r="O1274">
        <f t="shared" si="216"/>
        <v>80.247500000000002</v>
      </c>
      <c r="P1274">
        <f t="shared" si="218"/>
        <v>80.271250000000009</v>
      </c>
      <c r="Q1274">
        <f t="shared" si="219"/>
        <v>73.21064592620688</v>
      </c>
      <c r="R1274">
        <v>73.21064592620688</v>
      </c>
      <c r="S1274">
        <v>73.21064592620688</v>
      </c>
    </row>
    <row r="1275" spans="1:19" x14ac:dyDescent="0.2">
      <c r="A1275" s="4">
        <f t="shared" si="212"/>
        <v>45517</v>
      </c>
      <c r="B1275">
        <v>1274</v>
      </c>
      <c r="C1275">
        <v>79.81</v>
      </c>
      <c r="D1275">
        <f t="shared" si="213"/>
        <v>79.91</v>
      </c>
      <c r="E1275">
        <f t="shared" si="217"/>
        <v>80.168000000000006</v>
      </c>
      <c r="F1275">
        <f t="shared" si="209"/>
        <v>73.193381325007493</v>
      </c>
      <c r="G1275">
        <f t="shared" si="210"/>
        <v>6.6166186749925089</v>
      </c>
      <c r="H1275">
        <f t="shared" si="214"/>
        <v>-1.6302780327202839</v>
      </c>
      <c r="I1275">
        <v>73.193381325007493</v>
      </c>
      <c r="J1275">
        <v>73.193381325007493</v>
      </c>
      <c r="K1275">
        <f t="shared" si="215"/>
        <v>73.19721466741322</v>
      </c>
      <c r="L1275">
        <v>73.19721466741322</v>
      </c>
      <c r="M1275">
        <v>73.19721466741322</v>
      </c>
      <c r="N1275">
        <f t="shared" si="211"/>
        <v>79.21041857829357</v>
      </c>
      <c r="O1275">
        <f t="shared" si="216"/>
        <v>80.295000000000002</v>
      </c>
      <c r="P1275">
        <f t="shared" si="218"/>
        <v>80.071249999999992</v>
      </c>
      <c r="Q1275">
        <f t="shared" si="219"/>
        <v>73.200851938631644</v>
      </c>
      <c r="R1275">
        <v>73.200851938631644</v>
      </c>
      <c r="S1275">
        <v>73.200851938631644</v>
      </c>
    </row>
    <row r="1276" spans="1:19" x14ac:dyDescent="0.2">
      <c r="A1276" s="4">
        <f t="shared" si="212"/>
        <v>45518</v>
      </c>
      <c r="B1276">
        <v>1275</v>
      </c>
      <c r="C1276">
        <v>78.47</v>
      </c>
      <c r="D1276">
        <f t="shared" si="213"/>
        <v>79.313333333333333</v>
      </c>
      <c r="E1276">
        <f t="shared" si="217"/>
        <v>79.488</v>
      </c>
      <c r="F1276">
        <f t="shared" si="209"/>
        <v>73.183659357727777</v>
      </c>
      <c r="G1276">
        <f t="shared" si="210"/>
        <v>5.2863406422722221</v>
      </c>
      <c r="H1276">
        <f t="shared" si="214"/>
        <v>-1.3302780327202868</v>
      </c>
      <c r="I1276">
        <v>73.183659357727777</v>
      </c>
      <c r="J1276">
        <v>73.183659357727777</v>
      </c>
      <c r="K1276">
        <f t="shared" si="215"/>
        <v>73.187457691413272</v>
      </c>
      <c r="L1276">
        <v>73.187457691413272</v>
      </c>
      <c r="M1276">
        <v>73.187457691413272</v>
      </c>
      <c r="N1276">
        <f t="shared" si="211"/>
        <v>79.345293004805498</v>
      </c>
      <c r="O1276">
        <f t="shared" si="216"/>
        <v>79.847499999999997</v>
      </c>
      <c r="P1276">
        <f t="shared" si="218"/>
        <v>79.422499999999999</v>
      </c>
      <c r="Q1276">
        <f t="shared" si="219"/>
        <v>73.191057951056408</v>
      </c>
      <c r="R1276">
        <v>73.191057951056408</v>
      </c>
      <c r="S1276">
        <v>73.191057951056408</v>
      </c>
    </row>
    <row r="1277" spans="1:19" x14ac:dyDescent="0.2">
      <c r="A1277" s="4">
        <f t="shared" si="212"/>
        <v>45519</v>
      </c>
      <c r="B1277">
        <v>1276</v>
      </c>
      <c r="C1277">
        <v>79.66</v>
      </c>
      <c r="D1277">
        <f t="shared" si="213"/>
        <v>78.726666666666674</v>
      </c>
      <c r="E1277">
        <f t="shared" si="217"/>
        <v>78.808000000000007</v>
      </c>
      <c r="F1277">
        <f t="shared" si="209"/>
        <v>73.173937390448074</v>
      </c>
      <c r="G1277">
        <f t="shared" si="210"/>
        <v>6.4860626095519223</v>
      </c>
      <c r="H1277">
        <f t="shared" si="214"/>
        <v>1.1997219672797002</v>
      </c>
      <c r="I1277">
        <v>73.173937390448074</v>
      </c>
      <c r="J1277">
        <v>73.173937390448074</v>
      </c>
      <c r="K1277">
        <f t="shared" si="215"/>
        <v>73.177700715413309</v>
      </c>
      <c r="L1277">
        <v>73.177700715413309</v>
      </c>
      <c r="M1277">
        <v>73.177700715413309</v>
      </c>
      <c r="N1277">
        <f t="shared" si="211"/>
        <v>78.956705103363845</v>
      </c>
      <c r="O1277">
        <f t="shared" si="216"/>
        <v>78.997500000000002</v>
      </c>
      <c r="P1277">
        <f t="shared" si="218"/>
        <v>78.777500000000003</v>
      </c>
      <c r="Q1277">
        <f t="shared" si="219"/>
        <v>73.181263963481172</v>
      </c>
      <c r="R1277">
        <v>73.181263963481172</v>
      </c>
      <c r="S1277">
        <v>73.181263963481172</v>
      </c>
    </row>
    <row r="1278" spans="1:19" x14ac:dyDescent="0.2">
      <c r="A1278" s="4">
        <f t="shared" si="212"/>
        <v>45520</v>
      </c>
      <c r="B1278">
        <v>1277</v>
      </c>
      <c r="C1278">
        <v>78.05</v>
      </c>
      <c r="D1278">
        <f t="shared" si="213"/>
        <v>78.586666666666659</v>
      </c>
      <c r="E1278">
        <f t="shared" si="217"/>
        <v>78.010000000000005</v>
      </c>
      <c r="F1278">
        <f t="shared" si="209"/>
        <v>73.164215423168358</v>
      </c>
      <c r="G1278">
        <f t="shared" si="210"/>
        <v>4.8857845768316395</v>
      </c>
      <c r="H1278">
        <f t="shared" si="214"/>
        <v>-1.6002780327202828</v>
      </c>
      <c r="I1278">
        <v>73.164215423168358</v>
      </c>
      <c r="J1278">
        <v>73.164215423168358</v>
      </c>
      <c r="K1278">
        <f t="shared" si="215"/>
        <v>73.16794373941336</v>
      </c>
      <c r="L1278">
        <v>73.16794373941336</v>
      </c>
      <c r="M1278">
        <v>73.16794373941336</v>
      </c>
      <c r="N1278">
        <f t="shared" si="211"/>
        <v>78.684693572354689</v>
      </c>
      <c r="O1278">
        <f t="shared" si="216"/>
        <v>78.557500000000005</v>
      </c>
      <c r="P1278">
        <f t="shared" si="218"/>
        <v>78.226249999999993</v>
      </c>
      <c r="Q1278">
        <f t="shared" si="219"/>
        <v>73.17146997590595</v>
      </c>
      <c r="R1278">
        <v>73.17146997590595</v>
      </c>
      <c r="S1278">
        <v>73.17146997590595</v>
      </c>
    </row>
    <row r="1279" spans="1:19" x14ac:dyDescent="0.2">
      <c r="A1279" s="4">
        <f t="shared" si="212"/>
        <v>45521</v>
      </c>
      <c r="B1279">
        <v>1278</v>
      </c>
      <c r="C1279">
        <v>78.05</v>
      </c>
      <c r="D1279">
        <f t="shared" si="213"/>
        <v>77.306666666666658</v>
      </c>
      <c r="E1279">
        <f t="shared" si="217"/>
        <v>77.47999999999999</v>
      </c>
      <c r="F1279">
        <f t="shared" si="209"/>
        <v>73.154493455888655</v>
      </c>
      <c r="G1279">
        <f t="shared" si="210"/>
        <v>4.8955065441113419</v>
      </c>
      <c r="H1279">
        <f t="shared" si="214"/>
        <v>9.7219672797024259E-3</v>
      </c>
      <c r="I1279">
        <v>73.154493455888655</v>
      </c>
      <c r="J1279">
        <v>73.154493455888655</v>
      </c>
      <c r="K1279">
        <f t="shared" si="215"/>
        <v>73.158186763413397</v>
      </c>
      <c r="L1279">
        <v>73.158186763413397</v>
      </c>
      <c r="M1279">
        <v>73.158186763413397</v>
      </c>
      <c r="N1279">
        <f t="shared" si="211"/>
        <v>77.825285500648278</v>
      </c>
      <c r="O1279">
        <f t="shared" si="216"/>
        <v>77.894999999999996</v>
      </c>
      <c r="P1279">
        <f t="shared" si="218"/>
        <v>77.414999999999992</v>
      </c>
      <c r="Q1279">
        <f t="shared" si="219"/>
        <v>73.161675988330714</v>
      </c>
      <c r="R1279">
        <v>73.161675988330714</v>
      </c>
      <c r="S1279">
        <v>73.161675988330714</v>
      </c>
    </row>
    <row r="1280" spans="1:19" x14ac:dyDescent="0.2">
      <c r="A1280" s="4">
        <f t="shared" si="212"/>
        <v>45522</v>
      </c>
      <c r="B1280">
        <v>1279</v>
      </c>
      <c r="C1280">
        <v>75.819999999999993</v>
      </c>
      <c r="D1280">
        <f t="shared" si="213"/>
        <v>76.563333333333333</v>
      </c>
      <c r="E1280">
        <f t="shared" si="217"/>
        <v>76.602000000000004</v>
      </c>
      <c r="F1280">
        <f t="shared" si="209"/>
        <v>73.144771488608939</v>
      </c>
      <c r="G1280">
        <f t="shared" si="210"/>
        <v>2.6752285113910546</v>
      </c>
      <c r="H1280">
        <f t="shared" si="214"/>
        <v>-2.2202780327202873</v>
      </c>
      <c r="I1280">
        <v>73.144771488608939</v>
      </c>
      <c r="J1280">
        <v>73.144771488608939</v>
      </c>
      <c r="K1280">
        <f t="shared" si="215"/>
        <v>73.148429787413448</v>
      </c>
      <c r="L1280">
        <v>73.148429787413448</v>
      </c>
      <c r="M1280">
        <v>73.148429787413448</v>
      </c>
      <c r="N1280">
        <f t="shared" si="211"/>
        <v>77.223699850453784</v>
      </c>
      <c r="O1280">
        <f t="shared" si="216"/>
        <v>76.935000000000002</v>
      </c>
      <c r="P1280">
        <f t="shared" si="218"/>
        <v>76.587500000000006</v>
      </c>
      <c r="Q1280">
        <f t="shared" si="219"/>
        <v>73.151882000755478</v>
      </c>
      <c r="R1280">
        <v>73.151882000755478</v>
      </c>
      <c r="S1280">
        <v>73.151882000755478</v>
      </c>
    </row>
    <row r="1281" spans="1:19" x14ac:dyDescent="0.2">
      <c r="A1281" s="4">
        <f t="shared" si="212"/>
        <v>45523</v>
      </c>
      <c r="B1281">
        <v>1280</v>
      </c>
      <c r="C1281">
        <v>75.819999999999993</v>
      </c>
      <c r="D1281">
        <f t="shared" si="213"/>
        <v>75.636666666666656</v>
      </c>
      <c r="E1281">
        <f t="shared" si="217"/>
        <v>75.543999999999997</v>
      </c>
      <c r="F1281">
        <f t="shared" si="209"/>
        <v>73.135049521329222</v>
      </c>
      <c r="G1281">
        <f t="shared" si="210"/>
        <v>2.6849504786707712</v>
      </c>
      <c r="H1281">
        <f t="shared" si="214"/>
        <v>9.7219672797166368E-3</v>
      </c>
      <c r="I1281">
        <v>73.135049521329222</v>
      </c>
      <c r="J1281">
        <v>73.135049521329222</v>
      </c>
      <c r="K1281">
        <f t="shared" si="215"/>
        <v>73.138672811413485</v>
      </c>
      <c r="L1281">
        <v>73.138672811413485</v>
      </c>
      <c r="M1281">
        <v>73.138672811413485</v>
      </c>
      <c r="N1281">
        <f t="shared" si="211"/>
        <v>76.637589895317646</v>
      </c>
      <c r="O1281">
        <f t="shared" si="216"/>
        <v>76.239999999999995</v>
      </c>
      <c r="P1281">
        <f t="shared" si="218"/>
        <v>75.578749999999985</v>
      </c>
      <c r="Q1281">
        <f t="shared" si="219"/>
        <v>73.142088013180242</v>
      </c>
      <c r="R1281">
        <v>73.142088013180242</v>
      </c>
      <c r="S1281">
        <v>73.142088013180242</v>
      </c>
    </row>
    <row r="1282" spans="1:19" x14ac:dyDescent="0.2">
      <c r="A1282" s="4">
        <f t="shared" si="212"/>
        <v>45524</v>
      </c>
      <c r="B1282">
        <v>1281</v>
      </c>
      <c r="C1282">
        <v>75.27</v>
      </c>
      <c r="D1282">
        <f t="shared" si="213"/>
        <v>74.61666666666666</v>
      </c>
      <c r="E1282">
        <f t="shared" si="217"/>
        <v>74.677999999999997</v>
      </c>
      <c r="F1282">
        <f t="shared" si="209"/>
        <v>73.12532755404952</v>
      </c>
      <c r="G1282">
        <f t="shared" si="210"/>
        <v>2.1446724459504765</v>
      </c>
      <c r="H1282">
        <f t="shared" si="214"/>
        <v>-0.54027803272029473</v>
      </c>
      <c r="I1282">
        <v>73.12532755404952</v>
      </c>
      <c r="J1282">
        <v>73.12532755404952</v>
      </c>
      <c r="K1282">
        <f t="shared" si="215"/>
        <v>73.128915835413537</v>
      </c>
      <c r="L1282">
        <v>73.128915835413537</v>
      </c>
      <c r="M1282">
        <v>73.128915835413537</v>
      </c>
      <c r="N1282">
        <f t="shared" si="211"/>
        <v>75.474312926722348</v>
      </c>
      <c r="O1282">
        <f t="shared" si="216"/>
        <v>74.91749999999999</v>
      </c>
      <c r="P1282">
        <f t="shared" si="218"/>
        <v>74.654999999999987</v>
      </c>
      <c r="Q1282">
        <f t="shared" si="219"/>
        <v>73.132294025605006</v>
      </c>
      <c r="R1282">
        <v>73.132294025605006</v>
      </c>
      <c r="S1282">
        <v>73.132294025605006</v>
      </c>
    </row>
    <row r="1283" spans="1:19" x14ac:dyDescent="0.2">
      <c r="A1283" s="4">
        <f t="shared" si="212"/>
        <v>45525</v>
      </c>
      <c r="B1283">
        <v>1282</v>
      </c>
      <c r="C1283">
        <v>72.760000000000005</v>
      </c>
      <c r="D1283">
        <f t="shared" si="213"/>
        <v>73.916666666666671</v>
      </c>
      <c r="E1283">
        <f t="shared" si="217"/>
        <v>74.677999999999983</v>
      </c>
      <c r="F1283">
        <f t="shared" ref="F1283:F1346" si="220">$V$3+$U$3*B1283</f>
        <v>73.115605586769803</v>
      </c>
      <c r="G1283">
        <f t="shared" ref="G1283:G1346" si="221">C1283-F1283</f>
        <v>-0.35560558676979781</v>
      </c>
      <c r="H1283">
        <f t="shared" si="214"/>
        <v>-2.5002780327202743</v>
      </c>
      <c r="I1283">
        <v>73.115605586769803</v>
      </c>
      <c r="J1283">
        <v>73.115605586769803</v>
      </c>
      <c r="K1283">
        <f t="shared" si="215"/>
        <v>73.119158859413574</v>
      </c>
      <c r="L1283">
        <v>73.119158859413574</v>
      </c>
      <c r="M1283">
        <v>73.119158859413574</v>
      </c>
      <c r="N1283">
        <f t="shared" ref="N1283:N1346" si="222">0.3*C1284 + 0.7*N1282</f>
        <v>74.948019048705646</v>
      </c>
      <c r="O1283">
        <f t="shared" si="216"/>
        <v>74.392499999999984</v>
      </c>
      <c r="P1283">
        <f t="shared" si="218"/>
        <v>74.392499999999984</v>
      </c>
      <c r="Q1283">
        <f t="shared" si="219"/>
        <v>73.12250003802977</v>
      </c>
      <c r="R1283">
        <v>73.12250003802977</v>
      </c>
      <c r="S1283">
        <v>73.12250003802977</v>
      </c>
    </row>
    <row r="1284" spans="1:19" x14ac:dyDescent="0.2">
      <c r="A1284" s="4">
        <f t="shared" ref="A1284:A1347" si="223">A1283+1</f>
        <v>45526</v>
      </c>
      <c r="B1284">
        <v>1283</v>
      </c>
      <c r="C1284">
        <v>73.72</v>
      </c>
      <c r="D1284">
        <f t="shared" ref="D1284:D1347" si="224">AVERAGE(C1283:C1285)</f>
        <v>74.100000000000009</v>
      </c>
      <c r="E1284">
        <f t="shared" si="217"/>
        <v>74.677999999999997</v>
      </c>
      <c r="F1284">
        <f t="shared" si="220"/>
        <v>73.105883619490101</v>
      </c>
      <c r="G1284">
        <f t="shared" si="221"/>
        <v>0.61411638050989836</v>
      </c>
      <c r="H1284">
        <f t="shared" ref="H1284:H1347" si="225">G1284-G1283</f>
        <v>0.96972196727969617</v>
      </c>
      <c r="I1284">
        <v>73.105883619490101</v>
      </c>
      <c r="J1284">
        <v>73.105883619490101</v>
      </c>
      <c r="K1284">
        <f t="shared" ref="K1284:K1347" si="226">$Y$3+$X$3*B1284</f>
        <v>73.109401883413625</v>
      </c>
      <c r="L1284">
        <v>73.109401883413625</v>
      </c>
      <c r="M1284">
        <v>73.109401883413625</v>
      </c>
      <c r="N1284">
        <f t="shared" si="222"/>
        <v>75.209613334093945</v>
      </c>
      <c r="O1284">
        <f t="shared" ref="O1284:O1347" si="227">AVERAGE(C1282:C1285)</f>
        <v>74.392499999999998</v>
      </c>
      <c r="P1284">
        <f t="shared" si="218"/>
        <v>74.461250000000007</v>
      </c>
      <c r="Q1284">
        <f t="shared" si="219"/>
        <v>73.112706050454534</v>
      </c>
      <c r="R1284">
        <v>73.112706050454534</v>
      </c>
      <c r="S1284">
        <v>73.112706050454534</v>
      </c>
    </row>
    <row r="1285" spans="1:19" x14ac:dyDescent="0.2">
      <c r="A1285" s="4">
        <f t="shared" si="223"/>
        <v>45527</v>
      </c>
      <c r="B1285">
        <v>1284</v>
      </c>
      <c r="C1285">
        <v>75.819999999999993</v>
      </c>
      <c r="D1285">
        <f t="shared" si="224"/>
        <v>75.11999999999999</v>
      </c>
      <c r="E1285">
        <f t="shared" ref="E1285:E1348" si="228">AVERAGE(C1283:C1287)</f>
        <v>75.304000000000002</v>
      </c>
      <c r="F1285">
        <f t="shared" si="220"/>
        <v>73.096161652210384</v>
      </c>
      <c r="G1285">
        <f t="shared" si="221"/>
        <v>2.7238383477896093</v>
      </c>
      <c r="H1285">
        <f t="shared" si="225"/>
        <v>2.109721967279711</v>
      </c>
      <c r="I1285">
        <v>73.096161652210384</v>
      </c>
      <c r="J1285">
        <v>73.096161652210384</v>
      </c>
      <c r="K1285">
        <f t="shared" si="226"/>
        <v>73.099644907413662</v>
      </c>
      <c r="L1285">
        <v>73.099644907413662</v>
      </c>
      <c r="M1285">
        <v>73.099644907413662</v>
      </c>
      <c r="N1285">
        <f t="shared" si="222"/>
        <v>75.392729333865759</v>
      </c>
      <c r="O1285">
        <f t="shared" si="227"/>
        <v>74.53</v>
      </c>
      <c r="P1285">
        <f t="shared" ref="P1285:P1348" si="229">AVERAGE(O1285:O1286)</f>
        <v>75.234999999999999</v>
      </c>
      <c r="Q1285">
        <f t="shared" ref="Q1285:Q1348" si="230">$AE$3+$AD$3*B1285</f>
        <v>73.102912062879312</v>
      </c>
      <c r="R1285">
        <v>73.102912062879312</v>
      </c>
      <c r="S1285">
        <v>73.102912062879312</v>
      </c>
    </row>
    <row r="1286" spans="1:19" x14ac:dyDescent="0.2">
      <c r="A1286" s="4">
        <f t="shared" si="223"/>
        <v>45528</v>
      </c>
      <c r="B1286">
        <v>1285</v>
      </c>
      <c r="C1286">
        <v>75.819999999999993</v>
      </c>
      <c r="D1286">
        <f t="shared" si="224"/>
        <v>76.679999999999993</v>
      </c>
      <c r="E1286">
        <f t="shared" si="228"/>
        <v>76.431999999999988</v>
      </c>
      <c r="F1286">
        <f t="shared" si="220"/>
        <v>73.086439684930681</v>
      </c>
      <c r="G1286">
        <f t="shared" si="221"/>
        <v>2.7335603150693117</v>
      </c>
      <c r="H1286">
        <f t="shared" si="225"/>
        <v>9.7219672797024259E-3</v>
      </c>
      <c r="I1286">
        <v>73.086439684930681</v>
      </c>
      <c r="J1286">
        <v>73.086439684930681</v>
      </c>
      <c r="K1286">
        <f t="shared" si="226"/>
        <v>73.089887931413713</v>
      </c>
      <c r="L1286">
        <v>73.089887931413713</v>
      </c>
      <c r="M1286">
        <v>73.089887931413713</v>
      </c>
      <c r="N1286">
        <f t="shared" si="222"/>
        <v>76.29491053370603</v>
      </c>
      <c r="O1286">
        <f t="shared" si="227"/>
        <v>75.94</v>
      </c>
      <c r="P1286">
        <f t="shared" si="229"/>
        <v>76.525000000000006</v>
      </c>
      <c r="Q1286">
        <f t="shared" si="230"/>
        <v>73.093118075304076</v>
      </c>
      <c r="R1286">
        <v>73.093118075304076</v>
      </c>
      <c r="S1286">
        <v>73.093118075304076</v>
      </c>
    </row>
    <row r="1287" spans="1:19" x14ac:dyDescent="0.2">
      <c r="A1287" s="4">
        <f t="shared" si="223"/>
        <v>45529</v>
      </c>
      <c r="B1287">
        <v>1286</v>
      </c>
      <c r="C1287">
        <v>78.400000000000006</v>
      </c>
      <c r="D1287">
        <f t="shared" si="224"/>
        <v>77.540000000000006</v>
      </c>
      <c r="E1287">
        <f t="shared" si="228"/>
        <v>76.988</v>
      </c>
      <c r="F1287">
        <f t="shared" si="220"/>
        <v>73.076717717650965</v>
      </c>
      <c r="G1287">
        <f t="shared" si="221"/>
        <v>5.3232822823490409</v>
      </c>
      <c r="H1287">
        <f t="shared" si="225"/>
        <v>2.5897219672797291</v>
      </c>
      <c r="I1287">
        <v>73.076717717650965</v>
      </c>
      <c r="J1287">
        <v>73.076717717650965</v>
      </c>
      <c r="K1287">
        <f t="shared" si="226"/>
        <v>73.08013095541375</v>
      </c>
      <c r="L1287">
        <v>73.08013095541375</v>
      </c>
      <c r="M1287">
        <v>73.08013095541375</v>
      </c>
      <c r="N1287">
        <f t="shared" si="222"/>
        <v>76.926437373594212</v>
      </c>
      <c r="O1287">
        <f t="shared" si="227"/>
        <v>77.11</v>
      </c>
      <c r="P1287">
        <f t="shared" si="229"/>
        <v>77.194999999999993</v>
      </c>
      <c r="Q1287">
        <f t="shared" si="230"/>
        <v>73.08332408772884</v>
      </c>
      <c r="R1287">
        <v>73.08332408772884</v>
      </c>
      <c r="S1287">
        <v>73.08332408772884</v>
      </c>
    </row>
    <row r="1288" spans="1:19" x14ac:dyDescent="0.2">
      <c r="A1288" s="4">
        <f t="shared" si="223"/>
        <v>45530</v>
      </c>
      <c r="B1288">
        <v>1287</v>
      </c>
      <c r="C1288">
        <v>78.400000000000006</v>
      </c>
      <c r="D1288">
        <f t="shared" si="224"/>
        <v>77.766666666666666</v>
      </c>
      <c r="E1288">
        <f t="shared" si="228"/>
        <v>76.921999999999997</v>
      </c>
      <c r="F1288">
        <f t="shared" si="220"/>
        <v>73.066995750371262</v>
      </c>
      <c r="G1288">
        <f t="shared" si="221"/>
        <v>5.3330042496287433</v>
      </c>
      <c r="H1288">
        <f t="shared" si="225"/>
        <v>9.7219672797024259E-3</v>
      </c>
      <c r="I1288">
        <v>73.066995750371262</v>
      </c>
      <c r="J1288">
        <v>73.066995750371262</v>
      </c>
      <c r="K1288">
        <f t="shared" si="226"/>
        <v>73.070373979413802</v>
      </c>
      <c r="L1288">
        <v>73.070373979413802</v>
      </c>
      <c r="M1288">
        <v>73.070373979413802</v>
      </c>
      <c r="N1288">
        <f t="shared" si="222"/>
        <v>76.798506161515945</v>
      </c>
      <c r="O1288">
        <f t="shared" si="227"/>
        <v>77.28</v>
      </c>
      <c r="P1288">
        <f t="shared" si="229"/>
        <v>77.23875000000001</v>
      </c>
      <c r="Q1288">
        <f t="shared" si="230"/>
        <v>73.073530100153604</v>
      </c>
      <c r="R1288">
        <v>73.073530100153604</v>
      </c>
      <c r="S1288">
        <v>73.073530100153604</v>
      </c>
    </row>
    <row r="1289" spans="1:19" x14ac:dyDescent="0.2">
      <c r="A1289" s="4">
        <f t="shared" si="223"/>
        <v>45531</v>
      </c>
      <c r="B1289">
        <v>1288</v>
      </c>
      <c r="C1289">
        <v>76.5</v>
      </c>
      <c r="D1289">
        <f t="shared" si="224"/>
        <v>76.796666666666667</v>
      </c>
      <c r="E1289">
        <f t="shared" si="228"/>
        <v>77.138000000000005</v>
      </c>
      <c r="F1289">
        <f t="shared" si="220"/>
        <v>73.057273783091546</v>
      </c>
      <c r="G1289">
        <f t="shared" si="221"/>
        <v>3.4427262169084543</v>
      </c>
      <c r="H1289">
        <f t="shared" si="225"/>
        <v>-1.890278032720289</v>
      </c>
      <c r="I1289">
        <v>73.057273783091546</v>
      </c>
      <c r="J1289">
        <v>73.057273783091546</v>
      </c>
      <c r="K1289">
        <f t="shared" si="226"/>
        <v>73.060617003413839</v>
      </c>
      <c r="L1289">
        <v>73.060617003413839</v>
      </c>
      <c r="M1289">
        <v>73.060617003413839</v>
      </c>
      <c r="N1289">
        <f t="shared" si="222"/>
        <v>76.405954313061159</v>
      </c>
      <c r="O1289">
        <f t="shared" si="227"/>
        <v>77.197500000000005</v>
      </c>
      <c r="P1289">
        <f t="shared" si="229"/>
        <v>77.009999999999991</v>
      </c>
      <c r="Q1289">
        <f t="shared" si="230"/>
        <v>73.063736112578368</v>
      </c>
      <c r="R1289">
        <v>73.063736112578368</v>
      </c>
      <c r="S1289">
        <v>73.063736112578368</v>
      </c>
    </row>
    <row r="1290" spans="1:19" x14ac:dyDescent="0.2">
      <c r="A1290" s="4">
        <f t="shared" si="223"/>
        <v>45532</v>
      </c>
      <c r="B1290">
        <v>1289</v>
      </c>
      <c r="C1290">
        <v>75.489999999999995</v>
      </c>
      <c r="D1290">
        <f t="shared" si="224"/>
        <v>76.296666666666667</v>
      </c>
      <c r="E1290">
        <f t="shared" si="228"/>
        <v>76.361999999999995</v>
      </c>
      <c r="F1290">
        <f t="shared" si="220"/>
        <v>73.047551815811829</v>
      </c>
      <c r="G1290">
        <f t="shared" si="221"/>
        <v>2.4424481841881658</v>
      </c>
      <c r="H1290">
        <f t="shared" si="225"/>
        <v>-1.0002780327202885</v>
      </c>
      <c r="I1290">
        <v>73.047551815811829</v>
      </c>
      <c r="J1290">
        <v>73.047551815811829</v>
      </c>
      <c r="K1290">
        <f t="shared" si="226"/>
        <v>73.05086002741389</v>
      </c>
      <c r="L1290">
        <v>73.05086002741389</v>
      </c>
      <c r="M1290">
        <v>73.05086002741389</v>
      </c>
      <c r="N1290">
        <f t="shared" si="222"/>
        <v>76.554168019142807</v>
      </c>
      <c r="O1290">
        <f t="shared" si="227"/>
        <v>76.822499999999991</v>
      </c>
      <c r="P1290">
        <f t="shared" si="229"/>
        <v>76.337500000000006</v>
      </c>
      <c r="Q1290">
        <f t="shared" si="230"/>
        <v>73.053942125003132</v>
      </c>
      <c r="R1290">
        <v>73.053942125003132</v>
      </c>
      <c r="S1290">
        <v>73.053942125003132</v>
      </c>
    </row>
    <row r="1291" spans="1:19" x14ac:dyDescent="0.2">
      <c r="A1291" s="4">
        <f t="shared" si="223"/>
        <v>45533</v>
      </c>
      <c r="B1291">
        <v>1290</v>
      </c>
      <c r="C1291">
        <v>76.900000000000006</v>
      </c>
      <c r="D1291">
        <f t="shared" si="224"/>
        <v>75.636666666666656</v>
      </c>
      <c r="E1291">
        <f t="shared" si="228"/>
        <v>75.585999999999999</v>
      </c>
      <c r="F1291">
        <f t="shared" si="220"/>
        <v>73.037829848532127</v>
      </c>
      <c r="G1291">
        <f t="shared" si="221"/>
        <v>3.862170151467879</v>
      </c>
      <c r="H1291">
        <f t="shared" si="225"/>
        <v>1.4197219672797132</v>
      </c>
      <c r="I1291">
        <v>73.037829848532127</v>
      </c>
      <c r="J1291">
        <v>73.037829848532127</v>
      </c>
      <c r="K1291">
        <f t="shared" si="226"/>
        <v>73.041103051413927</v>
      </c>
      <c r="L1291">
        <v>73.041103051413927</v>
      </c>
      <c r="M1291">
        <v>73.041103051413927</v>
      </c>
      <c r="N1291">
        <f t="shared" si="222"/>
        <v>75.943917613399961</v>
      </c>
      <c r="O1291">
        <f t="shared" si="227"/>
        <v>75.852500000000006</v>
      </c>
      <c r="P1291">
        <f t="shared" si="229"/>
        <v>75.60499999999999</v>
      </c>
      <c r="Q1291">
        <f t="shared" si="230"/>
        <v>73.044148137427896</v>
      </c>
      <c r="R1291">
        <v>73.044148137427896</v>
      </c>
      <c r="S1291">
        <v>73.044148137427896</v>
      </c>
    </row>
    <row r="1292" spans="1:19" x14ac:dyDescent="0.2">
      <c r="A1292" s="4">
        <f t="shared" si="223"/>
        <v>45534</v>
      </c>
      <c r="B1292">
        <v>1291</v>
      </c>
      <c r="C1292">
        <v>74.52</v>
      </c>
      <c r="D1292">
        <f t="shared" si="224"/>
        <v>75.313333333333333</v>
      </c>
      <c r="E1292">
        <f t="shared" si="228"/>
        <v>74.541999999999987</v>
      </c>
      <c r="F1292">
        <f t="shared" si="220"/>
        <v>73.02810788125241</v>
      </c>
      <c r="G1292">
        <f t="shared" si="221"/>
        <v>1.491892118747586</v>
      </c>
      <c r="H1292">
        <f t="shared" si="225"/>
        <v>-2.370278032720293</v>
      </c>
      <c r="I1292">
        <v>73.02810788125241</v>
      </c>
      <c r="J1292">
        <v>73.02810788125241</v>
      </c>
      <c r="K1292">
        <f t="shared" si="226"/>
        <v>73.031346075413978</v>
      </c>
      <c r="L1292">
        <v>73.031346075413978</v>
      </c>
      <c r="M1292">
        <v>73.031346075413978</v>
      </c>
      <c r="N1292">
        <f t="shared" si="222"/>
        <v>75.516742329379966</v>
      </c>
      <c r="O1292">
        <f t="shared" si="227"/>
        <v>75.357499999999987</v>
      </c>
      <c r="P1292">
        <f t="shared" si="229"/>
        <v>74.831249999999997</v>
      </c>
      <c r="Q1292">
        <f t="shared" si="230"/>
        <v>73.03435414985266</v>
      </c>
      <c r="R1292">
        <v>73.03435414985266</v>
      </c>
      <c r="S1292">
        <v>73.03435414985266</v>
      </c>
    </row>
    <row r="1293" spans="1:19" x14ac:dyDescent="0.2">
      <c r="A1293" s="4">
        <f t="shared" si="223"/>
        <v>45535</v>
      </c>
      <c r="B1293">
        <v>1292</v>
      </c>
      <c r="C1293">
        <v>74.52</v>
      </c>
      <c r="D1293">
        <f t="shared" si="224"/>
        <v>73.44</v>
      </c>
      <c r="E1293">
        <f t="shared" si="228"/>
        <v>73.7</v>
      </c>
      <c r="F1293">
        <f t="shared" si="220"/>
        <v>73.018385913972708</v>
      </c>
      <c r="G1293">
        <f t="shared" si="221"/>
        <v>1.5016140860272884</v>
      </c>
      <c r="H1293">
        <f t="shared" si="225"/>
        <v>9.7219672797024259E-3</v>
      </c>
      <c r="I1293">
        <v>73.018385913972708</v>
      </c>
      <c r="J1293">
        <v>73.018385913972708</v>
      </c>
      <c r="K1293">
        <f t="shared" si="226"/>
        <v>73.021589099414015</v>
      </c>
      <c r="L1293">
        <v>73.021589099414015</v>
      </c>
      <c r="M1293">
        <v>73.021589099414015</v>
      </c>
      <c r="N1293">
        <f t="shared" si="222"/>
        <v>74.245719630565972</v>
      </c>
      <c r="O1293">
        <f t="shared" si="227"/>
        <v>74.305000000000007</v>
      </c>
      <c r="P1293">
        <f t="shared" si="229"/>
        <v>73.602500000000006</v>
      </c>
      <c r="Q1293">
        <f t="shared" si="230"/>
        <v>73.024560162277425</v>
      </c>
      <c r="R1293">
        <v>73.024560162277425</v>
      </c>
      <c r="S1293">
        <v>73.024560162277425</v>
      </c>
    </row>
    <row r="1294" spans="1:19" x14ac:dyDescent="0.2">
      <c r="A1294" s="4">
        <f t="shared" si="223"/>
        <v>45536</v>
      </c>
      <c r="B1294">
        <v>1293</v>
      </c>
      <c r="C1294">
        <v>71.28</v>
      </c>
      <c r="D1294">
        <f t="shared" si="224"/>
        <v>72.36</v>
      </c>
      <c r="E1294">
        <f t="shared" si="228"/>
        <v>72.575999999999993</v>
      </c>
      <c r="F1294">
        <f t="shared" si="220"/>
        <v>73.008663946692991</v>
      </c>
      <c r="G1294">
        <f t="shared" si="221"/>
        <v>-1.7286639466929898</v>
      </c>
      <c r="H1294">
        <f t="shared" si="225"/>
        <v>-3.2302780327202782</v>
      </c>
      <c r="I1294">
        <v>73.008663946692991</v>
      </c>
      <c r="J1294">
        <v>73.008663946692991</v>
      </c>
      <c r="K1294">
        <f t="shared" si="226"/>
        <v>73.011832123414067</v>
      </c>
      <c r="L1294">
        <v>73.011832123414067</v>
      </c>
      <c r="M1294">
        <v>73.011832123414067</v>
      </c>
      <c r="N1294">
        <f t="shared" si="222"/>
        <v>73.356003741396179</v>
      </c>
      <c r="O1294">
        <f t="shared" si="227"/>
        <v>72.900000000000006</v>
      </c>
      <c r="P1294">
        <f t="shared" si="229"/>
        <v>72.495000000000005</v>
      </c>
      <c r="Q1294">
        <f t="shared" si="230"/>
        <v>73.014766174702203</v>
      </c>
      <c r="R1294">
        <v>73.014766174702203</v>
      </c>
      <c r="S1294">
        <v>73.014766174702203</v>
      </c>
    </row>
    <row r="1295" spans="1:19" x14ac:dyDescent="0.2">
      <c r="A1295" s="4">
        <f t="shared" si="223"/>
        <v>45537</v>
      </c>
      <c r="B1295">
        <v>1294</v>
      </c>
      <c r="C1295">
        <v>71.28</v>
      </c>
      <c r="D1295">
        <f t="shared" si="224"/>
        <v>71.28</v>
      </c>
      <c r="E1295">
        <f t="shared" si="228"/>
        <v>71.694000000000003</v>
      </c>
      <c r="F1295">
        <f t="shared" si="220"/>
        <v>72.998941979413289</v>
      </c>
      <c r="G1295">
        <f t="shared" si="221"/>
        <v>-1.7189419794132874</v>
      </c>
      <c r="H1295">
        <f t="shared" si="225"/>
        <v>9.7219672797024259E-3</v>
      </c>
      <c r="I1295">
        <v>72.998941979413289</v>
      </c>
      <c r="J1295">
        <v>72.998941979413289</v>
      </c>
      <c r="K1295">
        <f t="shared" si="226"/>
        <v>73.002075147414104</v>
      </c>
      <c r="L1295">
        <v>73.002075147414104</v>
      </c>
      <c r="M1295">
        <v>73.002075147414104</v>
      </c>
      <c r="N1295">
        <f t="shared" si="222"/>
        <v>72.733202618977316</v>
      </c>
      <c r="O1295">
        <f t="shared" si="227"/>
        <v>72.09</v>
      </c>
      <c r="P1295">
        <f t="shared" si="229"/>
        <v>71.538749999999993</v>
      </c>
      <c r="Q1295">
        <f t="shared" si="230"/>
        <v>73.004972187126967</v>
      </c>
      <c r="R1295">
        <v>73.004972187126967</v>
      </c>
      <c r="S1295">
        <v>73.004972187126967</v>
      </c>
    </row>
    <row r="1296" spans="1:19" x14ac:dyDescent="0.2">
      <c r="A1296" s="4">
        <f t="shared" si="223"/>
        <v>45538</v>
      </c>
      <c r="B1296">
        <v>1295</v>
      </c>
      <c r="C1296">
        <v>71.28</v>
      </c>
      <c r="D1296">
        <f t="shared" si="224"/>
        <v>70.89</v>
      </c>
      <c r="E1296">
        <f t="shared" si="228"/>
        <v>70.807999999999993</v>
      </c>
      <c r="F1296">
        <f t="shared" si="220"/>
        <v>72.989220012133572</v>
      </c>
      <c r="G1296">
        <f t="shared" si="221"/>
        <v>-1.7092200121335708</v>
      </c>
      <c r="H1296">
        <f t="shared" si="225"/>
        <v>9.7219672797166368E-3</v>
      </c>
      <c r="I1296">
        <v>72.989220012133572</v>
      </c>
      <c r="J1296">
        <v>72.989220012133572</v>
      </c>
      <c r="K1296">
        <f t="shared" si="226"/>
        <v>72.992318171414155</v>
      </c>
      <c r="L1296">
        <v>72.992318171414155</v>
      </c>
      <c r="M1296">
        <v>72.992318171414155</v>
      </c>
      <c r="N1296">
        <f t="shared" si="222"/>
        <v>71.94624183328412</v>
      </c>
      <c r="O1296">
        <f t="shared" si="227"/>
        <v>70.987499999999997</v>
      </c>
      <c r="P1296">
        <f t="shared" si="229"/>
        <v>70.838750000000005</v>
      </c>
      <c r="Q1296">
        <f t="shared" si="230"/>
        <v>72.995178199551731</v>
      </c>
      <c r="R1296">
        <v>72.995178199551731</v>
      </c>
      <c r="S1296">
        <v>72.995178199551731</v>
      </c>
    </row>
    <row r="1297" spans="1:19" x14ac:dyDescent="0.2">
      <c r="A1297" s="4">
        <f t="shared" si="223"/>
        <v>45539</v>
      </c>
      <c r="B1297">
        <v>1296</v>
      </c>
      <c r="C1297">
        <v>70.11</v>
      </c>
      <c r="D1297">
        <f t="shared" si="224"/>
        <v>70.493333333333325</v>
      </c>
      <c r="E1297">
        <f t="shared" si="228"/>
        <v>70.268000000000001</v>
      </c>
      <c r="F1297">
        <f t="shared" si="220"/>
        <v>72.979498044853869</v>
      </c>
      <c r="G1297">
        <f t="shared" si="221"/>
        <v>-2.8694980448538701</v>
      </c>
      <c r="H1297">
        <f t="shared" si="225"/>
        <v>-1.1602780327202993</v>
      </c>
      <c r="I1297">
        <v>72.979498044853869</v>
      </c>
      <c r="J1297">
        <v>72.979498044853869</v>
      </c>
      <c r="K1297">
        <f t="shared" si="226"/>
        <v>72.982561195414192</v>
      </c>
      <c r="L1297">
        <v>72.982561195414192</v>
      </c>
      <c r="M1297">
        <v>72.982561195414192</v>
      </c>
      <c r="N1297">
        <f t="shared" si="222"/>
        <v>71.38936928329889</v>
      </c>
      <c r="O1297">
        <f t="shared" si="227"/>
        <v>70.69</v>
      </c>
      <c r="P1297">
        <f t="shared" si="229"/>
        <v>70.352499999999992</v>
      </c>
      <c r="Q1297">
        <f t="shared" si="230"/>
        <v>72.985384211976495</v>
      </c>
      <c r="R1297">
        <v>72.985384211976495</v>
      </c>
      <c r="S1297">
        <v>72.985384211976495</v>
      </c>
    </row>
    <row r="1298" spans="1:19" x14ac:dyDescent="0.2">
      <c r="A1298" s="4">
        <f t="shared" si="223"/>
        <v>45540</v>
      </c>
      <c r="B1298">
        <v>1297</v>
      </c>
      <c r="C1298">
        <v>70.09</v>
      </c>
      <c r="D1298">
        <f t="shared" si="224"/>
        <v>69.59333333333332</v>
      </c>
      <c r="E1298">
        <f t="shared" si="228"/>
        <v>69.727999999999994</v>
      </c>
      <c r="F1298">
        <f t="shared" si="220"/>
        <v>72.969776077574153</v>
      </c>
      <c r="G1298">
        <f t="shared" si="221"/>
        <v>-2.8797760775741494</v>
      </c>
      <c r="H1298">
        <f t="shared" si="225"/>
        <v>-1.0278032720279384E-2</v>
      </c>
      <c r="I1298">
        <v>72.969776077574153</v>
      </c>
      <c r="J1298">
        <v>72.969776077574153</v>
      </c>
      <c r="K1298">
        <f t="shared" si="226"/>
        <v>72.972804219414243</v>
      </c>
      <c r="L1298">
        <v>72.972804219414243</v>
      </c>
      <c r="M1298">
        <v>72.972804219414243</v>
      </c>
      <c r="N1298">
        <f t="shared" si="222"/>
        <v>70.546558498309224</v>
      </c>
      <c r="O1298">
        <f t="shared" si="227"/>
        <v>70.015000000000001</v>
      </c>
      <c r="P1298">
        <f t="shared" si="229"/>
        <v>69.677499999999995</v>
      </c>
      <c r="Q1298">
        <f t="shared" si="230"/>
        <v>72.975590224401259</v>
      </c>
      <c r="R1298">
        <v>72.975590224401259</v>
      </c>
      <c r="S1298">
        <v>72.975590224401259</v>
      </c>
    </row>
    <row r="1299" spans="1:19" x14ac:dyDescent="0.2">
      <c r="A1299" s="4">
        <f t="shared" si="223"/>
        <v>45541</v>
      </c>
      <c r="B1299">
        <v>1298</v>
      </c>
      <c r="C1299">
        <v>68.58</v>
      </c>
      <c r="D1299">
        <f t="shared" si="224"/>
        <v>69.083333333333329</v>
      </c>
      <c r="E1299">
        <f t="shared" si="228"/>
        <v>69.402000000000001</v>
      </c>
      <c r="F1299">
        <f t="shared" si="220"/>
        <v>72.960054110294436</v>
      </c>
      <c r="G1299">
        <f t="shared" si="221"/>
        <v>-4.3800541102944379</v>
      </c>
      <c r="H1299">
        <f t="shared" si="225"/>
        <v>-1.5002780327202885</v>
      </c>
      <c r="I1299">
        <v>72.960054110294436</v>
      </c>
      <c r="J1299">
        <v>72.960054110294436</v>
      </c>
      <c r="K1299">
        <f t="shared" si="226"/>
        <v>72.96304724341428</v>
      </c>
      <c r="L1299">
        <v>72.96304724341428</v>
      </c>
      <c r="M1299">
        <v>72.96304724341428</v>
      </c>
      <c r="N1299">
        <f t="shared" si="222"/>
        <v>69.956590948816455</v>
      </c>
      <c r="O1299">
        <f t="shared" si="227"/>
        <v>69.339999999999989</v>
      </c>
      <c r="P1299">
        <f t="shared" si="229"/>
        <v>69.282499999999999</v>
      </c>
      <c r="Q1299">
        <f t="shared" si="230"/>
        <v>72.965796236826023</v>
      </c>
      <c r="R1299">
        <v>72.965796236826023</v>
      </c>
      <c r="S1299">
        <v>72.965796236826023</v>
      </c>
    </row>
    <row r="1300" spans="1:19" x14ac:dyDescent="0.2">
      <c r="A1300" s="4">
        <f t="shared" si="223"/>
        <v>45542</v>
      </c>
      <c r="B1300">
        <v>1299</v>
      </c>
      <c r="C1300">
        <v>68.58</v>
      </c>
      <c r="D1300">
        <f t="shared" si="224"/>
        <v>68.936666666666667</v>
      </c>
      <c r="E1300">
        <f t="shared" si="228"/>
        <v>69.309999999999988</v>
      </c>
      <c r="F1300">
        <f t="shared" si="220"/>
        <v>72.950332143014734</v>
      </c>
      <c r="G1300">
        <f t="shared" si="221"/>
        <v>-4.3703321430147355</v>
      </c>
      <c r="H1300">
        <f t="shared" si="225"/>
        <v>9.7219672797024259E-3</v>
      </c>
      <c r="I1300">
        <v>72.950332143014734</v>
      </c>
      <c r="J1300">
        <v>72.950332143014734</v>
      </c>
      <c r="K1300">
        <f t="shared" si="226"/>
        <v>72.953290267414332</v>
      </c>
      <c r="L1300">
        <v>72.953290267414332</v>
      </c>
      <c r="M1300">
        <v>72.953290267414332</v>
      </c>
      <c r="N1300">
        <f t="shared" si="222"/>
        <v>69.864613664171515</v>
      </c>
      <c r="O1300">
        <f t="shared" si="227"/>
        <v>69.224999999999994</v>
      </c>
      <c r="P1300">
        <f t="shared" si="229"/>
        <v>69.17</v>
      </c>
      <c r="Q1300">
        <f t="shared" si="230"/>
        <v>72.956002249250787</v>
      </c>
      <c r="R1300">
        <v>72.956002249250787</v>
      </c>
      <c r="S1300">
        <v>72.956002249250787</v>
      </c>
    </row>
    <row r="1301" spans="1:19" x14ac:dyDescent="0.2">
      <c r="A1301" s="4">
        <f t="shared" si="223"/>
        <v>45543</v>
      </c>
      <c r="B1301">
        <v>1300</v>
      </c>
      <c r="C1301">
        <v>69.650000000000006</v>
      </c>
      <c r="D1301">
        <f t="shared" si="224"/>
        <v>69.293333333333337</v>
      </c>
      <c r="E1301">
        <f t="shared" si="228"/>
        <v>68.638000000000005</v>
      </c>
      <c r="F1301">
        <f t="shared" si="220"/>
        <v>72.940610175735017</v>
      </c>
      <c r="G1301">
        <f t="shared" si="221"/>
        <v>-3.2906101757350115</v>
      </c>
      <c r="H1301">
        <f t="shared" si="225"/>
        <v>1.079721967279724</v>
      </c>
      <c r="I1301">
        <v>72.940610175735017</v>
      </c>
      <c r="J1301">
        <v>72.940610175735017</v>
      </c>
      <c r="K1301">
        <f t="shared" si="226"/>
        <v>72.943533291414369</v>
      </c>
      <c r="L1301">
        <v>72.943533291414369</v>
      </c>
      <c r="M1301">
        <v>72.943533291414369</v>
      </c>
      <c r="N1301">
        <f t="shared" si="222"/>
        <v>69.800229564920059</v>
      </c>
      <c r="O1301">
        <f t="shared" si="227"/>
        <v>69.115000000000009</v>
      </c>
      <c r="P1301">
        <f t="shared" si="229"/>
        <v>68.883750000000006</v>
      </c>
      <c r="Q1301">
        <f t="shared" si="230"/>
        <v>72.946208261675565</v>
      </c>
      <c r="R1301">
        <v>72.946208261675565</v>
      </c>
      <c r="S1301">
        <v>72.946208261675565</v>
      </c>
    </row>
    <row r="1302" spans="1:19" x14ac:dyDescent="0.2">
      <c r="A1302" s="4">
        <f t="shared" si="223"/>
        <v>45544</v>
      </c>
      <c r="B1302">
        <v>1301</v>
      </c>
      <c r="C1302">
        <v>69.650000000000006</v>
      </c>
      <c r="D1302">
        <f t="shared" si="224"/>
        <v>68.676666666666677</v>
      </c>
      <c r="E1302">
        <f t="shared" si="228"/>
        <v>68.572000000000003</v>
      </c>
      <c r="F1302">
        <f t="shared" si="220"/>
        <v>72.930888208455315</v>
      </c>
      <c r="G1302">
        <f t="shared" si="221"/>
        <v>-3.280888208455309</v>
      </c>
      <c r="H1302">
        <f t="shared" si="225"/>
        <v>9.7219672797024259E-3</v>
      </c>
      <c r="I1302">
        <v>72.930888208455315</v>
      </c>
      <c r="J1302">
        <v>72.930888208455315</v>
      </c>
      <c r="K1302">
        <f t="shared" si="226"/>
        <v>72.93377631541442</v>
      </c>
      <c r="L1302">
        <v>72.93377631541442</v>
      </c>
      <c r="M1302">
        <v>72.93377631541442</v>
      </c>
      <c r="N1302">
        <f t="shared" si="222"/>
        <v>68.879160695444043</v>
      </c>
      <c r="O1302">
        <f t="shared" si="227"/>
        <v>68.652500000000003</v>
      </c>
      <c r="P1302">
        <f t="shared" si="229"/>
        <v>68.611250000000013</v>
      </c>
      <c r="Q1302">
        <f t="shared" si="230"/>
        <v>72.936414274100329</v>
      </c>
      <c r="R1302">
        <v>72.936414274100329</v>
      </c>
      <c r="S1302">
        <v>72.936414274100329</v>
      </c>
    </row>
    <row r="1303" spans="1:19" x14ac:dyDescent="0.2">
      <c r="A1303" s="4">
        <f t="shared" si="223"/>
        <v>45545</v>
      </c>
      <c r="B1303">
        <v>1302</v>
      </c>
      <c r="C1303">
        <v>66.73</v>
      </c>
      <c r="D1303">
        <f t="shared" si="224"/>
        <v>68.209999999999994</v>
      </c>
      <c r="E1303">
        <f t="shared" si="228"/>
        <v>68.834000000000003</v>
      </c>
      <c r="F1303">
        <f t="shared" si="220"/>
        <v>72.921166241175598</v>
      </c>
      <c r="G1303">
        <f t="shared" si="221"/>
        <v>-6.1911662411755941</v>
      </c>
      <c r="H1303">
        <f t="shared" si="225"/>
        <v>-2.9102780327202851</v>
      </c>
      <c r="I1303">
        <v>72.921166241175598</v>
      </c>
      <c r="J1303">
        <v>72.921166241175598</v>
      </c>
      <c r="K1303">
        <f t="shared" si="226"/>
        <v>72.924019339414457</v>
      </c>
      <c r="L1303">
        <v>72.924019339414457</v>
      </c>
      <c r="M1303">
        <v>72.924019339414457</v>
      </c>
      <c r="N1303">
        <f t="shared" si="222"/>
        <v>68.690412486810828</v>
      </c>
      <c r="O1303">
        <f t="shared" si="227"/>
        <v>68.570000000000007</v>
      </c>
      <c r="P1303">
        <f t="shared" si="229"/>
        <v>68.599999999999994</v>
      </c>
      <c r="Q1303">
        <f t="shared" si="230"/>
        <v>72.926620286525093</v>
      </c>
      <c r="R1303">
        <v>72.926620286525093</v>
      </c>
      <c r="S1303">
        <v>72.926620286525093</v>
      </c>
    </row>
    <row r="1304" spans="1:19" x14ac:dyDescent="0.2">
      <c r="A1304" s="4">
        <f t="shared" si="223"/>
        <v>45546</v>
      </c>
      <c r="B1304">
        <v>1303</v>
      </c>
      <c r="C1304">
        <v>68.25</v>
      </c>
      <c r="D1304">
        <f t="shared" si="224"/>
        <v>68.290000000000006</v>
      </c>
      <c r="E1304">
        <f t="shared" si="228"/>
        <v>68.822000000000003</v>
      </c>
      <c r="F1304">
        <f t="shared" si="220"/>
        <v>72.911444273895881</v>
      </c>
      <c r="G1304">
        <f t="shared" si="221"/>
        <v>-4.6614442738958815</v>
      </c>
      <c r="H1304">
        <f t="shared" si="225"/>
        <v>1.5297219672797127</v>
      </c>
      <c r="I1304">
        <v>72.911444273895881</v>
      </c>
      <c r="J1304">
        <v>72.911444273895881</v>
      </c>
      <c r="K1304">
        <f t="shared" si="226"/>
        <v>72.914262363414508</v>
      </c>
      <c r="L1304">
        <v>72.914262363414508</v>
      </c>
      <c r="M1304">
        <v>72.914262363414508</v>
      </c>
      <c r="N1304">
        <f t="shared" si="222"/>
        <v>69.05028874076757</v>
      </c>
      <c r="O1304">
        <f t="shared" si="227"/>
        <v>68.63</v>
      </c>
      <c r="P1304">
        <f t="shared" si="229"/>
        <v>68.622500000000002</v>
      </c>
      <c r="Q1304">
        <f t="shared" si="230"/>
        <v>72.916826298949857</v>
      </c>
      <c r="R1304">
        <v>72.916826298949857</v>
      </c>
      <c r="S1304">
        <v>72.916826298949857</v>
      </c>
    </row>
    <row r="1305" spans="1:19" x14ac:dyDescent="0.2">
      <c r="A1305" s="4">
        <f t="shared" si="223"/>
        <v>45547</v>
      </c>
      <c r="B1305">
        <v>1304</v>
      </c>
      <c r="C1305">
        <v>69.89</v>
      </c>
      <c r="D1305">
        <f t="shared" si="224"/>
        <v>69.243333333333325</v>
      </c>
      <c r="E1305">
        <f t="shared" si="228"/>
        <v>68.810000000000016</v>
      </c>
      <c r="F1305">
        <f t="shared" si="220"/>
        <v>72.901722306616179</v>
      </c>
      <c r="G1305">
        <f t="shared" si="221"/>
        <v>-3.0117223066161785</v>
      </c>
      <c r="H1305">
        <f t="shared" si="225"/>
        <v>1.649721967279703</v>
      </c>
      <c r="I1305">
        <v>72.901722306616179</v>
      </c>
      <c r="J1305">
        <v>72.901722306616179</v>
      </c>
      <c r="K1305">
        <f t="shared" si="226"/>
        <v>72.904505387414545</v>
      </c>
      <c r="L1305">
        <v>72.904505387414545</v>
      </c>
      <c r="M1305">
        <v>72.904505387414545</v>
      </c>
      <c r="N1305">
        <f t="shared" si="222"/>
        <v>69.212202118537292</v>
      </c>
      <c r="O1305">
        <f t="shared" si="227"/>
        <v>68.615000000000009</v>
      </c>
      <c r="P1305">
        <f t="shared" si="229"/>
        <v>68.972499999999997</v>
      </c>
      <c r="Q1305">
        <f t="shared" si="230"/>
        <v>72.907032311374621</v>
      </c>
      <c r="R1305">
        <v>72.907032311374621</v>
      </c>
      <c r="S1305">
        <v>72.907032311374621</v>
      </c>
    </row>
    <row r="1306" spans="1:19" x14ac:dyDescent="0.2">
      <c r="A1306" s="4">
        <f t="shared" si="223"/>
        <v>45548</v>
      </c>
      <c r="B1306">
        <v>1305</v>
      </c>
      <c r="C1306">
        <v>69.59</v>
      </c>
      <c r="D1306">
        <f t="shared" si="224"/>
        <v>69.690000000000012</v>
      </c>
      <c r="E1306">
        <f t="shared" si="228"/>
        <v>69.683999999999997</v>
      </c>
      <c r="F1306">
        <f t="shared" si="220"/>
        <v>72.892000339336462</v>
      </c>
      <c r="G1306">
        <f t="shared" si="221"/>
        <v>-3.302000339336459</v>
      </c>
      <c r="H1306">
        <f t="shared" si="225"/>
        <v>-0.29027803272028052</v>
      </c>
      <c r="I1306">
        <v>72.892000339336462</v>
      </c>
      <c r="J1306">
        <v>72.892000339336462</v>
      </c>
      <c r="K1306">
        <f t="shared" si="226"/>
        <v>72.894748411414596</v>
      </c>
      <c r="L1306">
        <v>72.894748411414596</v>
      </c>
      <c r="M1306">
        <v>72.894748411414596</v>
      </c>
      <c r="N1306">
        <f t="shared" si="222"/>
        <v>69.325541482976107</v>
      </c>
      <c r="O1306">
        <f t="shared" si="227"/>
        <v>69.33</v>
      </c>
      <c r="P1306">
        <f t="shared" si="229"/>
        <v>69.686250000000001</v>
      </c>
      <c r="Q1306">
        <f t="shared" si="230"/>
        <v>72.897238323799385</v>
      </c>
      <c r="R1306">
        <v>72.897238323799385</v>
      </c>
      <c r="S1306">
        <v>72.897238323799385</v>
      </c>
    </row>
    <row r="1307" spans="1:19" x14ac:dyDescent="0.2">
      <c r="A1307" s="4">
        <f t="shared" si="223"/>
        <v>45549</v>
      </c>
      <c r="B1307">
        <v>1306</v>
      </c>
      <c r="C1307">
        <v>69.59</v>
      </c>
      <c r="D1307">
        <f t="shared" si="224"/>
        <v>70.093333333333334</v>
      </c>
      <c r="E1307">
        <f t="shared" si="228"/>
        <v>70.253999999999991</v>
      </c>
      <c r="F1307">
        <f t="shared" si="220"/>
        <v>72.88227837205676</v>
      </c>
      <c r="G1307">
        <f t="shared" si="221"/>
        <v>-3.2922783720567566</v>
      </c>
      <c r="H1307">
        <f t="shared" si="225"/>
        <v>9.7219672797024259E-3</v>
      </c>
      <c r="I1307">
        <v>72.88227837205676</v>
      </c>
      <c r="J1307">
        <v>72.88227837205676</v>
      </c>
      <c r="K1307">
        <f t="shared" si="226"/>
        <v>72.884991435414634</v>
      </c>
      <c r="L1307">
        <v>72.884991435414634</v>
      </c>
      <c r="M1307">
        <v>72.884991435414634</v>
      </c>
      <c r="N1307">
        <f t="shared" si="222"/>
        <v>69.857879038083269</v>
      </c>
      <c r="O1307">
        <f t="shared" si="227"/>
        <v>70.042500000000004</v>
      </c>
      <c r="P1307">
        <f t="shared" si="229"/>
        <v>70.193749999999994</v>
      </c>
      <c r="Q1307">
        <f t="shared" si="230"/>
        <v>72.887444336224149</v>
      </c>
      <c r="R1307">
        <v>72.887444336224149</v>
      </c>
      <c r="S1307">
        <v>72.887444336224149</v>
      </c>
    </row>
    <row r="1308" spans="1:19" x14ac:dyDescent="0.2">
      <c r="A1308" s="4">
        <f t="shared" si="223"/>
        <v>45550</v>
      </c>
      <c r="B1308">
        <v>1307</v>
      </c>
      <c r="C1308">
        <v>71.099999999999994</v>
      </c>
      <c r="D1308">
        <f t="shared" si="224"/>
        <v>70.596666666666664</v>
      </c>
      <c r="E1308">
        <f t="shared" si="228"/>
        <v>70.707999999999998</v>
      </c>
      <c r="F1308">
        <f t="shared" si="220"/>
        <v>72.872556404777043</v>
      </c>
      <c r="G1308">
        <f t="shared" si="221"/>
        <v>-1.772556404777049</v>
      </c>
      <c r="H1308">
        <f t="shared" si="225"/>
        <v>1.5197219672797075</v>
      </c>
      <c r="I1308">
        <v>72.872556404777043</v>
      </c>
      <c r="J1308">
        <v>72.872556404777043</v>
      </c>
      <c r="K1308">
        <f t="shared" si="226"/>
        <v>72.875234459414685</v>
      </c>
      <c r="L1308">
        <v>72.875234459414685</v>
      </c>
      <c r="M1308">
        <v>72.875234459414685</v>
      </c>
      <c r="N1308">
        <f t="shared" si="222"/>
        <v>70.230515326658292</v>
      </c>
      <c r="O1308">
        <f t="shared" si="227"/>
        <v>70.344999999999999</v>
      </c>
      <c r="P1308">
        <f t="shared" si="229"/>
        <v>70.666249999999991</v>
      </c>
      <c r="Q1308">
        <f t="shared" si="230"/>
        <v>72.877650348648913</v>
      </c>
      <c r="R1308">
        <v>72.877650348648913</v>
      </c>
      <c r="S1308">
        <v>72.877650348648913</v>
      </c>
    </row>
    <row r="1309" spans="1:19" x14ac:dyDescent="0.2">
      <c r="A1309" s="4">
        <f t="shared" si="223"/>
        <v>45551</v>
      </c>
      <c r="B1309">
        <v>1308</v>
      </c>
      <c r="C1309">
        <v>71.099999999999994</v>
      </c>
      <c r="D1309">
        <f t="shared" si="224"/>
        <v>71.453333333333333</v>
      </c>
      <c r="E1309">
        <f t="shared" si="228"/>
        <v>71.164000000000001</v>
      </c>
      <c r="F1309">
        <f t="shared" si="220"/>
        <v>72.862834437497341</v>
      </c>
      <c r="G1309">
        <f t="shared" si="221"/>
        <v>-1.7628344374973466</v>
      </c>
      <c r="H1309">
        <f t="shared" si="225"/>
        <v>9.7219672797024259E-3</v>
      </c>
      <c r="I1309">
        <v>72.862834437497341</v>
      </c>
      <c r="J1309">
        <v>72.862834437497341</v>
      </c>
      <c r="K1309">
        <f t="shared" si="226"/>
        <v>72.865477483414722</v>
      </c>
      <c r="L1309">
        <v>72.865477483414722</v>
      </c>
      <c r="M1309">
        <v>72.865477483414722</v>
      </c>
      <c r="N1309">
        <f t="shared" si="222"/>
        <v>70.809360728660806</v>
      </c>
      <c r="O1309">
        <f t="shared" si="227"/>
        <v>70.987499999999997</v>
      </c>
      <c r="P1309">
        <f t="shared" si="229"/>
        <v>71.272500000000008</v>
      </c>
      <c r="Q1309">
        <f t="shared" si="230"/>
        <v>72.867856361073677</v>
      </c>
      <c r="R1309">
        <v>72.867856361073677</v>
      </c>
      <c r="S1309">
        <v>72.867856361073677</v>
      </c>
    </row>
    <row r="1310" spans="1:19" x14ac:dyDescent="0.2">
      <c r="A1310" s="4">
        <f t="shared" si="223"/>
        <v>45552</v>
      </c>
      <c r="B1310">
        <v>1309</v>
      </c>
      <c r="C1310">
        <v>72.16</v>
      </c>
      <c r="D1310">
        <f t="shared" si="224"/>
        <v>71.709999999999994</v>
      </c>
      <c r="E1310">
        <f t="shared" si="228"/>
        <v>71.818000000000012</v>
      </c>
      <c r="F1310">
        <f t="shared" si="220"/>
        <v>72.853112470217624</v>
      </c>
      <c r="G1310">
        <f t="shared" si="221"/>
        <v>-0.69311247021762767</v>
      </c>
      <c r="H1310">
        <f t="shared" si="225"/>
        <v>1.0697219672797189</v>
      </c>
      <c r="I1310">
        <v>72.853112470217624</v>
      </c>
      <c r="J1310">
        <v>72.853112470217624</v>
      </c>
      <c r="K1310">
        <f t="shared" si="226"/>
        <v>72.855720507414773</v>
      </c>
      <c r="L1310">
        <v>72.855720507414773</v>
      </c>
      <c r="M1310">
        <v>72.855720507414773</v>
      </c>
      <c r="N1310">
        <f t="shared" si="222"/>
        <v>71.127552510062571</v>
      </c>
      <c r="O1310">
        <f t="shared" si="227"/>
        <v>71.557500000000005</v>
      </c>
      <c r="P1310">
        <f t="shared" si="229"/>
        <v>71.777500000000003</v>
      </c>
      <c r="Q1310">
        <f t="shared" si="230"/>
        <v>72.858062373498456</v>
      </c>
      <c r="R1310">
        <v>72.858062373498456</v>
      </c>
      <c r="S1310">
        <v>72.858062373498456</v>
      </c>
    </row>
    <row r="1311" spans="1:19" x14ac:dyDescent="0.2">
      <c r="A1311" s="4">
        <f t="shared" si="223"/>
        <v>45553</v>
      </c>
      <c r="B1311">
        <v>1310</v>
      </c>
      <c r="C1311">
        <v>71.87</v>
      </c>
      <c r="D1311">
        <f t="shared" si="224"/>
        <v>72.296666666666667</v>
      </c>
      <c r="E1311">
        <f t="shared" si="228"/>
        <v>72.14200000000001</v>
      </c>
      <c r="F1311">
        <f t="shared" si="220"/>
        <v>72.843390502937922</v>
      </c>
      <c r="G1311">
        <f t="shared" si="221"/>
        <v>-0.97339050293791729</v>
      </c>
      <c r="H1311">
        <f t="shared" si="225"/>
        <v>-0.28027803272028962</v>
      </c>
      <c r="I1311">
        <v>72.843390502937922</v>
      </c>
      <c r="J1311">
        <v>72.843390502937922</v>
      </c>
      <c r="K1311">
        <f t="shared" si="226"/>
        <v>72.84596353141481</v>
      </c>
      <c r="L1311">
        <v>72.84596353141481</v>
      </c>
      <c r="M1311">
        <v>72.84596353141481</v>
      </c>
      <c r="N1311">
        <f t="shared" si="222"/>
        <v>71.647286757043801</v>
      </c>
      <c r="O1311">
        <f t="shared" si="227"/>
        <v>71.997500000000002</v>
      </c>
      <c r="P1311">
        <f t="shared" si="229"/>
        <v>72.2</v>
      </c>
      <c r="Q1311">
        <f t="shared" si="230"/>
        <v>72.84826838592322</v>
      </c>
      <c r="R1311">
        <v>72.84826838592322</v>
      </c>
      <c r="S1311">
        <v>72.84826838592322</v>
      </c>
    </row>
    <row r="1312" spans="1:19" x14ac:dyDescent="0.2">
      <c r="A1312" s="4">
        <f t="shared" si="223"/>
        <v>45554</v>
      </c>
      <c r="B1312">
        <v>1311</v>
      </c>
      <c r="C1312">
        <v>72.86</v>
      </c>
      <c r="D1312">
        <f t="shared" si="224"/>
        <v>72.483333333333334</v>
      </c>
      <c r="E1312">
        <f t="shared" si="228"/>
        <v>72.466000000000008</v>
      </c>
      <c r="F1312">
        <f t="shared" si="220"/>
        <v>72.833668535658205</v>
      </c>
      <c r="G1312">
        <f t="shared" si="221"/>
        <v>2.6331464341794231E-2</v>
      </c>
      <c r="H1312">
        <f t="shared" si="225"/>
        <v>0.99972196727971152</v>
      </c>
      <c r="I1312">
        <v>72.833668535658205</v>
      </c>
      <c r="J1312">
        <v>72.833668535658205</v>
      </c>
      <c r="K1312">
        <f t="shared" si="226"/>
        <v>72.836206555414861</v>
      </c>
      <c r="L1312">
        <v>72.836206555414861</v>
      </c>
      <c r="M1312">
        <v>72.836206555414861</v>
      </c>
      <c r="N1312">
        <f t="shared" si="222"/>
        <v>71.969100729930659</v>
      </c>
      <c r="O1312">
        <f t="shared" si="227"/>
        <v>72.402500000000003</v>
      </c>
      <c r="P1312">
        <f t="shared" si="229"/>
        <v>72.472499999999997</v>
      </c>
      <c r="Q1312">
        <f t="shared" si="230"/>
        <v>72.838474398347984</v>
      </c>
      <c r="R1312">
        <v>72.838474398347984</v>
      </c>
      <c r="S1312">
        <v>72.838474398347984</v>
      </c>
    </row>
    <row r="1313" spans="1:19" x14ac:dyDescent="0.2">
      <c r="A1313" s="4">
        <f t="shared" si="223"/>
        <v>45555</v>
      </c>
      <c r="B1313">
        <v>1312</v>
      </c>
      <c r="C1313">
        <v>72.72</v>
      </c>
      <c r="D1313">
        <f t="shared" si="224"/>
        <v>72.766666666666666</v>
      </c>
      <c r="E1313">
        <f t="shared" si="228"/>
        <v>72.3</v>
      </c>
      <c r="F1313">
        <f t="shared" si="220"/>
        <v>72.823946568378489</v>
      </c>
      <c r="G1313">
        <f t="shared" si="221"/>
        <v>-0.1039465683784897</v>
      </c>
      <c r="H1313">
        <f t="shared" si="225"/>
        <v>-0.13027803272028393</v>
      </c>
      <c r="I1313">
        <v>72.823946568378489</v>
      </c>
      <c r="J1313">
        <v>72.823946568378489</v>
      </c>
      <c r="K1313">
        <f t="shared" si="226"/>
        <v>72.826449579414898</v>
      </c>
      <c r="L1313">
        <v>72.826449579414898</v>
      </c>
      <c r="M1313">
        <v>72.826449579414898</v>
      </c>
      <c r="N1313">
        <f t="shared" si="222"/>
        <v>72.194370510951458</v>
      </c>
      <c r="O1313">
        <f t="shared" si="227"/>
        <v>72.542500000000004</v>
      </c>
      <c r="P1313">
        <f t="shared" si="229"/>
        <v>72.474999999999994</v>
      </c>
      <c r="Q1313">
        <f t="shared" si="230"/>
        <v>72.828680410772748</v>
      </c>
      <c r="R1313">
        <v>72.828680410772748</v>
      </c>
      <c r="S1313">
        <v>72.828680410772748</v>
      </c>
    </row>
    <row r="1314" spans="1:19" x14ac:dyDescent="0.2">
      <c r="A1314" s="4">
        <f t="shared" si="223"/>
        <v>45556</v>
      </c>
      <c r="B1314">
        <v>1313</v>
      </c>
      <c r="C1314">
        <v>72.72</v>
      </c>
      <c r="D1314">
        <f t="shared" si="224"/>
        <v>72.256666666666661</v>
      </c>
      <c r="E1314">
        <f t="shared" si="228"/>
        <v>72.191999999999993</v>
      </c>
      <c r="F1314">
        <f t="shared" si="220"/>
        <v>72.814224601098786</v>
      </c>
      <c r="G1314">
        <f t="shared" si="221"/>
        <v>-9.4224601098787275E-2</v>
      </c>
      <c r="H1314">
        <f t="shared" si="225"/>
        <v>9.7219672797024259E-3</v>
      </c>
      <c r="I1314">
        <v>72.814224601098786</v>
      </c>
      <c r="J1314">
        <v>72.814224601098786</v>
      </c>
      <c r="K1314">
        <f t="shared" si="226"/>
        <v>72.81669260341495</v>
      </c>
      <c r="L1314">
        <v>72.81669260341495</v>
      </c>
      <c r="M1314">
        <v>72.81669260341495</v>
      </c>
      <c r="N1314">
        <f t="shared" si="222"/>
        <v>71.93505935766602</v>
      </c>
      <c r="O1314">
        <f t="shared" si="227"/>
        <v>72.407499999999999</v>
      </c>
      <c r="P1314">
        <f t="shared" si="229"/>
        <v>72.216250000000002</v>
      </c>
      <c r="Q1314">
        <f t="shared" si="230"/>
        <v>72.818886423197512</v>
      </c>
      <c r="R1314">
        <v>72.818886423197512</v>
      </c>
      <c r="S1314">
        <v>72.818886423197512</v>
      </c>
    </row>
    <row r="1315" spans="1:19" x14ac:dyDescent="0.2">
      <c r="A1315" s="4">
        <f t="shared" si="223"/>
        <v>45557</v>
      </c>
      <c r="B1315">
        <v>1314</v>
      </c>
      <c r="C1315">
        <v>71.33</v>
      </c>
      <c r="D1315">
        <f t="shared" si="224"/>
        <v>71.793333333333337</v>
      </c>
      <c r="E1315">
        <f t="shared" si="228"/>
        <v>72.087999999999994</v>
      </c>
      <c r="F1315">
        <f t="shared" si="220"/>
        <v>72.80450263381907</v>
      </c>
      <c r="G1315">
        <f t="shared" si="221"/>
        <v>-1.4745026338190712</v>
      </c>
      <c r="H1315">
        <f t="shared" si="225"/>
        <v>-1.3802780327202839</v>
      </c>
      <c r="I1315">
        <v>72.80450263381907</v>
      </c>
      <c r="J1315">
        <v>72.80450263381907</v>
      </c>
      <c r="K1315">
        <f t="shared" si="226"/>
        <v>72.806935627414987</v>
      </c>
      <c r="L1315">
        <v>72.806935627414987</v>
      </c>
      <c r="M1315">
        <v>72.806935627414987</v>
      </c>
      <c r="N1315">
        <f t="shared" si="222"/>
        <v>71.753541550366208</v>
      </c>
      <c r="O1315">
        <f t="shared" si="227"/>
        <v>72.024999999999991</v>
      </c>
      <c r="P1315">
        <f t="shared" si="229"/>
        <v>71.977499999999992</v>
      </c>
      <c r="Q1315">
        <f t="shared" si="230"/>
        <v>72.809092435622276</v>
      </c>
      <c r="R1315">
        <v>72.809092435622276</v>
      </c>
      <c r="S1315">
        <v>72.809092435622276</v>
      </c>
    </row>
    <row r="1316" spans="1:19" x14ac:dyDescent="0.2">
      <c r="A1316" s="4">
        <f t="shared" si="223"/>
        <v>45558</v>
      </c>
      <c r="B1316">
        <v>1315</v>
      </c>
      <c r="C1316">
        <v>71.33</v>
      </c>
      <c r="D1316">
        <f t="shared" si="224"/>
        <v>71.666666666666671</v>
      </c>
      <c r="E1316">
        <f t="shared" si="228"/>
        <v>71.628000000000014</v>
      </c>
      <c r="F1316">
        <f t="shared" si="220"/>
        <v>72.794780666539367</v>
      </c>
      <c r="G1316">
        <f t="shared" si="221"/>
        <v>-1.4647806665393688</v>
      </c>
      <c r="H1316">
        <f t="shared" si="225"/>
        <v>9.7219672797024259E-3</v>
      </c>
      <c r="I1316">
        <v>72.794780666539367</v>
      </c>
      <c r="J1316">
        <v>72.794780666539367</v>
      </c>
      <c r="K1316">
        <f t="shared" si="226"/>
        <v>72.797178651415038</v>
      </c>
      <c r="L1316">
        <v>72.797178651415038</v>
      </c>
      <c r="M1316">
        <v>72.797178651415038</v>
      </c>
      <c r="N1316">
        <f t="shared" si="222"/>
        <v>71.929479085256347</v>
      </c>
      <c r="O1316">
        <f t="shared" si="227"/>
        <v>71.930000000000007</v>
      </c>
      <c r="P1316">
        <f t="shared" si="229"/>
        <v>71.642500000000013</v>
      </c>
      <c r="Q1316">
        <f t="shared" si="230"/>
        <v>72.79929844804704</v>
      </c>
      <c r="R1316">
        <v>72.79929844804704</v>
      </c>
      <c r="S1316">
        <v>72.79929844804704</v>
      </c>
    </row>
    <row r="1317" spans="1:19" x14ac:dyDescent="0.2">
      <c r="A1317" s="4">
        <f t="shared" si="223"/>
        <v>45559</v>
      </c>
      <c r="B1317">
        <v>1316</v>
      </c>
      <c r="C1317">
        <v>72.34</v>
      </c>
      <c r="D1317">
        <f t="shared" si="224"/>
        <v>71.363333333333344</v>
      </c>
      <c r="E1317">
        <f t="shared" si="228"/>
        <v>70.740000000000009</v>
      </c>
      <c r="F1317">
        <f t="shared" si="220"/>
        <v>72.78505869925965</v>
      </c>
      <c r="G1317">
        <f t="shared" si="221"/>
        <v>-0.44505869925964703</v>
      </c>
      <c r="H1317">
        <f t="shared" si="225"/>
        <v>1.0197219672797218</v>
      </c>
      <c r="I1317">
        <v>72.78505869925965</v>
      </c>
      <c r="J1317">
        <v>72.78505869925965</v>
      </c>
      <c r="K1317">
        <f t="shared" si="226"/>
        <v>72.787421675415075</v>
      </c>
      <c r="L1317">
        <v>72.787421675415075</v>
      </c>
      <c r="M1317">
        <v>72.787421675415075</v>
      </c>
      <c r="N1317">
        <f t="shared" si="222"/>
        <v>71.476635359679435</v>
      </c>
      <c r="O1317">
        <f t="shared" si="227"/>
        <v>71.355000000000004</v>
      </c>
      <c r="P1317">
        <f t="shared" si="229"/>
        <v>70.973749999999995</v>
      </c>
      <c r="Q1317">
        <f t="shared" si="230"/>
        <v>72.789504460471818</v>
      </c>
      <c r="R1317">
        <v>72.789504460471818</v>
      </c>
      <c r="S1317">
        <v>72.789504460471818</v>
      </c>
    </row>
    <row r="1318" spans="1:19" x14ac:dyDescent="0.2">
      <c r="A1318" s="4">
        <f t="shared" si="223"/>
        <v>45560</v>
      </c>
      <c r="B1318">
        <v>1317</v>
      </c>
      <c r="C1318">
        <v>70.42</v>
      </c>
      <c r="D1318">
        <f t="shared" si="224"/>
        <v>70.346666666666664</v>
      </c>
      <c r="E1318">
        <f t="shared" si="228"/>
        <v>70.218000000000004</v>
      </c>
      <c r="F1318">
        <f t="shared" si="220"/>
        <v>72.775336731979934</v>
      </c>
      <c r="G1318">
        <f t="shared" si="221"/>
        <v>-2.3553367319799321</v>
      </c>
      <c r="H1318">
        <f t="shared" si="225"/>
        <v>-1.9102780327202851</v>
      </c>
      <c r="I1318">
        <v>72.775336731979934</v>
      </c>
      <c r="J1318">
        <v>72.775336731979934</v>
      </c>
      <c r="K1318">
        <f t="shared" si="226"/>
        <v>72.777664699415126</v>
      </c>
      <c r="L1318">
        <v>72.777664699415126</v>
      </c>
      <c r="M1318">
        <v>72.777664699415126</v>
      </c>
      <c r="N1318">
        <f t="shared" si="222"/>
        <v>70.517644751775606</v>
      </c>
      <c r="O1318">
        <f t="shared" si="227"/>
        <v>70.592500000000001</v>
      </c>
      <c r="P1318">
        <f t="shared" si="229"/>
        <v>70.266249999999999</v>
      </c>
      <c r="Q1318">
        <f t="shared" si="230"/>
        <v>72.779710472896582</v>
      </c>
      <c r="R1318">
        <v>72.779710472896582</v>
      </c>
      <c r="S1318">
        <v>72.779710472896582</v>
      </c>
    </row>
    <row r="1319" spans="1:19" x14ac:dyDescent="0.2">
      <c r="A1319" s="4">
        <f t="shared" si="223"/>
        <v>45561</v>
      </c>
      <c r="B1319">
        <v>1318</v>
      </c>
      <c r="C1319">
        <v>68.28</v>
      </c>
      <c r="D1319">
        <f t="shared" si="224"/>
        <v>69.14</v>
      </c>
      <c r="E1319">
        <f t="shared" si="228"/>
        <v>69.695999999999998</v>
      </c>
      <c r="F1319">
        <f t="shared" si="220"/>
        <v>72.765614764700231</v>
      </c>
      <c r="G1319">
        <f t="shared" si="221"/>
        <v>-4.4856147647002302</v>
      </c>
      <c r="H1319">
        <f t="shared" si="225"/>
        <v>-2.1302780327202981</v>
      </c>
      <c r="I1319">
        <v>72.765614764700231</v>
      </c>
      <c r="J1319">
        <v>72.765614764700231</v>
      </c>
      <c r="K1319">
        <f t="shared" si="226"/>
        <v>72.767907723415163</v>
      </c>
      <c r="L1319">
        <v>72.767907723415163</v>
      </c>
      <c r="M1319">
        <v>72.767907723415163</v>
      </c>
      <c r="N1319">
        <f t="shared" si="222"/>
        <v>69.978351326242915</v>
      </c>
      <c r="O1319">
        <f t="shared" si="227"/>
        <v>69.94</v>
      </c>
      <c r="P1319">
        <f t="shared" si="229"/>
        <v>69.487499999999997</v>
      </c>
      <c r="Q1319">
        <f t="shared" si="230"/>
        <v>72.769916485321346</v>
      </c>
      <c r="R1319">
        <v>72.769916485321346</v>
      </c>
      <c r="S1319">
        <v>72.769916485321346</v>
      </c>
    </row>
    <row r="1320" spans="1:19" x14ac:dyDescent="0.2">
      <c r="A1320" s="4">
        <f t="shared" si="223"/>
        <v>45562</v>
      </c>
      <c r="B1320">
        <v>1319</v>
      </c>
      <c r="C1320">
        <v>68.72</v>
      </c>
      <c r="D1320">
        <f t="shared" si="224"/>
        <v>68.573333333333338</v>
      </c>
      <c r="E1320">
        <f t="shared" si="228"/>
        <v>68.977999999999994</v>
      </c>
      <c r="F1320">
        <f t="shared" si="220"/>
        <v>72.755892797420515</v>
      </c>
      <c r="G1320">
        <f t="shared" si="221"/>
        <v>-4.0358927974205159</v>
      </c>
      <c r="H1320">
        <f t="shared" si="225"/>
        <v>0.44972196727971436</v>
      </c>
      <c r="I1320">
        <v>72.755892797420515</v>
      </c>
      <c r="J1320">
        <v>72.755892797420515</v>
      </c>
      <c r="K1320">
        <f t="shared" si="226"/>
        <v>72.758150747415215</v>
      </c>
      <c r="L1320">
        <v>72.758150747415215</v>
      </c>
      <c r="M1320">
        <v>72.758150747415215</v>
      </c>
      <c r="N1320">
        <f t="shared" si="222"/>
        <v>69.600845928370035</v>
      </c>
      <c r="O1320">
        <f t="shared" si="227"/>
        <v>69.034999999999997</v>
      </c>
      <c r="P1320">
        <f t="shared" si="229"/>
        <v>68.826250000000002</v>
      </c>
      <c r="Q1320">
        <f t="shared" si="230"/>
        <v>72.76012249774611</v>
      </c>
      <c r="R1320">
        <v>72.76012249774611</v>
      </c>
      <c r="S1320">
        <v>72.76012249774611</v>
      </c>
    </row>
    <row r="1321" spans="1:19" x14ac:dyDescent="0.2">
      <c r="A1321" s="4">
        <f t="shared" si="223"/>
        <v>45563</v>
      </c>
      <c r="B1321">
        <v>1320</v>
      </c>
      <c r="C1321">
        <v>68.72</v>
      </c>
      <c r="D1321">
        <f t="shared" si="224"/>
        <v>68.73</v>
      </c>
      <c r="E1321">
        <f t="shared" si="228"/>
        <v>68.644000000000005</v>
      </c>
      <c r="F1321">
        <f t="shared" si="220"/>
        <v>72.746170830140812</v>
      </c>
      <c r="G1321">
        <f t="shared" si="221"/>
        <v>-4.0261708301408135</v>
      </c>
      <c r="H1321">
        <f t="shared" si="225"/>
        <v>9.7219672797024259E-3</v>
      </c>
      <c r="I1321">
        <v>72.746170830140812</v>
      </c>
      <c r="J1321">
        <v>72.746170830140812</v>
      </c>
      <c r="K1321">
        <f t="shared" si="226"/>
        <v>72.748393771415252</v>
      </c>
      <c r="L1321">
        <v>72.748393771415252</v>
      </c>
      <c r="M1321">
        <v>72.748393771415252</v>
      </c>
      <c r="N1321">
        <f t="shared" si="222"/>
        <v>69.345592149859016</v>
      </c>
      <c r="O1321">
        <f t="shared" si="227"/>
        <v>68.617500000000007</v>
      </c>
      <c r="P1321">
        <f t="shared" si="229"/>
        <v>68.67625000000001</v>
      </c>
      <c r="Q1321">
        <f t="shared" si="230"/>
        <v>72.750328510170874</v>
      </c>
      <c r="R1321">
        <v>72.750328510170874</v>
      </c>
      <c r="S1321">
        <v>72.750328510170874</v>
      </c>
    </row>
    <row r="1322" spans="1:19" x14ac:dyDescent="0.2">
      <c r="A1322" s="4">
        <f t="shared" si="223"/>
        <v>45564</v>
      </c>
      <c r="B1322">
        <v>1321</v>
      </c>
      <c r="C1322">
        <v>68.75</v>
      </c>
      <c r="D1322">
        <f t="shared" si="224"/>
        <v>68.739999999999995</v>
      </c>
      <c r="E1322">
        <f t="shared" si="228"/>
        <v>69.070000000000007</v>
      </c>
      <c r="F1322">
        <f t="shared" si="220"/>
        <v>72.736448862861096</v>
      </c>
      <c r="G1322">
        <f t="shared" si="221"/>
        <v>-3.9864488628610957</v>
      </c>
      <c r="H1322">
        <f t="shared" si="225"/>
        <v>3.9721967279717774E-2</v>
      </c>
      <c r="I1322">
        <v>72.736448862861096</v>
      </c>
      <c r="J1322">
        <v>72.736448862861096</v>
      </c>
      <c r="K1322">
        <f t="shared" si="226"/>
        <v>72.738636795415303</v>
      </c>
      <c r="L1322">
        <v>72.738636795415303</v>
      </c>
      <c r="M1322">
        <v>72.738636795415303</v>
      </c>
      <c r="N1322">
        <f t="shared" si="222"/>
        <v>69.166914504901314</v>
      </c>
      <c r="O1322">
        <f t="shared" si="227"/>
        <v>68.734999999999999</v>
      </c>
      <c r="P1322">
        <f t="shared" si="229"/>
        <v>68.946249999999992</v>
      </c>
      <c r="Q1322">
        <f t="shared" si="230"/>
        <v>72.740534522595638</v>
      </c>
      <c r="R1322">
        <v>72.740534522595638</v>
      </c>
      <c r="S1322">
        <v>72.740534522595638</v>
      </c>
    </row>
    <row r="1323" spans="1:19" x14ac:dyDescent="0.2">
      <c r="A1323" s="4">
        <f t="shared" si="223"/>
        <v>45565</v>
      </c>
      <c r="B1323">
        <v>1322</v>
      </c>
      <c r="C1323">
        <v>68.75</v>
      </c>
      <c r="D1323">
        <f t="shared" si="224"/>
        <v>69.303333333333327</v>
      </c>
      <c r="E1323">
        <f t="shared" si="228"/>
        <v>69.474000000000004</v>
      </c>
      <c r="F1323">
        <f t="shared" si="220"/>
        <v>72.726726895581393</v>
      </c>
      <c r="G1323">
        <f t="shared" si="221"/>
        <v>-3.9767268955813933</v>
      </c>
      <c r="H1323">
        <f t="shared" si="225"/>
        <v>9.7219672797024259E-3</v>
      </c>
      <c r="I1323">
        <v>72.726726895581393</v>
      </c>
      <c r="J1323">
        <v>72.726726895581393</v>
      </c>
      <c r="K1323">
        <f t="shared" si="226"/>
        <v>72.72887981941534</v>
      </c>
      <c r="L1323">
        <v>72.72887981941534</v>
      </c>
      <c r="M1323">
        <v>72.72887981941534</v>
      </c>
      <c r="N1323">
        <f t="shared" si="222"/>
        <v>69.539840153430916</v>
      </c>
      <c r="O1323">
        <f t="shared" si="227"/>
        <v>69.157499999999999</v>
      </c>
      <c r="P1323">
        <f t="shared" si="229"/>
        <v>69.41</v>
      </c>
      <c r="Q1323">
        <f t="shared" si="230"/>
        <v>72.730740535020402</v>
      </c>
      <c r="R1323">
        <v>72.730740535020402</v>
      </c>
      <c r="S1323">
        <v>72.730740535020402</v>
      </c>
    </row>
    <row r="1324" spans="1:19" x14ac:dyDescent="0.2">
      <c r="A1324" s="4">
        <f t="shared" si="223"/>
        <v>45566</v>
      </c>
      <c r="B1324">
        <v>1323</v>
      </c>
      <c r="C1324">
        <v>70.41</v>
      </c>
      <c r="D1324">
        <f t="shared" si="224"/>
        <v>69.966666666666654</v>
      </c>
      <c r="E1324">
        <f t="shared" si="228"/>
        <v>70.595999999999989</v>
      </c>
      <c r="F1324">
        <f t="shared" si="220"/>
        <v>72.717004928301677</v>
      </c>
      <c r="G1324">
        <f t="shared" si="221"/>
        <v>-2.30700492830168</v>
      </c>
      <c r="H1324">
        <f t="shared" si="225"/>
        <v>1.6697219672797132</v>
      </c>
      <c r="I1324">
        <v>72.717004928301677</v>
      </c>
      <c r="J1324">
        <v>72.717004928301677</v>
      </c>
      <c r="K1324">
        <f t="shared" si="226"/>
        <v>72.719122843415391</v>
      </c>
      <c r="L1324">
        <v>72.719122843415391</v>
      </c>
      <c r="M1324">
        <v>72.719122843415391</v>
      </c>
      <c r="N1324">
        <f t="shared" si="222"/>
        <v>69.899888107401637</v>
      </c>
      <c r="O1324">
        <f t="shared" si="227"/>
        <v>69.662499999999994</v>
      </c>
      <c r="P1324">
        <f t="shared" si="229"/>
        <v>70.359999999999985</v>
      </c>
      <c r="Q1324">
        <f t="shared" si="230"/>
        <v>72.720946547445166</v>
      </c>
      <c r="R1324">
        <v>72.720946547445166</v>
      </c>
      <c r="S1324">
        <v>72.720946547445166</v>
      </c>
    </row>
    <row r="1325" spans="1:19" x14ac:dyDescent="0.2">
      <c r="A1325" s="4">
        <f t="shared" si="223"/>
        <v>45567</v>
      </c>
      <c r="B1325">
        <v>1324</v>
      </c>
      <c r="C1325">
        <v>70.739999999999995</v>
      </c>
      <c r="D1325">
        <f t="shared" si="224"/>
        <v>71.826666666666654</v>
      </c>
      <c r="E1325">
        <f t="shared" si="228"/>
        <v>71.831999999999994</v>
      </c>
      <c r="F1325">
        <f t="shared" si="220"/>
        <v>72.707282961021974</v>
      </c>
      <c r="G1325">
        <f t="shared" si="221"/>
        <v>-1.9672829610219793</v>
      </c>
      <c r="H1325">
        <f t="shared" si="225"/>
        <v>0.33972196727970072</v>
      </c>
      <c r="I1325">
        <v>72.707282961021974</v>
      </c>
      <c r="J1325">
        <v>72.707282961021974</v>
      </c>
      <c r="K1325">
        <f t="shared" si="226"/>
        <v>72.709365867415428</v>
      </c>
      <c r="L1325">
        <v>72.709365867415428</v>
      </c>
      <c r="M1325">
        <v>72.709365867415428</v>
      </c>
      <c r="N1325">
        <f t="shared" si="222"/>
        <v>71.228921675181141</v>
      </c>
      <c r="O1325">
        <f t="shared" si="227"/>
        <v>71.05749999999999</v>
      </c>
      <c r="P1325">
        <f t="shared" si="229"/>
        <v>71.829999999999984</v>
      </c>
      <c r="Q1325">
        <f t="shared" si="230"/>
        <v>72.71115255986993</v>
      </c>
      <c r="R1325">
        <v>72.71115255986993</v>
      </c>
      <c r="S1325">
        <v>72.71115255986993</v>
      </c>
    </row>
    <row r="1326" spans="1:19" x14ac:dyDescent="0.2">
      <c r="A1326" s="4">
        <f t="shared" si="223"/>
        <v>45568</v>
      </c>
      <c r="B1326">
        <v>1325</v>
      </c>
      <c r="C1326">
        <v>74.33</v>
      </c>
      <c r="D1326">
        <f t="shared" si="224"/>
        <v>73.333333333333329</v>
      </c>
      <c r="E1326">
        <f t="shared" si="228"/>
        <v>73.067999999999998</v>
      </c>
      <c r="F1326">
        <f t="shared" si="220"/>
        <v>72.697560993742258</v>
      </c>
      <c r="G1326">
        <f t="shared" si="221"/>
        <v>1.6324390062577407</v>
      </c>
      <c r="H1326">
        <f t="shared" si="225"/>
        <v>3.59972196727972</v>
      </c>
      <c r="I1326">
        <v>72.697560993742258</v>
      </c>
      <c r="J1326">
        <v>72.697560993742258</v>
      </c>
      <c r="K1326">
        <f t="shared" si="226"/>
        <v>72.69960889141548</v>
      </c>
      <c r="L1326">
        <v>72.69960889141548</v>
      </c>
      <c r="M1326">
        <v>72.69960889141548</v>
      </c>
      <c r="N1326">
        <f t="shared" si="222"/>
        <v>72.339245172626804</v>
      </c>
      <c r="O1326">
        <f t="shared" si="227"/>
        <v>72.602499999999992</v>
      </c>
      <c r="P1326">
        <f t="shared" si="229"/>
        <v>73.16749999999999</v>
      </c>
      <c r="Q1326">
        <f t="shared" si="230"/>
        <v>72.701358572294708</v>
      </c>
      <c r="R1326">
        <v>72.701358572294708</v>
      </c>
      <c r="S1326">
        <v>72.701358572294708</v>
      </c>
    </row>
    <row r="1327" spans="1:19" x14ac:dyDescent="0.2">
      <c r="A1327" s="4">
        <f t="shared" si="223"/>
        <v>45569</v>
      </c>
      <c r="B1327">
        <v>1326</v>
      </c>
      <c r="C1327">
        <v>74.930000000000007</v>
      </c>
      <c r="D1327">
        <f t="shared" si="224"/>
        <v>74.73</v>
      </c>
      <c r="E1327">
        <f t="shared" si="228"/>
        <v>74.537999999999997</v>
      </c>
      <c r="F1327">
        <f t="shared" si="220"/>
        <v>72.687839026462541</v>
      </c>
      <c r="G1327">
        <f t="shared" si="221"/>
        <v>2.2421609735374659</v>
      </c>
      <c r="H1327">
        <f t="shared" si="225"/>
        <v>0.60972196727972516</v>
      </c>
      <c r="I1327">
        <v>72.687839026462541</v>
      </c>
      <c r="J1327">
        <v>72.687839026462541</v>
      </c>
      <c r="K1327">
        <f t="shared" si="226"/>
        <v>72.689851915415517</v>
      </c>
      <c r="L1327">
        <v>72.689851915415517</v>
      </c>
      <c r="M1327">
        <v>72.689851915415517</v>
      </c>
      <c r="N1327">
        <f t="shared" si="222"/>
        <v>73.116471620838766</v>
      </c>
      <c r="O1327">
        <f t="shared" si="227"/>
        <v>73.732500000000002</v>
      </c>
      <c r="P1327">
        <f t="shared" si="229"/>
        <v>74.61</v>
      </c>
      <c r="Q1327">
        <f t="shared" si="230"/>
        <v>72.691564584719472</v>
      </c>
      <c r="R1327">
        <v>72.691564584719472</v>
      </c>
      <c r="S1327">
        <v>72.691564584719472</v>
      </c>
    </row>
    <row r="1328" spans="1:19" x14ac:dyDescent="0.2">
      <c r="A1328" s="4">
        <f t="shared" si="223"/>
        <v>45570</v>
      </c>
      <c r="B1328">
        <v>1327</v>
      </c>
      <c r="C1328">
        <v>74.930000000000007</v>
      </c>
      <c r="D1328">
        <f t="shared" si="224"/>
        <v>75.873333333333335</v>
      </c>
      <c r="E1328">
        <f t="shared" si="228"/>
        <v>75.941999999999993</v>
      </c>
      <c r="F1328">
        <f t="shared" si="220"/>
        <v>72.678117059182838</v>
      </c>
      <c r="G1328">
        <f t="shared" si="221"/>
        <v>2.2518829408171683</v>
      </c>
      <c r="H1328">
        <f t="shared" si="225"/>
        <v>9.7219672797024259E-3</v>
      </c>
      <c r="I1328">
        <v>72.678117059182838</v>
      </c>
      <c r="J1328">
        <v>72.678117059182838</v>
      </c>
      <c r="K1328">
        <f t="shared" si="226"/>
        <v>72.680094939415568</v>
      </c>
      <c r="L1328">
        <v>72.680094939415568</v>
      </c>
      <c r="M1328">
        <v>72.680094939415568</v>
      </c>
      <c r="N1328">
        <f t="shared" si="222"/>
        <v>74.509530134587138</v>
      </c>
      <c r="O1328">
        <f t="shared" si="227"/>
        <v>75.487499999999997</v>
      </c>
      <c r="P1328">
        <f t="shared" si="229"/>
        <v>75.916249999999991</v>
      </c>
      <c r="Q1328">
        <f t="shared" si="230"/>
        <v>72.681770597144236</v>
      </c>
      <c r="R1328">
        <v>72.681770597144236</v>
      </c>
      <c r="S1328">
        <v>72.681770597144236</v>
      </c>
    </row>
    <row r="1329" spans="1:19" x14ac:dyDescent="0.2">
      <c r="A1329" s="4">
        <f t="shared" si="223"/>
        <v>45571</v>
      </c>
      <c r="B1329">
        <v>1328</v>
      </c>
      <c r="C1329">
        <v>77.760000000000005</v>
      </c>
      <c r="D1329">
        <f t="shared" si="224"/>
        <v>76.816666666666663</v>
      </c>
      <c r="E1329">
        <f t="shared" si="228"/>
        <v>75.927999999999997</v>
      </c>
      <c r="F1329">
        <f t="shared" si="220"/>
        <v>72.668395091903122</v>
      </c>
      <c r="G1329">
        <f t="shared" si="221"/>
        <v>5.0916049080968833</v>
      </c>
      <c r="H1329">
        <f t="shared" si="225"/>
        <v>2.8397219672797149</v>
      </c>
      <c r="I1329">
        <v>72.668395091903122</v>
      </c>
      <c r="J1329">
        <v>72.668395091903122</v>
      </c>
      <c r="K1329">
        <f t="shared" si="226"/>
        <v>72.670337963415605</v>
      </c>
      <c r="L1329">
        <v>72.670337963415605</v>
      </c>
      <c r="M1329">
        <v>72.670337963415605</v>
      </c>
      <c r="N1329">
        <f t="shared" si="222"/>
        <v>75.484671094210995</v>
      </c>
      <c r="O1329">
        <f t="shared" si="227"/>
        <v>76.344999999999999</v>
      </c>
      <c r="P1329">
        <f t="shared" si="229"/>
        <v>76.26124999999999</v>
      </c>
      <c r="Q1329">
        <f t="shared" si="230"/>
        <v>72.671976609569001</v>
      </c>
      <c r="R1329">
        <v>72.671976609569001</v>
      </c>
      <c r="S1329">
        <v>72.671976609569001</v>
      </c>
    </row>
    <row r="1330" spans="1:19" x14ac:dyDescent="0.2">
      <c r="A1330" s="4">
        <f t="shared" si="223"/>
        <v>45572</v>
      </c>
      <c r="B1330">
        <v>1329</v>
      </c>
      <c r="C1330">
        <v>77.760000000000005</v>
      </c>
      <c r="D1330">
        <f t="shared" si="224"/>
        <v>76.593333333333348</v>
      </c>
      <c r="E1330">
        <f t="shared" si="228"/>
        <v>75.711999999999989</v>
      </c>
      <c r="F1330">
        <f t="shared" si="220"/>
        <v>72.658673124623419</v>
      </c>
      <c r="G1330">
        <f t="shared" si="221"/>
        <v>5.1013268753765857</v>
      </c>
      <c r="H1330">
        <f t="shared" si="225"/>
        <v>9.7219672797024259E-3</v>
      </c>
      <c r="I1330">
        <v>72.658673124623419</v>
      </c>
      <c r="J1330">
        <v>72.658673124623419</v>
      </c>
      <c r="K1330">
        <f t="shared" si="226"/>
        <v>72.660580987415656</v>
      </c>
      <c r="L1330">
        <v>72.660580987415656</v>
      </c>
      <c r="M1330">
        <v>72.660580987415656</v>
      </c>
      <c r="N1330">
        <f t="shared" si="222"/>
        <v>75.117269765947697</v>
      </c>
      <c r="O1330">
        <f t="shared" si="227"/>
        <v>76.177499999999995</v>
      </c>
      <c r="P1330">
        <f t="shared" si="229"/>
        <v>76.04249999999999</v>
      </c>
      <c r="Q1330">
        <f t="shared" si="230"/>
        <v>72.662182621993765</v>
      </c>
      <c r="R1330">
        <v>72.662182621993765</v>
      </c>
      <c r="S1330">
        <v>72.662182621993765</v>
      </c>
    </row>
    <row r="1331" spans="1:19" x14ac:dyDescent="0.2">
      <c r="A1331" s="4">
        <f t="shared" si="223"/>
        <v>45573</v>
      </c>
      <c r="B1331">
        <v>1330</v>
      </c>
      <c r="C1331">
        <v>74.260000000000005</v>
      </c>
      <c r="D1331">
        <f t="shared" si="224"/>
        <v>75.290000000000006</v>
      </c>
      <c r="E1331">
        <f t="shared" si="228"/>
        <v>76.018000000000001</v>
      </c>
      <c r="F1331">
        <f t="shared" si="220"/>
        <v>72.648951157343703</v>
      </c>
      <c r="G1331">
        <f t="shared" si="221"/>
        <v>1.6110488426563023</v>
      </c>
      <c r="H1331">
        <f t="shared" si="225"/>
        <v>-3.4902780327202834</v>
      </c>
      <c r="I1331">
        <v>72.648951157343703</v>
      </c>
      <c r="J1331">
        <v>72.648951157343703</v>
      </c>
      <c r="K1331">
        <f t="shared" si="226"/>
        <v>72.650824011415693</v>
      </c>
      <c r="L1331">
        <v>72.650824011415693</v>
      </c>
      <c r="M1331">
        <v>72.650824011415693</v>
      </c>
      <c r="N1331">
        <f t="shared" si="222"/>
        <v>74.73708883616338</v>
      </c>
      <c r="O1331">
        <f t="shared" si="227"/>
        <v>75.907499999999999</v>
      </c>
      <c r="P1331">
        <f t="shared" si="229"/>
        <v>75.745000000000005</v>
      </c>
      <c r="Q1331">
        <f t="shared" si="230"/>
        <v>72.652388634418529</v>
      </c>
      <c r="R1331">
        <v>72.652388634418529</v>
      </c>
      <c r="S1331">
        <v>72.652388634418529</v>
      </c>
    </row>
    <row r="1332" spans="1:19" x14ac:dyDescent="0.2">
      <c r="A1332" s="4">
        <f t="shared" si="223"/>
        <v>45574</v>
      </c>
      <c r="B1332">
        <v>1331</v>
      </c>
      <c r="C1332">
        <v>73.849999999999994</v>
      </c>
      <c r="D1332">
        <f t="shared" si="224"/>
        <v>74.856666666666669</v>
      </c>
      <c r="E1332">
        <f t="shared" si="228"/>
        <v>75.688000000000002</v>
      </c>
      <c r="F1332">
        <f t="shared" si="220"/>
        <v>72.639229190063986</v>
      </c>
      <c r="G1332">
        <f t="shared" si="221"/>
        <v>1.2107708099360082</v>
      </c>
      <c r="H1332">
        <f t="shared" si="225"/>
        <v>-0.40027803272029416</v>
      </c>
      <c r="I1332">
        <v>72.639229190063986</v>
      </c>
      <c r="J1332">
        <v>72.639229190063986</v>
      </c>
      <c r="K1332">
        <f t="shared" si="226"/>
        <v>72.641067035415745</v>
      </c>
      <c r="L1332">
        <v>72.641067035415745</v>
      </c>
      <c r="M1332">
        <v>72.641067035415745</v>
      </c>
      <c r="N1332">
        <f t="shared" si="222"/>
        <v>75.253962185314364</v>
      </c>
      <c r="O1332">
        <f t="shared" si="227"/>
        <v>75.582499999999996</v>
      </c>
      <c r="P1332">
        <f t="shared" si="229"/>
        <v>75.376249999999999</v>
      </c>
      <c r="Q1332">
        <f t="shared" si="230"/>
        <v>72.642594646843293</v>
      </c>
      <c r="R1332">
        <v>72.642594646843293</v>
      </c>
      <c r="S1332">
        <v>72.642594646843293</v>
      </c>
    </row>
    <row r="1333" spans="1:19" x14ac:dyDescent="0.2">
      <c r="A1333" s="4">
        <f t="shared" si="223"/>
        <v>45575</v>
      </c>
      <c r="B1333">
        <v>1332</v>
      </c>
      <c r="C1333">
        <v>76.459999999999994</v>
      </c>
      <c r="D1333">
        <f t="shared" si="224"/>
        <v>75.473333333333343</v>
      </c>
      <c r="E1333">
        <f t="shared" si="228"/>
        <v>75.358000000000004</v>
      </c>
      <c r="F1333">
        <f t="shared" si="220"/>
        <v>72.629507222784284</v>
      </c>
      <c r="G1333">
        <f t="shared" si="221"/>
        <v>3.83049277721571</v>
      </c>
      <c r="H1333">
        <f t="shared" si="225"/>
        <v>2.6197219672797019</v>
      </c>
      <c r="I1333">
        <v>72.629507222784284</v>
      </c>
      <c r="J1333">
        <v>72.629507222784284</v>
      </c>
      <c r="K1333">
        <f t="shared" si="226"/>
        <v>72.631310059415782</v>
      </c>
      <c r="L1333">
        <v>72.631310059415782</v>
      </c>
      <c r="M1333">
        <v>72.631310059415782</v>
      </c>
      <c r="N1333">
        <f t="shared" si="222"/>
        <v>75.510773529720041</v>
      </c>
      <c r="O1333">
        <f t="shared" si="227"/>
        <v>75.17</v>
      </c>
      <c r="P1333">
        <f t="shared" si="229"/>
        <v>75.401250000000005</v>
      </c>
      <c r="Q1333">
        <f t="shared" si="230"/>
        <v>72.632800659268071</v>
      </c>
      <c r="R1333">
        <v>72.632800659268071</v>
      </c>
      <c r="S1333">
        <v>72.632800659268071</v>
      </c>
    </row>
    <row r="1334" spans="1:19" x14ac:dyDescent="0.2">
      <c r="A1334" s="4">
        <f t="shared" si="223"/>
        <v>45576</v>
      </c>
      <c r="B1334">
        <v>1333</v>
      </c>
      <c r="C1334">
        <v>76.11</v>
      </c>
      <c r="D1334">
        <f t="shared" si="224"/>
        <v>76.226666666666674</v>
      </c>
      <c r="E1334">
        <f t="shared" si="228"/>
        <v>74.75</v>
      </c>
      <c r="F1334">
        <f t="shared" si="220"/>
        <v>72.619785255504567</v>
      </c>
      <c r="G1334">
        <f t="shared" si="221"/>
        <v>3.4902147444954323</v>
      </c>
      <c r="H1334">
        <f t="shared" si="225"/>
        <v>-0.34027803272027768</v>
      </c>
      <c r="I1334">
        <v>72.619785255504567</v>
      </c>
      <c r="J1334">
        <v>72.619785255504567</v>
      </c>
      <c r="K1334">
        <f t="shared" si="226"/>
        <v>72.621553083415833</v>
      </c>
      <c r="L1334">
        <v>72.621553083415833</v>
      </c>
      <c r="M1334">
        <v>72.621553083415833</v>
      </c>
      <c r="N1334">
        <f t="shared" si="222"/>
        <v>75.690541470804021</v>
      </c>
      <c r="O1334">
        <f t="shared" si="227"/>
        <v>75.632500000000007</v>
      </c>
      <c r="P1334">
        <f t="shared" si="229"/>
        <v>75.303750000000008</v>
      </c>
      <c r="Q1334">
        <f t="shared" si="230"/>
        <v>72.623006671692835</v>
      </c>
      <c r="R1334">
        <v>72.623006671692835</v>
      </c>
      <c r="S1334">
        <v>72.623006671692835</v>
      </c>
    </row>
    <row r="1335" spans="1:19" x14ac:dyDescent="0.2">
      <c r="A1335" s="4">
        <f t="shared" si="223"/>
        <v>45577</v>
      </c>
      <c r="B1335">
        <v>1334</v>
      </c>
      <c r="C1335">
        <v>76.11</v>
      </c>
      <c r="D1335">
        <f t="shared" si="224"/>
        <v>74.48</v>
      </c>
      <c r="E1335">
        <f t="shared" si="228"/>
        <v>74.224000000000004</v>
      </c>
      <c r="F1335">
        <f t="shared" si="220"/>
        <v>72.610063288224865</v>
      </c>
      <c r="G1335">
        <f t="shared" si="221"/>
        <v>3.4999367117751348</v>
      </c>
      <c r="H1335">
        <f t="shared" si="225"/>
        <v>9.7219672797024259E-3</v>
      </c>
      <c r="I1335">
        <v>72.610063288224865</v>
      </c>
      <c r="J1335">
        <v>72.610063288224865</v>
      </c>
      <c r="K1335">
        <f t="shared" si="226"/>
        <v>72.61179610741587</v>
      </c>
      <c r="L1335">
        <v>72.61179610741587</v>
      </c>
      <c r="M1335">
        <v>72.61179610741587</v>
      </c>
      <c r="N1335">
        <f t="shared" si="222"/>
        <v>74.349379029562812</v>
      </c>
      <c r="O1335">
        <f t="shared" si="227"/>
        <v>74.974999999999994</v>
      </c>
      <c r="P1335">
        <f t="shared" si="229"/>
        <v>74.319999999999993</v>
      </c>
      <c r="Q1335">
        <f t="shared" si="230"/>
        <v>72.613212684117599</v>
      </c>
      <c r="R1335">
        <v>72.613212684117599</v>
      </c>
      <c r="S1335">
        <v>72.613212684117599</v>
      </c>
    </row>
    <row r="1336" spans="1:19" x14ac:dyDescent="0.2">
      <c r="A1336" s="4">
        <f t="shared" si="223"/>
        <v>45578</v>
      </c>
      <c r="B1336">
        <v>1335</v>
      </c>
      <c r="C1336">
        <v>71.22</v>
      </c>
      <c r="D1336">
        <f t="shared" si="224"/>
        <v>72.849999999999994</v>
      </c>
      <c r="E1336">
        <f t="shared" si="228"/>
        <v>73.176000000000002</v>
      </c>
      <c r="F1336">
        <f t="shared" si="220"/>
        <v>72.600341320945148</v>
      </c>
      <c r="G1336">
        <f t="shared" si="221"/>
        <v>-1.3803413209451492</v>
      </c>
      <c r="H1336">
        <f t="shared" si="225"/>
        <v>-4.8802780327202839</v>
      </c>
      <c r="I1336">
        <v>72.600341320945148</v>
      </c>
      <c r="J1336">
        <v>72.600341320945148</v>
      </c>
      <c r="K1336">
        <f t="shared" si="226"/>
        <v>72.602039131415921</v>
      </c>
      <c r="L1336">
        <v>72.602039131415921</v>
      </c>
      <c r="M1336">
        <v>72.602039131415921</v>
      </c>
      <c r="N1336">
        <f t="shared" si="222"/>
        <v>73.410565320693962</v>
      </c>
      <c r="O1336">
        <f t="shared" si="227"/>
        <v>73.664999999999992</v>
      </c>
      <c r="P1336">
        <f t="shared" si="229"/>
        <v>73.053749999999994</v>
      </c>
      <c r="Q1336">
        <f t="shared" si="230"/>
        <v>72.603418696542363</v>
      </c>
      <c r="R1336">
        <v>72.603418696542363</v>
      </c>
      <c r="S1336">
        <v>72.603418696542363</v>
      </c>
    </row>
    <row r="1337" spans="1:19" x14ac:dyDescent="0.2">
      <c r="A1337" s="4">
        <f t="shared" si="223"/>
        <v>45579</v>
      </c>
      <c r="B1337">
        <v>1336</v>
      </c>
      <c r="C1337">
        <v>71.22</v>
      </c>
      <c r="D1337">
        <f t="shared" si="224"/>
        <v>71.22</v>
      </c>
      <c r="E1337">
        <f t="shared" si="228"/>
        <v>72.147999999999996</v>
      </c>
      <c r="F1337">
        <f t="shared" si="220"/>
        <v>72.590619353665446</v>
      </c>
      <c r="G1337">
        <f t="shared" si="221"/>
        <v>-1.3706193536654467</v>
      </c>
      <c r="H1337">
        <f t="shared" si="225"/>
        <v>9.7219672797024259E-3</v>
      </c>
      <c r="I1337">
        <v>72.590619353665446</v>
      </c>
      <c r="J1337">
        <v>72.590619353665446</v>
      </c>
      <c r="K1337">
        <f t="shared" si="226"/>
        <v>72.592282155415958</v>
      </c>
      <c r="L1337">
        <v>72.592282155415958</v>
      </c>
      <c r="M1337">
        <v>72.592282155415958</v>
      </c>
      <c r="N1337">
        <f t="shared" si="222"/>
        <v>72.75339572448577</v>
      </c>
      <c r="O1337">
        <f t="shared" si="227"/>
        <v>72.442499999999995</v>
      </c>
      <c r="P1337">
        <f t="shared" si="229"/>
        <v>71.8</v>
      </c>
      <c r="Q1337">
        <f t="shared" si="230"/>
        <v>72.593624708967127</v>
      </c>
      <c r="R1337">
        <v>72.593624708967127</v>
      </c>
      <c r="S1337">
        <v>72.593624708967127</v>
      </c>
    </row>
    <row r="1338" spans="1:19" x14ac:dyDescent="0.2">
      <c r="A1338" s="4">
        <f t="shared" si="223"/>
        <v>45580</v>
      </c>
      <c r="B1338">
        <v>1337</v>
      </c>
      <c r="C1338">
        <v>71.22</v>
      </c>
      <c r="D1338">
        <f t="shared" si="224"/>
        <v>71.13666666666667</v>
      </c>
      <c r="E1338">
        <f t="shared" si="228"/>
        <v>71.177999999999997</v>
      </c>
      <c r="F1338">
        <f t="shared" si="220"/>
        <v>72.580897386385729</v>
      </c>
      <c r="G1338">
        <f t="shared" si="221"/>
        <v>-1.3608973863857301</v>
      </c>
      <c r="H1338">
        <f t="shared" si="225"/>
        <v>9.7219672797166368E-3</v>
      </c>
      <c r="I1338">
        <v>72.580897386385729</v>
      </c>
      <c r="J1338">
        <v>72.580897386385729</v>
      </c>
      <c r="K1338">
        <f t="shared" si="226"/>
        <v>72.58252517941601</v>
      </c>
      <c r="L1338">
        <v>72.58252517941601</v>
      </c>
      <c r="M1338">
        <v>72.58252517941601</v>
      </c>
      <c r="N1338">
        <f t="shared" si="222"/>
        <v>72.218377007140035</v>
      </c>
      <c r="O1338">
        <f t="shared" si="227"/>
        <v>71.157499999999999</v>
      </c>
      <c r="P1338">
        <f t="shared" si="229"/>
        <v>71.162499999999994</v>
      </c>
      <c r="Q1338">
        <f t="shared" si="230"/>
        <v>72.583830721391891</v>
      </c>
      <c r="R1338">
        <v>72.583830721391891</v>
      </c>
      <c r="S1338">
        <v>72.583830721391891</v>
      </c>
    </row>
    <row r="1339" spans="1:19" x14ac:dyDescent="0.2">
      <c r="A1339" s="4">
        <f t="shared" si="223"/>
        <v>45581</v>
      </c>
      <c r="B1339">
        <v>1338</v>
      </c>
      <c r="C1339">
        <v>70.97</v>
      </c>
      <c r="D1339">
        <f t="shared" si="224"/>
        <v>71.149999999999991</v>
      </c>
      <c r="E1339">
        <f t="shared" si="228"/>
        <v>70.890000000000015</v>
      </c>
      <c r="F1339">
        <f t="shared" si="220"/>
        <v>72.571175419106027</v>
      </c>
      <c r="G1339">
        <f t="shared" si="221"/>
        <v>-1.6011754191060277</v>
      </c>
      <c r="H1339">
        <f t="shared" si="225"/>
        <v>-0.24027803272029757</v>
      </c>
      <c r="I1339">
        <v>72.571175419106027</v>
      </c>
      <c r="J1339">
        <v>72.571175419106027</v>
      </c>
      <c r="K1339">
        <f t="shared" si="226"/>
        <v>72.572768203416047</v>
      </c>
      <c r="L1339">
        <v>72.572768203416047</v>
      </c>
      <c r="M1339">
        <v>72.572768203416047</v>
      </c>
      <c r="N1339">
        <f t="shared" si="222"/>
        <v>71.93086390499802</v>
      </c>
      <c r="O1339">
        <f t="shared" si="227"/>
        <v>71.167500000000004</v>
      </c>
      <c r="P1339">
        <f t="shared" si="229"/>
        <v>70.987500000000011</v>
      </c>
      <c r="Q1339">
        <f t="shared" si="230"/>
        <v>72.574036733816655</v>
      </c>
      <c r="R1339">
        <v>72.574036733816655</v>
      </c>
      <c r="S1339">
        <v>72.574036733816655</v>
      </c>
    </row>
    <row r="1340" spans="1:19" x14ac:dyDescent="0.2">
      <c r="A1340" s="4">
        <f t="shared" si="223"/>
        <v>45582</v>
      </c>
      <c r="B1340">
        <v>1339</v>
      </c>
      <c r="C1340">
        <v>71.260000000000005</v>
      </c>
      <c r="D1340">
        <f t="shared" si="224"/>
        <v>70.67</v>
      </c>
      <c r="E1340">
        <f t="shared" si="228"/>
        <v>70.602000000000004</v>
      </c>
      <c r="F1340">
        <f t="shared" si="220"/>
        <v>72.56145345182631</v>
      </c>
      <c r="G1340">
        <f t="shared" si="221"/>
        <v>-1.3014534518263048</v>
      </c>
      <c r="H1340">
        <f t="shared" si="225"/>
        <v>0.29972196727972289</v>
      </c>
      <c r="I1340">
        <v>72.56145345182631</v>
      </c>
      <c r="J1340">
        <v>72.56145345182631</v>
      </c>
      <c r="K1340">
        <f t="shared" si="226"/>
        <v>72.563011227416098</v>
      </c>
      <c r="L1340">
        <v>72.563011227416098</v>
      </c>
      <c r="M1340">
        <v>72.563011227416098</v>
      </c>
      <c r="N1340">
        <f t="shared" si="222"/>
        <v>71.285604733498616</v>
      </c>
      <c r="O1340">
        <f t="shared" si="227"/>
        <v>70.807500000000005</v>
      </c>
      <c r="P1340">
        <f t="shared" si="229"/>
        <v>70.627499999999998</v>
      </c>
      <c r="Q1340">
        <f t="shared" si="230"/>
        <v>72.564242746241419</v>
      </c>
      <c r="R1340">
        <v>72.564242746241419</v>
      </c>
      <c r="S1340">
        <v>72.564242746241419</v>
      </c>
    </row>
    <row r="1341" spans="1:19" x14ac:dyDescent="0.2">
      <c r="A1341" s="4">
        <f t="shared" si="223"/>
        <v>45583</v>
      </c>
      <c r="B1341">
        <v>1340</v>
      </c>
      <c r="C1341">
        <v>69.78</v>
      </c>
      <c r="D1341">
        <f t="shared" si="224"/>
        <v>70.273333333333341</v>
      </c>
      <c r="E1341">
        <f t="shared" si="228"/>
        <v>70.59</v>
      </c>
      <c r="F1341">
        <f t="shared" si="220"/>
        <v>72.551731484546593</v>
      </c>
      <c r="G1341">
        <f t="shared" si="221"/>
        <v>-2.7717314845465921</v>
      </c>
      <c r="H1341">
        <f t="shared" si="225"/>
        <v>-1.4702780327202873</v>
      </c>
      <c r="I1341">
        <v>72.551731484546593</v>
      </c>
      <c r="J1341">
        <v>72.551731484546593</v>
      </c>
      <c r="K1341">
        <f t="shared" si="226"/>
        <v>72.553254251416135</v>
      </c>
      <c r="L1341">
        <v>72.553254251416135</v>
      </c>
      <c r="M1341">
        <v>72.553254251416135</v>
      </c>
      <c r="N1341">
        <f t="shared" si="222"/>
        <v>70.833923313449034</v>
      </c>
      <c r="O1341">
        <f t="shared" si="227"/>
        <v>70.447500000000005</v>
      </c>
      <c r="P1341">
        <f t="shared" si="229"/>
        <v>70.471249999999998</v>
      </c>
      <c r="Q1341">
        <f t="shared" si="230"/>
        <v>72.554448758666183</v>
      </c>
      <c r="R1341">
        <v>72.554448758666183</v>
      </c>
      <c r="S1341">
        <v>72.554448758666183</v>
      </c>
    </row>
    <row r="1342" spans="1:19" x14ac:dyDescent="0.2">
      <c r="A1342" s="4">
        <f t="shared" si="223"/>
        <v>45584</v>
      </c>
      <c r="B1342">
        <v>1341</v>
      </c>
      <c r="C1342">
        <v>69.78</v>
      </c>
      <c r="D1342">
        <f t="shared" si="224"/>
        <v>70.239999999999995</v>
      </c>
      <c r="E1342">
        <f t="shared" si="228"/>
        <v>70.628</v>
      </c>
      <c r="F1342">
        <f t="shared" si="220"/>
        <v>72.542009517266891</v>
      </c>
      <c r="G1342">
        <f t="shared" si="221"/>
        <v>-2.7620095172668897</v>
      </c>
      <c r="H1342">
        <f t="shared" si="225"/>
        <v>9.7219672797024259E-3</v>
      </c>
      <c r="I1342">
        <v>72.542009517266891</v>
      </c>
      <c r="J1342">
        <v>72.542009517266891</v>
      </c>
      <c r="K1342">
        <f t="shared" si="226"/>
        <v>72.543497275416186</v>
      </c>
      <c r="L1342">
        <v>72.543497275416186</v>
      </c>
      <c r="M1342">
        <v>72.543497275416186</v>
      </c>
      <c r="N1342">
        <f t="shared" si="222"/>
        <v>70.931746319414316</v>
      </c>
      <c r="O1342">
        <f t="shared" si="227"/>
        <v>70.495000000000005</v>
      </c>
      <c r="P1342">
        <f t="shared" si="229"/>
        <v>70.482500000000002</v>
      </c>
      <c r="Q1342">
        <f t="shared" si="230"/>
        <v>72.544654771090961</v>
      </c>
      <c r="R1342">
        <v>72.544654771090961</v>
      </c>
      <c r="S1342">
        <v>72.544654771090961</v>
      </c>
    </row>
    <row r="1343" spans="1:19" x14ac:dyDescent="0.2">
      <c r="A1343" s="4">
        <f t="shared" si="223"/>
        <v>45585</v>
      </c>
      <c r="B1343">
        <v>1342</v>
      </c>
      <c r="C1343">
        <v>71.16</v>
      </c>
      <c r="D1343">
        <f t="shared" si="224"/>
        <v>70.7</v>
      </c>
      <c r="E1343">
        <f t="shared" si="228"/>
        <v>70.944000000000003</v>
      </c>
      <c r="F1343">
        <f t="shared" si="220"/>
        <v>72.532287549987174</v>
      </c>
      <c r="G1343">
        <f t="shared" si="221"/>
        <v>-1.3722875499871776</v>
      </c>
      <c r="H1343">
        <f t="shared" si="225"/>
        <v>1.3897219672797121</v>
      </c>
      <c r="I1343">
        <v>72.532287549987174</v>
      </c>
      <c r="J1343">
        <v>72.532287549987174</v>
      </c>
      <c r="K1343">
        <f t="shared" si="226"/>
        <v>72.533740299416223</v>
      </c>
      <c r="L1343">
        <v>72.533740299416223</v>
      </c>
      <c r="M1343">
        <v>72.533740299416223</v>
      </c>
      <c r="N1343">
        <f t="shared" si="222"/>
        <v>71.000222423590017</v>
      </c>
      <c r="O1343">
        <f t="shared" si="227"/>
        <v>70.47</v>
      </c>
      <c r="P1343">
        <f t="shared" si="229"/>
        <v>70.852499999999992</v>
      </c>
      <c r="Q1343">
        <f t="shared" si="230"/>
        <v>72.534860783515725</v>
      </c>
      <c r="R1343">
        <v>72.534860783515725</v>
      </c>
      <c r="S1343">
        <v>72.534860783515725</v>
      </c>
    </row>
    <row r="1344" spans="1:19" x14ac:dyDescent="0.2">
      <c r="A1344" s="4">
        <f t="shared" si="223"/>
        <v>45586</v>
      </c>
      <c r="B1344">
        <v>1343</v>
      </c>
      <c r="C1344">
        <v>71.16</v>
      </c>
      <c r="D1344">
        <f t="shared" si="224"/>
        <v>71.72</v>
      </c>
      <c r="E1344">
        <f t="shared" si="228"/>
        <v>71.262</v>
      </c>
      <c r="F1344">
        <f t="shared" si="220"/>
        <v>72.522565582707472</v>
      </c>
      <c r="G1344">
        <f t="shared" si="221"/>
        <v>-1.3625655827074752</v>
      </c>
      <c r="H1344">
        <f t="shared" si="225"/>
        <v>9.7219672797024259E-3</v>
      </c>
      <c r="I1344">
        <v>72.522565582707472</v>
      </c>
      <c r="J1344">
        <v>72.522565582707472</v>
      </c>
      <c r="K1344">
        <f t="shared" si="226"/>
        <v>72.523983323416275</v>
      </c>
      <c r="L1344">
        <v>72.523983323416275</v>
      </c>
      <c r="M1344">
        <v>72.523983323416275</v>
      </c>
      <c r="N1344">
        <f t="shared" si="222"/>
        <v>71.552155696513012</v>
      </c>
      <c r="O1344">
        <f t="shared" si="227"/>
        <v>71.234999999999999</v>
      </c>
      <c r="P1344">
        <f t="shared" si="229"/>
        <v>71.433750000000003</v>
      </c>
      <c r="Q1344">
        <f t="shared" si="230"/>
        <v>72.525066795940489</v>
      </c>
      <c r="R1344">
        <v>72.525066795940489</v>
      </c>
      <c r="S1344">
        <v>72.525066795940489</v>
      </c>
    </row>
    <row r="1345" spans="1:19" x14ac:dyDescent="0.2">
      <c r="A1345" s="4">
        <f t="shared" si="223"/>
        <v>45587</v>
      </c>
      <c r="B1345">
        <v>1344</v>
      </c>
      <c r="C1345">
        <v>72.84</v>
      </c>
      <c r="D1345">
        <f t="shared" si="224"/>
        <v>71.790000000000006</v>
      </c>
      <c r="E1345">
        <f t="shared" si="228"/>
        <v>71.421999999999997</v>
      </c>
      <c r="F1345">
        <f t="shared" si="220"/>
        <v>72.512843615427755</v>
      </c>
      <c r="G1345">
        <f t="shared" si="221"/>
        <v>0.32715638457224827</v>
      </c>
      <c r="H1345">
        <f t="shared" si="225"/>
        <v>1.6897219672797235</v>
      </c>
      <c r="I1345">
        <v>72.512843615427755</v>
      </c>
      <c r="J1345">
        <v>72.512843615427755</v>
      </c>
      <c r="K1345">
        <f t="shared" si="226"/>
        <v>72.514226347416312</v>
      </c>
      <c r="L1345">
        <v>72.514226347416312</v>
      </c>
      <c r="M1345">
        <v>72.514226347416312</v>
      </c>
      <c r="N1345">
        <f t="shared" si="222"/>
        <v>71.497508987559115</v>
      </c>
      <c r="O1345">
        <f t="shared" si="227"/>
        <v>71.632499999999993</v>
      </c>
      <c r="P1345">
        <f t="shared" si="229"/>
        <v>71.56</v>
      </c>
      <c r="Q1345">
        <f t="shared" si="230"/>
        <v>72.515272808365253</v>
      </c>
      <c r="R1345">
        <v>72.515272808365253</v>
      </c>
      <c r="S1345">
        <v>72.515272808365253</v>
      </c>
    </row>
    <row r="1346" spans="1:19" x14ac:dyDescent="0.2">
      <c r="A1346" s="4">
        <f t="shared" si="223"/>
        <v>45588</v>
      </c>
      <c r="B1346">
        <v>1345</v>
      </c>
      <c r="C1346">
        <v>71.37</v>
      </c>
      <c r="D1346">
        <f t="shared" si="224"/>
        <v>71.596666666666678</v>
      </c>
      <c r="E1346">
        <f t="shared" si="228"/>
        <v>71.593999999999994</v>
      </c>
      <c r="F1346">
        <f t="shared" si="220"/>
        <v>72.503121648148053</v>
      </c>
      <c r="G1346">
        <f t="shared" si="221"/>
        <v>-1.1331216481480482</v>
      </c>
      <c r="H1346">
        <f t="shared" si="225"/>
        <v>-1.4602780327202964</v>
      </c>
      <c r="I1346">
        <v>72.503121648148053</v>
      </c>
      <c r="J1346">
        <v>72.503121648148053</v>
      </c>
      <c r="K1346">
        <f t="shared" si="226"/>
        <v>72.504469371416363</v>
      </c>
      <c r="L1346">
        <v>72.504469371416363</v>
      </c>
      <c r="M1346">
        <v>72.504469371416363</v>
      </c>
      <c r="N1346">
        <f t="shared" si="222"/>
        <v>71.222256291291387</v>
      </c>
      <c r="O1346">
        <f t="shared" si="227"/>
        <v>71.487499999999997</v>
      </c>
      <c r="P1346">
        <f t="shared" si="229"/>
        <v>71.594999999999999</v>
      </c>
      <c r="Q1346">
        <f t="shared" si="230"/>
        <v>72.505478820790017</v>
      </c>
      <c r="R1346">
        <v>72.505478820790017</v>
      </c>
      <c r="S1346">
        <v>72.505478820790017</v>
      </c>
    </row>
    <row r="1347" spans="1:19" x14ac:dyDescent="0.2">
      <c r="A1347" s="4">
        <f t="shared" si="223"/>
        <v>45589</v>
      </c>
      <c r="B1347">
        <v>1346</v>
      </c>
      <c r="C1347">
        <v>70.58</v>
      </c>
      <c r="D1347">
        <f t="shared" si="224"/>
        <v>71.323333333333323</v>
      </c>
      <c r="E1347">
        <f t="shared" si="228"/>
        <v>71.765999999999991</v>
      </c>
      <c r="F1347">
        <f t="shared" ref="F1347:F1410" si="231">$V$3+$U$3*B1347</f>
        <v>72.493399680868336</v>
      </c>
      <c r="G1347">
        <f t="shared" ref="G1347:G1410" si="232">C1347-F1347</f>
        <v>-1.9133996808683378</v>
      </c>
      <c r="H1347">
        <f t="shared" si="225"/>
        <v>-0.78027803272028962</v>
      </c>
      <c r="I1347">
        <v>72.493399680868336</v>
      </c>
      <c r="J1347">
        <v>72.493399680868336</v>
      </c>
      <c r="K1347">
        <f t="shared" si="226"/>
        <v>72.4947123954164</v>
      </c>
      <c r="L1347">
        <v>72.4947123954164</v>
      </c>
      <c r="M1347">
        <v>72.4947123954164</v>
      </c>
      <c r="N1347">
        <f t="shared" ref="N1347:N1410" si="233">0.3*C1348 + 0.7*N1346</f>
        <v>71.461579403903968</v>
      </c>
      <c r="O1347">
        <f t="shared" si="227"/>
        <v>71.702500000000001</v>
      </c>
      <c r="P1347">
        <f t="shared" si="229"/>
        <v>71.599999999999994</v>
      </c>
      <c r="Q1347">
        <f t="shared" si="230"/>
        <v>72.495684833214781</v>
      </c>
      <c r="R1347">
        <v>72.495684833214781</v>
      </c>
      <c r="S1347">
        <v>72.495684833214781</v>
      </c>
    </row>
    <row r="1348" spans="1:19" x14ac:dyDescent="0.2">
      <c r="A1348" s="4">
        <f t="shared" ref="A1348:A1411" si="234">A1347+1</f>
        <v>45590</v>
      </c>
      <c r="B1348">
        <v>1347</v>
      </c>
      <c r="C1348">
        <v>72.02</v>
      </c>
      <c r="D1348">
        <f t="shared" ref="D1348:D1411" si="235">AVERAGE(C1347:C1349)</f>
        <v>71.540000000000006</v>
      </c>
      <c r="E1348">
        <f t="shared" si="228"/>
        <v>70.727999999999994</v>
      </c>
      <c r="F1348">
        <f t="shared" si="231"/>
        <v>72.483677713588619</v>
      </c>
      <c r="G1348">
        <f t="shared" si="232"/>
        <v>-0.46367771358862342</v>
      </c>
      <c r="H1348">
        <f t="shared" ref="H1348:H1411" si="236">G1348-G1347</f>
        <v>1.4497219672797144</v>
      </c>
      <c r="I1348">
        <v>72.483677713588619</v>
      </c>
      <c r="J1348">
        <v>72.483677713588619</v>
      </c>
      <c r="K1348">
        <f t="shared" ref="K1348:K1411" si="237">$Y$3+$X$3*B1348</f>
        <v>72.484955419416451</v>
      </c>
      <c r="L1348">
        <v>72.484955419416451</v>
      </c>
      <c r="M1348">
        <v>72.484955419416451</v>
      </c>
      <c r="N1348">
        <f t="shared" si="233"/>
        <v>71.629105582732777</v>
      </c>
      <c r="O1348">
        <f t="shared" ref="O1348:O1411" si="238">AVERAGE(C1346:C1349)</f>
        <v>71.497499999999988</v>
      </c>
      <c r="P1348">
        <f t="shared" si="229"/>
        <v>71.032499999999999</v>
      </c>
      <c r="Q1348">
        <f t="shared" si="230"/>
        <v>72.485890845639545</v>
      </c>
      <c r="R1348">
        <v>72.485890845639545</v>
      </c>
      <c r="S1348">
        <v>72.485890845639545</v>
      </c>
    </row>
    <row r="1349" spans="1:19" x14ac:dyDescent="0.2">
      <c r="A1349" s="4">
        <f t="shared" si="234"/>
        <v>45591</v>
      </c>
      <c r="B1349">
        <v>1348</v>
      </c>
      <c r="C1349">
        <v>72.02</v>
      </c>
      <c r="D1349">
        <f t="shared" si="235"/>
        <v>70.563333333333333</v>
      </c>
      <c r="E1349">
        <f t="shared" ref="E1349:E1412" si="239">AVERAGE(C1347:C1351)</f>
        <v>69.983999999999995</v>
      </c>
      <c r="F1349">
        <f t="shared" si="231"/>
        <v>72.473955746308917</v>
      </c>
      <c r="G1349">
        <f t="shared" si="232"/>
        <v>-0.45395574630892099</v>
      </c>
      <c r="H1349">
        <f t="shared" si="236"/>
        <v>9.7219672797024259E-3</v>
      </c>
      <c r="I1349">
        <v>72.473955746308917</v>
      </c>
      <c r="J1349">
        <v>72.473955746308917</v>
      </c>
      <c r="K1349">
        <f t="shared" si="237"/>
        <v>72.475198443416502</v>
      </c>
      <c r="L1349">
        <v>72.475198443416502</v>
      </c>
      <c r="M1349">
        <v>72.475198443416502</v>
      </c>
      <c r="N1349">
        <f t="shared" si="233"/>
        <v>70.435373907912947</v>
      </c>
      <c r="O1349">
        <f t="shared" si="238"/>
        <v>70.567499999999995</v>
      </c>
      <c r="P1349">
        <f t="shared" ref="P1349:P1412" si="240">AVERAGE(O1349:O1350)</f>
        <v>70.201250000000002</v>
      </c>
      <c r="Q1349">
        <f t="shared" ref="Q1349:Q1412" si="241">$AE$3+$AD$3*B1349</f>
        <v>72.476096858064324</v>
      </c>
      <c r="R1349">
        <v>72.476096858064324</v>
      </c>
      <c r="S1349">
        <v>72.476096858064324</v>
      </c>
    </row>
    <row r="1350" spans="1:19" x14ac:dyDescent="0.2">
      <c r="A1350" s="4">
        <f t="shared" si="234"/>
        <v>45592</v>
      </c>
      <c r="B1350">
        <v>1349</v>
      </c>
      <c r="C1350">
        <v>67.650000000000006</v>
      </c>
      <c r="D1350">
        <f t="shared" si="235"/>
        <v>69.106666666666669</v>
      </c>
      <c r="E1350">
        <f t="shared" si="239"/>
        <v>69.364000000000004</v>
      </c>
      <c r="F1350">
        <f t="shared" si="231"/>
        <v>72.4642337790292</v>
      </c>
      <c r="G1350">
        <f t="shared" si="232"/>
        <v>-4.8142337790291947</v>
      </c>
      <c r="H1350">
        <f t="shared" si="236"/>
        <v>-4.3602780327202737</v>
      </c>
      <c r="I1350">
        <v>72.4642337790292</v>
      </c>
      <c r="J1350">
        <v>72.4642337790292</v>
      </c>
      <c r="K1350">
        <f t="shared" si="237"/>
        <v>72.465441467416539</v>
      </c>
      <c r="L1350">
        <v>72.465441467416539</v>
      </c>
      <c r="M1350">
        <v>72.465441467416539</v>
      </c>
      <c r="N1350">
        <f t="shared" si="233"/>
        <v>69.599761735539062</v>
      </c>
      <c r="O1350">
        <f t="shared" si="238"/>
        <v>69.835000000000008</v>
      </c>
      <c r="P1350">
        <f t="shared" si="240"/>
        <v>69.267500000000013</v>
      </c>
      <c r="Q1350">
        <f t="shared" si="241"/>
        <v>72.466302870489088</v>
      </c>
      <c r="R1350">
        <v>72.466302870489088</v>
      </c>
      <c r="S1350">
        <v>72.466302870489088</v>
      </c>
    </row>
    <row r="1351" spans="1:19" x14ac:dyDescent="0.2">
      <c r="A1351" s="4">
        <f t="shared" si="234"/>
        <v>45593</v>
      </c>
      <c r="B1351">
        <v>1350</v>
      </c>
      <c r="C1351">
        <v>67.650000000000006</v>
      </c>
      <c r="D1351">
        <f t="shared" si="235"/>
        <v>67.593333333333348</v>
      </c>
      <c r="E1351">
        <f t="shared" si="239"/>
        <v>68.742000000000004</v>
      </c>
      <c r="F1351">
        <f t="shared" si="231"/>
        <v>72.454511811749498</v>
      </c>
      <c r="G1351">
        <f t="shared" si="232"/>
        <v>-4.8045118117494923</v>
      </c>
      <c r="H1351">
        <f t="shared" si="236"/>
        <v>9.7219672797024259E-3</v>
      </c>
      <c r="I1351">
        <v>72.454511811749498</v>
      </c>
      <c r="J1351">
        <v>72.454511811749498</v>
      </c>
      <c r="K1351">
        <f t="shared" si="237"/>
        <v>72.455684491416577</v>
      </c>
      <c r="L1351">
        <v>72.455684491416577</v>
      </c>
      <c r="M1351">
        <v>72.455684491416577</v>
      </c>
      <c r="N1351">
        <f t="shared" si="233"/>
        <v>68.96383321487734</v>
      </c>
      <c r="O1351">
        <f t="shared" si="238"/>
        <v>68.7</v>
      </c>
      <c r="P1351">
        <f t="shared" si="240"/>
        <v>68.311250000000001</v>
      </c>
      <c r="Q1351">
        <f t="shared" si="241"/>
        <v>72.456508882913852</v>
      </c>
      <c r="R1351">
        <v>72.456508882913852</v>
      </c>
      <c r="S1351">
        <v>72.456508882913852</v>
      </c>
    </row>
    <row r="1352" spans="1:19" x14ac:dyDescent="0.2">
      <c r="A1352" s="4">
        <f t="shared" si="234"/>
        <v>45594</v>
      </c>
      <c r="B1352">
        <v>1351</v>
      </c>
      <c r="C1352">
        <v>67.48</v>
      </c>
      <c r="D1352">
        <f t="shared" si="235"/>
        <v>68.013333333333335</v>
      </c>
      <c r="E1352">
        <f t="shared" si="239"/>
        <v>68.254000000000005</v>
      </c>
      <c r="F1352">
        <f t="shared" si="231"/>
        <v>72.444789844469781</v>
      </c>
      <c r="G1352">
        <f t="shared" si="232"/>
        <v>-4.9647898444697773</v>
      </c>
      <c r="H1352">
        <f t="shared" si="236"/>
        <v>-0.16027803272028507</v>
      </c>
      <c r="I1352">
        <v>72.444789844469781</v>
      </c>
      <c r="J1352">
        <v>72.444789844469781</v>
      </c>
      <c r="K1352">
        <f t="shared" si="237"/>
        <v>72.445927515416628</v>
      </c>
      <c r="L1352">
        <v>72.445927515416628</v>
      </c>
      <c r="M1352">
        <v>72.445927515416628</v>
      </c>
      <c r="N1352">
        <f t="shared" si="233"/>
        <v>68.94768325041413</v>
      </c>
      <c r="O1352">
        <f t="shared" si="238"/>
        <v>67.922500000000014</v>
      </c>
      <c r="P1352">
        <f t="shared" si="240"/>
        <v>68.163750000000007</v>
      </c>
      <c r="Q1352">
        <f t="shared" si="241"/>
        <v>72.446714895338616</v>
      </c>
      <c r="R1352">
        <v>72.446714895338616</v>
      </c>
      <c r="S1352">
        <v>72.446714895338616</v>
      </c>
    </row>
    <row r="1353" spans="1:19" x14ac:dyDescent="0.2">
      <c r="A1353" s="4">
        <f t="shared" si="234"/>
        <v>45595</v>
      </c>
      <c r="B1353">
        <v>1352</v>
      </c>
      <c r="C1353">
        <v>68.91</v>
      </c>
      <c r="D1353">
        <f t="shared" si="235"/>
        <v>68.656666666666652</v>
      </c>
      <c r="E1353">
        <f t="shared" si="239"/>
        <v>68.686000000000007</v>
      </c>
      <c r="F1353">
        <f t="shared" si="231"/>
        <v>72.435067877190079</v>
      </c>
      <c r="G1353">
        <f t="shared" si="232"/>
        <v>-3.5250678771900823</v>
      </c>
      <c r="H1353">
        <f t="shared" si="236"/>
        <v>1.439721967279695</v>
      </c>
      <c r="I1353">
        <v>72.435067877190079</v>
      </c>
      <c r="J1353">
        <v>72.435067877190079</v>
      </c>
      <c r="K1353">
        <f t="shared" si="237"/>
        <v>72.436170539416679</v>
      </c>
      <c r="L1353">
        <v>72.436170539416679</v>
      </c>
      <c r="M1353">
        <v>72.436170539416679</v>
      </c>
      <c r="N1353">
        <f t="shared" si="233"/>
        <v>69.13737827528989</v>
      </c>
      <c r="O1353">
        <f t="shared" si="238"/>
        <v>68.405000000000001</v>
      </c>
      <c r="P1353">
        <f t="shared" si="240"/>
        <v>68.674999999999997</v>
      </c>
      <c r="Q1353">
        <f t="shared" si="241"/>
        <v>72.43692090776338</v>
      </c>
      <c r="R1353">
        <v>72.43692090776338</v>
      </c>
      <c r="S1353">
        <v>72.43692090776338</v>
      </c>
    </row>
    <row r="1354" spans="1:19" x14ac:dyDescent="0.2">
      <c r="A1354" s="4">
        <f t="shared" si="234"/>
        <v>45596</v>
      </c>
      <c r="B1354">
        <v>1353</v>
      </c>
      <c r="C1354">
        <v>69.58</v>
      </c>
      <c r="D1354">
        <f t="shared" si="235"/>
        <v>69.433333333333337</v>
      </c>
      <c r="E1354">
        <f t="shared" si="239"/>
        <v>69.117999999999995</v>
      </c>
      <c r="F1354">
        <f t="shared" si="231"/>
        <v>72.425345909910362</v>
      </c>
      <c r="G1354">
        <f t="shared" si="232"/>
        <v>-2.845345909910364</v>
      </c>
      <c r="H1354">
        <f t="shared" si="236"/>
        <v>0.67972196727971834</v>
      </c>
      <c r="I1354">
        <v>72.425345909910362</v>
      </c>
      <c r="J1354">
        <v>72.425345909910362</v>
      </c>
      <c r="K1354">
        <f t="shared" si="237"/>
        <v>72.426413563416716</v>
      </c>
      <c r="L1354">
        <v>72.426413563416716</v>
      </c>
      <c r="M1354">
        <v>72.426413563416716</v>
      </c>
      <c r="N1354">
        <f t="shared" si="233"/>
        <v>69.339164792702917</v>
      </c>
      <c r="O1354">
        <f t="shared" si="238"/>
        <v>68.944999999999993</v>
      </c>
      <c r="P1354">
        <f t="shared" si="240"/>
        <v>69.236249999999998</v>
      </c>
      <c r="Q1354">
        <f t="shared" si="241"/>
        <v>72.427126920188144</v>
      </c>
      <c r="R1354">
        <v>72.427126920188144</v>
      </c>
      <c r="S1354">
        <v>72.427126920188144</v>
      </c>
    </row>
    <row r="1355" spans="1:19" x14ac:dyDescent="0.2">
      <c r="A1355" s="4">
        <f t="shared" si="234"/>
        <v>45597</v>
      </c>
      <c r="B1355">
        <v>1354</v>
      </c>
      <c r="C1355">
        <v>69.81</v>
      </c>
      <c r="D1355">
        <f t="shared" si="235"/>
        <v>69.733333333333334</v>
      </c>
      <c r="E1355">
        <f t="shared" si="239"/>
        <v>69.988</v>
      </c>
      <c r="F1355">
        <f t="shared" si="231"/>
        <v>72.415623942630646</v>
      </c>
      <c r="G1355">
        <f t="shared" si="232"/>
        <v>-2.6056239426306433</v>
      </c>
      <c r="H1355">
        <f t="shared" si="236"/>
        <v>0.23972196727972062</v>
      </c>
      <c r="I1355">
        <v>72.415623942630646</v>
      </c>
      <c r="J1355">
        <v>72.415623942630646</v>
      </c>
      <c r="K1355">
        <f t="shared" si="237"/>
        <v>72.416656587416753</v>
      </c>
      <c r="L1355">
        <v>72.416656587416753</v>
      </c>
      <c r="M1355">
        <v>72.416656587416753</v>
      </c>
      <c r="N1355">
        <f t="shared" si="233"/>
        <v>69.480415354892045</v>
      </c>
      <c r="O1355">
        <f t="shared" si="238"/>
        <v>69.527500000000003</v>
      </c>
      <c r="P1355">
        <f t="shared" si="240"/>
        <v>69.892499999999998</v>
      </c>
      <c r="Q1355">
        <f t="shared" si="241"/>
        <v>72.417332932612908</v>
      </c>
      <c r="R1355">
        <v>72.417332932612908</v>
      </c>
      <c r="S1355">
        <v>72.417332932612908</v>
      </c>
    </row>
    <row r="1356" spans="1:19" x14ac:dyDescent="0.2">
      <c r="A1356" s="4">
        <f t="shared" si="234"/>
        <v>45598</v>
      </c>
      <c r="B1356">
        <v>1355</v>
      </c>
      <c r="C1356">
        <v>69.81</v>
      </c>
      <c r="D1356">
        <f t="shared" si="235"/>
        <v>70.483333333333334</v>
      </c>
      <c r="E1356">
        <f t="shared" si="239"/>
        <v>70.571999999999989</v>
      </c>
      <c r="F1356">
        <f t="shared" si="231"/>
        <v>72.405901975350943</v>
      </c>
      <c r="G1356">
        <f t="shared" si="232"/>
        <v>-2.5959019753509409</v>
      </c>
      <c r="H1356">
        <f t="shared" si="236"/>
        <v>9.7219672797024259E-3</v>
      </c>
      <c r="I1356">
        <v>72.405901975350943</v>
      </c>
      <c r="J1356">
        <v>72.405901975350943</v>
      </c>
      <c r="K1356">
        <f t="shared" si="237"/>
        <v>72.406899611416804</v>
      </c>
      <c r="L1356">
        <v>72.406899611416804</v>
      </c>
      <c r="M1356">
        <v>72.406899611416804</v>
      </c>
      <c r="N1356">
        <f t="shared" si="233"/>
        <v>70.185290748424421</v>
      </c>
      <c r="O1356">
        <f t="shared" si="238"/>
        <v>70.257499999999993</v>
      </c>
      <c r="P1356">
        <f t="shared" si="240"/>
        <v>70.538749999999993</v>
      </c>
      <c r="Q1356">
        <f t="shared" si="241"/>
        <v>72.407538945037672</v>
      </c>
      <c r="R1356">
        <v>72.407538945037672</v>
      </c>
      <c r="S1356">
        <v>72.407538945037672</v>
      </c>
    </row>
    <row r="1357" spans="1:19" x14ac:dyDescent="0.2">
      <c r="A1357" s="4">
        <f t="shared" si="234"/>
        <v>45599</v>
      </c>
      <c r="B1357">
        <v>1356</v>
      </c>
      <c r="C1357">
        <v>71.83</v>
      </c>
      <c r="D1357">
        <f t="shared" si="235"/>
        <v>71.156666666666652</v>
      </c>
      <c r="E1357">
        <f t="shared" si="239"/>
        <v>71.10799999999999</v>
      </c>
      <c r="F1357">
        <f t="shared" si="231"/>
        <v>72.396180008071227</v>
      </c>
      <c r="G1357">
        <f t="shared" si="232"/>
        <v>-0.56618000807122826</v>
      </c>
      <c r="H1357">
        <f t="shared" si="236"/>
        <v>2.0297219672797127</v>
      </c>
      <c r="I1357">
        <v>72.396180008071227</v>
      </c>
      <c r="J1357">
        <v>72.396180008071227</v>
      </c>
      <c r="K1357">
        <f t="shared" si="237"/>
        <v>72.397142635416856</v>
      </c>
      <c r="L1357">
        <v>72.397142635416856</v>
      </c>
      <c r="M1357">
        <v>72.397142635416856</v>
      </c>
      <c r="N1357">
        <f t="shared" si="233"/>
        <v>70.678703523897099</v>
      </c>
      <c r="O1357">
        <f t="shared" si="238"/>
        <v>70.819999999999993</v>
      </c>
      <c r="P1357">
        <f t="shared" si="240"/>
        <v>71.126249999999999</v>
      </c>
      <c r="Q1357">
        <f t="shared" si="241"/>
        <v>72.397744957462436</v>
      </c>
      <c r="R1357">
        <v>72.397744957462436</v>
      </c>
      <c r="S1357">
        <v>72.397744957462436</v>
      </c>
    </row>
    <row r="1358" spans="1:19" x14ac:dyDescent="0.2">
      <c r="A1358" s="4">
        <f t="shared" si="234"/>
        <v>45600</v>
      </c>
      <c r="B1358">
        <v>1357</v>
      </c>
      <c r="C1358">
        <v>71.83</v>
      </c>
      <c r="D1358">
        <f t="shared" si="235"/>
        <v>71.973333333333343</v>
      </c>
      <c r="E1358">
        <f t="shared" si="239"/>
        <v>71.542000000000002</v>
      </c>
      <c r="F1358">
        <f t="shared" si="231"/>
        <v>72.386458040791524</v>
      </c>
      <c r="G1358">
        <f t="shared" si="232"/>
        <v>-0.55645804079152583</v>
      </c>
      <c r="H1358">
        <f t="shared" si="236"/>
        <v>9.7219672797024259E-3</v>
      </c>
      <c r="I1358">
        <v>72.386458040791524</v>
      </c>
      <c r="J1358">
        <v>72.386458040791524</v>
      </c>
      <c r="K1358">
        <f t="shared" si="237"/>
        <v>72.387385659416893</v>
      </c>
      <c r="L1358">
        <v>72.387385659416893</v>
      </c>
      <c r="M1358">
        <v>72.387385659416893</v>
      </c>
      <c r="N1358">
        <f t="shared" si="233"/>
        <v>71.153092466727969</v>
      </c>
      <c r="O1358">
        <f t="shared" si="238"/>
        <v>71.43249999999999</v>
      </c>
      <c r="P1358">
        <f t="shared" si="240"/>
        <v>71.703749999999999</v>
      </c>
      <c r="Q1358">
        <f t="shared" si="241"/>
        <v>72.387950969887214</v>
      </c>
      <c r="R1358">
        <v>72.387950969887214</v>
      </c>
      <c r="S1358">
        <v>72.387950969887214</v>
      </c>
    </row>
    <row r="1359" spans="1:19" x14ac:dyDescent="0.2">
      <c r="A1359" s="4">
        <f t="shared" si="234"/>
        <v>45601</v>
      </c>
      <c r="B1359">
        <v>1358</v>
      </c>
      <c r="C1359">
        <v>72.260000000000005</v>
      </c>
      <c r="D1359">
        <f t="shared" si="235"/>
        <v>72.023333333333326</v>
      </c>
      <c r="E1359">
        <f t="shared" si="239"/>
        <v>72.118000000000009</v>
      </c>
      <c r="F1359">
        <f t="shared" si="231"/>
        <v>72.376736073511807</v>
      </c>
      <c r="G1359">
        <f t="shared" si="232"/>
        <v>-0.11673607351180237</v>
      </c>
      <c r="H1359">
        <f t="shared" si="236"/>
        <v>0.43972196727972346</v>
      </c>
      <c r="I1359">
        <v>72.376736073511807</v>
      </c>
      <c r="J1359">
        <v>72.376736073511807</v>
      </c>
      <c r="K1359">
        <f t="shared" si="237"/>
        <v>72.37762868341693</v>
      </c>
      <c r="L1359">
        <v>72.37762868341693</v>
      </c>
      <c r="M1359">
        <v>72.37762868341693</v>
      </c>
      <c r="N1359">
        <f t="shared" si="233"/>
        <v>71.401164726709567</v>
      </c>
      <c r="O1359">
        <f t="shared" si="238"/>
        <v>71.975000000000009</v>
      </c>
      <c r="P1359">
        <f t="shared" si="240"/>
        <v>72.08250000000001</v>
      </c>
      <c r="Q1359">
        <f t="shared" si="241"/>
        <v>72.378156982311978</v>
      </c>
      <c r="R1359">
        <v>72.378156982311978</v>
      </c>
      <c r="S1359">
        <v>72.378156982311978</v>
      </c>
    </row>
    <row r="1360" spans="1:19" x14ac:dyDescent="0.2">
      <c r="A1360" s="4">
        <f t="shared" si="234"/>
        <v>45602</v>
      </c>
      <c r="B1360">
        <v>1359</v>
      </c>
      <c r="C1360">
        <v>71.98</v>
      </c>
      <c r="D1360">
        <f t="shared" si="235"/>
        <v>72.31</v>
      </c>
      <c r="E1360">
        <f t="shared" si="239"/>
        <v>71.89</v>
      </c>
      <c r="F1360">
        <f t="shared" si="231"/>
        <v>72.367014106232105</v>
      </c>
      <c r="G1360">
        <f t="shared" si="232"/>
        <v>-0.38701410623210108</v>
      </c>
      <c r="H1360">
        <f t="shared" si="236"/>
        <v>-0.27027803272029871</v>
      </c>
      <c r="I1360">
        <v>72.367014106232105</v>
      </c>
      <c r="J1360">
        <v>72.367014106232105</v>
      </c>
      <c r="K1360">
        <f t="shared" si="237"/>
        <v>72.367871707416981</v>
      </c>
      <c r="L1360">
        <v>72.367871707416981</v>
      </c>
      <c r="M1360">
        <v>72.367871707416981</v>
      </c>
      <c r="N1360">
        <f t="shared" si="233"/>
        <v>71.787815308696693</v>
      </c>
      <c r="O1360">
        <f t="shared" si="238"/>
        <v>72.19</v>
      </c>
      <c r="P1360">
        <f t="shared" si="240"/>
        <v>72.047499999999999</v>
      </c>
      <c r="Q1360">
        <f t="shared" si="241"/>
        <v>72.368362994736742</v>
      </c>
      <c r="R1360">
        <v>72.368362994736742</v>
      </c>
      <c r="S1360">
        <v>72.368362994736742</v>
      </c>
    </row>
    <row r="1361" spans="1:19" x14ac:dyDescent="0.2">
      <c r="A1361" s="4">
        <f t="shared" si="234"/>
        <v>45603</v>
      </c>
      <c r="B1361">
        <v>1360</v>
      </c>
      <c r="C1361">
        <v>72.69</v>
      </c>
      <c r="D1361">
        <f t="shared" si="235"/>
        <v>71.786666666666676</v>
      </c>
      <c r="E1361">
        <f t="shared" si="239"/>
        <v>71.662000000000006</v>
      </c>
      <c r="F1361">
        <f t="shared" si="231"/>
        <v>72.357292138952388</v>
      </c>
      <c r="G1361">
        <f t="shared" si="232"/>
        <v>0.3327078610476093</v>
      </c>
      <c r="H1361">
        <f t="shared" si="236"/>
        <v>0.71972196727971038</v>
      </c>
      <c r="I1361">
        <v>72.357292138952388</v>
      </c>
      <c r="J1361">
        <v>72.357292138952388</v>
      </c>
      <c r="K1361">
        <f t="shared" si="237"/>
        <v>72.358114731417032</v>
      </c>
      <c r="L1361">
        <v>72.358114731417032</v>
      </c>
      <c r="M1361">
        <v>72.358114731417032</v>
      </c>
      <c r="N1361">
        <f t="shared" si="233"/>
        <v>71.458470716087675</v>
      </c>
      <c r="O1361">
        <f t="shared" si="238"/>
        <v>71.905000000000001</v>
      </c>
      <c r="P1361">
        <f t="shared" si="240"/>
        <v>71.708750000000009</v>
      </c>
      <c r="Q1361">
        <f t="shared" si="241"/>
        <v>72.358569007161506</v>
      </c>
      <c r="R1361">
        <v>72.358569007161506</v>
      </c>
      <c r="S1361">
        <v>72.358569007161506</v>
      </c>
    </row>
    <row r="1362" spans="1:19" x14ac:dyDescent="0.2">
      <c r="A1362" s="4">
        <f t="shared" si="234"/>
        <v>45604</v>
      </c>
      <c r="B1362">
        <v>1361</v>
      </c>
      <c r="C1362">
        <v>70.69</v>
      </c>
      <c r="D1362">
        <f t="shared" si="235"/>
        <v>71.356666666666669</v>
      </c>
      <c r="E1362">
        <f t="shared" si="239"/>
        <v>70.896000000000001</v>
      </c>
      <c r="F1362">
        <f t="shared" si="231"/>
        <v>72.347570171672686</v>
      </c>
      <c r="G1362">
        <f t="shared" si="232"/>
        <v>-1.6575701716726883</v>
      </c>
      <c r="H1362">
        <f t="shared" si="236"/>
        <v>-1.9902780327202976</v>
      </c>
      <c r="I1362">
        <v>72.347570171672686</v>
      </c>
      <c r="J1362">
        <v>72.347570171672686</v>
      </c>
      <c r="K1362">
        <f t="shared" si="237"/>
        <v>72.348357755417069</v>
      </c>
      <c r="L1362">
        <v>72.348357755417069</v>
      </c>
      <c r="M1362">
        <v>72.348357755417069</v>
      </c>
      <c r="N1362">
        <f t="shared" si="233"/>
        <v>71.227929501261372</v>
      </c>
      <c r="O1362">
        <f t="shared" si="238"/>
        <v>71.512500000000003</v>
      </c>
      <c r="P1362">
        <f t="shared" si="240"/>
        <v>71.068749999999994</v>
      </c>
      <c r="Q1362">
        <f t="shared" si="241"/>
        <v>72.34877501958627</v>
      </c>
      <c r="R1362">
        <v>72.34877501958627</v>
      </c>
      <c r="S1362">
        <v>72.34877501958627</v>
      </c>
    </row>
    <row r="1363" spans="1:19" x14ac:dyDescent="0.2">
      <c r="A1363" s="4">
        <f t="shared" si="234"/>
        <v>45605</v>
      </c>
      <c r="B1363">
        <v>1362</v>
      </c>
      <c r="C1363">
        <v>70.69</v>
      </c>
      <c r="D1363">
        <f t="shared" si="235"/>
        <v>69.936666666666667</v>
      </c>
      <c r="E1363">
        <f t="shared" si="239"/>
        <v>70.186000000000007</v>
      </c>
      <c r="F1363">
        <f t="shared" si="231"/>
        <v>72.337848204392969</v>
      </c>
      <c r="G1363">
        <f t="shared" si="232"/>
        <v>-1.6478482043929716</v>
      </c>
      <c r="H1363">
        <f t="shared" si="236"/>
        <v>9.7219672797166368E-3</v>
      </c>
      <c r="I1363">
        <v>72.337848204392969</v>
      </c>
      <c r="J1363">
        <v>72.337848204392969</v>
      </c>
      <c r="K1363">
        <f t="shared" si="237"/>
        <v>72.338600779417106</v>
      </c>
      <c r="L1363">
        <v>72.338600779417106</v>
      </c>
      <c r="M1363">
        <v>72.338600779417106</v>
      </c>
      <c r="N1363">
        <f t="shared" si="233"/>
        <v>70.388550650882962</v>
      </c>
      <c r="O1363">
        <f t="shared" si="238"/>
        <v>70.625</v>
      </c>
      <c r="P1363">
        <f t="shared" si="240"/>
        <v>70.092500000000001</v>
      </c>
      <c r="Q1363">
        <f t="shared" si="241"/>
        <v>72.338981032011034</v>
      </c>
      <c r="R1363">
        <v>72.338981032011034</v>
      </c>
      <c r="S1363">
        <v>72.338981032011034</v>
      </c>
    </row>
    <row r="1364" spans="1:19" x14ac:dyDescent="0.2">
      <c r="A1364" s="4">
        <f t="shared" si="234"/>
        <v>45606</v>
      </c>
      <c r="B1364">
        <v>1363</v>
      </c>
      <c r="C1364">
        <v>68.430000000000007</v>
      </c>
      <c r="D1364">
        <f t="shared" si="235"/>
        <v>69.183333333333337</v>
      </c>
      <c r="E1364">
        <f t="shared" si="239"/>
        <v>69.334000000000003</v>
      </c>
      <c r="F1364">
        <f t="shared" si="231"/>
        <v>72.328126237113253</v>
      </c>
      <c r="G1364">
        <f t="shared" si="232"/>
        <v>-3.8981262371132459</v>
      </c>
      <c r="H1364">
        <f t="shared" si="236"/>
        <v>-2.2502780327202743</v>
      </c>
      <c r="I1364">
        <v>72.328126237113253</v>
      </c>
      <c r="J1364">
        <v>72.328126237113253</v>
      </c>
      <c r="K1364">
        <f t="shared" si="237"/>
        <v>72.328843803417158</v>
      </c>
      <c r="L1364">
        <v>72.328843803417158</v>
      </c>
      <c r="M1364">
        <v>72.328843803417158</v>
      </c>
      <c r="N1364">
        <f t="shared" si="233"/>
        <v>69.800985455618076</v>
      </c>
      <c r="O1364">
        <f t="shared" si="238"/>
        <v>69.56</v>
      </c>
      <c r="P1364">
        <f t="shared" si="240"/>
        <v>69.277500000000003</v>
      </c>
      <c r="Q1364">
        <f t="shared" si="241"/>
        <v>72.329187044435798</v>
      </c>
      <c r="R1364">
        <v>72.329187044435798</v>
      </c>
      <c r="S1364">
        <v>72.329187044435798</v>
      </c>
    </row>
    <row r="1365" spans="1:19" x14ac:dyDescent="0.2">
      <c r="A1365" s="4">
        <f t="shared" si="234"/>
        <v>45607</v>
      </c>
      <c r="B1365">
        <v>1364</v>
      </c>
      <c r="C1365">
        <v>68.430000000000007</v>
      </c>
      <c r="D1365">
        <f t="shared" si="235"/>
        <v>68.430000000000007</v>
      </c>
      <c r="E1365">
        <f t="shared" si="239"/>
        <v>68.948000000000008</v>
      </c>
      <c r="F1365">
        <f t="shared" si="231"/>
        <v>72.31840426983355</v>
      </c>
      <c r="G1365">
        <f t="shared" si="232"/>
        <v>-3.8884042698335435</v>
      </c>
      <c r="H1365">
        <f t="shared" si="236"/>
        <v>9.7219672797024259E-3</v>
      </c>
      <c r="I1365">
        <v>72.31840426983355</v>
      </c>
      <c r="J1365">
        <v>72.31840426983355</v>
      </c>
      <c r="K1365">
        <f t="shared" si="237"/>
        <v>72.319086827417209</v>
      </c>
      <c r="L1365">
        <v>72.319086827417209</v>
      </c>
      <c r="M1365">
        <v>72.319086827417209</v>
      </c>
      <c r="N1365">
        <f t="shared" si="233"/>
        <v>69.389689818932652</v>
      </c>
      <c r="O1365">
        <f t="shared" si="238"/>
        <v>68.995000000000005</v>
      </c>
      <c r="P1365">
        <f t="shared" si="240"/>
        <v>68.753749999999997</v>
      </c>
      <c r="Q1365">
        <f t="shared" si="241"/>
        <v>72.319393056860577</v>
      </c>
      <c r="R1365">
        <v>72.319393056860577</v>
      </c>
      <c r="S1365">
        <v>72.319393056860577</v>
      </c>
    </row>
    <row r="1366" spans="1:19" x14ac:dyDescent="0.2">
      <c r="A1366" s="4">
        <f t="shared" si="234"/>
        <v>45608</v>
      </c>
      <c r="B1366">
        <v>1365</v>
      </c>
      <c r="C1366">
        <v>68.430000000000007</v>
      </c>
      <c r="D1366">
        <f t="shared" si="235"/>
        <v>68.540000000000006</v>
      </c>
      <c r="E1366">
        <f t="shared" si="239"/>
        <v>68.608000000000004</v>
      </c>
      <c r="F1366">
        <f t="shared" si="231"/>
        <v>72.308682302553834</v>
      </c>
      <c r="G1366">
        <f t="shared" si="232"/>
        <v>-3.8786823025538268</v>
      </c>
      <c r="H1366">
        <f t="shared" si="236"/>
        <v>9.7219672797166368E-3</v>
      </c>
      <c r="I1366">
        <v>72.308682302553834</v>
      </c>
      <c r="J1366">
        <v>72.308682302553834</v>
      </c>
      <c r="K1366">
        <f t="shared" si="237"/>
        <v>72.309329851417246</v>
      </c>
      <c r="L1366">
        <v>72.309329851417246</v>
      </c>
      <c r="M1366">
        <v>72.309329851417246</v>
      </c>
      <c r="N1366">
        <f t="shared" si="233"/>
        <v>69.200782873252848</v>
      </c>
      <c r="O1366">
        <f t="shared" si="238"/>
        <v>68.512500000000003</v>
      </c>
      <c r="P1366">
        <f t="shared" si="240"/>
        <v>68.58250000000001</v>
      </c>
      <c r="Q1366">
        <f t="shared" si="241"/>
        <v>72.309599069285341</v>
      </c>
      <c r="R1366">
        <v>72.309599069285341</v>
      </c>
      <c r="S1366">
        <v>72.309599069285341</v>
      </c>
    </row>
    <row r="1367" spans="1:19" x14ac:dyDescent="0.2">
      <c r="A1367" s="4">
        <f t="shared" si="234"/>
        <v>45609</v>
      </c>
      <c r="B1367">
        <v>1366</v>
      </c>
      <c r="C1367">
        <v>68.760000000000005</v>
      </c>
      <c r="D1367">
        <f t="shared" si="235"/>
        <v>68.726666666666674</v>
      </c>
      <c r="E1367">
        <f t="shared" si="239"/>
        <v>68.388000000000005</v>
      </c>
      <c r="F1367">
        <f t="shared" si="231"/>
        <v>72.298960335274131</v>
      </c>
      <c r="G1367">
        <f t="shared" si="232"/>
        <v>-3.5389603352741261</v>
      </c>
      <c r="H1367">
        <f t="shared" si="236"/>
        <v>0.33972196727970072</v>
      </c>
      <c r="I1367">
        <v>72.298960335274131</v>
      </c>
      <c r="J1367">
        <v>72.298960335274131</v>
      </c>
      <c r="K1367">
        <f t="shared" si="237"/>
        <v>72.299572875417283</v>
      </c>
      <c r="L1367">
        <v>72.299572875417283</v>
      </c>
      <c r="M1367">
        <v>72.299572875417283</v>
      </c>
      <c r="N1367">
        <f t="shared" si="233"/>
        <v>69.137548011276991</v>
      </c>
      <c r="O1367">
        <f t="shared" si="238"/>
        <v>68.652500000000003</v>
      </c>
      <c r="P1367">
        <f t="shared" si="240"/>
        <v>68.515000000000001</v>
      </c>
      <c r="Q1367">
        <f t="shared" si="241"/>
        <v>72.299805081710105</v>
      </c>
      <c r="R1367">
        <v>72.299805081710105</v>
      </c>
      <c r="S1367">
        <v>72.299805081710105</v>
      </c>
    </row>
    <row r="1368" spans="1:19" x14ac:dyDescent="0.2">
      <c r="A1368" s="4">
        <f t="shared" si="234"/>
        <v>45610</v>
      </c>
      <c r="B1368">
        <v>1367</v>
      </c>
      <c r="C1368">
        <v>68.989999999999995</v>
      </c>
      <c r="D1368">
        <f t="shared" si="235"/>
        <v>68.36</v>
      </c>
      <c r="E1368">
        <f t="shared" si="239"/>
        <v>68.167999999999992</v>
      </c>
      <c r="F1368">
        <f t="shared" si="231"/>
        <v>72.289238367994415</v>
      </c>
      <c r="G1368">
        <f t="shared" si="232"/>
        <v>-3.2992383679944197</v>
      </c>
      <c r="H1368">
        <f t="shared" si="236"/>
        <v>0.2397219672797064</v>
      </c>
      <c r="I1368">
        <v>72.289238367994415</v>
      </c>
      <c r="J1368">
        <v>72.289238367994415</v>
      </c>
      <c r="K1368">
        <f t="shared" si="237"/>
        <v>72.289815899417334</v>
      </c>
      <c r="L1368">
        <v>72.289815899417334</v>
      </c>
      <c r="M1368">
        <v>72.289815899417334</v>
      </c>
      <c r="N1368">
        <f t="shared" si="233"/>
        <v>68.59528360789389</v>
      </c>
      <c r="O1368">
        <f t="shared" si="238"/>
        <v>68.377499999999998</v>
      </c>
      <c r="P1368">
        <f t="shared" si="240"/>
        <v>68.239999999999995</v>
      </c>
      <c r="Q1368">
        <f t="shared" si="241"/>
        <v>72.290011094134869</v>
      </c>
      <c r="R1368">
        <v>72.290011094134869</v>
      </c>
      <c r="S1368">
        <v>72.290011094134869</v>
      </c>
    </row>
    <row r="1369" spans="1:19" x14ac:dyDescent="0.2">
      <c r="A1369" s="4">
        <f t="shared" si="234"/>
        <v>45611</v>
      </c>
      <c r="B1369">
        <v>1368</v>
      </c>
      <c r="C1369">
        <v>67.33</v>
      </c>
      <c r="D1369">
        <f t="shared" si="235"/>
        <v>67.883333333333326</v>
      </c>
      <c r="E1369">
        <f t="shared" si="239"/>
        <v>68.373999999999995</v>
      </c>
      <c r="F1369">
        <f t="shared" si="231"/>
        <v>72.279516400714698</v>
      </c>
      <c r="G1369">
        <f t="shared" si="232"/>
        <v>-4.9495164007146997</v>
      </c>
      <c r="H1369">
        <f t="shared" si="236"/>
        <v>-1.65027803272028</v>
      </c>
      <c r="I1369">
        <v>72.279516400714698</v>
      </c>
      <c r="J1369">
        <v>72.279516400714698</v>
      </c>
      <c r="K1369">
        <f t="shared" si="237"/>
        <v>72.280058923417386</v>
      </c>
      <c r="L1369">
        <v>72.280058923417386</v>
      </c>
      <c r="M1369">
        <v>72.280058923417386</v>
      </c>
      <c r="N1369">
        <f t="shared" si="233"/>
        <v>68.21569852552571</v>
      </c>
      <c r="O1369">
        <f t="shared" si="238"/>
        <v>68.102499999999992</v>
      </c>
      <c r="P1369">
        <f t="shared" si="240"/>
        <v>68.19</v>
      </c>
      <c r="Q1369">
        <f t="shared" si="241"/>
        <v>72.280217106559633</v>
      </c>
      <c r="R1369">
        <v>72.280217106559633</v>
      </c>
      <c r="S1369">
        <v>72.280217106559633</v>
      </c>
    </row>
    <row r="1370" spans="1:19" x14ac:dyDescent="0.2">
      <c r="A1370" s="4">
        <f t="shared" si="234"/>
        <v>45612</v>
      </c>
      <c r="B1370">
        <v>1369</v>
      </c>
      <c r="C1370">
        <v>67.33</v>
      </c>
      <c r="D1370">
        <f t="shared" si="235"/>
        <v>68.040000000000006</v>
      </c>
      <c r="E1370">
        <f t="shared" si="239"/>
        <v>68.513999999999982</v>
      </c>
      <c r="F1370">
        <f t="shared" si="231"/>
        <v>72.269794433434996</v>
      </c>
      <c r="G1370">
        <f t="shared" si="232"/>
        <v>-4.9397944334349972</v>
      </c>
      <c r="H1370">
        <f t="shared" si="236"/>
        <v>9.7219672797024259E-3</v>
      </c>
      <c r="I1370">
        <v>72.269794433434996</v>
      </c>
      <c r="J1370">
        <v>72.269794433434996</v>
      </c>
      <c r="K1370">
        <f t="shared" si="237"/>
        <v>72.270301947417423</v>
      </c>
      <c r="L1370">
        <v>72.270301947417423</v>
      </c>
      <c r="M1370">
        <v>72.270301947417423</v>
      </c>
      <c r="N1370">
        <f t="shared" si="233"/>
        <v>68.588988967867991</v>
      </c>
      <c r="O1370">
        <f t="shared" si="238"/>
        <v>68.277499999999989</v>
      </c>
      <c r="P1370">
        <f t="shared" si="240"/>
        <v>68.336249999999993</v>
      </c>
      <c r="Q1370">
        <f t="shared" si="241"/>
        <v>72.270423118984397</v>
      </c>
      <c r="R1370">
        <v>72.270423118984397</v>
      </c>
      <c r="S1370">
        <v>72.270423118984397</v>
      </c>
    </row>
    <row r="1371" spans="1:19" x14ac:dyDescent="0.2">
      <c r="A1371" s="4">
        <f t="shared" si="234"/>
        <v>45613</v>
      </c>
      <c r="B1371">
        <v>1370</v>
      </c>
      <c r="C1371">
        <v>69.459999999999994</v>
      </c>
      <c r="D1371">
        <f t="shared" si="235"/>
        <v>68.75</v>
      </c>
      <c r="E1371">
        <f t="shared" si="239"/>
        <v>68.665999999999997</v>
      </c>
      <c r="F1371">
        <f t="shared" si="231"/>
        <v>72.260072466155279</v>
      </c>
      <c r="G1371">
        <f t="shared" si="232"/>
        <v>-2.8000724661552852</v>
      </c>
      <c r="H1371">
        <f t="shared" si="236"/>
        <v>2.1397219672797121</v>
      </c>
      <c r="I1371">
        <v>72.260072466155279</v>
      </c>
      <c r="J1371">
        <v>72.260072466155279</v>
      </c>
      <c r="K1371">
        <f t="shared" si="237"/>
        <v>72.26054497141746</v>
      </c>
      <c r="L1371">
        <v>72.26054497141746</v>
      </c>
      <c r="M1371">
        <v>72.26054497141746</v>
      </c>
      <c r="N1371">
        <f t="shared" si="233"/>
        <v>68.850292277507592</v>
      </c>
      <c r="O1371">
        <f t="shared" si="238"/>
        <v>68.394999999999996</v>
      </c>
      <c r="P1371">
        <f t="shared" si="240"/>
        <v>68.697499999999991</v>
      </c>
      <c r="Q1371">
        <f t="shared" si="241"/>
        <v>72.260629131409161</v>
      </c>
      <c r="R1371">
        <v>72.260629131409161</v>
      </c>
      <c r="S1371">
        <v>72.260629131409161</v>
      </c>
    </row>
    <row r="1372" spans="1:19" x14ac:dyDescent="0.2">
      <c r="A1372" s="4">
        <f t="shared" si="234"/>
        <v>45614</v>
      </c>
      <c r="B1372">
        <v>1371</v>
      </c>
      <c r="C1372">
        <v>69.459999999999994</v>
      </c>
      <c r="D1372">
        <f t="shared" si="235"/>
        <v>69.556666666666658</v>
      </c>
      <c r="E1372">
        <f t="shared" si="239"/>
        <v>69.05</v>
      </c>
      <c r="F1372">
        <f t="shared" si="231"/>
        <v>72.250350498875576</v>
      </c>
      <c r="G1372">
        <f t="shared" si="232"/>
        <v>-2.7903504988755827</v>
      </c>
      <c r="H1372">
        <f t="shared" si="236"/>
        <v>9.7219672797024259E-3</v>
      </c>
      <c r="I1372">
        <v>72.250350498875576</v>
      </c>
      <c r="J1372">
        <v>72.250350498875576</v>
      </c>
      <c r="K1372">
        <f t="shared" si="237"/>
        <v>72.250787995417511</v>
      </c>
      <c r="L1372">
        <v>72.250787995417511</v>
      </c>
      <c r="M1372">
        <v>72.250787995417511</v>
      </c>
      <c r="N1372">
        <f t="shared" si="233"/>
        <v>69.120204594255313</v>
      </c>
      <c r="O1372">
        <f t="shared" si="238"/>
        <v>69</v>
      </c>
      <c r="P1372">
        <f t="shared" si="240"/>
        <v>69.239999999999995</v>
      </c>
      <c r="Q1372">
        <f t="shared" si="241"/>
        <v>72.250835143833925</v>
      </c>
      <c r="R1372">
        <v>72.250835143833925</v>
      </c>
      <c r="S1372">
        <v>72.250835143833925</v>
      </c>
    </row>
    <row r="1373" spans="1:19" x14ac:dyDescent="0.2">
      <c r="A1373" s="4">
        <f t="shared" si="234"/>
        <v>45615</v>
      </c>
      <c r="B1373">
        <v>1372</v>
      </c>
      <c r="C1373">
        <v>69.75</v>
      </c>
      <c r="D1373">
        <f t="shared" si="235"/>
        <v>69.486666666666665</v>
      </c>
      <c r="E1373">
        <f t="shared" si="239"/>
        <v>69.661999999999992</v>
      </c>
      <c r="F1373">
        <f t="shared" si="231"/>
        <v>72.24062853159586</v>
      </c>
      <c r="G1373">
        <f t="shared" si="232"/>
        <v>-2.4906285315958598</v>
      </c>
      <c r="H1373">
        <f t="shared" si="236"/>
        <v>0.29972196727972289</v>
      </c>
      <c r="I1373">
        <v>72.24062853159586</v>
      </c>
      <c r="J1373">
        <v>72.24062853159586</v>
      </c>
      <c r="K1373">
        <f t="shared" si="237"/>
        <v>72.241031019417562</v>
      </c>
      <c r="L1373">
        <v>72.241031019417562</v>
      </c>
      <c r="M1373">
        <v>72.241031019417562</v>
      </c>
      <c r="N1373">
        <f t="shared" si="233"/>
        <v>69.159143215978716</v>
      </c>
      <c r="O1373">
        <f t="shared" si="238"/>
        <v>69.47999999999999</v>
      </c>
      <c r="P1373">
        <f t="shared" si="240"/>
        <v>69.596249999999998</v>
      </c>
      <c r="Q1373">
        <f t="shared" si="241"/>
        <v>72.241041156258689</v>
      </c>
      <c r="R1373">
        <v>72.241041156258689</v>
      </c>
      <c r="S1373">
        <v>72.241041156258689</v>
      </c>
    </row>
    <row r="1374" spans="1:19" x14ac:dyDescent="0.2">
      <c r="A1374" s="4">
        <f t="shared" si="234"/>
        <v>45616</v>
      </c>
      <c r="B1374">
        <v>1373</v>
      </c>
      <c r="C1374">
        <v>69.25</v>
      </c>
      <c r="D1374">
        <f t="shared" si="235"/>
        <v>69.796666666666667</v>
      </c>
      <c r="E1374">
        <f t="shared" si="239"/>
        <v>70.105999999999995</v>
      </c>
      <c r="F1374">
        <f t="shared" si="231"/>
        <v>72.230906564316157</v>
      </c>
      <c r="G1374">
        <f t="shared" si="232"/>
        <v>-2.9809065643161574</v>
      </c>
      <c r="H1374">
        <f t="shared" si="236"/>
        <v>-0.49027803272029757</v>
      </c>
      <c r="I1374">
        <v>72.230906564316157</v>
      </c>
      <c r="J1374">
        <v>72.230906564316157</v>
      </c>
      <c r="K1374">
        <f t="shared" si="237"/>
        <v>72.231274043417599</v>
      </c>
      <c r="L1374">
        <v>72.231274043417599</v>
      </c>
      <c r="M1374">
        <v>72.231274043417599</v>
      </c>
      <c r="N1374">
        <f t="shared" si="233"/>
        <v>69.528400251185104</v>
      </c>
      <c r="O1374">
        <f t="shared" si="238"/>
        <v>69.712499999999991</v>
      </c>
      <c r="P1374">
        <f t="shared" si="240"/>
        <v>69.989999999999995</v>
      </c>
      <c r="Q1374">
        <f t="shared" si="241"/>
        <v>72.231247168683467</v>
      </c>
      <c r="R1374">
        <v>72.231247168683467</v>
      </c>
      <c r="S1374">
        <v>72.231247168683467</v>
      </c>
    </row>
    <row r="1375" spans="1:19" x14ac:dyDescent="0.2">
      <c r="A1375" s="4">
        <f t="shared" si="234"/>
        <v>45617</v>
      </c>
      <c r="B1375">
        <v>1374</v>
      </c>
      <c r="C1375">
        <v>70.39</v>
      </c>
      <c r="D1375">
        <f t="shared" si="235"/>
        <v>70.44</v>
      </c>
      <c r="E1375">
        <f t="shared" si="239"/>
        <v>70.55</v>
      </c>
      <c r="F1375">
        <f t="shared" si="231"/>
        <v>72.221184597036441</v>
      </c>
      <c r="G1375">
        <f t="shared" si="232"/>
        <v>-1.8311845970364402</v>
      </c>
      <c r="H1375">
        <f t="shared" si="236"/>
        <v>1.1497219672797172</v>
      </c>
      <c r="I1375">
        <v>72.221184597036441</v>
      </c>
      <c r="J1375">
        <v>72.221184597036441</v>
      </c>
      <c r="K1375">
        <f t="shared" si="237"/>
        <v>72.221517067417636</v>
      </c>
      <c r="L1375">
        <v>72.221517067417636</v>
      </c>
      <c r="M1375">
        <v>72.221517067417636</v>
      </c>
      <c r="N1375">
        <f t="shared" si="233"/>
        <v>70.173880175829566</v>
      </c>
      <c r="O1375">
        <f t="shared" si="238"/>
        <v>70.267499999999998</v>
      </c>
      <c r="P1375">
        <f t="shared" si="240"/>
        <v>70.508749999999992</v>
      </c>
      <c r="Q1375">
        <f t="shared" si="241"/>
        <v>72.221453181108231</v>
      </c>
      <c r="R1375">
        <v>72.221453181108231</v>
      </c>
      <c r="S1375">
        <v>72.221453181108231</v>
      </c>
    </row>
    <row r="1376" spans="1:19" x14ac:dyDescent="0.2">
      <c r="A1376" s="4">
        <f t="shared" si="234"/>
        <v>45618</v>
      </c>
      <c r="B1376">
        <v>1375</v>
      </c>
      <c r="C1376">
        <v>71.680000000000007</v>
      </c>
      <c r="D1376">
        <f t="shared" si="235"/>
        <v>71.25</v>
      </c>
      <c r="E1376">
        <f t="shared" si="239"/>
        <v>70.481999999999999</v>
      </c>
      <c r="F1376">
        <f t="shared" si="231"/>
        <v>72.211462629756738</v>
      </c>
      <c r="G1376">
        <f t="shared" si="232"/>
        <v>-0.53146262975673153</v>
      </c>
      <c r="H1376">
        <f t="shared" si="236"/>
        <v>1.2997219672797087</v>
      </c>
      <c r="I1376">
        <v>72.211462629756738</v>
      </c>
      <c r="J1376">
        <v>72.211462629756738</v>
      </c>
      <c r="K1376">
        <f t="shared" si="237"/>
        <v>72.211760091417688</v>
      </c>
      <c r="L1376">
        <v>72.211760091417688</v>
      </c>
      <c r="M1376">
        <v>72.211760091417688</v>
      </c>
      <c r="N1376">
        <f t="shared" si="233"/>
        <v>70.625716123080693</v>
      </c>
      <c r="O1376">
        <f t="shared" si="238"/>
        <v>70.75</v>
      </c>
      <c r="P1376">
        <f t="shared" si="240"/>
        <v>70.77</v>
      </c>
      <c r="Q1376">
        <f t="shared" si="241"/>
        <v>72.211659193532995</v>
      </c>
      <c r="R1376">
        <v>72.211659193532995</v>
      </c>
      <c r="S1376">
        <v>72.211659193532995</v>
      </c>
    </row>
    <row r="1377" spans="1:19" x14ac:dyDescent="0.2">
      <c r="A1377" s="4">
        <f t="shared" si="234"/>
        <v>45619</v>
      </c>
      <c r="B1377">
        <v>1376</v>
      </c>
      <c r="C1377">
        <v>71.680000000000007</v>
      </c>
      <c r="D1377">
        <f t="shared" si="235"/>
        <v>70.923333333333332</v>
      </c>
      <c r="E1377">
        <f t="shared" si="239"/>
        <v>70.513999999999982</v>
      </c>
      <c r="F1377">
        <f t="shared" si="231"/>
        <v>72.201740662477022</v>
      </c>
      <c r="G1377">
        <f t="shared" si="232"/>
        <v>-0.52174066247701489</v>
      </c>
      <c r="H1377">
        <f t="shared" si="236"/>
        <v>9.7219672797166368E-3</v>
      </c>
      <c r="I1377">
        <v>72.201740662477022</v>
      </c>
      <c r="J1377">
        <v>72.201740662477022</v>
      </c>
      <c r="K1377">
        <f t="shared" si="237"/>
        <v>72.202003115417739</v>
      </c>
      <c r="L1377">
        <v>72.202003115417739</v>
      </c>
      <c r="M1377">
        <v>72.202003115417739</v>
      </c>
      <c r="N1377">
        <f t="shared" si="233"/>
        <v>70.261001286156485</v>
      </c>
      <c r="O1377">
        <f t="shared" si="238"/>
        <v>70.789999999999992</v>
      </c>
      <c r="P1377">
        <f t="shared" si="240"/>
        <v>70.66749999999999</v>
      </c>
      <c r="Q1377">
        <f t="shared" si="241"/>
        <v>72.201865205957759</v>
      </c>
      <c r="R1377">
        <v>72.201865205957759</v>
      </c>
      <c r="S1377">
        <v>72.201865205957759</v>
      </c>
    </row>
    <row r="1378" spans="1:19" x14ac:dyDescent="0.2">
      <c r="A1378" s="4">
        <f t="shared" si="234"/>
        <v>45620</v>
      </c>
      <c r="B1378">
        <v>1377</v>
      </c>
      <c r="C1378">
        <v>69.41</v>
      </c>
      <c r="D1378">
        <f t="shared" si="235"/>
        <v>70.166666666666671</v>
      </c>
      <c r="E1378">
        <f t="shared" si="239"/>
        <v>70.246000000000009</v>
      </c>
      <c r="F1378">
        <f t="shared" si="231"/>
        <v>72.192018695197305</v>
      </c>
      <c r="G1378">
        <f t="shared" si="232"/>
        <v>-2.7820186951973085</v>
      </c>
      <c r="H1378">
        <f t="shared" si="236"/>
        <v>-2.2602780327202936</v>
      </c>
      <c r="I1378">
        <v>72.192018695197305</v>
      </c>
      <c r="J1378">
        <v>72.192018695197305</v>
      </c>
      <c r="K1378">
        <f t="shared" si="237"/>
        <v>72.192246139417776</v>
      </c>
      <c r="L1378">
        <v>72.192246139417776</v>
      </c>
      <c r="M1378">
        <v>72.192246139417776</v>
      </c>
      <c r="N1378">
        <f t="shared" si="233"/>
        <v>70.005700900309535</v>
      </c>
      <c r="O1378">
        <f t="shared" si="238"/>
        <v>70.545000000000002</v>
      </c>
      <c r="P1378">
        <f t="shared" si="240"/>
        <v>70.216250000000002</v>
      </c>
      <c r="Q1378">
        <f t="shared" si="241"/>
        <v>72.192071218382523</v>
      </c>
      <c r="R1378">
        <v>72.192071218382523</v>
      </c>
      <c r="S1378">
        <v>72.192071218382523</v>
      </c>
    </row>
    <row r="1379" spans="1:19" x14ac:dyDescent="0.2">
      <c r="A1379" s="4">
        <f t="shared" si="234"/>
        <v>45621</v>
      </c>
      <c r="B1379">
        <v>1378</v>
      </c>
      <c r="C1379">
        <v>69.41</v>
      </c>
      <c r="D1379">
        <f t="shared" si="235"/>
        <v>69.290000000000006</v>
      </c>
      <c r="E1379">
        <f t="shared" si="239"/>
        <v>69.716000000000008</v>
      </c>
      <c r="F1379">
        <f t="shared" si="231"/>
        <v>72.182296727917603</v>
      </c>
      <c r="G1379">
        <f t="shared" si="232"/>
        <v>-2.7722967279176061</v>
      </c>
      <c r="H1379">
        <f t="shared" si="236"/>
        <v>9.7219672797024259E-3</v>
      </c>
      <c r="I1379">
        <v>72.182296727917603</v>
      </c>
      <c r="J1379">
        <v>72.182296727917603</v>
      </c>
      <c r="K1379">
        <f t="shared" si="237"/>
        <v>72.182489163417813</v>
      </c>
      <c r="L1379">
        <v>72.182489163417813</v>
      </c>
      <c r="M1379">
        <v>72.182489163417813</v>
      </c>
      <c r="N1379">
        <f t="shared" si="233"/>
        <v>69.718990630216666</v>
      </c>
      <c r="O1379">
        <f t="shared" si="238"/>
        <v>69.887500000000003</v>
      </c>
      <c r="P1379">
        <f t="shared" si="240"/>
        <v>69.556250000000006</v>
      </c>
      <c r="Q1379">
        <f t="shared" si="241"/>
        <v>72.182277230807287</v>
      </c>
      <c r="R1379">
        <v>72.182277230807287</v>
      </c>
      <c r="S1379">
        <v>72.182277230807287</v>
      </c>
    </row>
    <row r="1380" spans="1:19" x14ac:dyDescent="0.2">
      <c r="A1380" s="4">
        <f t="shared" si="234"/>
        <v>45622</v>
      </c>
      <c r="B1380">
        <v>1379</v>
      </c>
      <c r="C1380">
        <v>69.05</v>
      </c>
      <c r="D1380">
        <f t="shared" si="235"/>
        <v>69.163333333333327</v>
      </c>
      <c r="E1380">
        <f t="shared" si="239"/>
        <v>69.185999999999993</v>
      </c>
      <c r="F1380">
        <f t="shared" si="231"/>
        <v>72.172574760637886</v>
      </c>
      <c r="G1380">
        <f t="shared" si="232"/>
        <v>-3.1225747606378889</v>
      </c>
      <c r="H1380">
        <f t="shared" si="236"/>
        <v>-0.35027803272028279</v>
      </c>
      <c r="I1380">
        <v>72.172574760637886</v>
      </c>
      <c r="J1380">
        <v>72.172574760637886</v>
      </c>
      <c r="K1380">
        <f t="shared" si="237"/>
        <v>72.172732187417864</v>
      </c>
      <c r="L1380">
        <v>72.172732187417864</v>
      </c>
      <c r="M1380">
        <v>72.172732187417864</v>
      </c>
      <c r="N1380">
        <f t="shared" si="233"/>
        <v>69.51229344115167</v>
      </c>
      <c r="O1380">
        <f t="shared" si="238"/>
        <v>69.224999999999994</v>
      </c>
      <c r="P1380">
        <f t="shared" si="240"/>
        <v>69.177499999999995</v>
      </c>
      <c r="Q1380">
        <f t="shared" si="241"/>
        <v>72.172483243232051</v>
      </c>
      <c r="R1380">
        <v>72.172483243232051</v>
      </c>
      <c r="S1380">
        <v>72.172483243232051</v>
      </c>
    </row>
    <row r="1381" spans="1:19" x14ac:dyDescent="0.2">
      <c r="A1381" s="4">
        <f t="shared" si="234"/>
        <v>45623</v>
      </c>
      <c r="B1381">
        <v>1380</v>
      </c>
      <c r="C1381">
        <v>69.03</v>
      </c>
      <c r="D1381">
        <f t="shared" si="235"/>
        <v>69.036666666666662</v>
      </c>
      <c r="E1381">
        <f t="shared" si="239"/>
        <v>68.955999999999989</v>
      </c>
      <c r="F1381">
        <f t="shared" si="231"/>
        <v>72.162852793358184</v>
      </c>
      <c r="G1381">
        <f t="shared" si="232"/>
        <v>-3.1328527933581825</v>
      </c>
      <c r="H1381">
        <f t="shared" si="236"/>
        <v>-1.0278032720293595E-2</v>
      </c>
      <c r="I1381">
        <v>72.162852793358184</v>
      </c>
      <c r="J1381">
        <v>72.162852793358184</v>
      </c>
      <c r="K1381">
        <f t="shared" si="237"/>
        <v>72.162975211417915</v>
      </c>
      <c r="L1381">
        <v>72.162975211417915</v>
      </c>
      <c r="M1381">
        <v>72.162975211417915</v>
      </c>
      <c r="N1381">
        <f t="shared" si="233"/>
        <v>69.36760540880617</v>
      </c>
      <c r="O1381">
        <f t="shared" si="238"/>
        <v>69.13</v>
      </c>
      <c r="P1381">
        <f t="shared" si="240"/>
        <v>68.986249999999998</v>
      </c>
      <c r="Q1381">
        <f t="shared" si="241"/>
        <v>72.162689255656829</v>
      </c>
      <c r="R1381">
        <v>72.162689255656829</v>
      </c>
      <c r="S1381">
        <v>72.162689255656829</v>
      </c>
    </row>
    <row r="1382" spans="1:19" x14ac:dyDescent="0.2">
      <c r="A1382" s="4">
        <f t="shared" si="234"/>
        <v>45624</v>
      </c>
      <c r="B1382">
        <v>1381</v>
      </c>
      <c r="C1382">
        <v>69.03</v>
      </c>
      <c r="D1382">
        <f t="shared" si="235"/>
        <v>68.773333333333326</v>
      </c>
      <c r="E1382">
        <f t="shared" si="239"/>
        <v>68.725999999999999</v>
      </c>
      <c r="F1382">
        <f t="shared" si="231"/>
        <v>72.153130826078467</v>
      </c>
      <c r="G1382">
        <f t="shared" si="232"/>
        <v>-3.1231308260784658</v>
      </c>
      <c r="H1382">
        <f t="shared" si="236"/>
        <v>9.7219672797166368E-3</v>
      </c>
      <c r="I1382">
        <v>72.153130826078467</v>
      </c>
      <c r="J1382">
        <v>72.153130826078467</v>
      </c>
      <c r="K1382">
        <f t="shared" si="237"/>
        <v>72.153218235417953</v>
      </c>
      <c r="L1382">
        <v>72.153218235417953</v>
      </c>
      <c r="M1382">
        <v>72.153218235417953</v>
      </c>
      <c r="N1382">
        <f t="shared" si="233"/>
        <v>69.035323786164327</v>
      </c>
      <c r="O1382">
        <f t="shared" si="238"/>
        <v>68.842500000000001</v>
      </c>
      <c r="P1382">
        <f t="shared" si="240"/>
        <v>68.743750000000006</v>
      </c>
      <c r="Q1382">
        <f t="shared" si="241"/>
        <v>72.152895268081593</v>
      </c>
      <c r="R1382">
        <v>72.152895268081593</v>
      </c>
      <c r="S1382">
        <v>72.152895268081593</v>
      </c>
    </row>
    <row r="1383" spans="1:19" x14ac:dyDescent="0.2">
      <c r="A1383" s="4">
        <f t="shared" si="234"/>
        <v>45625</v>
      </c>
      <c r="B1383">
        <v>1382</v>
      </c>
      <c r="C1383">
        <v>68.260000000000005</v>
      </c>
      <c r="D1383">
        <f t="shared" si="235"/>
        <v>68.516666666666666</v>
      </c>
      <c r="E1383">
        <f t="shared" si="239"/>
        <v>68.585999999999984</v>
      </c>
      <c r="F1383">
        <f t="shared" si="231"/>
        <v>72.14340885879875</v>
      </c>
      <c r="G1383">
        <f t="shared" si="232"/>
        <v>-3.8834088587987452</v>
      </c>
      <c r="H1383">
        <f t="shared" si="236"/>
        <v>-0.76027803272027938</v>
      </c>
      <c r="I1383">
        <v>72.14340885879875</v>
      </c>
      <c r="J1383">
        <v>72.14340885879875</v>
      </c>
      <c r="K1383">
        <f t="shared" si="237"/>
        <v>72.14346125941799</v>
      </c>
      <c r="L1383">
        <v>72.14346125941799</v>
      </c>
      <c r="M1383">
        <v>72.14346125941799</v>
      </c>
      <c r="N1383">
        <f t="shared" si="233"/>
        <v>68.802726650315037</v>
      </c>
      <c r="O1383">
        <f t="shared" si="238"/>
        <v>68.644999999999996</v>
      </c>
      <c r="P1383">
        <f t="shared" si="240"/>
        <v>68.56</v>
      </c>
      <c r="Q1383">
        <f t="shared" si="241"/>
        <v>72.143101280506357</v>
      </c>
      <c r="R1383">
        <v>72.143101280506357</v>
      </c>
      <c r="S1383">
        <v>72.143101280506357</v>
      </c>
    </row>
    <row r="1384" spans="1:19" x14ac:dyDescent="0.2">
      <c r="A1384" s="4">
        <f t="shared" si="234"/>
        <v>45626</v>
      </c>
      <c r="B1384">
        <v>1383</v>
      </c>
      <c r="C1384">
        <v>68.260000000000005</v>
      </c>
      <c r="D1384">
        <f t="shared" si="235"/>
        <v>68.290000000000006</v>
      </c>
      <c r="E1384">
        <f t="shared" si="239"/>
        <v>68.45</v>
      </c>
      <c r="F1384">
        <f t="shared" si="231"/>
        <v>72.133686891519048</v>
      </c>
      <c r="G1384">
        <f t="shared" si="232"/>
        <v>-3.8736868915190428</v>
      </c>
      <c r="H1384">
        <f t="shared" si="236"/>
        <v>9.7219672797024259E-3</v>
      </c>
      <c r="I1384">
        <v>72.133686891519048</v>
      </c>
      <c r="J1384">
        <v>72.133686891519048</v>
      </c>
      <c r="K1384">
        <f t="shared" si="237"/>
        <v>72.133704283418041</v>
      </c>
      <c r="L1384">
        <v>72.133704283418041</v>
      </c>
      <c r="M1384">
        <v>72.133704283418041</v>
      </c>
      <c r="N1384">
        <f t="shared" si="233"/>
        <v>68.666908655220524</v>
      </c>
      <c r="O1384">
        <f t="shared" si="238"/>
        <v>68.474999999999994</v>
      </c>
      <c r="P1384">
        <f t="shared" si="240"/>
        <v>68.39</v>
      </c>
      <c r="Q1384">
        <f t="shared" si="241"/>
        <v>72.133307292931121</v>
      </c>
      <c r="R1384">
        <v>72.133307292931121</v>
      </c>
      <c r="S1384">
        <v>72.133307292931121</v>
      </c>
    </row>
    <row r="1385" spans="1:19" x14ac:dyDescent="0.2">
      <c r="A1385" s="4">
        <f t="shared" si="234"/>
        <v>45627</v>
      </c>
      <c r="B1385">
        <v>1384</v>
      </c>
      <c r="C1385">
        <v>68.349999999999994</v>
      </c>
      <c r="D1385">
        <f t="shared" si="235"/>
        <v>68.320000000000007</v>
      </c>
      <c r="E1385">
        <f t="shared" si="239"/>
        <v>68.674000000000007</v>
      </c>
      <c r="F1385">
        <f t="shared" si="231"/>
        <v>72.123964924239331</v>
      </c>
      <c r="G1385">
        <f t="shared" si="232"/>
        <v>-3.7739649242393369</v>
      </c>
      <c r="H1385">
        <f t="shared" si="236"/>
        <v>9.9721967279705837E-2</v>
      </c>
      <c r="I1385">
        <v>72.123964924239331</v>
      </c>
      <c r="J1385">
        <v>72.123964924239331</v>
      </c>
      <c r="K1385">
        <f t="shared" si="237"/>
        <v>72.123947307418092</v>
      </c>
      <c r="L1385">
        <v>72.123947307418092</v>
      </c>
      <c r="M1385">
        <v>72.123947307418092</v>
      </c>
      <c r="N1385">
        <f t="shared" si="233"/>
        <v>68.57183605865437</v>
      </c>
      <c r="O1385">
        <f t="shared" si="238"/>
        <v>68.305000000000007</v>
      </c>
      <c r="P1385">
        <f t="shared" si="240"/>
        <v>68.541250000000005</v>
      </c>
      <c r="Q1385">
        <f t="shared" si="241"/>
        <v>72.123513305355885</v>
      </c>
      <c r="R1385">
        <v>72.123513305355885</v>
      </c>
      <c r="S1385">
        <v>72.123513305355885</v>
      </c>
    </row>
    <row r="1386" spans="1:19" x14ac:dyDescent="0.2">
      <c r="A1386" s="4">
        <f t="shared" si="234"/>
        <v>45628</v>
      </c>
      <c r="B1386">
        <v>1385</v>
      </c>
      <c r="C1386">
        <v>68.349999999999994</v>
      </c>
      <c r="D1386">
        <f t="shared" si="235"/>
        <v>68.95</v>
      </c>
      <c r="E1386">
        <f t="shared" si="239"/>
        <v>68.784000000000006</v>
      </c>
      <c r="F1386">
        <f t="shared" si="231"/>
        <v>72.114242956959629</v>
      </c>
      <c r="G1386">
        <f t="shared" si="232"/>
        <v>-3.7642429569596345</v>
      </c>
      <c r="H1386">
        <f t="shared" si="236"/>
        <v>9.7219672797024259E-3</v>
      </c>
      <c r="I1386">
        <v>72.114242956959629</v>
      </c>
      <c r="J1386">
        <v>72.114242956959629</v>
      </c>
      <c r="K1386">
        <f t="shared" si="237"/>
        <v>72.114190331418129</v>
      </c>
      <c r="L1386">
        <v>72.114190331418129</v>
      </c>
      <c r="M1386">
        <v>72.114190331418129</v>
      </c>
      <c r="N1386">
        <f t="shared" si="233"/>
        <v>69.045285241058053</v>
      </c>
      <c r="O1386">
        <f t="shared" si="238"/>
        <v>68.777500000000003</v>
      </c>
      <c r="P1386">
        <f t="shared" si="240"/>
        <v>68.846249999999998</v>
      </c>
      <c r="Q1386">
        <f t="shared" si="241"/>
        <v>72.113719317780649</v>
      </c>
      <c r="R1386">
        <v>72.113719317780649</v>
      </c>
      <c r="S1386">
        <v>72.113719317780649</v>
      </c>
    </row>
    <row r="1387" spans="1:19" x14ac:dyDescent="0.2">
      <c r="A1387" s="4">
        <f t="shared" si="234"/>
        <v>45629</v>
      </c>
      <c r="B1387">
        <v>1386</v>
      </c>
      <c r="C1387">
        <v>70.150000000000006</v>
      </c>
      <c r="D1387">
        <f t="shared" si="235"/>
        <v>69.103333333333339</v>
      </c>
      <c r="E1387">
        <f t="shared" si="239"/>
        <v>68.847999999999985</v>
      </c>
      <c r="F1387">
        <f t="shared" si="231"/>
        <v>72.104520989679912</v>
      </c>
      <c r="G1387">
        <f t="shared" si="232"/>
        <v>-1.9545209896799065</v>
      </c>
      <c r="H1387">
        <f t="shared" si="236"/>
        <v>1.809721967279728</v>
      </c>
      <c r="I1387">
        <v>72.104520989679912</v>
      </c>
      <c r="J1387">
        <v>72.104520989679912</v>
      </c>
      <c r="K1387">
        <f t="shared" si="237"/>
        <v>72.10443335541818</v>
      </c>
      <c r="L1387">
        <v>72.10443335541818</v>
      </c>
      <c r="M1387">
        <v>72.10443335541818</v>
      </c>
      <c r="N1387">
        <f t="shared" si="233"/>
        <v>68.974699668740641</v>
      </c>
      <c r="O1387">
        <f t="shared" si="238"/>
        <v>68.914999999999992</v>
      </c>
      <c r="P1387">
        <f t="shared" si="240"/>
        <v>68.943749999999994</v>
      </c>
      <c r="Q1387">
        <f t="shared" si="241"/>
        <v>72.103925330205414</v>
      </c>
      <c r="R1387">
        <v>72.103925330205414</v>
      </c>
      <c r="S1387">
        <v>72.103925330205414</v>
      </c>
    </row>
    <row r="1388" spans="1:19" x14ac:dyDescent="0.2">
      <c r="A1388" s="4">
        <f t="shared" si="234"/>
        <v>45630</v>
      </c>
      <c r="B1388">
        <v>1387</v>
      </c>
      <c r="C1388">
        <v>68.81</v>
      </c>
      <c r="D1388">
        <f t="shared" si="235"/>
        <v>69.180000000000007</v>
      </c>
      <c r="E1388">
        <f t="shared" si="239"/>
        <v>68.893999999999991</v>
      </c>
      <c r="F1388">
        <f t="shared" si="231"/>
        <v>72.09479902240021</v>
      </c>
      <c r="G1388">
        <f t="shared" si="232"/>
        <v>-3.2847990224002075</v>
      </c>
      <c r="H1388">
        <f t="shared" si="236"/>
        <v>-1.330278032720301</v>
      </c>
      <c r="I1388">
        <v>72.09479902240021</v>
      </c>
      <c r="J1388">
        <v>72.09479902240021</v>
      </c>
      <c r="K1388">
        <f t="shared" si="237"/>
        <v>72.094676379418217</v>
      </c>
      <c r="L1388">
        <v>72.094676379418217</v>
      </c>
      <c r="M1388">
        <v>72.094676379418217</v>
      </c>
      <c r="N1388">
        <f t="shared" si="233"/>
        <v>68.856289768118444</v>
      </c>
      <c r="O1388">
        <f t="shared" si="238"/>
        <v>68.972499999999997</v>
      </c>
      <c r="P1388">
        <f t="shared" si="240"/>
        <v>69.001249999999999</v>
      </c>
      <c r="Q1388">
        <f t="shared" si="241"/>
        <v>72.094131342630178</v>
      </c>
      <c r="R1388">
        <v>72.094131342630178</v>
      </c>
      <c r="S1388">
        <v>72.094131342630178</v>
      </c>
    </row>
    <row r="1389" spans="1:19" x14ac:dyDescent="0.2">
      <c r="A1389" s="4">
        <f t="shared" si="234"/>
        <v>45631</v>
      </c>
      <c r="B1389">
        <v>1388</v>
      </c>
      <c r="C1389">
        <v>68.58</v>
      </c>
      <c r="D1389">
        <f t="shared" si="235"/>
        <v>68.656666666666652</v>
      </c>
      <c r="E1389">
        <f t="shared" si="239"/>
        <v>68.94</v>
      </c>
      <c r="F1389">
        <f t="shared" si="231"/>
        <v>72.085077055120493</v>
      </c>
      <c r="G1389">
        <f t="shared" si="232"/>
        <v>-3.5050770551204948</v>
      </c>
      <c r="H1389">
        <f t="shared" si="236"/>
        <v>-0.22027803272028734</v>
      </c>
      <c r="I1389">
        <v>72.085077055120493</v>
      </c>
      <c r="J1389">
        <v>72.085077055120493</v>
      </c>
      <c r="K1389">
        <f t="shared" si="237"/>
        <v>72.084919403418269</v>
      </c>
      <c r="L1389">
        <v>72.084919403418269</v>
      </c>
      <c r="M1389">
        <v>72.084919403418269</v>
      </c>
      <c r="N1389">
        <f t="shared" si="233"/>
        <v>68.773402837682909</v>
      </c>
      <c r="O1389">
        <f t="shared" si="238"/>
        <v>69.03</v>
      </c>
      <c r="P1389">
        <f t="shared" si="240"/>
        <v>68.833749999999995</v>
      </c>
      <c r="Q1389">
        <f t="shared" si="241"/>
        <v>72.084337355054942</v>
      </c>
      <c r="R1389">
        <v>72.084337355054942</v>
      </c>
      <c r="S1389">
        <v>72.084337355054942</v>
      </c>
    </row>
    <row r="1390" spans="1:19" x14ac:dyDescent="0.2">
      <c r="A1390" s="4">
        <f t="shared" si="234"/>
        <v>45632</v>
      </c>
      <c r="B1390">
        <v>1389</v>
      </c>
      <c r="C1390">
        <v>68.58</v>
      </c>
      <c r="D1390">
        <f t="shared" si="235"/>
        <v>68.58</v>
      </c>
      <c r="E1390">
        <f t="shared" si="239"/>
        <v>68.639999999999986</v>
      </c>
      <c r="F1390">
        <f t="shared" si="231"/>
        <v>72.075355087840791</v>
      </c>
      <c r="G1390">
        <f t="shared" si="232"/>
        <v>-3.4953550878407924</v>
      </c>
      <c r="H1390">
        <f t="shared" si="236"/>
        <v>9.7219672797024259E-3</v>
      </c>
      <c r="I1390">
        <v>72.075355087840791</v>
      </c>
      <c r="J1390">
        <v>72.075355087840791</v>
      </c>
      <c r="K1390">
        <f t="shared" si="237"/>
        <v>72.075162427418306</v>
      </c>
      <c r="L1390">
        <v>72.075162427418306</v>
      </c>
      <c r="M1390">
        <v>72.075162427418306</v>
      </c>
      <c r="N1390">
        <f t="shared" si="233"/>
        <v>68.715381986378034</v>
      </c>
      <c r="O1390">
        <f t="shared" si="238"/>
        <v>68.637499999999989</v>
      </c>
      <c r="P1390">
        <f t="shared" si="240"/>
        <v>68.617499999999993</v>
      </c>
      <c r="Q1390">
        <f t="shared" si="241"/>
        <v>72.07454336747972</v>
      </c>
      <c r="R1390">
        <v>72.07454336747972</v>
      </c>
      <c r="S1390">
        <v>72.07454336747972</v>
      </c>
    </row>
    <row r="1391" spans="1:19" x14ac:dyDescent="0.2">
      <c r="A1391" s="4">
        <f t="shared" si="234"/>
        <v>45633</v>
      </c>
      <c r="B1391">
        <v>1390</v>
      </c>
      <c r="C1391">
        <v>68.58</v>
      </c>
      <c r="D1391">
        <f t="shared" si="235"/>
        <v>68.603333333333339</v>
      </c>
      <c r="E1391">
        <f t="shared" si="239"/>
        <v>68.60799999999999</v>
      </c>
      <c r="F1391">
        <f t="shared" si="231"/>
        <v>72.065633120561074</v>
      </c>
      <c r="G1391">
        <f t="shared" si="232"/>
        <v>-3.4856331205610758</v>
      </c>
      <c r="H1391">
        <f t="shared" si="236"/>
        <v>9.7219672797166368E-3</v>
      </c>
      <c r="I1391">
        <v>72.065633120561074</v>
      </c>
      <c r="J1391">
        <v>72.065633120561074</v>
      </c>
      <c r="K1391">
        <f t="shared" si="237"/>
        <v>72.065405451418357</v>
      </c>
      <c r="L1391">
        <v>72.065405451418357</v>
      </c>
      <c r="M1391">
        <v>72.065405451418357</v>
      </c>
      <c r="N1391">
        <f t="shared" si="233"/>
        <v>68.695767390464624</v>
      </c>
      <c r="O1391">
        <f t="shared" si="238"/>
        <v>68.597499999999997</v>
      </c>
      <c r="P1391">
        <f t="shared" si="240"/>
        <v>68.606250000000003</v>
      </c>
      <c r="Q1391">
        <f t="shared" si="241"/>
        <v>72.064749379904484</v>
      </c>
      <c r="R1391">
        <v>72.064749379904484</v>
      </c>
      <c r="S1391">
        <v>72.064749379904484</v>
      </c>
    </row>
    <row r="1392" spans="1:19" x14ac:dyDescent="0.2">
      <c r="A1392" s="4">
        <f t="shared" si="234"/>
        <v>45634</v>
      </c>
      <c r="B1392">
        <v>1391</v>
      </c>
      <c r="C1392">
        <v>68.650000000000006</v>
      </c>
      <c r="D1392">
        <f t="shared" si="235"/>
        <v>68.626666666666679</v>
      </c>
      <c r="E1392">
        <f t="shared" si="239"/>
        <v>68.662000000000006</v>
      </c>
      <c r="F1392">
        <f t="shared" si="231"/>
        <v>72.055911153281357</v>
      </c>
      <c r="G1392">
        <f t="shared" si="232"/>
        <v>-3.4059111532813517</v>
      </c>
      <c r="H1392">
        <f t="shared" si="236"/>
        <v>7.9721967279724026E-2</v>
      </c>
      <c r="I1392">
        <v>72.055911153281357</v>
      </c>
      <c r="J1392">
        <v>72.055911153281357</v>
      </c>
      <c r="K1392">
        <f t="shared" si="237"/>
        <v>72.055648475418394</v>
      </c>
      <c r="L1392">
        <v>72.055648475418394</v>
      </c>
      <c r="M1392">
        <v>72.055648475418394</v>
      </c>
      <c r="N1392">
        <f t="shared" si="233"/>
        <v>68.682037173325241</v>
      </c>
      <c r="O1392">
        <f t="shared" si="238"/>
        <v>68.615000000000009</v>
      </c>
      <c r="P1392">
        <f t="shared" si="240"/>
        <v>68.648750000000007</v>
      </c>
      <c r="Q1392">
        <f t="shared" si="241"/>
        <v>72.054955392329248</v>
      </c>
      <c r="R1392">
        <v>72.054955392329248</v>
      </c>
      <c r="S1392">
        <v>72.054955392329248</v>
      </c>
    </row>
    <row r="1393" spans="1:19" x14ac:dyDescent="0.2">
      <c r="A1393" s="4">
        <f t="shared" si="234"/>
        <v>45635</v>
      </c>
      <c r="B1393">
        <v>1392</v>
      </c>
      <c r="C1393">
        <v>68.650000000000006</v>
      </c>
      <c r="D1393">
        <f t="shared" si="235"/>
        <v>68.716666666666669</v>
      </c>
      <c r="E1393">
        <f t="shared" si="239"/>
        <v>69.06</v>
      </c>
      <c r="F1393">
        <f t="shared" si="231"/>
        <v>72.046189186001655</v>
      </c>
      <c r="G1393">
        <f t="shared" si="232"/>
        <v>-3.3961891860016493</v>
      </c>
      <c r="H1393">
        <f t="shared" si="236"/>
        <v>9.7219672797024259E-3</v>
      </c>
      <c r="I1393">
        <v>72.046189186001655</v>
      </c>
      <c r="J1393">
        <v>72.046189186001655</v>
      </c>
      <c r="K1393">
        <f t="shared" si="237"/>
        <v>72.045891499418445</v>
      </c>
      <c r="L1393">
        <v>72.045891499418445</v>
      </c>
      <c r="M1393">
        <v>72.045891499418445</v>
      </c>
      <c r="N1393">
        <f t="shared" si="233"/>
        <v>68.732426021327669</v>
      </c>
      <c r="O1393">
        <f t="shared" si="238"/>
        <v>68.682500000000005</v>
      </c>
      <c r="P1393">
        <f t="shared" si="240"/>
        <v>68.931250000000006</v>
      </c>
      <c r="Q1393">
        <f t="shared" si="241"/>
        <v>72.045161404754012</v>
      </c>
      <c r="R1393">
        <v>72.045161404754012</v>
      </c>
      <c r="S1393">
        <v>72.045161404754012</v>
      </c>
    </row>
    <row r="1394" spans="1:19" x14ac:dyDescent="0.2">
      <c r="A1394" s="4">
        <f t="shared" si="234"/>
        <v>45636</v>
      </c>
      <c r="B1394">
        <v>1393</v>
      </c>
      <c r="C1394">
        <v>68.849999999999994</v>
      </c>
      <c r="D1394">
        <f t="shared" si="235"/>
        <v>69.356666666666669</v>
      </c>
      <c r="E1394">
        <f t="shared" si="239"/>
        <v>69.394000000000005</v>
      </c>
      <c r="F1394">
        <f t="shared" si="231"/>
        <v>72.036467218721938</v>
      </c>
      <c r="G1394">
        <f t="shared" si="232"/>
        <v>-3.1864672187219441</v>
      </c>
      <c r="H1394">
        <f t="shared" si="236"/>
        <v>0.20972196727970527</v>
      </c>
      <c r="I1394">
        <v>72.036467218721938</v>
      </c>
      <c r="J1394">
        <v>72.036467218721938</v>
      </c>
      <c r="K1394">
        <f t="shared" si="237"/>
        <v>72.036134523418482</v>
      </c>
      <c r="L1394">
        <v>72.036134523418482</v>
      </c>
      <c r="M1394">
        <v>72.036134523418482</v>
      </c>
      <c r="N1394">
        <f t="shared" si="233"/>
        <v>69.283698214929359</v>
      </c>
      <c r="O1394">
        <f t="shared" si="238"/>
        <v>69.180000000000007</v>
      </c>
      <c r="P1394">
        <f t="shared" si="240"/>
        <v>69.38</v>
      </c>
      <c r="Q1394">
        <f t="shared" si="241"/>
        <v>72.035367417178776</v>
      </c>
      <c r="R1394">
        <v>72.035367417178776</v>
      </c>
      <c r="S1394">
        <v>72.035367417178776</v>
      </c>
    </row>
    <row r="1395" spans="1:19" x14ac:dyDescent="0.2">
      <c r="A1395" s="4">
        <f t="shared" si="234"/>
        <v>45637</v>
      </c>
      <c r="B1395">
        <v>1394</v>
      </c>
      <c r="C1395">
        <v>70.569999999999993</v>
      </c>
      <c r="D1395">
        <f t="shared" si="235"/>
        <v>69.89</v>
      </c>
      <c r="E1395">
        <f t="shared" si="239"/>
        <v>69.972000000000008</v>
      </c>
      <c r="F1395">
        <f t="shared" si="231"/>
        <v>72.026745251442236</v>
      </c>
      <c r="G1395">
        <f t="shared" si="232"/>
        <v>-1.4567452514422428</v>
      </c>
      <c r="H1395">
        <f t="shared" si="236"/>
        <v>1.7297219672797013</v>
      </c>
      <c r="I1395">
        <v>72.026745251442236</v>
      </c>
      <c r="J1395">
        <v>72.026745251442236</v>
      </c>
      <c r="K1395">
        <f t="shared" si="237"/>
        <v>72.026377547418534</v>
      </c>
      <c r="L1395">
        <v>72.026377547418534</v>
      </c>
      <c r="M1395">
        <v>72.026377547418534</v>
      </c>
      <c r="N1395">
        <f t="shared" si="233"/>
        <v>69.573588750450554</v>
      </c>
      <c r="O1395">
        <f t="shared" si="238"/>
        <v>69.58</v>
      </c>
      <c r="P1395">
        <f t="shared" si="240"/>
        <v>69.941249999999997</v>
      </c>
      <c r="Q1395">
        <f t="shared" si="241"/>
        <v>72.02557342960354</v>
      </c>
      <c r="R1395">
        <v>72.02557342960354</v>
      </c>
      <c r="S1395">
        <v>72.02557342960354</v>
      </c>
    </row>
    <row r="1396" spans="1:19" x14ac:dyDescent="0.2">
      <c r="A1396" s="4">
        <f t="shared" si="234"/>
        <v>45638</v>
      </c>
      <c r="B1396">
        <v>1395</v>
      </c>
      <c r="C1396">
        <v>70.25</v>
      </c>
      <c r="D1396">
        <f t="shared" si="235"/>
        <v>70.786666666666676</v>
      </c>
      <c r="E1396">
        <f t="shared" si="239"/>
        <v>70.55</v>
      </c>
      <c r="F1396">
        <f t="shared" si="231"/>
        <v>72.017023284162519</v>
      </c>
      <c r="G1396">
        <f t="shared" si="232"/>
        <v>-1.7670232841625193</v>
      </c>
      <c r="H1396">
        <f t="shared" si="236"/>
        <v>-0.31027803272027654</v>
      </c>
      <c r="I1396">
        <v>72.017023284162519</v>
      </c>
      <c r="J1396">
        <v>72.017023284162519</v>
      </c>
      <c r="K1396">
        <f t="shared" si="237"/>
        <v>72.016620571418571</v>
      </c>
      <c r="L1396">
        <v>72.016620571418571</v>
      </c>
      <c r="M1396">
        <v>72.016620571418571</v>
      </c>
      <c r="N1396">
        <f t="shared" si="233"/>
        <v>70.163512125315378</v>
      </c>
      <c r="O1396">
        <f t="shared" si="238"/>
        <v>70.302499999999995</v>
      </c>
      <c r="P1396">
        <f t="shared" si="240"/>
        <v>70.638750000000002</v>
      </c>
      <c r="Q1396">
        <f t="shared" si="241"/>
        <v>72.015779442028304</v>
      </c>
      <c r="R1396">
        <v>72.015779442028304</v>
      </c>
      <c r="S1396">
        <v>72.015779442028304</v>
      </c>
    </row>
    <row r="1397" spans="1:19" x14ac:dyDescent="0.2">
      <c r="A1397" s="4">
        <f t="shared" si="234"/>
        <v>45639</v>
      </c>
      <c r="B1397">
        <v>1396</v>
      </c>
      <c r="C1397">
        <v>71.540000000000006</v>
      </c>
      <c r="D1397">
        <f t="shared" si="235"/>
        <v>71.110000000000014</v>
      </c>
      <c r="E1397">
        <f t="shared" si="239"/>
        <v>70.986000000000018</v>
      </c>
      <c r="F1397">
        <f t="shared" si="231"/>
        <v>72.007301316882803</v>
      </c>
      <c r="G1397">
        <f t="shared" si="232"/>
        <v>-0.46730131688279641</v>
      </c>
      <c r="H1397">
        <f t="shared" si="236"/>
        <v>1.2997219672797229</v>
      </c>
      <c r="I1397">
        <v>72.007301316882803</v>
      </c>
      <c r="J1397">
        <v>72.007301316882803</v>
      </c>
      <c r="K1397">
        <f t="shared" si="237"/>
        <v>72.006863595418622</v>
      </c>
      <c r="L1397">
        <v>72.006863595418622</v>
      </c>
      <c r="M1397">
        <v>72.006863595418622</v>
      </c>
      <c r="N1397">
        <f t="shared" si="233"/>
        <v>70.576458487720757</v>
      </c>
      <c r="O1397">
        <f t="shared" si="238"/>
        <v>70.975000000000009</v>
      </c>
      <c r="P1397">
        <f t="shared" si="240"/>
        <v>71.032499999999999</v>
      </c>
      <c r="Q1397">
        <f t="shared" si="241"/>
        <v>72.005985454453082</v>
      </c>
      <c r="R1397">
        <v>72.005985454453082</v>
      </c>
      <c r="S1397">
        <v>72.005985454453082</v>
      </c>
    </row>
    <row r="1398" spans="1:19" x14ac:dyDescent="0.2">
      <c r="A1398" s="4">
        <f t="shared" si="234"/>
        <v>45640</v>
      </c>
      <c r="B1398">
        <v>1397</v>
      </c>
      <c r="C1398">
        <v>71.540000000000006</v>
      </c>
      <c r="D1398">
        <f t="shared" si="235"/>
        <v>71.37</v>
      </c>
      <c r="E1398">
        <f t="shared" si="239"/>
        <v>71.078000000000003</v>
      </c>
      <c r="F1398">
        <f t="shared" si="231"/>
        <v>71.9975793496031</v>
      </c>
      <c r="G1398">
        <f t="shared" si="232"/>
        <v>-0.45757934960309399</v>
      </c>
      <c r="H1398">
        <f t="shared" si="236"/>
        <v>9.7219672797024259E-3</v>
      </c>
      <c r="I1398">
        <v>71.9975793496031</v>
      </c>
      <c r="J1398">
        <v>71.9975793496031</v>
      </c>
      <c r="K1398">
        <f t="shared" si="237"/>
        <v>71.997106619418659</v>
      </c>
      <c r="L1398">
        <v>71.997106619418659</v>
      </c>
      <c r="M1398">
        <v>71.997106619418659</v>
      </c>
      <c r="N1398">
        <f t="shared" si="233"/>
        <v>70.712520941404534</v>
      </c>
      <c r="O1398">
        <f t="shared" si="238"/>
        <v>71.09</v>
      </c>
      <c r="P1398">
        <f t="shared" si="240"/>
        <v>71.1875</v>
      </c>
      <c r="Q1398">
        <f t="shared" si="241"/>
        <v>71.996191466877846</v>
      </c>
      <c r="R1398">
        <v>71.996191466877846</v>
      </c>
      <c r="S1398">
        <v>71.996191466877846</v>
      </c>
    </row>
    <row r="1399" spans="1:19" x14ac:dyDescent="0.2">
      <c r="A1399" s="4">
        <f t="shared" si="234"/>
        <v>45641</v>
      </c>
      <c r="B1399">
        <v>1398</v>
      </c>
      <c r="C1399">
        <v>71.03</v>
      </c>
      <c r="D1399">
        <f t="shared" si="235"/>
        <v>71.2</v>
      </c>
      <c r="E1399">
        <f t="shared" si="239"/>
        <v>71.09</v>
      </c>
      <c r="F1399">
        <f t="shared" si="231"/>
        <v>71.987857382323384</v>
      </c>
      <c r="G1399">
        <f t="shared" si="232"/>
        <v>-0.95785738232338247</v>
      </c>
      <c r="H1399">
        <f t="shared" si="236"/>
        <v>-0.50027803272028848</v>
      </c>
      <c r="I1399">
        <v>71.987857382323384</v>
      </c>
      <c r="J1399">
        <v>71.987857382323384</v>
      </c>
      <c r="K1399">
        <f t="shared" si="237"/>
        <v>71.98734964341871</v>
      </c>
      <c r="L1399">
        <v>71.98734964341871</v>
      </c>
      <c r="M1399">
        <v>71.98734964341871</v>
      </c>
      <c r="N1399">
        <f t="shared" si="233"/>
        <v>70.807764658983174</v>
      </c>
      <c r="O1399">
        <f t="shared" si="238"/>
        <v>71.284999999999997</v>
      </c>
      <c r="P1399">
        <f t="shared" si="240"/>
        <v>71.131249999999994</v>
      </c>
      <c r="Q1399">
        <f t="shared" si="241"/>
        <v>71.98639747930261</v>
      </c>
      <c r="R1399">
        <v>71.98639747930261</v>
      </c>
      <c r="S1399">
        <v>71.98639747930261</v>
      </c>
    </row>
    <row r="1400" spans="1:19" x14ac:dyDescent="0.2">
      <c r="A1400" s="4">
        <f t="shared" si="234"/>
        <v>45642</v>
      </c>
      <c r="B1400">
        <v>1399</v>
      </c>
      <c r="C1400">
        <v>71.03</v>
      </c>
      <c r="D1400">
        <f t="shared" si="235"/>
        <v>70.790000000000006</v>
      </c>
      <c r="E1400">
        <f t="shared" si="239"/>
        <v>70.941999999999993</v>
      </c>
      <c r="F1400">
        <f t="shared" si="231"/>
        <v>71.978135415043681</v>
      </c>
      <c r="G1400">
        <f t="shared" si="232"/>
        <v>-0.94813541504368004</v>
      </c>
      <c r="H1400">
        <f t="shared" si="236"/>
        <v>9.7219672797024259E-3</v>
      </c>
      <c r="I1400">
        <v>71.978135415043681</v>
      </c>
      <c r="J1400">
        <v>71.978135415043681</v>
      </c>
      <c r="K1400">
        <f t="shared" si="237"/>
        <v>71.977592667418747</v>
      </c>
      <c r="L1400">
        <v>71.977592667418747</v>
      </c>
      <c r="M1400">
        <v>71.977592667418747</v>
      </c>
      <c r="N1400">
        <f t="shared" si="233"/>
        <v>70.658435261288218</v>
      </c>
      <c r="O1400">
        <f t="shared" si="238"/>
        <v>70.977499999999992</v>
      </c>
      <c r="P1400">
        <f t="shared" si="240"/>
        <v>70.884999999999991</v>
      </c>
      <c r="Q1400">
        <f t="shared" si="241"/>
        <v>71.976603491727374</v>
      </c>
      <c r="R1400">
        <v>71.976603491727374</v>
      </c>
      <c r="S1400">
        <v>71.976603491727374</v>
      </c>
    </row>
    <row r="1401" spans="1:19" x14ac:dyDescent="0.2">
      <c r="A1401" s="4">
        <f t="shared" si="234"/>
        <v>45643</v>
      </c>
      <c r="B1401">
        <v>1400</v>
      </c>
      <c r="C1401">
        <v>70.31</v>
      </c>
      <c r="D1401">
        <f t="shared" si="235"/>
        <v>70.713333333333324</v>
      </c>
      <c r="E1401">
        <f t="shared" si="239"/>
        <v>70.653999999999996</v>
      </c>
      <c r="F1401">
        <f t="shared" si="231"/>
        <v>71.968413447763965</v>
      </c>
      <c r="G1401">
        <f t="shared" si="232"/>
        <v>-1.6584134477639623</v>
      </c>
      <c r="H1401">
        <f t="shared" si="236"/>
        <v>-0.71027803272028223</v>
      </c>
      <c r="I1401">
        <v>71.968413447763965</v>
      </c>
      <c r="J1401">
        <v>71.968413447763965</v>
      </c>
      <c r="K1401">
        <f t="shared" si="237"/>
        <v>71.967835691418799</v>
      </c>
      <c r="L1401">
        <v>71.967835691418799</v>
      </c>
      <c r="M1401">
        <v>71.967835691418799</v>
      </c>
      <c r="N1401">
        <f t="shared" si="233"/>
        <v>70.700904682901751</v>
      </c>
      <c r="O1401">
        <f t="shared" si="238"/>
        <v>70.792500000000004</v>
      </c>
      <c r="P1401">
        <f t="shared" si="240"/>
        <v>70.67625000000001</v>
      </c>
      <c r="Q1401">
        <f t="shared" si="241"/>
        <v>71.966809504152138</v>
      </c>
      <c r="R1401">
        <v>71.966809504152138</v>
      </c>
      <c r="S1401">
        <v>71.966809504152138</v>
      </c>
    </row>
    <row r="1402" spans="1:19" x14ac:dyDescent="0.2">
      <c r="A1402" s="4">
        <f t="shared" si="234"/>
        <v>45644</v>
      </c>
      <c r="B1402">
        <v>1401</v>
      </c>
      <c r="C1402">
        <v>70.8</v>
      </c>
      <c r="D1402">
        <f t="shared" si="235"/>
        <v>70.403333333333336</v>
      </c>
      <c r="E1402">
        <f t="shared" si="239"/>
        <v>70.39</v>
      </c>
      <c r="F1402">
        <f t="shared" si="231"/>
        <v>71.958691480484262</v>
      </c>
      <c r="G1402">
        <f t="shared" si="232"/>
        <v>-1.158691480484265</v>
      </c>
      <c r="H1402">
        <f t="shared" si="236"/>
        <v>0.49972196727969731</v>
      </c>
      <c r="I1402">
        <v>71.958691480484262</v>
      </c>
      <c r="J1402">
        <v>71.958691480484262</v>
      </c>
      <c r="K1402">
        <f t="shared" si="237"/>
        <v>71.958078715418836</v>
      </c>
      <c r="L1402">
        <v>71.958078715418836</v>
      </c>
      <c r="M1402">
        <v>71.958078715418836</v>
      </c>
      <c r="N1402">
        <f t="shared" si="233"/>
        <v>70.520633278031227</v>
      </c>
      <c r="O1402">
        <f t="shared" si="238"/>
        <v>70.56</v>
      </c>
      <c r="P1402">
        <f t="shared" si="240"/>
        <v>70.39500000000001</v>
      </c>
      <c r="Q1402">
        <f t="shared" si="241"/>
        <v>71.957015516576902</v>
      </c>
      <c r="R1402">
        <v>71.957015516576902</v>
      </c>
      <c r="S1402">
        <v>71.957015516576902</v>
      </c>
    </row>
    <row r="1403" spans="1:19" x14ac:dyDescent="0.2">
      <c r="A1403" s="4">
        <f t="shared" si="234"/>
        <v>45645</v>
      </c>
      <c r="B1403">
        <v>1402</v>
      </c>
      <c r="C1403">
        <v>70.099999999999994</v>
      </c>
      <c r="D1403">
        <f t="shared" si="235"/>
        <v>70.203333333333319</v>
      </c>
      <c r="E1403">
        <f t="shared" si="239"/>
        <v>70.126000000000005</v>
      </c>
      <c r="F1403">
        <f t="shared" si="231"/>
        <v>71.948969513204545</v>
      </c>
      <c r="G1403">
        <f t="shared" si="232"/>
        <v>-1.8489695132045512</v>
      </c>
      <c r="H1403">
        <f t="shared" si="236"/>
        <v>-0.69027803272028621</v>
      </c>
      <c r="I1403">
        <v>71.948969513204545</v>
      </c>
      <c r="J1403">
        <v>71.948969513204545</v>
      </c>
      <c r="K1403">
        <f t="shared" si="237"/>
        <v>71.948321739418887</v>
      </c>
      <c r="L1403">
        <v>71.948321739418887</v>
      </c>
      <c r="M1403">
        <v>71.948321739418887</v>
      </c>
      <c r="N1403">
        <f t="shared" si="233"/>
        <v>70.277443294621861</v>
      </c>
      <c r="O1403">
        <f t="shared" si="238"/>
        <v>70.23</v>
      </c>
      <c r="P1403">
        <f t="shared" si="240"/>
        <v>70.155000000000001</v>
      </c>
      <c r="Q1403">
        <f t="shared" si="241"/>
        <v>71.947221529001666</v>
      </c>
      <c r="R1403">
        <v>71.947221529001666</v>
      </c>
      <c r="S1403">
        <v>71.947221529001666</v>
      </c>
    </row>
    <row r="1404" spans="1:19" x14ac:dyDescent="0.2">
      <c r="A1404" s="4">
        <f t="shared" si="234"/>
        <v>45646</v>
      </c>
      <c r="B1404">
        <v>1403</v>
      </c>
      <c r="C1404">
        <v>69.709999999999994</v>
      </c>
      <c r="D1404">
        <f t="shared" si="235"/>
        <v>69.839999999999989</v>
      </c>
      <c r="E1404">
        <f t="shared" si="239"/>
        <v>69.963999999999984</v>
      </c>
      <c r="F1404">
        <f t="shared" si="231"/>
        <v>71.939247545924843</v>
      </c>
      <c r="G1404">
        <f t="shared" si="232"/>
        <v>-2.2292475459248493</v>
      </c>
      <c r="H1404">
        <f t="shared" si="236"/>
        <v>-0.38027803272029814</v>
      </c>
      <c r="I1404">
        <v>71.939247545924843</v>
      </c>
      <c r="J1404">
        <v>71.939247545924843</v>
      </c>
      <c r="K1404">
        <f t="shared" si="237"/>
        <v>71.938564763418924</v>
      </c>
      <c r="L1404">
        <v>71.938564763418924</v>
      </c>
      <c r="M1404">
        <v>71.938564763418924</v>
      </c>
      <c r="N1404">
        <f t="shared" si="233"/>
        <v>70.107210306235288</v>
      </c>
      <c r="O1404">
        <f t="shared" si="238"/>
        <v>70.079999999999984</v>
      </c>
      <c r="P1404">
        <f t="shared" si="240"/>
        <v>69.91749999999999</v>
      </c>
      <c r="Q1404">
        <f t="shared" si="241"/>
        <v>71.93742754142643</v>
      </c>
      <c r="R1404">
        <v>71.93742754142643</v>
      </c>
      <c r="S1404">
        <v>71.93742754142643</v>
      </c>
    </row>
    <row r="1405" spans="1:19" x14ac:dyDescent="0.2">
      <c r="A1405" s="4">
        <f t="shared" si="234"/>
        <v>45647</v>
      </c>
      <c r="B1405">
        <v>1404</v>
      </c>
      <c r="C1405">
        <v>69.709999999999994</v>
      </c>
      <c r="D1405">
        <f t="shared" si="235"/>
        <v>69.64</v>
      </c>
      <c r="E1405">
        <f t="shared" si="239"/>
        <v>69.703999999999994</v>
      </c>
      <c r="F1405">
        <f t="shared" si="231"/>
        <v>71.929525578645126</v>
      </c>
      <c r="G1405">
        <f t="shared" si="232"/>
        <v>-2.2195255786451327</v>
      </c>
      <c r="H1405">
        <f t="shared" si="236"/>
        <v>9.7219672797166368E-3</v>
      </c>
      <c r="I1405">
        <v>71.929525578645126</v>
      </c>
      <c r="J1405">
        <v>71.929525578645126</v>
      </c>
      <c r="K1405">
        <f t="shared" si="237"/>
        <v>71.928807787418975</v>
      </c>
      <c r="L1405">
        <v>71.928807787418975</v>
      </c>
      <c r="M1405">
        <v>71.928807787418975</v>
      </c>
      <c r="N1405">
        <f t="shared" si="233"/>
        <v>69.925047214364696</v>
      </c>
      <c r="O1405">
        <f t="shared" si="238"/>
        <v>69.754999999999995</v>
      </c>
      <c r="P1405">
        <f t="shared" si="240"/>
        <v>69.679999999999993</v>
      </c>
      <c r="Q1405">
        <f t="shared" si="241"/>
        <v>71.927633553851194</v>
      </c>
      <c r="R1405">
        <v>71.927633553851194</v>
      </c>
      <c r="S1405">
        <v>71.927633553851194</v>
      </c>
    </row>
    <row r="1406" spans="1:19" x14ac:dyDescent="0.2">
      <c r="A1406" s="4">
        <f t="shared" si="234"/>
        <v>45648</v>
      </c>
      <c r="B1406">
        <v>1405</v>
      </c>
      <c r="C1406">
        <v>69.5</v>
      </c>
      <c r="D1406">
        <f t="shared" si="235"/>
        <v>69.569999999999993</v>
      </c>
      <c r="E1406">
        <f t="shared" si="239"/>
        <v>69.85799999999999</v>
      </c>
      <c r="F1406">
        <f t="shared" si="231"/>
        <v>71.91980361136541</v>
      </c>
      <c r="G1406">
        <f t="shared" si="232"/>
        <v>-2.4198036113654098</v>
      </c>
      <c r="H1406">
        <f t="shared" si="236"/>
        <v>-0.20027803272027711</v>
      </c>
      <c r="I1406">
        <v>71.91980361136541</v>
      </c>
      <c r="J1406">
        <v>71.91980361136541</v>
      </c>
      <c r="K1406">
        <f t="shared" si="237"/>
        <v>71.919050811419012</v>
      </c>
      <c r="L1406">
        <v>71.919050811419012</v>
      </c>
      <c r="M1406">
        <v>71.919050811419012</v>
      </c>
      <c r="N1406">
        <f t="shared" si="233"/>
        <v>69.797533050055279</v>
      </c>
      <c r="O1406">
        <f t="shared" si="238"/>
        <v>69.60499999999999</v>
      </c>
      <c r="P1406">
        <f t="shared" si="240"/>
        <v>69.75</v>
      </c>
      <c r="Q1406">
        <f t="shared" si="241"/>
        <v>71.917839566275973</v>
      </c>
      <c r="R1406">
        <v>71.917839566275973</v>
      </c>
      <c r="S1406">
        <v>71.917839566275973</v>
      </c>
    </row>
    <row r="1407" spans="1:19" x14ac:dyDescent="0.2">
      <c r="A1407" s="4">
        <f t="shared" si="234"/>
        <v>45649</v>
      </c>
      <c r="B1407">
        <v>1406</v>
      </c>
      <c r="C1407">
        <v>69.5</v>
      </c>
      <c r="D1407">
        <f t="shared" si="235"/>
        <v>69.956666666666663</v>
      </c>
      <c r="E1407">
        <f t="shared" si="239"/>
        <v>70.09</v>
      </c>
      <c r="F1407">
        <f t="shared" si="231"/>
        <v>71.910081644085707</v>
      </c>
      <c r="G1407">
        <f t="shared" si="232"/>
        <v>-2.4100816440857074</v>
      </c>
      <c r="H1407">
        <f t="shared" si="236"/>
        <v>9.7219672797024259E-3</v>
      </c>
      <c r="I1407">
        <v>71.910081644085707</v>
      </c>
      <c r="J1407">
        <v>71.910081644085707</v>
      </c>
      <c r="K1407">
        <f t="shared" si="237"/>
        <v>71.909293835419064</v>
      </c>
      <c r="L1407">
        <v>71.909293835419064</v>
      </c>
      <c r="M1407">
        <v>71.909293835419064</v>
      </c>
      <c r="N1407">
        <f t="shared" si="233"/>
        <v>70.119273135038696</v>
      </c>
      <c r="O1407">
        <f t="shared" si="238"/>
        <v>69.894999999999996</v>
      </c>
      <c r="P1407">
        <f t="shared" si="240"/>
        <v>70.039999999999992</v>
      </c>
      <c r="Q1407">
        <f t="shared" si="241"/>
        <v>71.908045578700737</v>
      </c>
      <c r="R1407">
        <v>71.908045578700737</v>
      </c>
      <c r="S1407">
        <v>71.908045578700737</v>
      </c>
    </row>
    <row r="1408" spans="1:19" x14ac:dyDescent="0.2">
      <c r="A1408" s="4">
        <f t="shared" si="234"/>
        <v>45650</v>
      </c>
      <c r="B1408">
        <v>1407</v>
      </c>
      <c r="C1408">
        <v>70.87</v>
      </c>
      <c r="D1408">
        <f t="shared" si="235"/>
        <v>70.413333333333341</v>
      </c>
      <c r="E1408">
        <f t="shared" si="239"/>
        <v>70.224000000000004</v>
      </c>
      <c r="F1408">
        <f t="shared" si="231"/>
        <v>71.900359676805991</v>
      </c>
      <c r="G1408">
        <f t="shared" si="232"/>
        <v>-1.0303596768059862</v>
      </c>
      <c r="H1408">
        <f t="shared" si="236"/>
        <v>1.3797219672797212</v>
      </c>
      <c r="I1408">
        <v>71.900359676805991</v>
      </c>
      <c r="J1408">
        <v>71.900359676805991</v>
      </c>
      <c r="K1408">
        <f t="shared" si="237"/>
        <v>71.899536859419101</v>
      </c>
      <c r="L1408">
        <v>71.899536859419101</v>
      </c>
      <c r="M1408">
        <v>71.899536859419101</v>
      </c>
      <c r="N1408">
        <f t="shared" si="233"/>
        <v>70.34449119452708</v>
      </c>
      <c r="O1408">
        <f t="shared" si="238"/>
        <v>70.185000000000002</v>
      </c>
      <c r="P1408">
        <f t="shared" si="240"/>
        <v>70.295000000000002</v>
      </c>
      <c r="Q1408">
        <f t="shared" si="241"/>
        <v>71.898251591125501</v>
      </c>
      <c r="R1408">
        <v>71.898251591125501</v>
      </c>
      <c r="S1408">
        <v>71.898251591125501</v>
      </c>
    </row>
    <row r="1409" spans="1:19" x14ac:dyDescent="0.2">
      <c r="A1409" s="4">
        <f t="shared" si="234"/>
        <v>45651</v>
      </c>
      <c r="B1409">
        <v>1408</v>
      </c>
      <c r="C1409">
        <v>70.87</v>
      </c>
      <c r="D1409">
        <f t="shared" si="235"/>
        <v>70.706666666666663</v>
      </c>
      <c r="E1409">
        <f t="shared" si="239"/>
        <v>70.58</v>
      </c>
      <c r="F1409">
        <f t="shared" si="231"/>
        <v>71.890637709526288</v>
      </c>
      <c r="G1409">
        <f t="shared" si="232"/>
        <v>-1.0206377095262837</v>
      </c>
      <c r="H1409">
        <f t="shared" si="236"/>
        <v>9.7219672797024259E-3</v>
      </c>
      <c r="I1409">
        <v>71.890637709526288</v>
      </c>
      <c r="J1409">
        <v>71.890637709526288</v>
      </c>
      <c r="K1409">
        <f t="shared" si="237"/>
        <v>71.889779883419152</v>
      </c>
      <c r="L1409">
        <v>71.889779883419152</v>
      </c>
      <c r="M1409">
        <v>71.889779883419152</v>
      </c>
      <c r="N1409">
        <f t="shared" si="233"/>
        <v>70.355143836168949</v>
      </c>
      <c r="O1409">
        <f t="shared" si="238"/>
        <v>70.405000000000001</v>
      </c>
      <c r="P1409">
        <f t="shared" si="240"/>
        <v>70.627499999999998</v>
      </c>
      <c r="Q1409">
        <f t="shared" si="241"/>
        <v>71.888457603550265</v>
      </c>
      <c r="R1409">
        <v>71.888457603550265</v>
      </c>
      <c r="S1409">
        <v>71.888457603550265</v>
      </c>
    </row>
    <row r="1410" spans="1:19" x14ac:dyDescent="0.2">
      <c r="A1410" s="4">
        <f t="shared" si="234"/>
        <v>45652</v>
      </c>
      <c r="B1410">
        <v>1409</v>
      </c>
      <c r="C1410">
        <v>70.38</v>
      </c>
      <c r="D1410">
        <f t="shared" si="235"/>
        <v>70.843333333333334</v>
      </c>
      <c r="E1410">
        <f t="shared" si="239"/>
        <v>70.935999999999993</v>
      </c>
      <c r="F1410">
        <f t="shared" si="231"/>
        <v>71.880915742246572</v>
      </c>
      <c r="G1410">
        <f t="shared" si="232"/>
        <v>-1.5009157422465762</v>
      </c>
      <c r="H1410">
        <f t="shared" si="236"/>
        <v>-0.48027803272029246</v>
      </c>
      <c r="I1410">
        <v>71.880915742246572</v>
      </c>
      <c r="J1410">
        <v>71.880915742246572</v>
      </c>
      <c r="K1410">
        <f t="shared" si="237"/>
        <v>71.880022907419189</v>
      </c>
      <c r="L1410">
        <v>71.880022907419189</v>
      </c>
      <c r="M1410">
        <v>71.880022907419189</v>
      </c>
      <c r="N1410">
        <f t="shared" si="233"/>
        <v>70.632600685318266</v>
      </c>
      <c r="O1410">
        <f t="shared" si="238"/>
        <v>70.849999999999994</v>
      </c>
      <c r="P1410">
        <f t="shared" si="240"/>
        <v>70.901250000000005</v>
      </c>
      <c r="Q1410">
        <f t="shared" si="241"/>
        <v>71.878663615975029</v>
      </c>
      <c r="R1410">
        <v>71.878663615975029</v>
      </c>
      <c r="S1410">
        <v>71.878663615975029</v>
      </c>
    </row>
    <row r="1411" spans="1:19" x14ac:dyDescent="0.2">
      <c r="A1411" s="4">
        <f t="shared" si="234"/>
        <v>45653</v>
      </c>
      <c r="B1411">
        <v>1410</v>
      </c>
      <c r="C1411">
        <v>71.28</v>
      </c>
      <c r="D1411">
        <f t="shared" si="235"/>
        <v>70.98</v>
      </c>
      <c r="E1411">
        <f t="shared" si="239"/>
        <v>71.108000000000004</v>
      </c>
      <c r="F1411">
        <f t="shared" ref="F1411:F1474" si="242">$V$3+$U$3*B1411</f>
        <v>71.871193774966869</v>
      </c>
      <c r="G1411">
        <f t="shared" ref="G1411:G1474" si="243">C1411-F1411</f>
        <v>-0.59119377496686809</v>
      </c>
      <c r="H1411">
        <f t="shared" si="236"/>
        <v>0.90972196727970811</v>
      </c>
      <c r="I1411">
        <v>71.871193774966869</v>
      </c>
      <c r="J1411">
        <v>71.871193774966869</v>
      </c>
      <c r="K1411">
        <f t="shared" si="237"/>
        <v>71.87026593141924</v>
      </c>
      <c r="L1411">
        <v>71.87026593141924</v>
      </c>
      <c r="M1411">
        <v>71.87026593141924</v>
      </c>
      <c r="N1411">
        <f t="shared" ref="N1411:N1474" si="244">0.3*C1412 + 0.7*N1410</f>
        <v>70.826820479722784</v>
      </c>
      <c r="O1411">
        <f t="shared" si="238"/>
        <v>70.952500000000001</v>
      </c>
      <c r="P1411">
        <f t="shared" si="240"/>
        <v>71.06</v>
      </c>
      <c r="Q1411">
        <f t="shared" si="241"/>
        <v>71.868869628399793</v>
      </c>
      <c r="R1411">
        <v>71.868869628399793</v>
      </c>
      <c r="S1411">
        <v>71.868869628399793</v>
      </c>
    </row>
    <row r="1412" spans="1:19" x14ac:dyDescent="0.2">
      <c r="A1412" s="4">
        <f t="shared" ref="A1412:A1475" si="245">A1411+1</f>
        <v>45654</v>
      </c>
      <c r="B1412">
        <v>1411</v>
      </c>
      <c r="C1412">
        <v>71.28</v>
      </c>
      <c r="D1412">
        <f t="shared" ref="D1412:D1475" si="246">AVERAGE(C1411:C1413)</f>
        <v>71.430000000000007</v>
      </c>
      <c r="E1412">
        <f t="shared" si="239"/>
        <v>71.28</v>
      </c>
      <c r="F1412">
        <f t="shared" si="242"/>
        <v>71.861471807687153</v>
      </c>
      <c r="G1412">
        <f t="shared" si="243"/>
        <v>-0.58147180768715145</v>
      </c>
      <c r="H1412">
        <f t="shared" ref="H1412:H1475" si="247">G1412-G1411</f>
        <v>9.7219672797166368E-3</v>
      </c>
      <c r="I1412">
        <v>71.861471807687153</v>
      </c>
      <c r="J1412">
        <v>71.861471807687153</v>
      </c>
      <c r="K1412">
        <f t="shared" ref="K1412:K1475" si="248">$Y$3+$X$3*B1412</f>
        <v>71.860508955419277</v>
      </c>
      <c r="L1412">
        <v>71.860508955419277</v>
      </c>
      <c r="M1412">
        <v>71.860508955419277</v>
      </c>
      <c r="N1412">
        <f t="shared" si="244"/>
        <v>71.097774335805951</v>
      </c>
      <c r="O1412">
        <f t="shared" ref="O1412:O1475" si="249">AVERAGE(C1410:C1413)</f>
        <v>71.167500000000004</v>
      </c>
      <c r="P1412">
        <f t="shared" si="240"/>
        <v>71.336250000000007</v>
      </c>
      <c r="Q1412">
        <f t="shared" si="241"/>
        <v>71.859075640824557</v>
      </c>
      <c r="R1412">
        <v>71.859075640824557</v>
      </c>
      <c r="S1412">
        <v>71.859075640824557</v>
      </c>
    </row>
    <row r="1413" spans="1:19" x14ac:dyDescent="0.2">
      <c r="A1413" s="4">
        <f t="shared" si="245"/>
        <v>45655</v>
      </c>
      <c r="B1413">
        <v>1412</v>
      </c>
      <c r="C1413">
        <v>71.73</v>
      </c>
      <c r="D1413">
        <f t="shared" si="246"/>
        <v>71.58</v>
      </c>
      <c r="E1413">
        <f t="shared" ref="E1413:E1476" si="250">AVERAGE(C1411:C1415)</f>
        <v>71.692000000000007</v>
      </c>
      <c r="F1413">
        <f t="shared" si="242"/>
        <v>71.85174984040745</v>
      </c>
      <c r="G1413">
        <f t="shared" si="243"/>
        <v>-0.12174984040744619</v>
      </c>
      <c r="H1413">
        <f t="shared" si="247"/>
        <v>0.45972196727970527</v>
      </c>
      <c r="I1413">
        <v>71.85174984040745</v>
      </c>
      <c r="J1413">
        <v>71.85174984040745</v>
      </c>
      <c r="K1413">
        <f t="shared" si="248"/>
        <v>71.850751979419329</v>
      </c>
      <c r="L1413">
        <v>71.850751979419329</v>
      </c>
      <c r="M1413">
        <v>71.850751979419329</v>
      </c>
      <c r="N1413">
        <f t="shared" si="244"/>
        <v>71.28744203506416</v>
      </c>
      <c r="O1413">
        <f t="shared" si="249"/>
        <v>71.50500000000001</v>
      </c>
      <c r="P1413">
        <f t="shared" ref="P1413:P1476" si="251">AVERAGE(O1413:O1414)</f>
        <v>71.650000000000006</v>
      </c>
      <c r="Q1413">
        <f t="shared" ref="Q1413:Q1476" si="252">$AE$3+$AD$3*B1413</f>
        <v>71.849281653249335</v>
      </c>
      <c r="R1413">
        <v>71.849281653249335</v>
      </c>
      <c r="S1413">
        <v>71.849281653249335</v>
      </c>
    </row>
    <row r="1414" spans="1:19" x14ac:dyDescent="0.2">
      <c r="A1414" s="4">
        <f t="shared" si="245"/>
        <v>45656</v>
      </c>
      <c r="B1414">
        <v>1413</v>
      </c>
      <c r="C1414">
        <v>71.73</v>
      </c>
      <c r="D1414">
        <f t="shared" si="246"/>
        <v>71.966666666666669</v>
      </c>
      <c r="E1414">
        <f t="shared" si="250"/>
        <v>71.924000000000007</v>
      </c>
      <c r="F1414">
        <f t="shared" si="242"/>
        <v>71.842027873127734</v>
      </c>
      <c r="G1414">
        <f t="shared" si="243"/>
        <v>-0.11202787312772955</v>
      </c>
      <c r="H1414">
        <f t="shared" si="247"/>
        <v>9.7219672797166368E-3</v>
      </c>
      <c r="I1414">
        <v>71.842027873127734</v>
      </c>
      <c r="J1414">
        <v>71.842027873127734</v>
      </c>
      <c r="K1414">
        <f t="shared" si="248"/>
        <v>71.840995003419366</v>
      </c>
      <c r="L1414">
        <v>71.840995003419366</v>
      </c>
      <c r="M1414">
        <v>71.840995003419366</v>
      </c>
      <c r="N1414">
        <f t="shared" si="244"/>
        <v>71.633209424544901</v>
      </c>
      <c r="O1414">
        <f t="shared" si="249"/>
        <v>71.795000000000002</v>
      </c>
      <c r="P1414">
        <f t="shared" si="251"/>
        <v>71.94</v>
      </c>
      <c r="Q1414">
        <f t="shared" si="252"/>
        <v>71.839487665674099</v>
      </c>
      <c r="R1414">
        <v>71.839487665674099</v>
      </c>
      <c r="S1414">
        <v>71.839487665674099</v>
      </c>
    </row>
    <row r="1415" spans="1:19" x14ac:dyDescent="0.2">
      <c r="A1415" s="4">
        <f t="shared" si="245"/>
        <v>45657</v>
      </c>
      <c r="B1415">
        <v>1414</v>
      </c>
      <c r="C1415">
        <v>72.44</v>
      </c>
      <c r="D1415">
        <f t="shared" si="246"/>
        <v>72.203333333333333</v>
      </c>
      <c r="E1415">
        <f t="shared" si="250"/>
        <v>72.426000000000016</v>
      </c>
      <c r="F1415">
        <f t="shared" si="242"/>
        <v>71.832305905848017</v>
      </c>
      <c r="G1415">
        <f t="shared" si="243"/>
        <v>0.60769409415198083</v>
      </c>
      <c r="H1415">
        <f t="shared" si="247"/>
        <v>0.71972196727971038</v>
      </c>
      <c r="I1415">
        <v>71.832305905848017</v>
      </c>
      <c r="J1415">
        <v>71.832305905848017</v>
      </c>
      <c r="K1415">
        <f t="shared" si="248"/>
        <v>71.831238027419417</v>
      </c>
      <c r="L1415">
        <v>71.831238027419417</v>
      </c>
      <c r="M1415">
        <v>71.831238027419417</v>
      </c>
      <c r="N1415">
        <f t="shared" si="244"/>
        <v>71.87524659718143</v>
      </c>
      <c r="O1415">
        <f t="shared" si="249"/>
        <v>72.085000000000008</v>
      </c>
      <c r="P1415">
        <f t="shared" si="251"/>
        <v>72.342500000000001</v>
      </c>
      <c r="Q1415">
        <f t="shared" si="252"/>
        <v>71.829693678098863</v>
      </c>
      <c r="R1415">
        <v>71.829693678098863</v>
      </c>
      <c r="S1415">
        <v>71.829693678098863</v>
      </c>
    </row>
    <row r="1416" spans="1:19" x14ac:dyDescent="0.2">
      <c r="A1416" s="4">
        <f t="shared" si="245"/>
        <v>45658</v>
      </c>
      <c r="B1416">
        <v>1415</v>
      </c>
      <c r="C1416">
        <v>72.44</v>
      </c>
      <c r="D1416">
        <f t="shared" si="246"/>
        <v>72.89</v>
      </c>
      <c r="E1416">
        <f t="shared" si="250"/>
        <v>73.00800000000001</v>
      </c>
      <c r="F1416">
        <f t="shared" si="242"/>
        <v>71.822583938568314</v>
      </c>
      <c r="G1416">
        <f t="shared" si="243"/>
        <v>0.61741606143168326</v>
      </c>
      <c r="H1416">
        <f t="shared" si="247"/>
        <v>9.7219672797024259E-3</v>
      </c>
      <c r="I1416">
        <v>71.822583938568314</v>
      </c>
      <c r="J1416">
        <v>71.822583938568314</v>
      </c>
      <c r="K1416">
        <f t="shared" si="248"/>
        <v>71.821481051419454</v>
      </c>
      <c r="L1416">
        <v>71.821481051419454</v>
      </c>
      <c r="M1416">
        <v>71.821481051419454</v>
      </c>
      <c r="N1416">
        <f t="shared" si="244"/>
        <v>72.449672618026995</v>
      </c>
      <c r="O1416">
        <f t="shared" si="249"/>
        <v>72.600000000000009</v>
      </c>
      <c r="P1416">
        <f t="shared" si="251"/>
        <v>72.963750000000005</v>
      </c>
      <c r="Q1416">
        <f t="shared" si="252"/>
        <v>71.819899690523627</v>
      </c>
      <c r="R1416">
        <v>71.819899690523627</v>
      </c>
      <c r="S1416">
        <v>71.819899690523627</v>
      </c>
    </row>
    <row r="1417" spans="1:19" x14ac:dyDescent="0.2">
      <c r="A1417" s="4">
        <f t="shared" si="245"/>
        <v>45659</v>
      </c>
      <c r="B1417">
        <v>1416</v>
      </c>
      <c r="C1417">
        <v>73.790000000000006</v>
      </c>
      <c r="D1417">
        <f t="shared" si="246"/>
        <v>73.623333333333335</v>
      </c>
      <c r="E1417">
        <f t="shared" si="250"/>
        <v>73.59</v>
      </c>
      <c r="F1417">
        <f t="shared" si="242"/>
        <v>71.812861971288598</v>
      </c>
      <c r="G1417">
        <f t="shared" si="243"/>
        <v>1.9771380287114084</v>
      </c>
      <c r="H1417">
        <f t="shared" si="247"/>
        <v>1.3597219672797252</v>
      </c>
      <c r="I1417">
        <v>71.812861971288598</v>
      </c>
      <c r="J1417">
        <v>71.812861971288598</v>
      </c>
      <c r="K1417">
        <f t="shared" si="248"/>
        <v>71.811724075419505</v>
      </c>
      <c r="L1417">
        <v>71.811724075419505</v>
      </c>
      <c r="M1417">
        <v>71.811724075419505</v>
      </c>
      <c r="N1417">
        <f t="shared" si="244"/>
        <v>73.106770832618892</v>
      </c>
      <c r="O1417">
        <f t="shared" si="249"/>
        <v>73.327500000000001</v>
      </c>
      <c r="P1417">
        <f t="shared" si="251"/>
        <v>73.602499999999992</v>
      </c>
      <c r="Q1417">
        <f t="shared" si="252"/>
        <v>71.810105702948391</v>
      </c>
      <c r="R1417">
        <v>71.810105702948391</v>
      </c>
      <c r="S1417">
        <v>71.810105702948391</v>
      </c>
    </row>
    <row r="1418" spans="1:19" x14ac:dyDescent="0.2">
      <c r="A1418" s="4">
        <f t="shared" si="245"/>
        <v>45660</v>
      </c>
      <c r="B1418">
        <v>1417</v>
      </c>
      <c r="C1418">
        <v>74.64</v>
      </c>
      <c r="D1418">
        <f t="shared" si="246"/>
        <v>74.356666666666669</v>
      </c>
      <c r="E1418">
        <f t="shared" si="250"/>
        <v>73.963999999999999</v>
      </c>
      <c r="F1418">
        <f t="shared" si="242"/>
        <v>71.803140004008895</v>
      </c>
      <c r="G1418">
        <f t="shared" si="243"/>
        <v>2.8368599959911052</v>
      </c>
      <c r="H1418">
        <f t="shared" si="247"/>
        <v>0.85972196727969674</v>
      </c>
      <c r="I1418">
        <v>71.803140004008895</v>
      </c>
      <c r="J1418">
        <v>71.803140004008895</v>
      </c>
      <c r="K1418">
        <f t="shared" si="248"/>
        <v>71.801967099419542</v>
      </c>
      <c r="L1418">
        <v>71.801967099419542</v>
      </c>
      <c r="M1418">
        <v>71.801967099419542</v>
      </c>
      <c r="N1418">
        <f t="shared" si="244"/>
        <v>73.566739582833222</v>
      </c>
      <c r="O1418">
        <f t="shared" si="249"/>
        <v>73.877499999999998</v>
      </c>
      <c r="P1418">
        <f t="shared" si="251"/>
        <v>74.111249999999998</v>
      </c>
      <c r="Q1418">
        <f t="shared" si="252"/>
        <v>71.800311715373155</v>
      </c>
      <c r="R1418">
        <v>71.800311715373155</v>
      </c>
      <c r="S1418">
        <v>71.800311715373155</v>
      </c>
    </row>
    <row r="1419" spans="1:19" x14ac:dyDescent="0.2">
      <c r="A1419" s="4">
        <f t="shared" si="245"/>
        <v>45661</v>
      </c>
      <c r="B1419">
        <v>1418</v>
      </c>
      <c r="C1419">
        <v>74.64</v>
      </c>
      <c r="D1419">
        <f t="shared" si="246"/>
        <v>74.53</v>
      </c>
      <c r="E1419">
        <f t="shared" si="250"/>
        <v>74.337999999999994</v>
      </c>
      <c r="F1419">
        <f t="shared" si="242"/>
        <v>71.793418036729179</v>
      </c>
      <c r="G1419">
        <f t="shared" si="243"/>
        <v>2.8465819632708218</v>
      </c>
      <c r="H1419">
        <f t="shared" si="247"/>
        <v>9.7219672797166368E-3</v>
      </c>
      <c r="I1419">
        <v>71.793418036729179</v>
      </c>
      <c r="J1419">
        <v>71.793418036729179</v>
      </c>
      <c r="K1419">
        <f t="shared" si="248"/>
        <v>71.792210123419594</v>
      </c>
      <c r="L1419">
        <v>71.792210123419594</v>
      </c>
      <c r="M1419">
        <v>71.792210123419594</v>
      </c>
      <c r="N1419">
        <f t="shared" si="244"/>
        <v>73.789717707983243</v>
      </c>
      <c r="O1419">
        <f t="shared" si="249"/>
        <v>74.344999999999999</v>
      </c>
      <c r="P1419">
        <f t="shared" si="251"/>
        <v>74.41</v>
      </c>
      <c r="Q1419">
        <f t="shared" si="252"/>
        <v>71.790517727797919</v>
      </c>
      <c r="R1419">
        <v>71.790517727797919</v>
      </c>
      <c r="S1419">
        <v>71.790517727797919</v>
      </c>
    </row>
    <row r="1420" spans="1:19" x14ac:dyDescent="0.2">
      <c r="A1420" s="4">
        <f t="shared" si="245"/>
        <v>45662</v>
      </c>
      <c r="B1420">
        <v>1419</v>
      </c>
      <c r="C1420">
        <v>74.31</v>
      </c>
      <c r="D1420">
        <f t="shared" si="246"/>
        <v>74.42</v>
      </c>
      <c r="E1420">
        <f t="shared" si="250"/>
        <v>74.578000000000003</v>
      </c>
      <c r="F1420">
        <f t="shared" si="242"/>
        <v>71.783696069449462</v>
      </c>
      <c r="G1420">
        <f t="shared" si="243"/>
        <v>2.5263039305505401</v>
      </c>
      <c r="H1420">
        <f t="shared" si="247"/>
        <v>-0.32027803272028166</v>
      </c>
      <c r="I1420">
        <v>71.783696069449462</v>
      </c>
      <c r="J1420">
        <v>71.783696069449462</v>
      </c>
      <c r="K1420">
        <f t="shared" si="248"/>
        <v>71.782453147419631</v>
      </c>
      <c r="L1420">
        <v>71.782453147419631</v>
      </c>
      <c r="M1420">
        <v>71.782453147419631</v>
      </c>
      <c r="N1420">
        <f t="shared" si="244"/>
        <v>73.94580239558826</v>
      </c>
      <c r="O1420">
        <f t="shared" si="249"/>
        <v>74.474999999999994</v>
      </c>
      <c r="P1420">
        <f t="shared" si="251"/>
        <v>74.518749999999997</v>
      </c>
      <c r="Q1420">
        <f t="shared" si="252"/>
        <v>71.780723740222683</v>
      </c>
      <c r="R1420">
        <v>71.780723740222683</v>
      </c>
      <c r="S1420">
        <v>71.780723740222683</v>
      </c>
    </row>
    <row r="1421" spans="1:19" x14ac:dyDescent="0.2">
      <c r="A1421" s="4">
        <f t="shared" si="245"/>
        <v>45663</v>
      </c>
      <c r="B1421">
        <v>1420</v>
      </c>
      <c r="C1421">
        <v>74.31</v>
      </c>
      <c r="D1421">
        <f t="shared" si="246"/>
        <v>74.536666666666676</v>
      </c>
      <c r="E1421">
        <f t="shared" si="250"/>
        <v>74.448000000000008</v>
      </c>
      <c r="F1421">
        <f t="shared" si="242"/>
        <v>71.77397410216976</v>
      </c>
      <c r="G1421">
        <f t="shared" si="243"/>
        <v>2.5360258978302426</v>
      </c>
      <c r="H1421">
        <f t="shared" si="247"/>
        <v>9.7219672797024259E-3</v>
      </c>
      <c r="I1421">
        <v>71.77397410216976</v>
      </c>
      <c r="J1421">
        <v>71.77397410216976</v>
      </c>
      <c r="K1421">
        <f t="shared" si="248"/>
        <v>71.772696171419682</v>
      </c>
      <c r="L1421">
        <v>71.772696171419682</v>
      </c>
      <c r="M1421">
        <v>71.772696171419682</v>
      </c>
      <c r="N1421">
        <f t="shared" si="244"/>
        <v>74.25906167691177</v>
      </c>
      <c r="O1421">
        <f t="shared" si="249"/>
        <v>74.5625</v>
      </c>
      <c r="P1421">
        <f t="shared" si="251"/>
        <v>74.481250000000003</v>
      </c>
      <c r="Q1421">
        <f t="shared" si="252"/>
        <v>71.770929752647447</v>
      </c>
      <c r="R1421">
        <v>71.770929752647447</v>
      </c>
      <c r="S1421">
        <v>71.770929752647447</v>
      </c>
    </row>
    <row r="1422" spans="1:19" x14ac:dyDescent="0.2">
      <c r="A1422" s="4">
        <f t="shared" si="245"/>
        <v>45664</v>
      </c>
      <c r="B1422">
        <v>1421</v>
      </c>
      <c r="C1422">
        <v>74.989999999999995</v>
      </c>
      <c r="D1422">
        <f t="shared" si="246"/>
        <v>74.430000000000007</v>
      </c>
      <c r="E1422">
        <f t="shared" si="250"/>
        <v>74.318000000000012</v>
      </c>
      <c r="F1422">
        <f t="shared" si="242"/>
        <v>71.764252134890043</v>
      </c>
      <c r="G1422">
        <f t="shared" si="243"/>
        <v>3.2257478651099518</v>
      </c>
      <c r="H1422">
        <f t="shared" si="247"/>
        <v>0.68972196727970925</v>
      </c>
      <c r="I1422">
        <v>71.764252134890043</v>
      </c>
      <c r="J1422">
        <v>71.764252134890043</v>
      </c>
      <c r="K1422">
        <f t="shared" si="248"/>
        <v>71.762939195419719</v>
      </c>
      <c r="L1422">
        <v>71.762939195419719</v>
      </c>
      <c r="M1422">
        <v>71.762939195419719</v>
      </c>
      <c r="N1422">
        <f t="shared" si="244"/>
        <v>74.178343173838229</v>
      </c>
      <c r="O1422">
        <f t="shared" si="249"/>
        <v>74.400000000000006</v>
      </c>
      <c r="P1422">
        <f t="shared" si="251"/>
        <v>74.360000000000014</v>
      </c>
      <c r="Q1422">
        <f t="shared" si="252"/>
        <v>71.761135765072225</v>
      </c>
      <c r="R1422">
        <v>71.761135765072225</v>
      </c>
      <c r="S1422">
        <v>71.761135765072225</v>
      </c>
    </row>
    <row r="1423" spans="1:19" x14ac:dyDescent="0.2">
      <c r="A1423" s="4">
        <f t="shared" si="245"/>
        <v>45665</v>
      </c>
      <c r="B1423">
        <v>1422</v>
      </c>
      <c r="C1423">
        <v>73.989999999999995</v>
      </c>
      <c r="D1423">
        <f t="shared" si="246"/>
        <v>74.323333333333323</v>
      </c>
      <c r="E1423">
        <f t="shared" si="250"/>
        <v>74.91</v>
      </c>
      <c r="F1423">
        <f t="shared" si="242"/>
        <v>71.754530167610341</v>
      </c>
      <c r="G1423">
        <f t="shared" si="243"/>
        <v>2.2354698323896542</v>
      </c>
      <c r="H1423">
        <f t="shared" si="247"/>
        <v>-0.99027803272029757</v>
      </c>
      <c r="I1423">
        <v>71.754530167610341</v>
      </c>
      <c r="J1423">
        <v>71.754530167610341</v>
      </c>
      <c r="K1423">
        <f t="shared" si="248"/>
        <v>71.75318221941977</v>
      </c>
      <c r="L1423">
        <v>71.75318221941977</v>
      </c>
      <c r="M1423">
        <v>71.75318221941977</v>
      </c>
      <c r="N1423">
        <f t="shared" si="244"/>
        <v>74.121840221686753</v>
      </c>
      <c r="O1423">
        <f t="shared" si="249"/>
        <v>74.320000000000007</v>
      </c>
      <c r="P1423">
        <f t="shared" si="251"/>
        <v>74.69</v>
      </c>
      <c r="Q1423">
        <f t="shared" si="252"/>
        <v>71.751341777496989</v>
      </c>
      <c r="R1423">
        <v>71.751341777496989</v>
      </c>
      <c r="S1423">
        <v>71.751341777496989</v>
      </c>
    </row>
    <row r="1424" spans="1:19" x14ac:dyDescent="0.2">
      <c r="A1424" s="4">
        <f t="shared" si="245"/>
        <v>45666</v>
      </c>
      <c r="B1424">
        <v>1423</v>
      </c>
      <c r="C1424">
        <v>73.989999999999995</v>
      </c>
      <c r="D1424">
        <f t="shared" si="246"/>
        <v>75.083333333333329</v>
      </c>
      <c r="E1424">
        <f t="shared" si="250"/>
        <v>75.501999999999981</v>
      </c>
      <c r="F1424">
        <f t="shared" si="242"/>
        <v>71.744808200330624</v>
      </c>
      <c r="G1424">
        <f t="shared" si="243"/>
        <v>2.2451917996693709</v>
      </c>
      <c r="H1424">
        <f t="shared" si="247"/>
        <v>9.7219672797166368E-3</v>
      </c>
      <c r="I1424">
        <v>71.744808200330624</v>
      </c>
      <c r="J1424">
        <v>71.744808200330624</v>
      </c>
      <c r="K1424">
        <f t="shared" si="248"/>
        <v>71.743425243419807</v>
      </c>
      <c r="L1424">
        <v>71.743425243419807</v>
      </c>
      <c r="M1424">
        <v>71.743425243419807</v>
      </c>
      <c r="N1424">
        <f t="shared" si="244"/>
        <v>75.066288155180729</v>
      </c>
      <c r="O1424">
        <f t="shared" si="249"/>
        <v>75.059999999999988</v>
      </c>
      <c r="P1424">
        <f t="shared" si="251"/>
        <v>75.344999999999999</v>
      </c>
      <c r="Q1424">
        <f t="shared" si="252"/>
        <v>71.741547789921754</v>
      </c>
      <c r="R1424">
        <v>71.741547789921754</v>
      </c>
      <c r="S1424">
        <v>71.741547789921754</v>
      </c>
    </row>
    <row r="1425" spans="1:19" x14ac:dyDescent="0.2">
      <c r="A1425" s="4">
        <f t="shared" si="245"/>
        <v>45667</v>
      </c>
      <c r="B1425">
        <v>1424</v>
      </c>
      <c r="C1425">
        <v>77.27</v>
      </c>
      <c r="D1425">
        <f t="shared" si="246"/>
        <v>76.176666666666662</v>
      </c>
      <c r="E1425">
        <f t="shared" si="250"/>
        <v>76.417999999999992</v>
      </c>
      <c r="F1425">
        <f t="shared" si="242"/>
        <v>71.735086233050922</v>
      </c>
      <c r="G1425">
        <f t="shared" si="243"/>
        <v>5.5349137669490744</v>
      </c>
      <c r="H1425">
        <f t="shared" si="247"/>
        <v>3.2897219672797036</v>
      </c>
      <c r="I1425">
        <v>71.735086233050922</v>
      </c>
      <c r="J1425">
        <v>71.735086233050922</v>
      </c>
      <c r="K1425">
        <f t="shared" si="248"/>
        <v>71.733668267419858</v>
      </c>
      <c r="L1425">
        <v>71.733668267419858</v>
      </c>
      <c r="M1425">
        <v>71.733668267419858</v>
      </c>
      <c r="N1425">
        <f t="shared" si="244"/>
        <v>75.727401708626502</v>
      </c>
      <c r="O1425">
        <f t="shared" si="249"/>
        <v>75.63</v>
      </c>
      <c r="P1425">
        <f t="shared" si="251"/>
        <v>76.327499999999986</v>
      </c>
      <c r="Q1425">
        <f t="shared" si="252"/>
        <v>71.731753802346518</v>
      </c>
      <c r="R1425">
        <v>71.731753802346518</v>
      </c>
      <c r="S1425">
        <v>71.731753802346518</v>
      </c>
    </row>
    <row r="1426" spans="1:19" x14ac:dyDescent="0.2">
      <c r="A1426" s="4">
        <f t="shared" si="245"/>
        <v>45668</v>
      </c>
      <c r="B1426">
        <v>1425</v>
      </c>
      <c r="C1426">
        <v>77.27</v>
      </c>
      <c r="D1426">
        <f t="shared" si="246"/>
        <v>78.036666666666662</v>
      </c>
      <c r="E1426">
        <f t="shared" si="250"/>
        <v>77.533999999999992</v>
      </c>
      <c r="F1426">
        <f t="shared" si="242"/>
        <v>71.725364265771205</v>
      </c>
      <c r="G1426">
        <f t="shared" si="243"/>
        <v>5.5446357342287911</v>
      </c>
      <c r="H1426">
        <f t="shared" si="247"/>
        <v>9.7219672797166368E-3</v>
      </c>
      <c r="I1426">
        <v>71.725364265771205</v>
      </c>
      <c r="J1426">
        <v>71.725364265771205</v>
      </c>
      <c r="K1426">
        <f t="shared" si="248"/>
        <v>71.723911291419896</v>
      </c>
      <c r="L1426">
        <v>71.723911291419896</v>
      </c>
      <c r="M1426">
        <v>71.723911291419896</v>
      </c>
      <c r="N1426">
        <f t="shared" si="244"/>
        <v>76.880181196038549</v>
      </c>
      <c r="O1426">
        <f t="shared" si="249"/>
        <v>77.024999999999991</v>
      </c>
      <c r="P1426">
        <f t="shared" si="251"/>
        <v>77.722499999999997</v>
      </c>
      <c r="Q1426">
        <f t="shared" si="252"/>
        <v>71.721959814771282</v>
      </c>
      <c r="R1426">
        <v>71.721959814771282</v>
      </c>
      <c r="S1426">
        <v>71.721959814771282</v>
      </c>
    </row>
    <row r="1427" spans="1:19" x14ac:dyDescent="0.2">
      <c r="A1427" s="4">
        <f t="shared" si="245"/>
        <v>45669</v>
      </c>
      <c r="B1427">
        <v>1426</v>
      </c>
      <c r="C1427">
        <v>79.569999999999993</v>
      </c>
      <c r="D1427">
        <f t="shared" si="246"/>
        <v>78.803333333333327</v>
      </c>
      <c r="E1427">
        <f t="shared" si="250"/>
        <v>78.375999999999991</v>
      </c>
      <c r="F1427">
        <f t="shared" si="242"/>
        <v>71.715642298491503</v>
      </c>
      <c r="G1427">
        <f t="shared" si="243"/>
        <v>7.8543577015084907</v>
      </c>
      <c r="H1427">
        <f t="shared" si="247"/>
        <v>2.3097219672796996</v>
      </c>
      <c r="I1427">
        <v>71.715642298491503</v>
      </c>
      <c r="J1427">
        <v>71.715642298491503</v>
      </c>
      <c r="K1427">
        <f t="shared" si="248"/>
        <v>71.714154315419947</v>
      </c>
      <c r="L1427">
        <v>71.714154315419947</v>
      </c>
      <c r="M1427">
        <v>71.714154315419947</v>
      </c>
      <c r="N1427">
        <f t="shared" si="244"/>
        <v>77.687126837226984</v>
      </c>
      <c r="O1427">
        <f t="shared" si="249"/>
        <v>78.419999999999987</v>
      </c>
      <c r="P1427">
        <f t="shared" si="251"/>
        <v>78.536249999999995</v>
      </c>
      <c r="Q1427">
        <f t="shared" si="252"/>
        <v>71.712165827196046</v>
      </c>
      <c r="R1427">
        <v>71.712165827196046</v>
      </c>
      <c r="S1427">
        <v>71.712165827196046</v>
      </c>
    </row>
    <row r="1428" spans="1:19" x14ac:dyDescent="0.2">
      <c r="A1428" s="4">
        <f t="shared" si="245"/>
        <v>45670</v>
      </c>
      <c r="B1428">
        <v>1427</v>
      </c>
      <c r="C1428">
        <v>79.569999999999993</v>
      </c>
      <c r="D1428">
        <f t="shared" si="246"/>
        <v>79.11333333333333</v>
      </c>
      <c r="E1428">
        <f t="shared" si="250"/>
        <v>79.067999999999998</v>
      </c>
      <c r="F1428">
        <f t="shared" si="242"/>
        <v>71.705920331211786</v>
      </c>
      <c r="G1428">
        <f t="shared" si="243"/>
        <v>7.8640796687882073</v>
      </c>
      <c r="H1428">
        <f t="shared" si="247"/>
        <v>9.7219672797166368E-3</v>
      </c>
      <c r="I1428">
        <v>71.705920331211786</v>
      </c>
      <c r="J1428">
        <v>71.705920331211786</v>
      </c>
      <c r="K1428">
        <f t="shared" si="248"/>
        <v>71.704397339419984</v>
      </c>
      <c r="L1428">
        <v>71.704397339419984</v>
      </c>
      <c r="M1428">
        <v>71.704397339419984</v>
      </c>
      <c r="N1428">
        <f t="shared" si="244"/>
        <v>77.840988786058887</v>
      </c>
      <c r="O1428">
        <f t="shared" si="249"/>
        <v>78.652499999999989</v>
      </c>
      <c r="P1428">
        <f t="shared" si="251"/>
        <v>79.084999999999994</v>
      </c>
      <c r="Q1428">
        <f t="shared" si="252"/>
        <v>71.70237183962081</v>
      </c>
      <c r="R1428">
        <v>71.70237183962081</v>
      </c>
      <c r="S1428">
        <v>71.70237183962081</v>
      </c>
    </row>
    <row r="1429" spans="1:19" x14ac:dyDescent="0.2">
      <c r="A1429" s="4">
        <f t="shared" si="245"/>
        <v>45671</v>
      </c>
      <c r="B1429">
        <v>1428</v>
      </c>
      <c r="C1429">
        <v>78.2</v>
      </c>
      <c r="D1429">
        <f t="shared" si="246"/>
        <v>79.5</v>
      </c>
      <c r="E1429">
        <f t="shared" si="250"/>
        <v>79.483999999999995</v>
      </c>
      <c r="F1429">
        <f t="shared" si="242"/>
        <v>71.696198363932069</v>
      </c>
      <c r="G1429">
        <f t="shared" si="243"/>
        <v>6.5038016360679336</v>
      </c>
      <c r="H1429">
        <f t="shared" si="247"/>
        <v>-1.3602780327202737</v>
      </c>
      <c r="I1429">
        <v>71.696198363932069</v>
      </c>
      <c r="J1429">
        <v>71.696198363932069</v>
      </c>
      <c r="K1429">
        <f t="shared" si="248"/>
        <v>71.694640363420035</v>
      </c>
      <c r="L1429">
        <v>71.694640363420035</v>
      </c>
      <c r="M1429">
        <v>71.694640363420035</v>
      </c>
      <c r="N1429">
        <f t="shared" si="244"/>
        <v>78.707692150241229</v>
      </c>
      <c r="O1429">
        <f t="shared" si="249"/>
        <v>79.517499999999998</v>
      </c>
      <c r="P1429">
        <f t="shared" si="251"/>
        <v>79.490000000000009</v>
      </c>
      <c r="Q1429">
        <f t="shared" si="252"/>
        <v>71.692577852045588</v>
      </c>
      <c r="R1429">
        <v>71.692577852045588</v>
      </c>
      <c r="S1429">
        <v>71.692577852045588</v>
      </c>
    </row>
    <row r="1430" spans="1:19" x14ac:dyDescent="0.2">
      <c r="A1430" s="4">
        <f t="shared" si="245"/>
        <v>45672</v>
      </c>
      <c r="B1430">
        <v>1429</v>
      </c>
      <c r="C1430">
        <v>80.73</v>
      </c>
      <c r="D1430">
        <f t="shared" si="246"/>
        <v>79.426666666666662</v>
      </c>
      <c r="E1430">
        <f t="shared" si="250"/>
        <v>79.282000000000011</v>
      </c>
      <c r="F1430">
        <f t="shared" si="242"/>
        <v>71.686476396652367</v>
      </c>
      <c r="G1430">
        <f t="shared" si="243"/>
        <v>9.0435236033476372</v>
      </c>
      <c r="H1430">
        <f t="shared" si="247"/>
        <v>2.5397219672797036</v>
      </c>
      <c r="I1430">
        <v>71.686476396652367</v>
      </c>
      <c r="J1430">
        <v>71.686476396652367</v>
      </c>
      <c r="K1430">
        <f t="shared" si="248"/>
        <v>71.684883387420072</v>
      </c>
      <c r="L1430">
        <v>71.684883387420072</v>
      </c>
      <c r="M1430">
        <v>71.684883387420072</v>
      </c>
      <c r="N1430">
        <f t="shared" si="244"/>
        <v>78.900384505168859</v>
      </c>
      <c r="O1430">
        <f t="shared" si="249"/>
        <v>79.462500000000006</v>
      </c>
      <c r="P1430">
        <f t="shared" si="251"/>
        <v>79.336250000000007</v>
      </c>
      <c r="Q1430">
        <f t="shared" si="252"/>
        <v>71.682783864470352</v>
      </c>
      <c r="R1430">
        <v>71.682783864470352</v>
      </c>
      <c r="S1430">
        <v>71.682783864470352</v>
      </c>
    </row>
    <row r="1431" spans="1:19" x14ac:dyDescent="0.2">
      <c r="A1431" s="4">
        <f t="shared" si="245"/>
        <v>45673</v>
      </c>
      <c r="B1431">
        <v>1430</v>
      </c>
      <c r="C1431">
        <v>79.349999999999994</v>
      </c>
      <c r="D1431">
        <f t="shared" si="246"/>
        <v>79.546666666666667</v>
      </c>
      <c r="E1431">
        <f t="shared" si="250"/>
        <v>79.080000000000013</v>
      </c>
      <c r="F1431">
        <f t="shared" si="242"/>
        <v>71.67675442937265</v>
      </c>
      <c r="G1431">
        <f t="shared" si="243"/>
        <v>7.6732455706273441</v>
      </c>
      <c r="H1431">
        <f t="shared" si="247"/>
        <v>-1.370278032720293</v>
      </c>
      <c r="I1431">
        <v>71.67675442937265</v>
      </c>
      <c r="J1431">
        <v>71.67675442937265</v>
      </c>
      <c r="K1431">
        <f t="shared" si="248"/>
        <v>71.675126411420123</v>
      </c>
      <c r="L1431">
        <v>71.675126411420123</v>
      </c>
      <c r="M1431">
        <v>71.675126411420123</v>
      </c>
      <c r="N1431">
        <f t="shared" si="244"/>
        <v>78.798269153618193</v>
      </c>
      <c r="O1431">
        <f t="shared" si="249"/>
        <v>79.210000000000008</v>
      </c>
      <c r="P1431">
        <f t="shared" si="251"/>
        <v>79.254999999999995</v>
      </c>
      <c r="Q1431">
        <f t="shared" si="252"/>
        <v>71.672989876895116</v>
      </c>
      <c r="R1431">
        <v>71.672989876895116</v>
      </c>
      <c r="S1431">
        <v>71.672989876895116</v>
      </c>
    </row>
    <row r="1432" spans="1:19" x14ac:dyDescent="0.2">
      <c r="A1432" s="4">
        <f t="shared" si="245"/>
        <v>45674</v>
      </c>
      <c r="B1432">
        <v>1431</v>
      </c>
      <c r="C1432">
        <v>78.56</v>
      </c>
      <c r="D1432">
        <f t="shared" si="246"/>
        <v>78.823333333333338</v>
      </c>
      <c r="E1432">
        <f t="shared" si="250"/>
        <v>78.798000000000002</v>
      </c>
      <c r="F1432">
        <f t="shared" si="242"/>
        <v>71.667032462092948</v>
      </c>
      <c r="G1432">
        <f t="shared" si="243"/>
        <v>6.8929675379070545</v>
      </c>
      <c r="H1432">
        <f t="shared" si="247"/>
        <v>-0.78027803272028962</v>
      </c>
      <c r="I1432">
        <v>71.667032462092948</v>
      </c>
      <c r="J1432">
        <v>71.667032462092948</v>
      </c>
      <c r="K1432">
        <f t="shared" si="248"/>
        <v>71.66536943542016</v>
      </c>
      <c r="L1432">
        <v>71.66536943542016</v>
      </c>
      <c r="M1432">
        <v>71.66536943542016</v>
      </c>
      <c r="N1432">
        <f t="shared" si="244"/>
        <v>78.726788407532737</v>
      </c>
      <c r="O1432">
        <f t="shared" si="249"/>
        <v>79.3</v>
      </c>
      <c r="P1432">
        <f t="shared" si="251"/>
        <v>78.807500000000005</v>
      </c>
      <c r="Q1432">
        <f t="shared" si="252"/>
        <v>71.66319588931988</v>
      </c>
      <c r="R1432">
        <v>71.66319588931988</v>
      </c>
      <c r="S1432">
        <v>71.66319588931988</v>
      </c>
    </row>
    <row r="1433" spans="1:19" x14ac:dyDescent="0.2">
      <c r="A1433" s="4">
        <f t="shared" si="245"/>
        <v>45675</v>
      </c>
      <c r="B1433">
        <v>1432</v>
      </c>
      <c r="C1433">
        <v>78.56</v>
      </c>
      <c r="D1433">
        <f t="shared" si="246"/>
        <v>77.970000000000013</v>
      </c>
      <c r="E1433">
        <f t="shared" si="250"/>
        <v>78.010000000000005</v>
      </c>
      <c r="F1433">
        <f t="shared" si="242"/>
        <v>71.657310494813231</v>
      </c>
      <c r="G1433">
        <f t="shared" si="243"/>
        <v>6.9026895051867712</v>
      </c>
      <c r="H1433">
        <f t="shared" si="247"/>
        <v>9.7219672797166368E-3</v>
      </c>
      <c r="I1433">
        <v>71.657310494813231</v>
      </c>
      <c r="J1433">
        <v>71.657310494813231</v>
      </c>
      <c r="K1433">
        <f t="shared" si="248"/>
        <v>71.655612459420212</v>
      </c>
      <c r="L1433">
        <v>71.655612459420212</v>
      </c>
      <c r="M1433">
        <v>71.655612459420212</v>
      </c>
      <c r="N1433">
        <f t="shared" si="244"/>
        <v>78.145751885272915</v>
      </c>
      <c r="O1433">
        <f t="shared" si="249"/>
        <v>78.314999999999998</v>
      </c>
      <c r="P1433">
        <f t="shared" si="251"/>
        <v>77.995000000000005</v>
      </c>
      <c r="Q1433">
        <f t="shared" si="252"/>
        <v>71.653401901744644</v>
      </c>
      <c r="R1433">
        <v>71.653401901744644</v>
      </c>
      <c r="S1433">
        <v>71.653401901744644</v>
      </c>
    </row>
    <row r="1434" spans="1:19" x14ac:dyDescent="0.2">
      <c r="A1434" s="4">
        <f t="shared" si="245"/>
        <v>45676</v>
      </c>
      <c r="B1434">
        <v>1433</v>
      </c>
      <c r="C1434">
        <v>76.790000000000006</v>
      </c>
      <c r="D1434">
        <f t="shared" si="246"/>
        <v>77.38000000000001</v>
      </c>
      <c r="E1434">
        <f t="shared" si="250"/>
        <v>77.498000000000019</v>
      </c>
      <c r="F1434">
        <f t="shared" si="242"/>
        <v>71.647588527533514</v>
      </c>
      <c r="G1434">
        <f t="shared" si="243"/>
        <v>5.1424114724664918</v>
      </c>
      <c r="H1434">
        <f t="shared" si="247"/>
        <v>-1.7602780327202794</v>
      </c>
      <c r="I1434">
        <v>71.647588527533514</v>
      </c>
      <c r="J1434">
        <v>71.647588527533514</v>
      </c>
      <c r="K1434">
        <f t="shared" si="248"/>
        <v>71.645855483420249</v>
      </c>
      <c r="L1434">
        <v>71.645855483420249</v>
      </c>
      <c r="M1434">
        <v>71.645855483420249</v>
      </c>
      <c r="N1434">
        <f t="shared" si="244"/>
        <v>77.739026319691035</v>
      </c>
      <c r="O1434">
        <f t="shared" si="249"/>
        <v>77.675000000000011</v>
      </c>
      <c r="P1434">
        <f t="shared" si="251"/>
        <v>77.453750000000014</v>
      </c>
      <c r="Q1434">
        <f t="shared" si="252"/>
        <v>71.643607914169408</v>
      </c>
      <c r="R1434">
        <v>71.643607914169408</v>
      </c>
      <c r="S1434">
        <v>71.643607914169408</v>
      </c>
    </row>
    <row r="1435" spans="1:19" x14ac:dyDescent="0.2">
      <c r="A1435" s="4">
        <f t="shared" si="245"/>
        <v>45677</v>
      </c>
      <c r="B1435">
        <v>1434</v>
      </c>
      <c r="C1435">
        <v>76.790000000000006</v>
      </c>
      <c r="D1435">
        <f t="shared" si="246"/>
        <v>76.790000000000006</v>
      </c>
      <c r="E1435">
        <f t="shared" si="250"/>
        <v>77.010000000000019</v>
      </c>
      <c r="F1435">
        <f t="shared" si="242"/>
        <v>71.637866560253812</v>
      </c>
      <c r="G1435">
        <f t="shared" si="243"/>
        <v>5.1521334397461942</v>
      </c>
      <c r="H1435">
        <f t="shared" si="247"/>
        <v>9.7219672797024259E-3</v>
      </c>
      <c r="I1435">
        <v>71.637866560253812</v>
      </c>
      <c r="J1435">
        <v>71.637866560253812</v>
      </c>
      <c r="K1435">
        <f t="shared" si="248"/>
        <v>71.6360985074203</v>
      </c>
      <c r="L1435">
        <v>71.6360985074203</v>
      </c>
      <c r="M1435">
        <v>71.6360985074203</v>
      </c>
      <c r="N1435">
        <f t="shared" si="244"/>
        <v>77.454318423783718</v>
      </c>
      <c r="O1435">
        <f t="shared" si="249"/>
        <v>77.232500000000016</v>
      </c>
      <c r="P1435">
        <f t="shared" si="251"/>
        <v>76.927500000000009</v>
      </c>
      <c r="Q1435">
        <f t="shared" si="252"/>
        <v>71.633813926594172</v>
      </c>
      <c r="R1435">
        <v>71.633813926594172</v>
      </c>
      <c r="S1435">
        <v>71.633813926594172</v>
      </c>
    </row>
    <row r="1436" spans="1:19" x14ac:dyDescent="0.2">
      <c r="A1436" s="4">
        <f t="shared" si="245"/>
        <v>45678</v>
      </c>
      <c r="B1436">
        <v>1435</v>
      </c>
      <c r="C1436">
        <v>76.790000000000006</v>
      </c>
      <c r="D1436">
        <f t="shared" si="246"/>
        <v>76.566666666666677</v>
      </c>
      <c r="E1436">
        <f t="shared" si="250"/>
        <v>76.304000000000002</v>
      </c>
      <c r="F1436">
        <f t="shared" si="242"/>
        <v>71.628144592974095</v>
      </c>
      <c r="G1436">
        <f t="shared" si="243"/>
        <v>5.1618554070259108</v>
      </c>
      <c r="H1436">
        <f t="shared" si="247"/>
        <v>9.7219672797166368E-3</v>
      </c>
      <c r="I1436">
        <v>71.628144592974095</v>
      </c>
      <c r="J1436">
        <v>71.628144592974095</v>
      </c>
      <c r="K1436">
        <f t="shared" si="248"/>
        <v>71.626341531420337</v>
      </c>
      <c r="L1436">
        <v>71.626341531420337</v>
      </c>
      <c r="M1436">
        <v>71.626341531420337</v>
      </c>
      <c r="N1436">
        <f t="shared" si="244"/>
        <v>77.054022896648604</v>
      </c>
      <c r="O1436">
        <f t="shared" si="249"/>
        <v>76.622500000000002</v>
      </c>
      <c r="P1436">
        <f t="shared" si="251"/>
        <v>76.402500000000003</v>
      </c>
      <c r="Q1436">
        <f t="shared" si="252"/>
        <v>71.624019939018936</v>
      </c>
      <c r="R1436">
        <v>71.624019939018936</v>
      </c>
      <c r="S1436">
        <v>71.624019939018936</v>
      </c>
    </row>
    <row r="1437" spans="1:19" x14ac:dyDescent="0.2">
      <c r="A1437" s="4">
        <f t="shared" si="245"/>
        <v>45679</v>
      </c>
      <c r="B1437">
        <v>1436</v>
      </c>
      <c r="C1437">
        <v>76.12</v>
      </c>
      <c r="D1437">
        <f t="shared" si="246"/>
        <v>75.98</v>
      </c>
      <c r="E1437">
        <f t="shared" si="250"/>
        <v>75.940000000000012</v>
      </c>
      <c r="F1437">
        <f t="shared" si="242"/>
        <v>71.618422625694393</v>
      </c>
      <c r="G1437">
        <f t="shared" si="243"/>
        <v>4.5015773743056116</v>
      </c>
      <c r="H1437">
        <f t="shared" si="247"/>
        <v>-0.66027803272029928</v>
      </c>
      <c r="I1437">
        <v>71.618422625694393</v>
      </c>
      <c r="J1437">
        <v>71.618422625694393</v>
      </c>
      <c r="K1437">
        <f t="shared" si="248"/>
        <v>71.616584555420388</v>
      </c>
      <c r="L1437">
        <v>71.616584555420388</v>
      </c>
      <c r="M1437">
        <v>71.616584555420388</v>
      </c>
      <c r="N1437">
        <f t="shared" si="244"/>
        <v>76.446816027654023</v>
      </c>
      <c r="O1437">
        <f t="shared" si="249"/>
        <v>76.182500000000005</v>
      </c>
      <c r="P1437">
        <f t="shared" si="251"/>
        <v>75.955000000000013</v>
      </c>
      <c r="Q1437">
        <f t="shared" si="252"/>
        <v>71.6142259514437</v>
      </c>
      <c r="R1437">
        <v>71.6142259514437</v>
      </c>
      <c r="S1437">
        <v>71.6142259514437</v>
      </c>
    </row>
    <row r="1438" spans="1:19" x14ac:dyDescent="0.2">
      <c r="A1438" s="4">
        <f t="shared" si="245"/>
        <v>45680</v>
      </c>
      <c r="B1438">
        <v>1437</v>
      </c>
      <c r="C1438">
        <v>75.03</v>
      </c>
      <c r="D1438">
        <f t="shared" si="246"/>
        <v>75.373333333333335</v>
      </c>
      <c r="E1438">
        <f t="shared" si="250"/>
        <v>75.575999999999993</v>
      </c>
      <c r="F1438">
        <f t="shared" si="242"/>
        <v>71.608700658414676</v>
      </c>
      <c r="G1438">
        <f t="shared" si="243"/>
        <v>3.4212993415853248</v>
      </c>
      <c r="H1438">
        <f t="shared" si="247"/>
        <v>-1.0802780327202868</v>
      </c>
      <c r="I1438">
        <v>71.608700658414676</v>
      </c>
      <c r="J1438">
        <v>71.608700658414676</v>
      </c>
      <c r="K1438">
        <f t="shared" si="248"/>
        <v>71.606827579420425</v>
      </c>
      <c r="L1438">
        <v>71.606827579420425</v>
      </c>
      <c r="M1438">
        <v>71.606827579420425</v>
      </c>
      <c r="N1438">
        <f t="shared" si="244"/>
        <v>76.003771219357816</v>
      </c>
      <c r="O1438">
        <f t="shared" si="249"/>
        <v>75.727500000000006</v>
      </c>
      <c r="P1438">
        <f t="shared" si="251"/>
        <v>75.5</v>
      </c>
      <c r="Q1438">
        <f t="shared" si="252"/>
        <v>71.604431963868478</v>
      </c>
      <c r="R1438">
        <v>71.604431963868478</v>
      </c>
      <c r="S1438">
        <v>71.604431963868478</v>
      </c>
    </row>
    <row r="1439" spans="1:19" x14ac:dyDescent="0.2">
      <c r="A1439" s="4">
        <f t="shared" si="245"/>
        <v>45681</v>
      </c>
      <c r="B1439">
        <v>1438</v>
      </c>
      <c r="C1439">
        <v>74.97</v>
      </c>
      <c r="D1439">
        <f t="shared" si="246"/>
        <v>74.989999999999995</v>
      </c>
      <c r="E1439">
        <f t="shared" si="250"/>
        <v>74.92</v>
      </c>
      <c r="F1439">
        <f t="shared" si="242"/>
        <v>71.598978691134974</v>
      </c>
      <c r="G1439">
        <f t="shared" si="243"/>
        <v>3.3710213088650249</v>
      </c>
      <c r="H1439">
        <f t="shared" si="247"/>
        <v>-5.0278032720299848E-2</v>
      </c>
      <c r="I1439">
        <v>71.598978691134974</v>
      </c>
      <c r="J1439">
        <v>71.598978691134974</v>
      </c>
      <c r="K1439">
        <f t="shared" si="248"/>
        <v>71.597070603420477</v>
      </c>
      <c r="L1439">
        <v>71.597070603420477</v>
      </c>
      <c r="M1439">
        <v>71.597070603420477</v>
      </c>
      <c r="N1439">
        <f t="shared" si="244"/>
        <v>75.693639853550465</v>
      </c>
      <c r="O1439">
        <f t="shared" si="249"/>
        <v>75.272500000000008</v>
      </c>
      <c r="P1439">
        <f t="shared" si="251"/>
        <v>74.946250000000006</v>
      </c>
      <c r="Q1439">
        <f t="shared" si="252"/>
        <v>71.594637976293242</v>
      </c>
      <c r="R1439">
        <v>71.594637976293242</v>
      </c>
      <c r="S1439">
        <v>71.594637976293242</v>
      </c>
    </row>
    <row r="1440" spans="1:19" x14ac:dyDescent="0.2">
      <c r="A1440" s="4">
        <f t="shared" si="245"/>
        <v>45682</v>
      </c>
      <c r="B1440">
        <v>1439</v>
      </c>
      <c r="C1440">
        <v>74.97</v>
      </c>
      <c r="D1440">
        <f t="shared" si="246"/>
        <v>74.483333333333334</v>
      </c>
      <c r="E1440">
        <f t="shared" si="250"/>
        <v>74.397999999999996</v>
      </c>
      <c r="F1440">
        <f t="shared" si="242"/>
        <v>71.589256723855257</v>
      </c>
      <c r="G1440">
        <f t="shared" si="243"/>
        <v>3.3807432761447416</v>
      </c>
      <c r="H1440">
        <f t="shared" si="247"/>
        <v>9.7219672797166368E-3</v>
      </c>
      <c r="I1440">
        <v>71.589256723855257</v>
      </c>
      <c r="J1440">
        <v>71.589256723855257</v>
      </c>
      <c r="K1440">
        <f t="shared" si="248"/>
        <v>71.587313627420514</v>
      </c>
      <c r="L1440">
        <v>71.587313627420514</v>
      </c>
      <c r="M1440">
        <v>71.587313627420514</v>
      </c>
      <c r="N1440">
        <f t="shared" si="244"/>
        <v>75.03854789748533</v>
      </c>
      <c r="O1440">
        <f t="shared" si="249"/>
        <v>74.62</v>
      </c>
      <c r="P1440">
        <f t="shared" si="251"/>
        <v>74.430000000000007</v>
      </c>
      <c r="Q1440">
        <f t="shared" si="252"/>
        <v>71.584843988718006</v>
      </c>
      <c r="R1440">
        <v>71.584843988718006</v>
      </c>
      <c r="S1440">
        <v>71.584843988718006</v>
      </c>
    </row>
    <row r="1441" spans="1:19" x14ac:dyDescent="0.2">
      <c r="A1441" s="4">
        <f t="shared" si="245"/>
        <v>45683</v>
      </c>
      <c r="B1441">
        <v>1440</v>
      </c>
      <c r="C1441">
        <v>73.510000000000005</v>
      </c>
      <c r="D1441">
        <f t="shared" si="246"/>
        <v>73.99666666666667</v>
      </c>
      <c r="E1441">
        <f t="shared" si="250"/>
        <v>74.222000000000008</v>
      </c>
      <c r="F1441">
        <f t="shared" si="242"/>
        <v>71.579534756575555</v>
      </c>
      <c r="G1441">
        <f t="shared" si="243"/>
        <v>1.9304652434244503</v>
      </c>
      <c r="H1441">
        <f t="shared" si="247"/>
        <v>-1.4502780327202913</v>
      </c>
      <c r="I1441">
        <v>71.579534756575555</v>
      </c>
      <c r="J1441">
        <v>71.579534756575555</v>
      </c>
      <c r="K1441">
        <f t="shared" si="248"/>
        <v>71.577556651420565</v>
      </c>
      <c r="L1441">
        <v>71.577556651420565</v>
      </c>
      <c r="M1441">
        <v>71.577556651420565</v>
      </c>
      <c r="N1441">
        <f t="shared" si="244"/>
        <v>74.579983528239723</v>
      </c>
      <c r="O1441">
        <f t="shared" si="249"/>
        <v>74.239999999999995</v>
      </c>
      <c r="P1441">
        <f t="shared" si="251"/>
        <v>74.137499999999989</v>
      </c>
      <c r="Q1441">
        <f t="shared" si="252"/>
        <v>71.57505000114277</v>
      </c>
      <c r="R1441">
        <v>71.57505000114277</v>
      </c>
      <c r="S1441">
        <v>71.57505000114277</v>
      </c>
    </row>
    <row r="1442" spans="1:19" x14ac:dyDescent="0.2">
      <c r="A1442" s="4">
        <f t="shared" si="245"/>
        <v>45684</v>
      </c>
      <c r="B1442">
        <v>1441</v>
      </c>
      <c r="C1442">
        <v>73.510000000000005</v>
      </c>
      <c r="D1442">
        <f t="shared" si="246"/>
        <v>73.723333333333343</v>
      </c>
      <c r="E1442">
        <f t="shared" si="250"/>
        <v>73.816000000000003</v>
      </c>
      <c r="F1442">
        <f t="shared" si="242"/>
        <v>71.569812789295838</v>
      </c>
      <c r="G1442">
        <f t="shared" si="243"/>
        <v>1.9401872107041669</v>
      </c>
      <c r="H1442">
        <f t="shared" si="247"/>
        <v>9.7219672797166368E-3</v>
      </c>
      <c r="I1442">
        <v>71.569812789295838</v>
      </c>
      <c r="J1442">
        <v>71.569812789295838</v>
      </c>
      <c r="K1442">
        <f t="shared" si="248"/>
        <v>71.567799675420602</v>
      </c>
      <c r="L1442">
        <v>71.567799675420602</v>
      </c>
      <c r="M1442">
        <v>71.567799675420602</v>
      </c>
      <c r="N1442">
        <f t="shared" si="244"/>
        <v>74.450988469767807</v>
      </c>
      <c r="O1442">
        <f t="shared" si="249"/>
        <v>74.034999999999997</v>
      </c>
      <c r="P1442">
        <f t="shared" si="251"/>
        <v>73.78125</v>
      </c>
      <c r="Q1442">
        <f t="shared" si="252"/>
        <v>71.565256013567534</v>
      </c>
      <c r="R1442">
        <v>71.565256013567534</v>
      </c>
      <c r="S1442">
        <v>71.565256013567534</v>
      </c>
    </row>
    <row r="1443" spans="1:19" x14ac:dyDescent="0.2">
      <c r="A1443" s="4">
        <f t="shared" si="245"/>
        <v>45685</v>
      </c>
      <c r="B1443">
        <v>1442</v>
      </c>
      <c r="C1443">
        <v>74.150000000000006</v>
      </c>
      <c r="D1443">
        <f t="shared" si="246"/>
        <v>73.533333333333346</v>
      </c>
      <c r="E1443">
        <f t="shared" si="250"/>
        <v>73.442000000000007</v>
      </c>
      <c r="F1443">
        <f t="shared" si="242"/>
        <v>71.560090822016122</v>
      </c>
      <c r="G1443">
        <f t="shared" si="243"/>
        <v>2.5899091779838841</v>
      </c>
      <c r="H1443">
        <f t="shared" si="247"/>
        <v>0.64972196727971721</v>
      </c>
      <c r="I1443">
        <v>71.560090822016122</v>
      </c>
      <c r="J1443">
        <v>71.560090822016122</v>
      </c>
      <c r="K1443">
        <f t="shared" si="248"/>
        <v>71.558042699420653</v>
      </c>
      <c r="L1443">
        <v>71.558042699420653</v>
      </c>
      <c r="M1443">
        <v>71.558042699420653</v>
      </c>
      <c r="N1443">
        <f t="shared" si="244"/>
        <v>73.997691928837469</v>
      </c>
      <c r="O1443">
        <f t="shared" si="249"/>
        <v>73.527500000000003</v>
      </c>
      <c r="P1443">
        <f t="shared" si="251"/>
        <v>73.476250000000007</v>
      </c>
      <c r="Q1443">
        <f t="shared" si="252"/>
        <v>71.555462025992298</v>
      </c>
      <c r="R1443">
        <v>71.555462025992298</v>
      </c>
      <c r="S1443">
        <v>71.555462025992298</v>
      </c>
    </row>
    <row r="1444" spans="1:19" x14ac:dyDescent="0.2">
      <c r="A1444" s="4">
        <f t="shared" si="245"/>
        <v>45686</v>
      </c>
      <c r="B1444">
        <v>1443</v>
      </c>
      <c r="C1444">
        <v>72.94</v>
      </c>
      <c r="D1444">
        <f t="shared" si="246"/>
        <v>73.396666666666661</v>
      </c>
      <c r="E1444">
        <f t="shared" si="250"/>
        <v>73.308000000000021</v>
      </c>
      <c r="F1444">
        <f t="shared" si="242"/>
        <v>71.550368854736419</v>
      </c>
      <c r="G1444">
        <f t="shared" si="243"/>
        <v>1.3896311452635786</v>
      </c>
      <c r="H1444">
        <f t="shared" si="247"/>
        <v>-1.2002780327203055</v>
      </c>
      <c r="I1444">
        <v>71.550368854736419</v>
      </c>
      <c r="J1444">
        <v>71.550368854736419</v>
      </c>
      <c r="K1444">
        <f t="shared" si="248"/>
        <v>71.54828572342069</v>
      </c>
      <c r="L1444">
        <v>71.54828572342069</v>
      </c>
      <c r="M1444">
        <v>71.54828572342069</v>
      </c>
      <c r="N1444">
        <f t="shared" si="244"/>
        <v>73.728384350186218</v>
      </c>
      <c r="O1444">
        <f t="shared" si="249"/>
        <v>73.425000000000011</v>
      </c>
      <c r="P1444">
        <f t="shared" si="251"/>
        <v>73.341250000000002</v>
      </c>
      <c r="Q1444">
        <f t="shared" si="252"/>
        <v>71.545668038417062</v>
      </c>
      <c r="R1444">
        <v>71.545668038417062</v>
      </c>
      <c r="S1444">
        <v>71.545668038417062</v>
      </c>
    </row>
    <row r="1445" spans="1:19" x14ac:dyDescent="0.2">
      <c r="A1445" s="4">
        <f t="shared" si="245"/>
        <v>45687</v>
      </c>
      <c r="B1445">
        <v>1444</v>
      </c>
      <c r="C1445">
        <v>73.099999999999994</v>
      </c>
      <c r="D1445">
        <f t="shared" si="246"/>
        <v>72.959999999999994</v>
      </c>
      <c r="E1445">
        <f t="shared" si="250"/>
        <v>73.174000000000007</v>
      </c>
      <c r="F1445">
        <f t="shared" si="242"/>
        <v>71.540646887456703</v>
      </c>
      <c r="G1445">
        <f t="shared" si="243"/>
        <v>1.5593531125432918</v>
      </c>
      <c r="H1445">
        <f t="shared" si="247"/>
        <v>0.16972196727971323</v>
      </c>
      <c r="I1445">
        <v>71.540646887456703</v>
      </c>
      <c r="J1445">
        <v>71.540646887456703</v>
      </c>
      <c r="K1445">
        <f t="shared" si="248"/>
        <v>71.538528747420742</v>
      </c>
      <c r="L1445">
        <v>71.538528747420742</v>
      </c>
      <c r="M1445">
        <v>71.538528747420742</v>
      </c>
      <c r="N1445">
        <f t="shared" si="244"/>
        <v>73.461869045130356</v>
      </c>
      <c r="O1445">
        <f t="shared" si="249"/>
        <v>73.257499999999993</v>
      </c>
      <c r="P1445">
        <f t="shared" si="251"/>
        <v>73.09375</v>
      </c>
      <c r="Q1445">
        <f t="shared" si="252"/>
        <v>71.535874050841841</v>
      </c>
      <c r="R1445">
        <v>71.535874050841841</v>
      </c>
      <c r="S1445">
        <v>71.535874050841841</v>
      </c>
    </row>
    <row r="1446" spans="1:19" x14ac:dyDescent="0.2">
      <c r="A1446" s="4">
        <f t="shared" si="245"/>
        <v>45688</v>
      </c>
      <c r="B1446">
        <v>1445</v>
      </c>
      <c r="C1446">
        <v>72.84</v>
      </c>
      <c r="D1446">
        <f t="shared" si="246"/>
        <v>72.926666666666662</v>
      </c>
      <c r="E1446">
        <f t="shared" si="250"/>
        <v>73.048000000000002</v>
      </c>
      <c r="F1446">
        <f t="shared" si="242"/>
        <v>71.530924920177</v>
      </c>
      <c r="G1446">
        <f t="shared" si="243"/>
        <v>1.3090750798230033</v>
      </c>
      <c r="H1446">
        <f t="shared" si="247"/>
        <v>-0.25027803272028848</v>
      </c>
      <c r="I1446">
        <v>71.530924920177</v>
      </c>
      <c r="J1446">
        <v>71.530924920177</v>
      </c>
      <c r="K1446">
        <f t="shared" si="248"/>
        <v>71.528771771420779</v>
      </c>
      <c r="L1446">
        <v>71.528771771420779</v>
      </c>
      <c r="M1446">
        <v>71.528771771420779</v>
      </c>
      <c r="N1446">
        <f t="shared" si="244"/>
        <v>73.275308331591248</v>
      </c>
      <c r="O1446">
        <f t="shared" si="249"/>
        <v>72.930000000000007</v>
      </c>
      <c r="P1446">
        <f t="shared" si="251"/>
        <v>73.002499999999998</v>
      </c>
      <c r="Q1446">
        <f t="shared" si="252"/>
        <v>71.526080063266605</v>
      </c>
      <c r="R1446">
        <v>71.526080063266605</v>
      </c>
      <c r="S1446">
        <v>71.526080063266605</v>
      </c>
    </row>
    <row r="1447" spans="1:19" x14ac:dyDescent="0.2">
      <c r="A1447" s="4">
        <f t="shared" si="245"/>
        <v>45689</v>
      </c>
      <c r="B1447">
        <v>1446</v>
      </c>
      <c r="C1447">
        <v>72.84</v>
      </c>
      <c r="D1447">
        <f t="shared" si="246"/>
        <v>73.066666666666663</v>
      </c>
      <c r="E1447">
        <f t="shared" si="250"/>
        <v>73.164000000000001</v>
      </c>
      <c r="F1447">
        <f t="shared" si="242"/>
        <v>71.521202952897283</v>
      </c>
      <c r="G1447">
        <f t="shared" si="243"/>
        <v>1.3187970471027199</v>
      </c>
      <c r="H1447">
        <f t="shared" si="247"/>
        <v>9.7219672797166368E-3</v>
      </c>
      <c r="I1447">
        <v>71.521202952897283</v>
      </c>
      <c r="J1447">
        <v>71.521202952897283</v>
      </c>
      <c r="K1447">
        <f t="shared" si="248"/>
        <v>71.51901479542083</v>
      </c>
      <c r="L1447">
        <v>71.51901479542083</v>
      </c>
      <c r="M1447">
        <v>71.51901479542083</v>
      </c>
      <c r="N1447">
        <f t="shared" si="244"/>
        <v>73.348715832113868</v>
      </c>
      <c r="O1447">
        <f t="shared" si="249"/>
        <v>73.075000000000003</v>
      </c>
      <c r="P1447">
        <f t="shared" si="251"/>
        <v>73.127499999999998</v>
      </c>
      <c r="Q1447">
        <f t="shared" si="252"/>
        <v>71.516286075691369</v>
      </c>
      <c r="R1447">
        <v>71.516286075691369</v>
      </c>
      <c r="S1447">
        <v>71.516286075691369</v>
      </c>
    </row>
    <row r="1448" spans="1:19" x14ac:dyDescent="0.2">
      <c r="A1448" s="4">
        <f t="shared" si="245"/>
        <v>45690</v>
      </c>
      <c r="B1448">
        <v>1447</v>
      </c>
      <c r="C1448">
        <v>73.52</v>
      </c>
      <c r="D1448">
        <f t="shared" si="246"/>
        <v>73.293333333333337</v>
      </c>
      <c r="E1448">
        <f t="shared" si="250"/>
        <v>73.152000000000001</v>
      </c>
      <c r="F1448">
        <f t="shared" si="242"/>
        <v>71.511480985617567</v>
      </c>
      <c r="G1448">
        <f t="shared" si="243"/>
        <v>2.0085190143824292</v>
      </c>
      <c r="H1448">
        <f t="shared" si="247"/>
        <v>0.68972196727970925</v>
      </c>
      <c r="I1448">
        <v>71.511480985617567</v>
      </c>
      <c r="J1448">
        <v>71.511480985617567</v>
      </c>
      <c r="K1448">
        <f t="shared" si="248"/>
        <v>71.509257819420867</v>
      </c>
      <c r="L1448">
        <v>71.509257819420867</v>
      </c>
      <c r="M1448">
        <v>71.509257819420867</v>
      </c>
      <c r="N1448">
        <f t="shared" si="244"/>
        <v>73.400101082479694</v>
      </c>
      <c r="O1448">
        <f t="shared" si="249"/>
        <v>73.179999999999993</v>
      </c>
      <c r="P1448">
        <f t="shared" si="251"/>
        <v>73.204999999999998</v>
      </c>
      <c r="Q1448">
        <f t="shared" si="252"/>
        <v>71.506492088116133</v>
      </c>
      <c r="R1448">
        <v>71.506492088116133</v>
      </c>
      <c r="S1448">
        <v>71.506492088116133</v>
      </c>
    </row>
    <row r="1449" spans="1:19" x14ac:dyDescent="0.2">
      <c r="A1449" s="4">
        <f t="shared" si="245"/>
        <v>45691</v>
      </c>
      <c r="B1449">
        <v>1448</v>
      </c>
      <c r="C1449">
        <v>73.52</v>
      </c>
      <c r="D1449">
        <f t="shared" si="246"/>
        <v>73.36</v>
      </c>
      <c r="E1449">
        <f t="shared" si="250"/>
        <v>72.861999999999995</v>
      </c>
      <c r="F1449">
        <f t="shared" si="242"/>
        <v>71.501759018337864</v>
      </c>
      <c r="G1449">
        <f t="shared" si="243"/>
        <v>2.0182409816621316</v>
      </c>
      <c r="H1449">
        <f t="shared" si="247"/>
        <v>9.7219672797024259E-3</v>
      </c>
      <c r="I1449">
        <v>71.501759018337864</v>
      </c>
      <c r="J1449">
        <v>71.501759018337864</v>
      </c>
      <c r="K1449">
        <f t="shared" si="248"/>
        <v>71.499500843420918</v>
      </c>
      <c r="L1449">
        <v>71.499500843420918</v>
      </c>
      <c r="M1449">
        <v>71.499500843420918</v>
      </c>
      <c r="N1449">
        <f t="shared" si="244"/>
        <v>73.292070757735786</v>
      </c>
      <c r="O1449">
        <f t="shared" si="249"/>
        <v>73.23</v>
      </c>
      <c r="P1449">
        <f t="shared" si="251"/>
        <v>73.048749999999998</v>
      </c>
      <c r="Q1449">
        <f t="shared" si="252"/>
        <v>71.496698100540897</v>
      </c>
      <c r="R1449">
        <v>71.496698100540897</v>
      </c>
      <c r="S1449">
        <v>71.496698100540897</v>
      </c>
    </row>
    <row r="1450" spans="1:19" x14ac:dyDescent="0.2">
      <c r="A1450" s="4">
        <f t="shared" si="245"/>
        <v>45692</v>
      </c>
      <c r="B1450">
        <v>1449</v>
      </c>
      <c r="C1450">
        <v>73.040000000000006</v>
      </c>
      <c r="D1450">
        <f t="shared" si="246"/>
        <v>72.649999999999991</v>
      </c>
      <c r="E1450">
        <f t="shared" si="250"/>
        <v>72.487999999999985</v>
      </c>
      <c r="F1450">
        <f t="shared" si="242"/>
        <v>71.492037051058148</v>
      </c>
      <c r="G1450">
        <f t="shared" si="243"/>
        <v>1.5479629489418585</v>
      </c>
      <c r="H1450">
        <f t="shared" si="247"/>
        <v>-0.47027803272027313</v>
      </c>
      <c r="I1450">
        <v>71.492037051058148</v>
      </c>
      <c r="J1450">
        <v>71.492037051058148</v>
      </c>
      <c r="K1450">
        <f t="shared" si="248"/>
        <v>71.489743867420955</v>
      </c>
      <c r="L1450">
        <v>71.489743867420955</v>
      </c>
      <c r="M1450">
        <v>71.489743867420955</v>
      </c>
      <c r="N1450">
        <f t="shared" si="244"/>
        <v>72.721449530415043</v>
      </c>
      <c r="O1450">
        <f t="shared" si="249"/>
        <v>72.867499999999993</v>
      </c>
      <c r="P1450">
        <f t="shared" si="251"/>
        <v>72.548749999999984</v>
      </c>
      <c r="Q1450">
        <f t="shared" si="252"/>
        <v>71.486904112965661</v>
      </c>
      <c r="R1450">
        <v>71.486904112965661</v>
      </c>
      <c r="S1450">
        <v>71.486904112965661</v>
      </c>
    </row>
    <row r="1451" spans="1:19" x14ac:dyDescent="0.2">
      <c r="A1451" s="4">
        <f t="shared" si="245"/>
        <v>45693</v>
      </c>
      <c r="B1451">
        <v>1450</v>
      </c>
      <c r="C1451">
        <v>71.39</v>
      </c>
      <c r="D1451">
        <f t="shared" si="246"/>
        <v>71.8</v>
      </c>
      <c r="E1451">
        <f t="shared" si="250"/>
        <v>72.047999999999988</v>
      </c>
      <c r="F1451">
        <f t="shared" si="242"/>
        <v>71.482315083778445</v>
      </c>
      <c r="G1451">
        <f t="shared" si="243"/>
        <v>-9.2315083778444773E-2</v>
      </c>
      <c r="H1451">
        <f t="shared" si="247"/>
        <v>-1.6402780327203033</v>
      </c>
      <c r="I1451">
        <v>71.482315083778445</v>
      </c>
      <c r="J1451">
        <v>71.482315083778445</v>
      </c>
      <c r="K1451">
        <f t="shared" si="248"/>
        <v>71.479986891421007</v>
      </c>
      <c r="L1451">
        <v>71.479986891421007</v>
      </c>
      <c r="M1451">
        <v>71.479986891421007</v>
      </c>
      <c r="N1451">
        <f t="shared" si="244"/>
        <v>72.196014671290527</v>
      </c>
      <c r="O1451">
        <f t="shared" si="249"/>
        <v>72.22999999999999</v>
      </c>
      <c r="P1451">
        <f t="shared" si="251"/>
        <v>71.954999999999998</v>
      </c>
      <c r="Q1451">
        <f t="shared" si="252"/>
        <v>71.477110125390425</v>
      </c>
      <c r="R1451">
        <v>71.477110125390425</v>
      </c>
      <c r="S1451">
        <v>71.477110125390425</v>
      </c>
    </row>
    <row r="1452" spans="1:19" x14ac:dyDescent="0.2">
      <c r="A1452" s="4">
        <f t="shared" si="245"/>
        <v>45694</v>
      </c>
      <c r="B1452">
        <v>1451</v>
      </c>
      <c r="C1452">
        <v>70.97</v>
      </c>
      <c r="D1452">
        <f t="shared" si="246"/>
        <v>71.226666666666674</v>
      </c>
      <c r="E1452">
        <f t="shared" si="250"/>
        <v>71.608000000000004</v>
      </c>
      <c r="F1452">
        <f t="shared" si="242"/>
        <v>71.472593116498729</v>
      </c>
      <c r="G1452">
        <f t="shared" si="243"/>
        <v>-0.50259311649872984</v>
      </c>
      <c r="H1452">
        <f t="shared" si="247"/>
        <v>-0.41027803272028507</v>
      </c>
      <c r="I1452">
        <v>71.472593116498729</v>
      </c>
      <c r="J1452">
        <v>71.472593116498729</v>
      </c>
      <c r="K1452">
        <f t="shared" si="248"/>
        <v>71.470229915421044</v>
      </c>
      <c r="L1452">
        <v>71.470229915421044</v>
      </c>
      <c r="M1452">
        <v>71.470229915421044</v>
      </c>
      <c r="N1452">
        <f t="shared" si="244"/>
        <v>71.93321026990337</v>
      </c>
      <c r="O1452">
        <f t="shared" si="249"/>
        <v>71.680000000000007</v>
      </c>
      <c r="P1452">
        <f t="shared" si="251"/>
        <v>71.465000000000003</v>
      </c>
      <c r="Q1452">
        <f t="shared" si="252"/>
        <v>71.467316137815203</v>
      </c>
      <c r="R1452">
        <v>71.467316137815203</v>
      </c>
      <c r="S1452">
        <v>71.467316137815203</v>
      </c>
    </row>
    <row r="1453" spans="1:19" x14ac:dyDescent="0.2">
      <c r="A1453" s="4">
        <f t="shared" si="245"/>
        <v>45695</v>
      </c>
      <c r="B1453">
        <v>1452</v>
      </c>
      <c r="C1453">
        <v>71.319999999999993</v>
      </c>
      <c r="D1453">
        <f t="shared" si="246"/>
        <v>71.203333333333333</v>
      </c>
      <c r="E1453">
        <f t="shared" si="250"/>
        <v>71.546000000000006</v>
      </c>
      <c r="F1453">
        <f t="shared" si="242"/>
        <v>71.462871149219026</v>
      </c>
      <c r="G1453">
        <f t="shared" si="243"/>
        <v>-0.1428711492190331</v>
      </c>
      <c r="H1453">
        <f t="shared" si="247"/>
        <v>0.35972196727969674</v>
      </c>
      <c r="I1453">
        <v>71.462871149219026</v>
      </c>
      <c r="J1453">
        <v>71.462871149219026</v>
      </c>
      <c r="K1453">
        <f t="shared" si="248"/>
        <v>71.460472939421095</v>
      </c>
      <c r="L1453">
        <v>71.460472939421095</v>
      </c>
      <c r="M1453">
        <v>71.460472939421095</v>
      </c>
      <c r="N1453">
        <f t="shared" si="244"/>
        <v>71.749247188932358</v>
      </c>
      <c r="O1453">
        <f t="shared" si="249"/>
        <v>71.25</v>
      </c>
      <c r="P1453">
        <f t="shared" si="251"/>
        <v>71.41749999999999</v>
      </c>
      <c r="Q1453">
        <f t="shared" si="252"/>
        <v>71.457522150239967</v>
      </c>
      <c r="R1453">
        <v>71.457522150239967</v>
      </c>
      <c r="S1453">
        <v>71.457522150239967</v>
      </c>
    </row>
    <row r="1454" spans="1:19" x14ac:dyDescent="0.2">
      <c r="A1454" s="4">
        <f t="shared" si="245"/>
        <v>45696</v>
      </c>
      <c r="B1454">
        <v>1453</v>
      </c>
      <c r="C1454">
        <v>71.319999999999993</v>
      </c>
      <c r="D1454">
        <f t="shared" si="246"/>
        <v>71.790000000000006</v>
      </c>
      <c r="E1454">
        <f t="shared" si="250"/>
        <v>71.813999999999993</v>
      </c>
      <c r="F1454">
        <f t="shared" si="242"/>
        <v>71.45314918193931</v>
      </c>
      <c r="G1454">
        <f t="shared" si="243"/>
        <v>-0.13314918193931646</v>
      </c>
      <c r="H1454">
        <f t="shared" si="247"/>
        <v>9.7219672797166368E-3</v>
      </c>
      <c r="I1454">
        <v>71.45314918193931</v>
      </c>
      <c r="J1454">
        <v>71.45314918193931</v>
      </c>
      <c r="K1454">
        <f t="shared" si="248"/>
        <v>71.450715963421132</v>
      </c>
      <c r="L1454">
        <v>71.450715963421132</v>
      </c>
      <c r="M1454">
        <v>71.450715963421132</v>
      </c>
      <c r="N1454">
        <f t="shared" si="244"/>
        <v>72.043473032252649</v>
      </c>
      <c r="O1454">
        <f t="shared" si="249"/>
        <v>71.584999999999994</v>
      </c>
      <c r="P1454">
        <f t="shared" si="251"/>
        <v>71.805000000000007</v>
      </c>
      <c r="Q1454">
        <f t="shared" si="252"/>
        <v>71.447728162664731</v>
      </c>
      <c r="R1454">
        <v>71.447728162664731</v>
      </c>
      <c r="S1454">
        <v>71.447728162664731</v>
      </c>
    </row>
    <row r="1455" spans="1:19" x14ac:dyDescent="0.2">
      <c r="A1455" s="4">
        <f t="shared" si="245"/>
        <v>45697</v>
      </c>
      <c r="B1455">
        <v>1454</v>
      </c>
      <c r="C1455">
        <v>72.73</v>
      </c>
      <c r="D1455">
        <f t="shared" si="246"/>
        <v>72.260000000000005</v>
      </c>
      <c r="E1455">
        <f t="shared" si="250"/>
        <v>72.354000000000013</v>
      </c>
      <c r="F1455">
        <f t="shared" si="242"/>
        <v>71.443427214659607</v>
      </c>
      <c r="G1455">
        <f t="shared" si="243"/>
        <v>1.2865727853403968</v>
      </c>
      <c r="H1455">
        <f t="shared" si="247"/>
        <v>1.4197219672797132</v>
      </c>
      <c r="I1455">
        <v>71.443427214659607</v>
      </c>
      <c r="J1455">
        <v>71.443427214659607</v>
      </c>
      <c r="K1455">
        <f t="shared" si="248"/>
        <v>71.440958987421183</v>
      </c>
      <c r="L1455">
        <v>71.440958987421183</v>
      </c>
      <c r="M1455">
        <v>71.440958987421183</v>
      </c>
      <c r="N1455">
        <f t="shared" si="244"/>
        <v>72.249431122576851</v>
      </c>
      <c r="O1455">
        <f t="shared" si="249"/>
        <v>72.025000000000006</v>
      </c>
      <c r="P1455">
        <f t="shared" si="251"/>
        <v>72.318750000000009</v>
      </c>
      <c r="Q1455">
        <f t="shared" si="252"/>
        <v>71.437934175089495</v>
      </c>
      <c r="R1455">
        <v>71.437934175089495</v>
      </c>
      <c r="S1455">
        <v>71.437934175089495</v>
      </c>
    </row>
    <row r="1456" spans="1:19" x14ac:dyDescent="0.2">
      <c r="A1456" s="4">
        <f t="shared" si="245"/>
        <v>45698</v>
      </c>
      <c r="B1456">
        <v>1455</v>
      </c>
      <c r="C1456">
        <v>72.73</v>
      </c>
      <c r="D1456">
        <f t="shared" si="246"/>
        <v>73.043333333333337</v>
      </c>
      <c r="E1456">
        <f t="shared" si="250"/>
        <v>72.434000000000012</v>
      </c>
      <c r="F1456">
        <f t="shared" si="242"/>
        <v>71.433705247379891</v>
      </c>
      <c r="G1456">
        <f t="shared" si="243"/>
        <v>1.2962947526201134</v>
      </c>
      <c r="H1456">
        <f t="shared" si="247"/>
        <v>9.7219672797166368E-3</v>
      </c>
      <c r="I1456">
        <v>71.433705247379891</v>
      </c>
      <c r="J1456">
        <v>71.433705247379891</v>
      </c>
      <c r="K1456">
        <f t="shared" si="248"/>
        <v>71.43120201142122</v>
      </c>
      <c r="L1456">
        <v>71.43120201142122</v>
      </c>
      <c r="M1456">
        <v>71.43120201142122</v>
      </c>
      <c r="N1456">
        <f t="shared" si="244"/>
        <v>72.675601785803792</v>
      </c>
      <c r="O1456">
        <f t="shared" si="249"/>
        <v>72.612500000000011</v>
      </c>
      <c r="P1456">
        <f t="shared" si="251"/>
        <v>72.662500000000009</v>
      </c>
      <c r="Q1456">
        <f t="shared" si="252"/>
        <v>71.428140187514259</v>
      </c>
      <c r="R1456">
        <v>71.428140187514259</v>
      </c>
      <c r="S1456">
        <v>71.428140187514259</v>
      </c>
    </row>
    <row r="1457" spans="1:19" x14ac:dyDescent="0.2">
      <c r="A1457" s="4">
        <f t="shared" si="245"/>
        <v>45699</v>
      </c>
      <c r="B1457">
        <v>1456</v>
      </c>
      <c r="C1457">
        <v>73.67</v>
      </c>
      <c r="D1457">
        <f t="shared" si="246"/>
        <v>72.706666666666663</v>
      </c>
      <c r="E1457">
        <f t="shared" si="250"/>
        <v>72.501999999999995</v>
      </c>
      <c r="F1457">
        <f t="shared" si="242"/>
        <v>71.423983280100174</v>
      </c>
      <c r="G1457">
        <f t="shared" si="243"/>
        <v>2.2460167198998278</v>
      </c>
      <c r="H1457">
        <f t="shared" si="247"/>
        <v>0.94972196727971436</v>
      </c>
      <c r="I1457">
        <v>71.423983280100174</v>
      </c>
      <c r="J1457">
        <v>71.423983280100174</v>
      </c>
      <c r="K1457">
        <f t="shared" si="248"/>
        <v>71.421445035421272</v>
      </c>
      <c r="L1457">
        <v>71.421445035421272</v>
      </c>
      <c r="M1457">
        <v>71.421445035421272</v>
      </c>
      <c r="N1457">
        <f t="shared" si="244"/>
        <v>72.388921250062651</v>
      </c>
      <c r="O1457">
        <f t="shared" si="249"/>
        <v>72.712500000000006</v>
      </c>
      <c r="P1457">
        <f t="shared" si="251"/>
        <v>72.578749999999999</v>
      </c>
      <c r="Q1457">
        <f t="shared" si="252"/>
        <v>71.418346199939023</v>
      </c>
      <c r="R1457">
        <v>71.418346199939023</v>
      </c>
      <c r="S1457">
        <v>71.418346199939023</v>
      </c>
    </row>
    <row r="1458" spans="1:19" x14ac:dyDescent="0.2">
      <c r="A1458" s="4">
        <f t="shared" si="245"/>
        <v>45700</v>
      </c>
      <c r="B1458">
        <v>1457</v>
      </c>
      <c r="C1458">
        <v>71.72</v>
      </c>
      <c r="D1458">
        <f t="shared" si="246"/>
        <v>72.349999999999994</v>
      </c>
      <c r="E1458">
        <f t="shared" si="250"/>
        <v>72.165999999999997</v>
      </c>
      <c r="F1458">
        <f t="shared" si="242"/>
        <v>71.414261312820472</v>
      </c>
      <c r="G1458">
        <f t="shared" si="243"/>
        <v>0.30573868717952735</v>
      </c>
      <c r="H1458">
        <f t="shared" si="247"/>
        <v>-1.9402780327203004</v>
      </c>
      <c r="I1458">
        <v>71.414261312820472</v>
      </c>
      <c r="J1458">
        <v>71.414261312820472</v>
      </c>
      <c r="K1458">
        <f t="shared" si="248"/>
        <v>71.411688059421309</v>
      </c>
      <c r="L1458">
        <v>71.411688059421309</v>
      </c>
      <c r="M1458">
        <v>71.411688059421309</v>
      </c>
      <c r="N1458">
        <f t="shared" si="244"/>
        <v>72.170244875043849</v>
      </c>
      <c r="O1458">
        <f t="shared" si="249"/>
        <v>72.444999999999993</v>
      </c>
      <c r="P1458">
        <f t="shared" si="251"/>
        <v>72.234999999999985</v>
      </c>
      <c r="Q1458">
        <f t="shared" si="252"/>
        <v>71.408552212363787</v>
      </c>
      <c r="R1458">
        <v>71.408552212363787</v>
      </c>
      <c r="S1458">
        <v>71.408552212363787</v>
      </c>
    </row>
    <row r="1459" spans="1:19" x14ac:dyDescent="0.2">
      <c r="A1459" s="4">
        <f t="shared" si="245"/>
        <v>45701</v>
      </c>
      <c r="B1459">
        <v>1458</v>
      </c>
      <c r="C1459">
        <v>71.66</v>
      </c>
      <c r="D1459">
        <f t="shared" si="246"/>
        <v>71.476666666666674</v>
      </c>
      <c r="E1459">
        <f t="shared" si="250"/>
        <v>71.83</v>
      </c>
      <c r="F1459">
        <f t="shared" si="242"/>
        <v>71.404539345540755</v>
      </c>
      <c r="G1459">
        <f t="shared" si="243"/>
        <v>0.25546065445924171</v>
      </c>
      <c r="H1459">
        <f t="shared" si="247"/>
        <v>-5.0278032720285637E-2</v>
      </c>
      <c r="I1459">
        <v>71.404539345540755</v>
      </c>
      <c r="J1459">
        <v>71.404539345540755</v>
      </c>
      <c r="K1459">
        <f t="shared" si="248"/>
        <v>71.40193108342136</v>
      </c>
      <c r="L1459">
        <v>71.40193108342136</v>
      </c>
      <c r="M1459">
        <v>71.40193108342136</v>
      </c>
      <c r="N1459">
        <f t="shared" si="244"/>
        <v>71.834171412530679</v>
      </c>
      <c r="O1459">
        <f t="shared" si="249"/>
        <v>72.024999999999991</v>
      </c>
      <c r="P1459">
        <f t="shared" si="251"/>
        <v>71.697499999999991</v>
      </c>
      <c r="Q1459">
        <f t="shared" si="252"/>
        <v>71.398758224788551</v>
      </c>
      <c r="R1459">
        <v>71.398758224788551</v>
      </c>
      <c r="S1459">
        <v>71.398758224788551</v>
      </c>
    </row>
    <row r="1460" spans="1:19" x14ac:dyDescent="0.2">
      <c r="A1460" s="4">
        <f t="shared" si="245"/>
        <v>45702</v>
      </c>
      <c r="B1460">
        <v>1459</v>
      </c>
      <c r="C1460">
        <v>71.05</v>
      </c>
      <c r="D1460">
        <f t="shared" si="246"/>
        <v>71.25333333333333</v>
      </c>
      <c r="E1460">
        <f t="shared" si="250"/>
        <v>71.537999999999997</v>
      </c>
      <c r="F1460">
        <f t="shared" si="242"/>
        <v>71.394817378261052</v>
      </c>
      <c r="G1460">
        <f t="shared" si="243"/>
        <v>-0.3448173782610553</v>
      </c>
      <c r="H1460">
        <f t="shared" si="247"/>
        <v>-0.60027803272029701</v>
      </c>
      <c r="I1460">
        <v>71.394817378261052</v>
      </c>
      <c r="J1460">
        <v>71.394817378261052</v>
      </c>
      <c r="K1460">
        <f t="shared" si="248"/>
        <v>71.392174107421397</v>
      </c>
      <c r="L1460">
        <v>71.392174107421397</v>
      </c>
      <c r="M1460">
        <v>71.392174107421397</v>
      </c>
      <c r="N1460">
        <f t="shared" si="244"/>
        <v>71.59891998877147</v>
      </c>
      <c r="O1460">
        <f t="shared" si="249"/>
        <v>71.37</v>
      </c>
      <c r="P1460">
        <f t="shared" si="251"/>
        <v>71.431250000000006</v>
      </c>
      <c r="Q1460">
        <f t="shared" si="252"/>
        <v>71.388964237213315</v>
      </c>
      <c r="R1460">
        <v>71.388964237213315</v>
      </c>
      <c r="S1460">
        <v>71.388964237213315</v>
      </c>
    </row>
    <row r="1461" spans="1:19" x14ac:dyDescent="0.2">
      <c r="A1461" s="4">
        <f t="shared" si="245"/>
        <v>45703</v>
      </c>
      <c r="B1461">
        <v>1460</v>
      </c>
      <c r="C1461">
        <v>71.05</v>
      </c>
      <c r="D1461">
        <f t="shared" si="246"/>
        <v>71.436666666666667</v>
      </c>
      <c r="E1461">
        <f t="shared" si="250"/>
        <v>71.635999999999996</v>
      </c>
      <c r="F1461">
        <f t="shared" si="242"/>
        <v>71.385095410981336</v>
      </c>
      <c r="G1461">
        <f t="shared" si="243"/>
        <v>-0.33509541098133866</v>
      </c>
      <c r="H1461">
        <f t="shared" si="247"/>
        <v>9.7219672797166368E-3</v>
      </c>
      <c r="I1461">
        <v>71.385095410981336</v>
      </c>
      <c r="J1461">
        <v>71.385095410981336</v>
      </c>
      <c r="K1461">
        <f t="shared" si="248"/>
        <v>71.382417131421448</v>
      </c>
      <c r="L1461">
        <v>71.382417131421448</v>
      </c>
      <c r="M1461">
        <v>71.382417131421448</v>
      </c>
      <c r="N1461">
        <f t="shared" si="244"/>
        <v>71.782243992140025</v>
      </c>
      <c r="O1461">
        <f t="shared" si="249"/>
        <v>71.492499999999993</v>
      </c>
      <c r="P1461">
        <f t="shared" si="251"/>
        <v>71.561250000000001</v>
      </c>
      <c r="Q1461">
        <f t="shared" si="252"/>
        <v>71.379170249638094</v>
      </c>
      <c r="R1461">
        <v>71.379170249638094</v>
      </c>
      <c r="S1461">
        <v>71.379170249638094</v>
      </c>
    </row>
    <row r="1462" spans="1:19" x14ac:dyDescent="0.2">
      <c r="A1462" s="4">
        <f t="shared" si="245"/>
        <v>45704</v>
      </c>
      <c r="B1462">
        <v>1461</v>
      </c>
      <c r="C1462">
        <v>72.209999999999994</v>
      </c>
      <c r="D1462">
        <f t="shared" si="246"/>
        <v>71.823333333333323</v>
      </c>
      <c r="E1462">
        <f t="shared" si="250"/>
        <v>71.745999999999995</v>
      </c>
      <c r="F1462">
        <f t="shared" si="242"/>
        <v>71.375373443701619</v>
      </c>
      <c r="G1462">
        <f t="shared" si="243"/>
        <v>0.83462655629837457</v>
      </c>
      <c r="H1462">
        <f t="shared" si="247"/>
        <v>1.1697219672797132</v>
      </c>
      <c r="I1462">
        <v>71.375373443701619</v>
      </c>
      <c r="J1462">
        <v>71.375373443701619</v>
      </c>
      <c r="K1462">
        <f t="shared" si="248"/>
        <v>71.372660155421485</v>
      </c>
      <c r="L1462">
        <v>71.372660155421485</v>
      </c>
      <c r="M1462">
        <v>71.372660155421485</v>
      </c>
      <c r="N1462">
        <f t="shared" si="244"/>
        <v>71.910570794498014</v>
      </c>
      <c r="O1462">
        <f t="shared" si="249"/>
        <v>71.63</v>
      </c>
      <c r="P1462">
        <f t="shared" si="251"/>
        <v>71.774999999999991</v>
      </c>
      <c r="Q1462">
        <f t="shared" si="252"/>
        <v>71.369376262062858</v>
      </c>
      <c r="R1462">
        <v>71.369376262062858</v>
      </c>
      <c r="S1462">
        <v>71.369376262062858</v>
      </c>
    </row>
    <row r="1463" spans="1:19" x14ac:dyDescent="0.2">
      <c r="A1463" s="4">
        <f t="shared" si="245"/>
        <v>45705</v>
      </c>
      <c r="B1463">
        <v>1462</v>
      </c>
      <c r="C1463">
        <v>72.209999999999994</v>
      </c>
      <c r="D1463">
        <f t="shared" si="246"/>
        <v>72.209999999999994</v>
      </c>
      <c r="E1463">
        <f t="shared" si="250"/>
        <v>72.051999999999992</v>
      </c>
      <c r="F1463">
        <f t="shared" si="242"/>
        <v>71.365651476421917</v>
      </c>
      <c r="G1463">
        <f t="shared" si="243"/>
        <v>0.84434852357807699</v>
      </c>
      <c r="H1463">
        <f t="shared" si="247"/>
        <v>9.7219672797024259E-3</v>
      </c>
      <c r="I1463">
        <v>71.365651476421917</v>
      </c>
      <c r="J1463">
        <v>71.365651476421917</v>
      </c>
      <c r="K1463">
        <f t="shared" si="248"/>
        <v>71.362903179421536</v>
      </c>
      <c r="L1463">
        <v>71.362903179421536</v>
      </c>
      <c r="M1463">
        <v>71.362903179421536</v>
      </c>
      <c r="N1463">
        <f t="shared" si="244"/>
        <v>72.000399556148608</v>
      </c>
      <c r="O1463">
        <f t="shared" si="249"/>
        <v>71.919999999999987</v>
      </c>
      <c r="P1463">
        <f t="shared" si="251"/>
        <v>72.111249999999984</v>
      </c>
      <c r="Q1463">
        <f t="shared" si="252"/>
        <v>71.359582274487622</v>
      </c>
      <c r="R1463">
        <v>71.359582274487622</v>
      </c>
      <c r="S1463">
        <v>71.359582274487622</v>
      </c>
    </row>
    <row r="1464" spans="1:19" x14ac:dyDescent="0.2">
      <c r="A1464" s="4">
        <f t="shared" si="245"/>
        <v>45706</v>
      </c>
      <c r="B1464">
        <v>1463</v>
      </c>
      <c r="C1464">
        <v>72.209999999999994</v>
      </c>
      <c r="D1464">
        <f t="shared" si="246"/>
        <v>72.333333333333329</v>
      </c>
      <c r="E1464">
        <f t="shared" si="250"/>
        <v>72.417999999999992</v>
      </c>
      <c r="F1464">
        <f t="shared" si="242"/>
        <v>71.3559295091422</v>
      </c>
      <c r="G1464">
        <f t="shared" si="243"/>
        <v>0.85407049085779363</v>
      </c>
      <c r="H1464">
        <f t="shared" si="247"/>
        <v>9.7219672797166368E-3</v>
      </c>
      <c r="I1464">
        <v>71.3559295091422</v>
      </c>
      <c r="J1464">
        <v>71.3559295091422</v>
      </c>
      <c r="K1464">
        <f t="shared" si="248"/>
        <v>71.353146203421574</v>
      </c>
      <c r="L1464">
        <v>71.353146203421574</v>
      </c>
      <c r="M1464">
        <v>71.353146203421574</v>
      </c>
      <c r="N1464">
        <f t="shared" si="244"/>
        <v>72.174279689304015</v>
      </c>
      <c r="O1464">
        <f t="shared" si="249"/>
        <v>72.302499999999995</v>
      </c>
      <c r="P1464">
        <f t="shared" si="251"/>
        <v>72.38624999999999</v>
      </c>
      <c r="Q1464">
        <f t="shared" si="252"/>
        <v>71.349788286912386</v>
      </c>
      <c r="R1464">
        <v>71.349788286912386</v>
      </c>
      <c r="S1464">
        <v>71.349788286912386</v>
      </c>
    </row>
    <row r="1465" spans="1:19" x14ac:dyDescent="0.2">
      <c r="A1465" s="4">
        <f t="shared" si="245"/>
        <v>45707</v>
      </c>
      <c r="B1465">
        <v>1464</v>
      </c>
      <c r="C1465">
        <v>72.58</v>
      </c>
      <c r="D1465">
        <f t="shared" si="246"/>
        <v>72.556666666666658</v>
      </c>
      <c r="E1465">
        <f t="shared" si="250"/>
        <v>72.12</v>
      </c>
      <c r="F1465">
        <f t="shared" si="242"/>
        <v>71.346207541862498</v>
      </c>
      <c r="G1465">
        <f t="shared" si="243"/>
        <v>1.2337924581375006</v>
      </c>
      <c r="H1465">
        <f t="shared" si="247"/>
        <v>0.37972196727970697</v>
      </c>
      <c r="I1465">
        <v>71.346207541862498</v>
      </c>
      <c r="J1465">
        <v>71.346207541862498</v>
      </c>
      <c r="K1465">
        <f t="shared" si="248"/>
        <v>71.343389227421625</v>
      </c>
      <c r="L1465">
        <v>71.343389227421625</v>
      </c>
      <c r="M1465">
        <v>71.343389227421625</v>
      </c>
      <c r="N1465">
        <f t="shared" si="244"/>
        <v>72.385995782512808</v>
      </c>
      <c r="O1465">
        <f t="shared" si="249"/>
        <v>72.47</v>
      </c>
      <c r="P1465">
        <f t="shared" si="251"/>
        <v>72.283749999999998</v>
      </c>
      <c r="Q1465">
        <f t="shared" si="252"/>
        <v>71.33999429933715</v>
      </c>
      <c r="R1465">
        <v>71.33999429933715</v>
      </c>
      <c r="S1465">
        <v>71.33999429933715</v>
      </c>
    </row>
    <row r="1466" spans="1:19" x14ac:dyDescent="0.2">
      <c r="A1466" s="4">
        <f t="shared" si="245"/>
        <v>45708</v>
      </c>
      <c r="B1466">
        <v>1465</v>
      </c>
      <c r="C1466">
        <v>72.88</v>
      </c>
      <c r="D1466">
        <f t="shared" si="246"/>
        <v>72.059999999999988</v>
      </c>
      <c r="E1466">
        <f t="shared" si="250"/>
        <v>71.822000000000003</v>
      </c>
      <c r="F1466">
        <f t="shared" si="242"/>
        <v>71.336485574582781</v>
      </c>
      <c r="G1466">
        <f t="shared" si="243"/>
        <v>1.5435144254172144</v>
      </c>
      <c r="H1466">
        <f t="shared" si="247"/>
        <v>0.30972196727971379</v>
      </c>
      <c r="I1466">
        <v>71.336485574582781</v>
      </c>
      <c r="J1466">
        <v>71.336485574582781</v>
      </c>
      <c r="K1466">
        <f t="shared" si="248"/>
        <v>71.333632251421662</v>
      </c>
      <c r="L1466">
        <v>71.333632251421662</v>
      </c>
      <c r="M1466">
        <v>71.333632251421662</v>
      </c>
      <c r="N1466">
        <f t="shared" si="244"/>
        <v>71.886197047758955</v>
      </c>
      <c r="O1466">
        <f t="shared" si="249"/>
        <v>72.097499999999997</v>
      </c>
      <c r="P1466">
        <f t="shared" si="251"/>
        <v>71.911249999999995</v>
      </c>
      <c r="Q1466">
        <f t="shared" si="252"/>
        <v>71.330200311761914</v>
      </c>
      <c r="R1466">
        <v>71.330200311761914</v>
      </c>
      <c r="S1466">
        <v>71.330200311761914</v>
      </c>
    </row>
    <row r="1467" spans="1:19" x14ac:dyDescent="0.2">
      <c r="A1467" s="4">
        <f t="shared" si="245"/>
        <v>45709</v>
      </c>
      <c r="B1467">
        <v>1466</v>
      </c>
      <c r="C1467">
        <v>70.72</v>
      </c>
      <c r="D1467">
        <f t="shared" si="246"/>
        <v>71.44</v>
      </c>
      <c r="E1467">
        <f t="shared" si="250"/>
        <v>71.591999999999999</v>
      </c>
      <c r="F1467">
        <f t="shared" si="242"/>
        <v>71.326763607303079</v>
      </c>
      <c r="G1467">
        <f t="shared" si="243"/>
        <v>-0.60676360730307977</v>
      </c>
      <c r="H1467">
        <f t="shared" si="247"/>
        <v>-2.1502780327202942</v>
      </c>
      <c r="I1467">
        <v>71.326763607303079</v>
      </c>
      <c r="J1467">
        <v>71.326763607303079</v>
      </c>
      <c r="K1467">
        <f t="shared" si="248"/>
        <v>71.323875275421713</v>
      </c>
      <c r="L1467">
        <v>71.323875275421713</v>
      </c>
      <c r="M1467">
        <v>71.323875275421713</v>
      </c>
      <c r="N1467">
        <f t="shared" si="244"/>
        <v>71.53633793343127</v>
      </c>
      <c r="O1467">
        <f t="shared" si="249"/>
        <v>71.724999999999994</v>
      </c>
      <c r="P1467">
        <f t="shared" si="251"/>
        <v>71.534999999999997</v>
      </c>
      <c r="Q1467">
        <f t="shared" si="252"/>
        <v>71.320406324186678</v>
      </c>
      <c r="R1467">
        <v>71.320406324186678</v>
      </c>
      <c r="S1467">
        <v>71.320406324186678</v>
      </c>
    </row>
    <row r="1468" spans="1:19" x14ac:dyDescent="0.2">
      <c r="A1468" s="4">
        <f t="shared" si="245"/>
        <v>45710</v>
      </c>
      <c r="B1468">
        <v>1467</v>
      </c>
      <c r="C1468">
        <v>70.72</v>
      </c>
      <c r="D1468">
        <f t="shared" si="246"/>
        <v>70.833333333333329</v>
      </c>
      <c r="E1468">
        <f t="shared" si="250"/>
        <v>71.287999999999997</v>
      </c>
      <c r="F1468">
        <f t="shared" si="242"/>
        <v>71.317041640023362</v>
      </c>
      <c r="G1468">
        <f t="shared" si="243"/>
        <v>-0.59704164002336313</v>
      </c>
      <c r="H1468">
        <f t="shared" si="247"/>
        <v>9.7219672797166368E-3</v>
      </c>
      <c r="I1468">
        <v>71.317041640023362</v>
      </c>
      <c r="J1468">
        <v>71.317041640023362</v>
      </c>
      <c r="K1468">
        <f t="shared" si="248"/>
        <v>71.31411829942175</v>
      </c>
      <c r="L1468">
        <v>71.31411829942175</v>
      </c>
      <c r="M1468">
        <v>71.31411829942175</v>
      </c>
      <c r="N1468">
        <f t="shared" si="244"/>
        <v>71.393436553401884</v>
      </c>
      <c r="O1468">
        <f t="shared" si="249"/>
        <v>71.344999999999999</v>
      </c>
      <c r="P1468">
        <f t="shared" si="251"/>
        <v>71.117500000000007</v>
      </c>
      <c r="Q1468">
        <f t="shared" si="252"/>
        <v>71.310612336611456</v>
      </c>
      <c r="R1468">
        <v>71.310612336611456</v>
      </c>
      <c r="S1468">
        <v>71.310612336611456</v>
      </c>
    </row>
    <row r="1469" spans="1:19" x14ac:dyDescent="0.2">
      <c r="A1469" s="4">
        <f t="shared" si="245"/>
        <v>45711</v>
      </c>
      <c r="B1469">
        <v>1468</v>
      </c>
      <c r="C1469">
        <v>71.06</v>
      </c>
      <c r="D1469">
        <f t="shared" si="246"/>
        <v>70.946666666666673</v>
      </c>
      <c r="E1469">
        <f t="shared" si="250"/>
        <v>70.542000000000002</v>
      </c>
      <c r="F1469">
        <f t="shared" si="242"/>
        <v>71.30731967274366</v>
      </c>
      <c r="G1469">
        <f t="shared" si="243"/>
        <v>-0.24731967274365729</v>
      </c>
      <c r="H1469">
        <f t="shared" si="247"/>
        <v>0.34972196727970584</v>
      </c>
      <c r="I1469">
        <v>71.30731967274366</v>
      </c>
      <c r="J1469">
        <v>71.30731967274366</v>
      </c>
      <c r="K1469">
        <f t="shared" si="248"/>
        <v>71.304361323421801</v>
      </c>
      <c r="L1469">
        <v>71.304361323421801</v>
      </c>
      <c r="M1469">
        <v>71.304361323421801</v>
      </c>
      <c r="N1469">
        <f t="shared" si="244"/>
        <v>71.293405587381315</v>
      </c>
      <c r="O1469">
        <f t="shared" si="249"/>
        <v>70.89</v>
      </c>
      <c r="P1469">
        <f t="shared" si="251"/>
        <v>70.693749999999994</v>
      </c>
      <c r="Q1469">
        <f t="shared" si="252"/>
        <v>71.30081834903622</v>
      </c>
      <c r="R1469">
        <v>71.30081834903622</v>
      </c>
      <c r="S1469">
        <v>71.30081834903622</v>
      </c>
    </row>
    <row r="1470" spans="1:19" x14ac:dyDescent="0.2">
      <c r="A1470" s="4">
        <f t="shared" si="245"/>
        <v>45712</v>
      </c>
      <c r="B1470">
        <v>1469</v>
      </c>
      <c r="C1470">
        <v>71.06</v>
      </c>
      <c r="D1470">
        <f t="shared" si="246"/>
        <v>70.423333333333332</v>
      </c>
      <c r="E1470">
        <f t="shared" si="250"/>
        <v>70.171999999999997</v>
      </c>
      <c r="F1470">
        <f t="shared" si="242"/>
        <v>71.297597705463943</v>
      </c>
      <c r="G1470">
        <f t="shared" si="243"/>
        <v>-0.23759770546394066</v>
      </c>
      <c r="H1470">
        <f t="shared" si="247"/>
        <v>9.7219672797166368E-3</v>
      </c>
      <c r="I1470">
        <v>71.297597705463943</v>
      </c>
      <c r="J1470">
        <v>71.297597705463943</v>
      </c>
      <c r="K1470">
        <f t="shared" si="248"/>
        <v>71.294604347421838</v>
      </c>
      <c r="L1470">
        <v>71.294604347421838</v>
      </c>
      <c r="M1470">
        <v>71.294604347421838</v>
      </c>
      <c r="N1470">
        <f t="shared" si="244"/>
        <v>70.650383911166912</v>
      </c>
      <c r="O1470">
        <f t="shared" si="249"/>
        <v>70.497500000000002</v>
      </c>
      <c r="P1470">
        <f t="shared" si="251"/>
        <v>70.266249999999999</v>
      </c>
      <c r="Q1470">
        <f t="shared" si="252"/>
        <v>71.291024361460984</v>
      </c>
      <c r="R1470">
        <v>71.291024361460984</v>
      </c>
      <c r="S1470">
        <v>71.291024361460984</v>
      </c>
    </row>
    <row r="1471" spans="1:19" x14ac:dyDescent="0.2">
      <c r="A1471" s="4">
        <f t="shared" si="245"/>
        <v>45713</v>
      </c>
      <c r="B1471">
        <v>1470</v>
      </c>
      <c r="C1471">
        <v>69.150000000000006</v>
      </c>
      <c r="D1471">
        <f t="shared" si="246"/>
        <v>69.693333333333342</v>
      </c>
      <c r="E1471">
        <f t="shared" si="250"/>
        <v>70.152000000000001</v>
      </c>
      <c r="F1471">
        <f t="shared" si="242"/>
        <v>71.287875738184226</v>
      </c>
      <c r="G1471">
        <f t="shared" si="243"/>
        <v>-2.1378757381842206</v>
      </c>
      <c r="H1471">
        <f t="shared" si="247"/>
        <v>-1.90027803272028</v>
      </c>
      <c r="I1471">
        <v>71.287875738184226</v>
      </c>
      <c r="J1471">
        <v>71.287875738184226</v>
      </c>
      <c r="K1471">
        <f t="shared" si="248"/>
        <v>71.28484737142189</v>
      </c>
      <c r="L1471">
        <v>71.28484737142189</v>
      </c>
      <c r="M1471">
        <v>71.28484737142189</v>
      </c>
      <c r="N1471">
        <f t="shared" si="244"/>
        <v>70.116268737816839</v>
      </c>
      <c r="O1471">
        <f t="shared" si="249"/>
        <v>70.034999999999997</v>
      </c>
      <c r="P1471">
        <f t="shared" si="251"/>
        <v>69.98</v>
      </c>
      <c r="Q1471">
        <f t="shared" si="252"/>
        <v>71.281230373885748</v>
      </c>
      <c r="R1471">
        <v>71.281230373885748</v>
      </c>
      <c r="S1471">
        <v>71.281230373885748</v>
      </c>
    </row>
    <row r="1472" spans="1:19" x14ac:dyDescent="0.2">
      <c r="A1472" s="4">
        <f t="shared" si="245"/>
        <v>45714</v>
      </c>
      <c r="B1472">
        <v>1471</v>
      </c>
      <c r="C1472">
        <v>68.87</v>
      </c>
      <c r="D1472">
        <f t="shared" si="246"/>
        <v>69.546666666666667</v>
      </c>
      <c r="E1472">
        <f t="shared" si="250"/>
        <v>69.934000000000012</v>
      </c>
      <c r="F1472">
        <f t="shared" si="242"/>
        <v>71.278153770904524</v>
      </c>
      <c r="G1472">
        <f t="shared" si="243"/>
        <v>-2.4081537709045193</v>
      </c>
      <c r="H1472">
        <f t="shared" si="247"/>
        <v>-0.27027803272029871</v>
      </c>
      <c r="I1472">
        <v>71.278153770904524</v>
      </c>
      <c r="J1472">
        <v>71.278153770904524</v>
      </c>
      <c r="K1472">
        <f t="shared" si="248"/>
        <v>71.275090395421927</v>
      </c>
      <c r="L1472">
        <v>71.275090395421927</v>
      </c>
      <c r="M1472">
        <v>71.275090395421927</v>
      </c>
      <c r="N1472">
        <f t="shared" si="244"/>
        <v>70.267388116471778</v>
      </c>
      <c r="O1472">
        <f t="shared" si="249"/>
        <v>69.925000000000011</v>
      </c>
      <c r="P1472">
        <f t="shared" si="251"/>
        <v>69.788750000000007</v>
      </c>
      <c r="Q1472">
        <f t="shared" si="252"/>
        <v>71.271436386310512</v>
      </c>
      <c r="R1472">
        <v>71.271436386310512</v>
      </c>
      <c r="S1472">
        <v>71.271436386310512</v>
      </c>
    </row>
    <row r="1473" spans="1:19" x14ac:dyDescent="0.2">
      <c r="A1473" s="4">
        <f t="shared" si="245"/>
        <v>45715</v>
      </c>
      <c r="B1473">
        <v>1472</v>
      </c>
      <c r="C1473">
        <v>70.62</v>
      </c>
      <c r="D1473">
        <f t="shared" si="246"/>
        <v>69.820000000000007</v>
      </c>
      <c r="E1473">
        <f t="shared" si="250"/>
        <v>69.716000000000008</v>
      </c>
      <c r="F1473">
        <f t="shared" si="242"/>
        <v>71.268431803624807</v>
      </c>
      <c r="G1473">
        <f t="shared" si="243"/>
        <v>-0.64843180362480268</v>
      </c>
      <c r="H1473">
        <f t="shared" si="247"/>
        <v>1.7597219672797166</v>
      </c>
      <c r="I1473">
        <v>71.268431803624807</v>
      </c>
      <c r="J1473">
        <v>71.268431803624807</v>
      </c>
      <c r="K1473">
        <f t="shared" si="248"/>
        <v>71.265333419421978</v>
      </c>
      <c r="L1473">
        <v>71.265333419421978</v>
      </c>
      <c r="M1473">
        <v>71.265333419421978</v>
      </c>
      <c r="N1473">
        <f t="shared" si="244"/>
        <v>70.178171681530245</v>
      </c>
      <c r="O1473">
        <f t="shared" si="249"/>
        <v>69.652500000000003</v>
      </c>
      <c r="P1473">
        <f t="shared" si="251"/>
        <v>69.754999999999995</v>
      </c>
      <c r="Q1473">
        <f t="shared" si="252"/>
        <v>71.261642398735276</v>
      </c>
      <c r="R1473">
        <v>71.261642398735276</v>
      </c>
      <c r="S1473">
        <v>71.261642398735276</v>
      </c>
    </row>
    <row r="1474" spans="1:19" x14ac:dyDescent="0.2">
      <c r="A1474" s="4">
        <f t="shared" si="245"/>
        <v>45716</v>
      </c>
      <c r="B1474">
        <v>1473</v>
      </c>
      <c r="C1474">
        <v>69.97</v>
      </c>
      <c r="D1474">
        <f t="shared" si="246"/>
        <v>70.186666666666667</v>
      </c>
      <c r="E1474">
        <f t="shared" si="250"/>
        <v>69.611999999999995</v>
      </c>
      <c r="F1474">
        <f t="shared" si="242"/>
        <v>71.258709836345105</v>
      </c>
      <c r="G1474">
        <f t="shared" si="243"/>
        <v>-1.2887098363451059</v>
      </c>
      <c r="H1474">
        <f t="shared" si="247"/>
        <v>-0.64027803272030326</v>
      </c>
      <c r="I1474">
        <v>71.258709836345105</v>
      </c>
      <c r="J1474">
        <v>71.258709836345105</v>
      </c>
      <c r="K1474">
        <f t="shared" si="248"/>
        <v>71.255576443422015</v>
      </c>
      <c r="L1474">
        <v>71.255576443422015</v>
      </c>
      <c r="M1474">
        <v>71.255576443422015</v>
      </c>
      <c r="N1474">
        <f t="shared" si="244"/>
        <v>70.115720177071168</v>
      </c>
      <c r="O1474">
        <f t="shared" si="249"/>
        <v>69.857500000000002</v>
      </c>
      <c r="P1474">
        <f t="shared" si="251"/>
        <v>69.827500000000001</v>
      </c>
      <c r="Q1474">
        <f t="shared" si="252"/>
        <v>71.25184841116004</v>
      </c>
      <c r="R1474">
        <v>71.25184841116004</v>
      </c>
      <c r="S1474">
        <v>71.25184841116004</v>
      </c>
    </row>
    <row r="1475" spans="1:19" x14ac:dyDescent="0.2">
      <c r="A1475" s="4">
        <f t="shared" si="245"/>
        <v>45717</v>
      </c>
      <c r="B1475">
        <v>1474</v>
      </c>
      <c r="C1475">
        <v>69.97</v>
      </c>
      <c r="D1475">
        <f t="shared" si="246"/>
        <v>69.523333333333326</v>
      </c>
      <c r="E1475">
        <f t="shared" si="250"/>
        <v>69.563999999999993</v>
      </c>
      <c r="F1475">
        <f t="shared" ref="F1475:F1538" si="253">$V$3+$U$3*B1475</f>
        <v>71.248987869065388</v>
      </c>
      <c r="G1475">
        <f t="shared" ref="G1475:G1538" si="254">C1475-F1475</f>
        <v>-1.2789878690653893</v>
      </c>
      <c r="H1475">
        <f t="shared" si="247"/>
        <v>9.7219672797166368E-3</v>
      </c>
      <c r="I1475">
        <v>71.248987869065388</v>
      </c>
      <c r="J1475">
        <v>71.248987869065388</v>
      </c>
      <c r="K1475">
        <f t="shared" si="248"/>
        <v>71.245819467422066</v>
      </c>
      <c r="L1475">
        <v>71.245819467422066</v>
      </c>
      <c r="M1475">
        <v>71.245819467422066</v>
      </c>
      <c r="N1475">
        <f t="shared" ref="N1475:N1538" si="255">0.3*C1476 + 0.7*N1474</f>
        <v>69.670004123949809</v>
      </c>
      <c r="O1475">
        <f t="shared" si="249"/>
        <v>69.797499999999999</v>
      </c>
      <c r="P1475">
        <f t="shared" si="251"/>
        <v>69.548749999999998</v>
      </c>
      <c r="Q1475">
        <f t="shared" si="252"/>
        <v>71.242054423584804</v>
      </c>
      <c r="R1475">
        <v>71.242054423584804</v>
      </c>
      <c r="S1475">
        <v>71.242054423584804</v>
      </c>
    </row>
    <row r="1476" spans="1:19" x14ac:dyDescent="0.2">
      <c r="A1476" s="4">
        <f t="shared" ref="A1476:A1539" si="256">A1475+1</f>
        <v>45718</v>
      </c>
      <c r="B1476">
        <v>1475</v>
      </c>
      <c r="C1476">
        <v>68.63</v>
      </c>
      <c r="D1476">
        <f t="shared" ref="D1476:D1539" si="257">AVERAGE(C1475:C1477)</f>
        <v>69.076666666666668</v>
      </c>
      <c r="E1476">
        <f t="shared" si="250"/>
        <v>69.133999999999986</v>
      </c>
      <c r="F1476">
        <f t="shared" si="253"/>
        <v>71.239265901785686</v>
      </c>
      <c r="G1476">
        <f t="shared" si="254"/>
        <v>-2.6092659017856903</v>
      </c>
      <c r="H1476">
        <f t="shared" ref="H1476:H1539" si="258">G1476-G1475</f>
        <v>-1.330278032720301</v>
      </c>
      <c r="I1476">
        <v>71.239265901785686</v>
      </c>
      <c r="J1476">
        <v>71.239265901785686</v>
      </c>
      <c r="K1476">
        <f t="shared" ref="K1476:K1539" si="259">$Y$3+$X$3*B1476</f>
        <v>71.236062491422103</v>
      </c>
      <c r="L1476">
        <v>71.236062491422103</v>
      </c>
      <c r="M1476">
        <v>71.236062491422103</v>
      </c>
      <c r="N1476">
        <f t="shared" si="255"/>
        <v>69.358002886764865</v>
      </c>
      <c r="O1476">
        <f t="shared" ref="O1476:O1539" si="260">AVERAGE(C1474:C1477)</f>
        <v>69.3</v>
      </c>
      <c r="P1476">
        <f t="shared" si="251"/>
        <v>69.112499999999997</v>
      </c>
      <c r="Q1476">
        <f t="shared" si="252"/>
        <v>71.232260436009568</v>
      </c>
      <c r="R1476">
        <v>71.232260436009568</v>
      </c>
      <c r="S1476">
        <v>71.232260436009568</v>
      </c>
    </row>
    <row r="1477" spans="1:19" x14ac:dyDescent="0.2">
      <c r="A1477" s="4">
        <f t="shared" si="256"/>
        <v>45719</v>
      </c>
      <c r="B1477">
        <v>1476</v>
      </c>
      <c r="C1477">
        <v>68.63</v>
      </c>
      <c r="D1477">
        <f t="shared" si="257"/>
        <v>68.576666666666668</v>
      </c>
      <c r="E1477">
        <f t="shared" ref="E1477:E1540" si="261">AVERAGE(C1475:C1479)</f>
        <v>68.455999999999989</v>
      </c>
      <c r="F1477">
        <f t="shared" si="253"/>
        <v>71.229543934505969</v>
      </c>
      <c r="G1477">
        <f t="shared" si="254"/>
        <v>-2.5995439345059737</v>
      </c>
      <c r="H1477">
        <f t="shared" si="258"/>
        <v>9.7219672797166368E-3</v>
      </c>
      <c r="I1477">
        <v>71.229543934505969</v>
      </c>
      <c r="J1477">
        <v>71.229543934505969</v>
      </c>
      <c r="K1477">
        <f t="shared" si="259"/>
        <v>71.226305515422155</v>
      </c>
      <c r="L1477">
        <v>71.226305515422155</v>
      </c>
      <c r="M1477">
        <v>71.226305515422155</v>
      </c>
      <c r="N1477">
        <f t="shared" si="255"/>
        <v>69.091602020735408</v>
      </c>
      <c r="O1477">
        <f t="shared" si="260"/>
        <v>68.924999999999997</v>
      </c>
      <c r="P1477">
        <f t="shared" ref="P1477:P1540" si="262">AVERAGE(O1477:O1478)</f>
        <v>68.501249999999999</v>
      </c>
      <c r="Q1477">
        <f t="shared" ref="Q1477:Q1540" si="263">$AE$3+$AD$3*B1477</f>
        <v>71.222466448434346</v>
      </c>
      <c r="R1477">
        <v>71.222466448434346</v>
      </c>
      <c r="S1477">
        <v>71.222466448434346</v>
      </c>
    </row>
    <row r="1478" spans="1:19" x14ac:dyDescent="0.2">
      <c r="A1478" s="4">
        <f t="shared" si="256"/>
        <v>45720</v>
      </c>
      <c r="B1478">
        <v>1477</v>
      </c>
      <c r="C1478">
        <v>68.47</v>
      </c>
      <c r="D1478">
        <f t="shared" si="257"/>
        <v>67.893333333333331</v>
      </c>
      <c r="E1478">
        <f t="shared" si="261"/>
        <v>67.786000000000001</v>
      </c>
      <c r="F1478">
        <f t="shared" si="253"/>
        <v>71.219821967226267</v>
      </c>
      <c r="G1478">
        <f t="shared" si="254"/>
        <v>-2.7498219672262678</v>
      </c>
      <c r="H1478">
        <f t="shared" si="258"/>
        <v>-0.15027803272029416</v>
      </c>
      <c r="I1478">
        <v>71.219821967226267</v>
      </c>
      <c r="J1478">
        <v>71.219821967226267</v>
      </c>
      <c r="K1478">
        <f t="shared" si="259"/>
        <v>71.216548539422192</v>
      </c>
      <c r="L1478">
        <v>71.216548539422192</v>
      </c>
      <c r="M1478">
        <v>71.216548539422192</v>
      </c>
      <c r="N1478">
        <f t="shared" si="255"/>
        <v>68.338121414514788</v>
      </c>
      <c r="O1478">
        <f t="shared" si="260"/>
        <v>68.077500000000001</v>
      </c>
      <c r="P1478">
        <f t="shared" si="262"/>
        <v>67.826250000000002</v>
      </c>
      <c r="Q1478">
        <f t="shared" si="263"/>
        <v>71.21267246085911</v>
      </c>
      <c r="R1478">
        <v>71.21267246085911</v>
      </c>
      <c r="S1478">
        <v>71.21267246085911</v>
      </c>
    </row>
    <row r="1479" spans="1:19" x14ac:dyDescent="0.2">
      <c r="A1479" s="4">
        <f t="shared" si="256"/>
        <v>45721</v>
      </c>
      <c r="B1479">
        <v>1478</v>
      </c>
      <c r="C1479">
        <v>66.58</v>
      </c>
      <c r="D1479">
        <f t="shared" si="257"/>
        <v>67.223333333333343</v>
      </c>
      <c r="E1479">
        <f t="shared" si="261"/>
        <v>67.518000000000001</v>
      </c>
      <c r="F1479">
        <f t="shared" si="253"/>
        <v>71.21009999994655</v>
      </c>
      <c r="G1479">
        <f t="shared" si="254"/>
        <v>-4.6300999999465517</v>
      </c>
      <c r="H1479">
        <f t="shared" si="258"/>
        <v>-1.8802780327202839</v>
      </c>
      <c r="I1479">
        <v>71.21009999994655</v>
      </c>
      <c r="J1479">
        <v>71.21009999994655</v>
      </c>
      <c r="K1479">
        <f t="shared" si="259"/>
        <v>71.206791563422243</v>
      </c>
      <c r="L1479">
        <v>71.206791563422243</v>
      </c>
      <c r="M1479">
        <v>71.206791563422243</v>
      </c>
      <c r="N1479">
        <f t="shared" si="255"/>
        <v>67.822684990160354</v>
      </c>
      <c r="O1479">
        <f t="shared" si="260"/>
        <v>67.575000000000003</v>
      </c>
      <c r="P1479">
        <f t="shared" si="262"/>
        <v>67.407499999999999</v>
      </c>
      <c r="Q1479">
        <f t="shared" si="263"/>
        <v>71.202878473283874</v>
      </c>
      <c r="R1479">
        <v>71.202878473283874</v>
      </c>
      <c r="S1479">
        <v>71.202878473283874</v>
      </c>
    </row>
    <row r="1480" spans="1:19" x14ac:dyDescent="0.2">
      <c r="A1480" s="4">
        <f t="shared" si="256"/>
        <v>45722</v>
      </c>
      <c r="B1480">
        <v>1479</v>
      </c>
      <c r="C1480">
        <v>66.62</v>
      </c>
      <c r="D1480">
        <f t="shared" si="257"/>
        <v>66.83</v>
      </c>
      <c r="E1480">
        <f t="shared" si="261"/>
        <v>67.250000000000014</v>
      </c>
      <c r="F1480">
        <f t="shared" si="253"/>
        <v>71.200378032666833</v>
      </c>
      <c r="G1480">
        <f t="shared" si="254"/>
        <v>-4.5803780326668289</v>
      </c>
      <c r="H1480">
        <f t="shared" si="258"/>
        <v>4.972196727972289E-2</v>
      </c>
      <c r="I1480">
        <v>71.200378032666833</v>
      </c>
      <c r="J1480">
        <v>71.200378032666833</v>
      </c>
      <c r="K1480">
        <f t="shared" si="259"/>
        <v>71.19703458742228</v>
      </c>
      <c r="L1480">
        <v>71.19703458742228</v>
      </c>
      <c r="M1480">
        <v>71.19703458742228</v>
      </c>
      <c r="N1480">
        <f t="shared" si="255"/>
        <v>67.662879493112243</v>
      </c>
      <c r="O1480">
        <f t="shared" si="260"/>
        <v>67.240000000000009</v>
      </c>
      <c r="P1480">
        <f t="shared" si="262"/>
        <v>67.092500000000001</v>
      </c>
      <c r="Q1480">
        <f t="shared" si="263"/>
        <v>71.193084485708638</v>
      </c>
      <c r="R1480">
        <v>71.193084485708638</v>
      </c>
      <c r="S1480">
        <v>71.193084485708638</v>
      </c>
    </row>
    <row r="1481" spans="1:19" x14ac:dyDescent="0.2">
      <c r="A1481" s="4">
        <f t="shared" si="256"/>
        <v>45723</v>
      </c>
      <c r="B1481">
        <v>1480</v>
      </c>
      <c r="C1481">
        <v>67.290000000000006</v>
      </c>
      <c r="D1481">
        <f t="shared" si="257"/>
        <v>67.066666666666677</v>
      </c>
      <c r="E1481">
        <f t="shared" si="261"/>
        <v>66.818000000000012</v>
      </c>
      <c r="F1481">
        <f t="shared" si="253"/>
        <v>71.190656065387131</v>
      </c>
      <c r="G1481">
        <f t="shared" si="254"/>
        <v>-3.9006560653871247</v>
      </c>
      <c r="H1481">
        <f t="shared" si="258"/>
        <v>0.67972196727970413</v>
      </c>
      <c r="I1481">
        <v>71.190656065387131</v>
      </c>
      <c r="J1481">
        <v>71.190656065387131</v>
      </c>
      <c r="K1481">
        <f t="shared" si="259"/>
        <v>71.187277611422331</v>
      </c>
      <c r="L1481">
        <v>71.187277611422331</v>
      </c>
      <c r="M1481">
        <v>71.187277611422331</v>
      </c>
      <c r="N1481">
        <f t="shared" si="255"/>
        <v>67.551015645178566</v>
      </c>
      <c r="O1481">
        <f t="shared" si="260"/>
        <v>66.945000000000007</v>
      </c>
      <c r="P1481">
        <f t="shared" si="262"/>
        <v>66.91125000000001</v>
      </c>
      <c r="Q1481">
        <f t="shared" si="263"/>
        <v>71.183290498133402</v>
      </c>
      <c r="R1481">
        <v>71.183290498133402</v>
      </c>
      <c r="S1481">
        <v>71.183290498133402</v>
      </c>
    </row>
    <row r="1482" spans="1:19" x14ac:dyDescent="0.2">
      <c r="A1482" s="4">
        <f t="shared" si="256"/>
        <v>45724</v>
      </c>
      <c r="B1482">
        <v>1481</v>
      </c>
      <c r="C1482">
        <v>67.290000000000006</v>
      </c>
      <c r="D1482">
        <f t="shared" si="257"/>
        <v>66.963333333333338</v>
      </c>
      <c r="E1482">
        <f t="shared" si="261"/>
        <v>66.76400000000001</v>
      </c>
      <c r="F1482">
        <f t="shared" si="253"/>
        <v>71.180934098107414</v>
      </c>
      <c r="G1482">
        <f t="shared" si="254"/>
        <v>-3.8909340981074081</v>
      </c>
      <c r="H1482">
        <f t="shared" si="258"/>
        <v>9.7219672797166368E-3</v>
      </c>
      <c r="I1482">
        <v>71.180934098107414</v>
      </c>
      <c r="J1482">
        <v>71.180934098107414</v>
      </c>
      <c r="K1482">
        <f t="shared" si="259"/>
        <v>71.177520635422368</v>
      </c>
      <c r="L1482">
        <v>71.177520635422368</v>
      </c>
      <c r="M1482">
        <v>71.177520635422368</v>
      </c>
      <c r="N1482">
        <f t="shared" si="255"/>
        <v>67.178710951624993</v>
      </c>
      <c r="O1482">
        <f t="shared" si="260"/>
        <v>66.877500000000012</v>
      </c>
      <c r="P1482">
        <f t="shared" si="262"/>
        <v>66.838750000000005</v>
      </c>
      <c r="Q1482">
        <f t="shared" si="263"/>
        <v>71.173496510558167</v>
      </c>
      <c r="R1482">
        <v>71.173496510558167</v>
      </c>
      <c r="S1482">
        <v>71.173496510558167</v>
      </c>
    </row>
    <row r="1483" spans="1:19" x14ac:dyDescent="0.2">
      <c r="A1483" s="4">
        <f t="shared" si="256"/>
        <v>45725</v>
      </c>
      <c r="B1483">
        <v>1482</v>
      </c>
      <c r="C1483">
        <v>66.31</v>
      </c>
      <c r="D1483">
        <f t="shared" si="257"/>
        <v>66.63666666666667</v>
      </c>
      <c r="E1483">
        <f t="shared" si="261"/>
        <v>66.744</v>
      </c>
      <c r="F1483">
        <f t="shared" si="253"/>
        <v>71.171212130827712</v>
      </c>
      <c r="G1483">
        <f t="shared" si="254"/>
        <v>-4.8612121308277096</v>
      </c>
      <c r="H1483">
        <f t="shared" si="258"/>
        <v>-0.97027803272030155</v>
      </c>
      <c r="I1483">
        <v>71.171212130827712</v>
      </c>
      <c r="J1483">
        <v>71.171212130827712</v>
      </c>
      <c r="K1483">
        <f t="shared" si="259"/>
        <v>71.16776365942242</v>
      </c>
      <c r="L1483">
        <v>71.16776365942242</v>
      </c>
      <c r="M1483">
        <v>71.16776365942242</v>
      </c>
      <c r="N1483">
        <f t="shared" si="255"/>
        <v>66.918097666137498</v>
      </c>
      <c r="O1483">
        <f t="shared" si="260"/>
        <v>66.800000000000011</v>
      </c>
      <c r="P1483">
        <f t="shared" si="262"/>
        <v>66.703750000000014</v>
      </c>
      <c r="Q1483">
        <f t="shared" si="263"/>
        <v>71.163702522982931</v>
      </c>
      <c r="R1483">
        <v>71.163702522982931</v>
      </c>
      <c r="S1483">
        <v>71.163702522982931</v>
      </c>
    </row>
    <row r="1484" spans="1:19" x14ac:dyDescent="0.2">
      <c r="A1484" s="4">
        <f t="shared" si="256"/>
        <v>45726</v>
      </c>
      <c r="B1484">
        <v>1483</v>
      </c>
      <c r="C1484">
        <v>66.31</v>
      </c>
      <c r="D1484">
        <f t="shared" si="257"/>
        <v>66.38</v>
      </c>
      <c r="E1484">
        <f t="shared" si="261"/>
        <v>66.816000000000003</v>
      </c>
      <c r="F1484">
        <f t="shared" si="253"/>
        <v>71.161490163547995</v>
      </c>
      <c r="G1484">
        <f t="shared" si="254"/>
        <v>-4.851490163547993</v>
      </c>
      <c r="H1484">
        <f t="shared" si="258"/>
        <v>9.7219672797166368E-3</v>
      </c>
      <c r="I1484">
        <v>71.161490163547995</v>
      </c>
      <c r="J1484">
        <v>71.161490163547995</v>
      </c>
      <c r="K1484">
        <f t="shared" si="259"/>
        <v>71.158006683422457</v>
      </c>
      <c r="L1484">
        <v>71.158006683422457</v>
      </c>
      <c r="M1484">
        <v>71.158006683422457</v>
      </c>
      <c r="N1484">
        <f t="shared" si="255"/>
        <v>66.798668366296241</v>
      </c>
      <c r="O1484">
        <f t="shared" si="260"/>
        <v>66.607500000000002</v>
      </c>
      <c r="P1484">
        <f t="shared" si="262"/>
        <v>66.652500000000003</v>
      </c>
      <c r="Q1484">
        <f t="shared" si="263"/>
        <v>71.153908535407709</v>
      </c>
      <c r="R1484">
        <v>71.153908535407709</v>
      </c>
      <c r="S1484">
        <v>71.153908535407709</v>
      </c>
    </row>
    <row r="1485" spans="1:19" x14ac:dyDescent="0.2">
      <c r="A1485" s="4">
        <f t="shared" si="256"/>
        <v>45727</v>
      </c>
      <c r="B1485">
        <v>1484</v>
      </c>
      <c r="C1485">
        <v>66.52</v>
      </c>
      <c r="D1485">
        <f t="shared" si="257"/>
        <v>66.826666666666668</v>
      </c>
      <c r="E1485">
        <f t="shared" si="261"/>
        <v>66.721999999999994</v>
      </c>
      <c r="F1485">
        <f t="shared" si="253"/>
        <v>71.151768196268279</v>
      </c>
      <c r="G1485">
        <f t="shared" si="254"/>
        <v>-4.6317681962682826</v>
      </c>
      <c r="H1485">
        <f t="shared" si="258"/>
        <v>0.21972196727971038</v>
      </c>
      <c r="I1485">
        <v>71.151768196268279</v>
      </c>
      <c r="J1485">
        <v>71.151768196268279</v>
      </c>
      <c r="K1485">
        <f t="shared" si="259"/>
        <v>71.148249707422508</v>
      </c>
      <c r="L1485">
        <v>71.148249707422508</v>
      </c>
      <c r="M1485">
        <v>71.148249707422508</v>
      </c>
      <c r="N1485">
        <f t="shared" si="255"/>
        <v>67.054067856407357</v>
      </c>
      <c r="O1485">
        <f t="shared" si="260"/>
        <v>66.697499999999991</v>
      </c>
      <c r="P1485">
        <f t="shared" si="262"/>
        <v>66.76124999999999</v>
      </c>
      <c r="Q1485">
        <f t="shared" si="263"/>
        <v>71.144114547832473</v>
      </c>
      <c r="R1485">
        <v>71.144114547832473</v>
      </c>
      <c r="S1485">
        <v>71.144114547832473</v>
      </c>
    </row>
    <row r="1486" spans="1:19" x14ac:dyDescent="0.2">
      <c r="A1486" s="4">
        <f t="shared" si="256"/>
        <v>45728</v>
      </c>
      <c r="B1486">
        <v>1485</v>
      </c>
      <c r="C1486">
        <v>67.650000000000006</v>
      </c>
      <c r="D1486">
        <f t="shared" si="257"/>
        <v>66.99666666666667</v>
      </c>
      <c r="E1486">
        <f t="shared" si="261"/>
        <v>66.945999999999998</v>
      </c>
      <c r="F1486">
        <f t="shared" si="253"/>
        <v>71.142046228988576</v>
      </c>
      <c r="G1486">
        <f t="shared" si="254"/>
        <v>-3.4920462289885705</v>
      </c>
      <c r="H1486">
        <f t="shared" si="258"/>
        <v>1.1397219672797121</v>
      </c>
      <c r="I1486">
        <v>71.142046228988576</v>
      </c>
      <c r="J1486">
        <v>71.142046228988576</v>
      </c>
      <c r="K1486">
        <f t="shared" si="259"/>
        <v>71.138492731422545</v>
      </c>
      <c r="L1486">
        <v>71.138492731422545</v>
      </c>
      <c r="M1486">
        <v>71.138492731422545</v>
      </c>
      <c r="N1486">
        <f t="shared" si="255"/>
        <v>66.983847499485137</v>
      </c>
      <c r="O1486">
        <f t="shared" si="260"/>
        <v>66.824999999999989</v>
      </c>
      <c r="P1486">
        <f t="shared" si="262"/>
        <v>66.965000000000003</v>
      </c>
      <c r="Q1486">
        <f t="shared" si="263"/>
        <v>71.134320560257237</v>
      </c>
      <c r="R1486">
        <v>71.134320560257237</v>
      </c>
      <c r="S1486">
        <v>71.134320560257237</v>
      </c>
    </row>
    <row r="1487" spans="1:19" x14ac:dyDescent="0.2">
      <c r="A1487" s="4">
        <f t="shared" si="256"/>
        <v>45729</v>
      </c>
      <c r="B1487">
        <v>1486</v>
      </c>
      <c r="C1487">
        <v>66.819999999999993</v>
      </c>
      <c r="D1487">
        <f t="shared" si="257"/>
        <v>67.3</v>
      </c>
      <c r="E1487">
        <f t="shared" si="261"/>
        <v>67.17</v>
      </c>
      <c r="F1487">
        <f t="shared" si="253"/>
        <v>71.13232426170886</v>
      </c>
      <c r="G1487">
        <f t="shared" si="254"/>
        <v>-4.3123242617088664</v>
      </c>
      <c r="H1487">
        <f t="shared" si="258"/>
        <v>-0.82027803272029587</v>
      </c>
      <c r="I1487">
        <v>71.13232426170886</v>
      </c>
      <c r="J1487">
        <v>71.13232426170886</v>
      </c>
      <c r="K1487">
        <f t="shared" si="259"/>
        <v>71.128735755422596</v>
      </c>
      <c r="L1487">
        <v>71.128735755422596</v>
      </c>
      <c r="M1487">
        <v>71.128735755422596</v>
      </c>
      <c r="N1487">
        <f t="shared" si="255"/>
        <v>67.117693249639601</v>
      </c>
      <c r="O1487">
        <f t="shared" si="260"/>
        <v>67.105000000000004</v>
      </c>
      <c r="P1487">
        <f t="shared" si="262"/>
        <v>67.21875</v>
      </c>
      <c r="Q1487">
        <f t="shared" si="263"/>
        <v>71.124526572682001</v>
      </c>
      <c r="R1487">
        <v>71.124526572682001</v>
      </c>
      <c r="S1487">
        <v>71.124526572682001</v>
      </c>
    </row>
    <row r="1488" spans="1:19" x14ac:dyDescent="0.2">
      <c r="A1488" s="4">
        <f t="shared" si="256"/>
        <v>45730</v>
      </c>
      <c r="B1488">
        <v>1487</v>
      </c>
      <c r="C1488">
        <v>67.430000000000007</v>
      </c>
      <c r="D1488">
        <f t="shared" si="257"/>
        <v>67.226666666666674</v>
      </c>
      <c r="E1488">
        <f t="shared" si="261"/>
        <v>67.434000000000012</v>
      </c>
      <c r="F1488">
        <f t="shared" si="253"/>
        <v>71.122602294429157</v>
      </c>
      <c r="G1488">
        <f t="shared" si="254"/>
        <v>-3.6926022944291503</v>
      </c>
      <c r="H1488">
        <f t="shared" si="258"/>
        <v>0.61972196727971607</v>
      </c>
      <c r="I1488">
        <v>71.122602294429157</v>
      </c>
      <c r="J1488">
        <v>71.122602294429157</v>
      </c>
      <c r="K1488">
        <f t="shared" si="259"/>
        <v>71.118978779422633</v>
      </c>
      <c r="L1488">
        <v>71.118978779422633</v>
      </c>
      <c r="M1488">
        <v>71.118978779422633</v>
      </c>
      <c r="N1488">
        <f t="shared" si="255"/>
        <v>67.211385274747727</v>
      </c>
      <c r="O1488">
        <f t="shared" si="260"/>
        <v>67.33250000000001</v>
      </c>
      <c r="P1488">
        <f t="shared" si="262"/>
        <v>67.356250000000003</v>
      </c>
      <c r="Q1488">
        <f t="shared" si="263"/>
        <v>71.114732585106765</v>
      </c>
      <c r="R1488">
        <v>71.114732585106765</v>
      </c>
      <c r="S1488">
        <v>71.114732585106765</v>
      </c>
    </row>
    <row r="1489" spans="1:19" x14ac:dyDescent="0.2">
      <c r="A1489" s="4">
        <f t="shared" si="256"/>
        <v>45731</v>
      </c>
      <c r="B1489">
        <v>1488</v>
      </c>
      <c r="C1489">
        <v>67.430000000000007</v>
      </c>
      <c r="D1489">
        <f t="shared" si="257"/>
        <v>67.566666666666677</v>
      </c>
      <c r="E1489">
        <f t="shared" si="261"/>
        <v>67.472000000000008</v>
      </c>
      <c r="F1489">
        <f t="shared" si="253"/>
        <v>71.112880327149441</v>
      </c>
      <c r="G1489">
        <f t="shared" si="254"/>
        <v>-3.6828803271494337</v>
      </c>
      <c r="H1489">
        <f t="shared" si="258"/>
        <v>9.7219672797166368E-3</v>
      </c>
      <c r="I1489">
        <v>71.112880327149441</v>
      </c>
      <c r="J1489">
        <v>71.112880327149441</v>
      </c>
      <c r="K1489">
        <f t="shared" si="259"/>
        <v>71.109221803422685</v>
      </c>
      <c r="L1489">
        <v>71.109221803422685</v>
      </c>
      <c r="M1489">
        <v>71.109221803422685</v>
      </c>
      <c r="N1489">
        <f t="shared" si="255"/>
        <v>67.39996969232341</v>
      </c>
      <c r="O1489">
        <f t="shared" si="260"/>
        <v>67.38</v>
      </c>
      <c r="P1489">
        <f t="shared" si="262"/>
        <v>67.507499999999993</v>
      </c>
      <c r="Q1489">
        <f t="shared" si="263"/>
        <v>71.104938597531529</v>
      </c>
      <c r="R1489">
        <v>71.104938597531529</v>
      </c>
      <c r="S1489">
        <v>71.104938597531529</v>
      </c>
    </row>
    <row r="1490" spans="1:19" x14ac:dyDescent="0.2">
      <c r="A1490" s="4">
        <f t="shared" si="256"/>
        <v>45732</v>
      </c>
      <c r="B1490">
        <v>1489</v>
      </c>
      <c r="C1490">
        <v>67.84</v>
      </c>
      <c r="D1490">
        <f t="shared" si="257"/>
        <v>67.703333333333333</v>
      </c>
      <c r="E1490">
        <f t="shared" si="261"/>
        <v>67.606000000000009</v>
      </c>
      <c r="F1490">
        <f t="shared" si="253"/>
        <v>71.103158359869738</v>
      </c>
      <c r="G1490">
        <f t="shared" si="254"/>
        <v>-3.2631583598697347</v>
      </c>
      <c r="H1490">
        <f t="shared" si="258"/>
        <v>0.41972196727969902</v>
      </c>
      <c r="I1490">
        <v>71.103158359869738</v>
      </c>
      <c r="J1490">
        <v>71.103158359869738</v>
      </c>
      <c r="K1490">
        <f t="shared" si="259"/>
        <v>71.099464827422722</v>
      </c>
      <c r="L1490">
        <v>71.099464827422722</v>
      </c>
      <c r="M1490">
        <v>71.099464827422722</v>
      </c>
      <c r="N1490">
        <f t="shared" si="255"/>
        <v>67.531978784626389</v>
      </c>
      <c r="O1490">
        <f t="shared" si="260"/>
        <v>67.635000000000005</v>
      </c>
      <c r="P1490">
        <f t="shared" si="262"/>
        <v>67.642500000000013</v>
      </c>
      <c r="Q1490">
        <f t="shared" si="263"/>
        <v>71.095144609956293</v>
      </c>
      <c r="R1490">
        <v>71.095144609956293</v>
      </c>
      <c r="S1490">
        <v>71.095144609956293</v>
      </c>
    </row>
    <row r="1491" spans="1:19" x14ac:dyDescent="0.2">
      <c r="A1491" s="4">
        <f t="shared" si="256"/>
        <v>45733</v>
      </c>
      <c r="B1491">
        <v>1490</v>
      </c>
      <c r="C1491">
        <v>67.84</v>
      </c>
      <c r="D1491">
        <f t="shared" si="257"/>
        <v>67.723333333333343</v>
      </c>
      <c r="E1491">
        <f t="shared" si="261"/>
        <v>67.599999999999994</v>
      </c>
      <c r="F1491">
        <f t="shared" si="253"/>
        <v>71.093436392590021</v>
      </c>
      <c r="G1491">
        <f t="shared" si="254"/>
        <v>-3.253436392590018</v>
      </c>
      <c r="H1491">
        <f t="shared" si="258"/>
        <v>9.7219672797166368E-3</v>
      </c>
      <c r="I1491">
        <v>71.093436392590021</v>
      </c>
      <c r="J1491">
        <v>71.093436392590021</v>
      </c>
      <c r="K1491">
        <f t="shared" si="259"/>
        <v>71.089707851422773</v>
      </c>
      <c r="L1491">
        <v>71.089707851422773</v>
      </c>
      <c r="M1491">
        <v>71.089707851422773</v>
      </c>
      <c r="N1491">
        <f t="shared" si="255"/>
        <v>67.51938514923846</v>
      </c>
      <c r="O1491">
        <f t="shared" si="260"/>
        <v>67.650000000000006</v>
      </c>
      <c r="P1491">
        <f t="shared" si="262"/>
        <v>67.646250000000009</v>
      </c>
      <c r="Q1491">
        <f t="shared" si="263"/>
        <v>71.085350622381057</v>
      </c>
      <c r="R1491">
        <v>71.085350622381057</v>
      </c>
      <c r="S1491">
        <v>71.085350622381057</v>
      </c>
    </row>
    <row r="1492" spans="1:19" x14ac:dyDescent="0.2">
      <c r="A1492" s="4">
        <f t="shared" si="256"/>
        <v>45734</v>
      </c>
      <c r="B1492">
        <v>1491</v>
      </c>
      <c r="C1492">
        <v>67.489999999999995</v>
      </c>
      <c r="D1492">
        <f t="shared" si="257"/>
        <v>67.576666666666668</v>
      </c>
      <c r="E1492">
        <f t="shared" si="261"/>
        <v>67.824000000000012</v>
      </c>
      <c r="F1492">
        <f t="shared" si="253"/>
        <v>71.083714425310319</v>
      </c>
      <c r="G1492">
        <f t="shared" si="254"/>
        <v>-3.5937144253103241</v>
      </c>
      <c r="H1492">
        <f t="shared" si="258"/>
        <v>-0.3402780327203061</v>
      </c>
      <c r="I1492">
        <v>71.083714425310319</v>
      </c>
      <c r="J1492">
        <v>71.083714425310319</v>
      </c>
      <c r="K1492">
        <f t="shared" si="259"/>
        <v>71.07995087542281</v>
      </c>
      <c r="L1492">
        <v>71.07995087542281</v>
      </c>
      <c r="M1492">
        <v>71.07995087542281</v>
      </c>
      <c r="N1492">
        <f t="shared" si="255"/>
        <v>67.483569604466922</v>
      </c>
      <c r="O1492">
        <f t="shared" si="260"/>
        <v>67.642500000000013</v>
      </c>
      <c r="P1492">
        <f t="shared" si="262"/>
        <v>67.731250000000003</v>
      </c>
      <c r="Q1492">
        <f t="shared" si="263"/>
        <v>71.075556634805821</v>
      </c>
      <c r="R1492">
        <v>71.075556634805821</v>
      </c>
      <c r="S1492">
        <v>71.075556634805821</v>
      </c>
    </row>
    <row r="1493" spans="1:19" x14ac:dyDescent="0.2">
      <c r="A1493" s="4">
        <f t="shared" si="256"/>
        <v>45735</v>
      </c>
      <c r="B1493">
        <v>1492</v>
      </c>
      <c r="C1493">
        <v>67.400000000000006</v>
      </c>
      <c r="D1493">
        <f t="shared" si="257"/>
        <v>67.813333333333333</v>
      </c>
      <c r="E1493">
        <f t="shared" si="261"/>
        <v>67.959999999999994</v>
      </c>
      <c r="F1493">
        <f t="shared" si="253"/>
        <v>71.073992458030602</v>
      </c>
      <c r="G1493">
        <f t="shared" si="254"/>
        <v>-3.6739924580305967</v>
      </c>
      <c r="H1493">
        <f t="shared" si="258"/>
        <v>-8.0278032720272563E-2</v>
      </c>
      <c r="I1493">
        <v>71.073992458030602</v>
      </c>
      <c r="J1493">
        <v>71.073992458030602</v>
      </c>
      <c r="K1493">
        <f t="shared" si="259"/>
        <v>71.070193899422861</v>
      </c>
      <c r="L1493">
        <v>71.070193899422861</v>
      </c>
      <c r="M1493">
        <v>71.070193899422861</v>
      </c>
      <c r="N1493">
        <f t="shared" si="255"/>
        <v>67.803498723126836</v>
      </c>
      <c r="O1493">
        <f t="shared" si="260"/>
        <v>67.819999999999993</v>
      </c>
      <c r="P1493">
        <f t="shared" si="262"/>
        <v>67.905000000000001</v>
      </c>
      <c r="Q1493">
        <f t="shared" si="263"/>
        <v>71.065762647230599</v>
      </c>
      <c r="R1493">
        <v>71.065762647230599</v>
      </c>
      <c r="S1493">
        <v>71.065762647230599</v>
      </c>
    </row>
    <row r="1494" spans="1:19" x14ac:dyDescent="0.2">
      <c r="A1494" s="4">
        <f t="shared" si="256"/>
        <v>45736</v>
      </c>
      <c r="B1494">
        <v>1493</v>
      </c>
      <c r="C1494">
        <v>68.55</v>
      </c>
      <c r="D1494">
        <f t="shared" si="257"/>
        <v>68.156666666666652</v>
      </c>
      <c r="E1494">
        <f t="shared" si="261"/>
        <v>68.095999999999989</v>
      </c>
      <c r="F1494">
        <f t="shared" si="253"/>
        <v>71.064270490750886</v>
      </c>
      <c r="G1494">
        <f t="shared" si="254"/>
        <v>-2.5142704907508886</v>
      </c>
      <c r="H1494">
        <f t="shared" si="258"/>
        <v>1.1597219672797081</v>
      </c>
      <c r="I1494">
        <v>71.064270490750886</v>
      </c>
      <c r="J1494">
        <v>71.064270490750886</v>
      </c>
      <c r="K1494">
        <f t="shared" si="259"/>
        <v>71.060436923422898</v>
      </c>
      <c r="L1494">
        <v>71.060436923422898</v>
      </c>
      <c r="M1494">
        <v>71.060436923422898</v>
      </c>
      <c r="N1494">
        <f t="shared" si="255"/>
        <v>68.018449106188783</v>
      </c>
      <c r="O1494">
        <f t="shared" si="260"/>
        <v>67.989999999999995</v>
      </c>
      <c r="P1494">
        <f t="shared" si="262"/>
        <v>68.118749999999991</v>
      </c>
      <c r="Q1494">
        <f t="shared" si="263"/>
        <v>71.055968659655363</v>
      </c>
      <c r="R1494">
        <v>71.055968659655363</v>
      </c>
      <c r="S1494">
        <v>71.055968659655363</v>
      </c>
    </row>
    <row r="1495" spans="1:19" x14ac:dyDescent="0.2">
      <c r="A1495" s="4">
        <f t="shared" si="256"/>
        <v>45737</v>
      </c>
      <c r="B1495">
        <v>1494</v>
      </c>
      <c r="C1495">
        <v>68.52</v>
      </c>
      <c r="D1495">
        <f t="shared" si="257"/>
        <v>68.529999999999987</v>
      </c>
      <c r="E1495">
        <f t="shared" si="261"/>
        <v>68.489999999999981</v>
      </c>
      <c r="F1495">
        <f t="shared" si="253"/>
        <v>71.054548523471183</v>
      </c>
      <c r="G1495">
        <f t="shared" si="254"/>
        <v>-2.5345485234711873</v>
      </c>
      <c r="H1495">
        <f t="shared" si="258"/>
        <v>-2.0278032720298711E-2</v>
      </c>
      <c r="I1495">
        <v>71.054548523471183</v>
      </c>
      <c r="J1495">
        <v>71.054548523471183</v>
      </c>
      <c r="K1495">
        <f t="shared" si="259"/>
        <v>71.05067994742295</v>
      </c>
      <c r="L1495">
        <v>71.05067994742295</v>
      </c>
      <c r="M1495">
        <v>71.05067994742295</v>
      </c>
      <c r="N1495">
        <f t="shared" si="255"/>
        <v>68.168914374332132</v>
      </c>
      <c r="O1495">
        <f t="shared" si="260"/>
        <v>68.247499999999988</v>
      </c>
      <c r="P1495">
        <f t="shared" si="262"/>
        <v>68.504999999999995</v>
      </c>
      <c r="Q1495">
        <f t="shared" si="263"/>
        <v>71.046174672080127</v>
      </c>
      <c r="R1495">
        <v>71.046174672080127</v>
      </c>
      <c r="S1495">
        <v>71.046174672080127</v>
      </c>
    </row>
    <row r="1496" spans="1:19" x14ac:dyDescent="0.2">
      <c r="A1496" s="4">
        <f t="shared" si="256"/>
        <v>45738</v>
      </c>
      <c r="B1496">
        <v>1495</v>
      </c>
      <c r="C1496">
        <v>68.52</v>
      </c>
      <c r="D1496">
        <f t="shared" si="257"/>
        <v>68.833333333333329</v>
      </c>
      <c r="E1496">
        <f t="shared" si="261"/>
        <v>68.901999999999987</v>
      </c>
      <c r="F1496">
        <f t="shared" si="253"/>
        <v>71.044826556191467</v>
      </c>
      <c r="G1496">
        <f t="shared" si="254"/>
        <v>-2.5248265561914707</v>
      </c>
      <c r="H1496">
        <f t="shared" si="258"/>
        <v>9.7219672797166368E-3</v>
      </c>
      <c r="I1496">
        <v>71.044826556191467</v>
      </c>
      <c r="J1496">
        <v>71.044826556191467</v>
      </c>
      <c r="K1496">
        <f t="shared" si="259"/>
        <v>71.040922971422987</v>
      </c>
      <c r="L1496">
        <v>71.040922971422987</v>
      </c>
      <c r="M1496">
        <v>71.040922971422987</v>
      </c>
      <c r="N1496">
        <f t="shared" si="255"/>
        <v>68.556240062032487</v>
      </c>
      <c r="O1496">
        <f t="shared" si="260"/>
        <v>68.762499999999989</v>
      </c>
      <c r="P1496">
        <f t="shared" si="262"/>
        <v>68.876249999999999</v>
      </c>
      <c r="Q1496">
        <f t="shared" si="263"/>
        <v>71.036380684504891</v>
      </c>
      <c r="R1496">
        <v>71.036380684504891</v>
      </c>
      <c r="S1496">
        <v>71.036380684504891</v>
      </c>
    </row>
    <row r="1497" spans="1:19" x14ac:dyDescent="0.2">
      <c r="A1497" s="4">
        <f t="shared" si="256"/>
        <v>45739</v>
      </c>
      <c r="B1497">
        <v>1496</v>
      </c>
      <c r="C1497">
        <v>69.459999999999994</v>
      </c>
      <c r="D1497">
        <f t="shared" si="257"/>
        <v>69.146666666666661</v>
      </c>
      <c r="E1497">
        <f t="shared" si="261"/>
        <v>69.087999999999994</v>
      </c>
      <c r="F1497">
        <f t="shared" si="253"/>
        <v>71.035104588911764</v>
      </c>
      <c r="G1497">
        <f t="shared" si="254"/>
        <v>-1.5751045889117705</v>
      </c>
      <c r="H1497">
        <f t="shared" si="258"/>
        <v>0.94972196727970015</v>
      </c>
      <c r="I1497">
        <v>71.035104588911764</v>
      </c>
      <c r="J1497">
        <v>71.035104588911764</v>
      </c>
      <c r="K1497">
        <f t="shared" si="259"/>
        <v>71.031165995423038</v>
      </c>
      <c r="L1497">
        <v>71.031165995423038</v>
      </c>
      <c r="M1497">
        <v>71.031165995423038</v>
      </c>
      <c r="N1497">
        <f t="shared" si="255"/>
        <v>68.827368043422737</v>
      </c>
      <c r="O1497">
        <f t="shared" si="260"/>
        <v>68.989999999999995</v>
      </c>
      <c r="P1497">
        <f t="shared" si="262"/>
        <v>69.11</v>
      </c>
      <c r="Q1497">
        <f t="shared" si="263"/>
        <v>71.026586696929655</v>
      </c>
      <c r="R1497">
        <v>71.026586696929655</v>
      </c>
      <c r="S1497">
        <v>71.026586696929655</v>
      </c>
    </row>
    <row r="1498" spans="1:19" x14ac:dyDescent="0.2">
      <c r="A1498" s="4">
        <f t="shared" si="256"/>
        <v>45740</v>
      </c>
      <c r="B1498">
        <v>1497</v>
      </c>
      <c r="C1498">
        <v>69.459999999999994</v>
      </c>
      <c r="D1498">
        <f t="shared" si="257"/>
        <v>69.466666666666654</v>
      </c>
      <c r="E1498">
        <f t="shared" si="261"/>
        <v>69.394000000000005</v>
      </c>
      <c r="F1498">
        <f t="shared" si="253"/>
        <v>71.025382621632048</v>
      </c>
      <c r="G1498">
        <f t="shared" si="254"/>
        <v>-1.5653826216320539</v>
      </c>
      <c r="H1498">
        <f t="shared" si="258"/>
        <v>9.7219672797166368E-3</v>
      </c>
      <c r="I1498">
        <v>71.025382621632048</v>
      </c>
      <c r="J1498">
        <v>71.025382621632048</v>
      </c>
      <c r="K1498">
        <f t="shared" si="259"/>
        <v>71.021409019423075</v>
      </c>
      <c r="L1498">
        <v>71.021409019423075</v>
      </c>
      <c r="M1498">
        <v>71.021409019423075</v>
      </c>
      <c r="N1498">
        <f t="shared" si="255"/>
        <v>69.023157630395914</v>
      </c>
      <c r="O1498">
        <f t="shared" si="260"/>
        <v>69.23</v>
      </c>
      <c r="P1498">
        <f t="shared" si="262"/>
        <v>69.421250000000001</v>
      </c>
      <c r="Q1498">
        <f t="shared" si="263"/>
        <v>71.016792709354419</v>
      </c>
      <c r="R1498">
        <v>71.016792709354419</v>
      </c>
      <c r="S1498">
        <v>71.016792709354419</v>
      </c>
    </row>
    <row r="1499" spans="1:19" x14ac:dyDescent="0.2">
      <c r="A1499" s="4">
        <f t="shared" si="256"/>
        <v>45741</v>
      </c>
      <c r="B1499">
        <v>1498</v>
      </c>
      <c r="C1499">
        <v>69.48</v>
      </c>
      <c r="D1499">
        <f t="shared" si="257"/>
        <v>69.663333333333341</v>
      </c>
      <c r="E1499">
        <f t="shared" si="261"/>
        <v>69.75</v>
      </c>
      <c r="F1499">
        <f t="shared" si="253"/>
        <v>71.015660654352331</v>
      </c>
      <c r="G1499">
        <f t="shared" si="254"/>
        <v>-1.535660654352327</v>
      </c>
      <c r="H1499">
        <f t="shared" si="258"/>
        <v>2.9721967279726869E-2</v>
      </c>
      <c r="I1499">
        <v>71.015660654352331</v>
      </c>
      <c r="J1499">
        <v>71.015660654352331</v>
      </c>
      <c r="K1499">
        <f t="shared" si="259"/>
        <v>71.011652043423126</v>
      </c>
      <c r="L1499">
        <v>71.011652043423126</v>
      </c>
      <c r="M1499">
        <v>71.011652043423126</v>
      </c>
      <c r="N1499">
        <f t="shared" si="255"/>
        <v>69.331210341277128</v>
      </c>
      <c r="O1499">
        <f t="shared" si="260"/>
        <v>69.612499999999997</v>
      </c>
      <c r="P1499">
        <f t="shared" si="262"/>
        <v>69.717500000000001</v>
      </c>
      <c r="Q1499">
        <f t="shared" si="263"/>
        <v>71.006998721779183</v>
      </c>
      <c r="R1499">
        <v>71.006998721779183</v>
      </c>
      <c r="S1499">
        <v>71.006998721779183</v>
      </c>
    </row>
    <row r="1500" spans="1:19" x14ac:dyDescent="0.2">
      <c r="A1500" s="4">
        <f t="shared" si="256"/>
        <v>45742</v>
      </c>
      <c r="B1500">
        <v>1499</v>
      </c>
      <c r="C1500">
        <v>70.05</v>
      </c>
      <c r="D1500">
        <f t="shared" si="257"/>
        <v>69.943333333333328</v>
      </c>
      <c r="E1500">
        <f t="shared" si="261"/>
        <v>69.806000000000012</v>
      </c>
      <c r="F1500">
        <f t="shared" si="253"/>
        <v>71.005938687072629</v>
      </c>
      <c r="G1500">
        <f t="shared" si="254"/>
        <v>-0.95593868707263141</v>
      </c>
      <c r="H1500">
        <f t="shared" si="258"/>
        <v>0.5797219672796956</v>
      </c>
      <c r="I1500">
        <v>71.005938687072629</v>
      </c>
      <c r="J1500">
        <v>71.005938687072629</v>
      </c>
      <c r="K1500">
        <f t="shared" si="259"/>
        <v>71.001895067423163</v>
      </c>
      <c r="L1500">
        <v>71.001895067423163</v>
      </c>
      <c r="M1500">
        <v>71.001895067423163</v>
      </c>
      <c r="N1500">
        <f t="shared" si="255"/>
        <v>69.621847238893992</v>
      </c>
      <c r="O1500">
        <f t="shared" si="260"/>
        <v>69.822500000000005</v>
      </c>
      <c r="P1500">
        <f t="shared" si="262"/>
        <v>69.857500000000002</v>
      </c>
      <c r="Q1500">
        <f t="shared" si="263"/>
        <v>70.997204734203962</v>
      </c>
      <c r="R1500">
        <v>70.997204734203962</v>
      </c>
      <c r="S1500">
        <v>70.997204734203962</v>
      </c>
    </row>
    <row r="1501" spans="1:19" x14ac:dyDescent="0.2">
      <c r="A1501" s="4">
        <f t="shared" si="256"/>
        <v>45743</v>
      </c>
      <c r="B1501">
        <v>1500</v>
      </c>
      <c r="C1501">
        <v>70.3</v>
      </c>
      <c r="D1501">
        <f t="shared" si="257"/>
        <v>70.029999999999987</v>
      </c>
      <c r="E1501">
        <f t="shared" si="261"/>
        <v>69.861999999999995</v>
      </c>
      <c r="F1501">
        <f t="shared" si="253"/>
        <v>70.996216719792912</v>
      </c>
      <c r="G1501">
        <f t="shared" si="254"/>
        <v>-0.69621671979291477</v>
      </c>
      <c r="H1501">
        <f t="shared" si="258"/>
        <v>0.25972196727971664</v>
      </c>
      <c r="I1501">
        <v>70.996216719792912</v>
      </c>
      <c r="J1501">
        <v>70.996216719792912</v>
      </c>
      <c r="K1501">
        <f t="shared" si="259"/>
        <v>70.992138091423215</v>
      </c>
      <c r="L1501">
        <v>70.992138091423215</v>
      </c>
      <c r="M1501">
        <v>70.992138091423215</v>
      </c>
      <c r="N1501">
        <f t="shared" si="255"/>
        <v>69.657293067225794</v>
      </c>
      <c r="O1501">
        <f t="shared" si="260"/>
        <v>69.892499999999998</v>
      </c>
      <c r="P1501">
        <f t="shared" si="262"/>
        <v>69.924999999999997</v>
      </c>
      <c r="Q1501">
        <f t="shared" si="263"/>
        <v>70.987410746628726</v>
      </c>
      <c r="R1501">
        <v>70.987410746628726</v>
      </c>
      <c r="S1501">
        <v>70.987410746628726</v>
      </c>
    </row>
    <row r="1502" spans="1:19" x14ac:dyDescent="0.2">
      <c r="A1502" s="4">
        <f t="shared" si="256"/>
        <v>45744</v>
      </c>
      <c r="B1502">
        <v>1501</v>
      </c>
      <c r="C1502">
        <v>69.739999999999995</v>
      </c>
      <c r="D1502">
        <f t="shared" si="257"/>
        <v>69.926666666666662</v>
      </c>
      <c r="E1502">
        <f t="shared" si="261"/>
        <v>70.34</v>
      </c>
      <c r="F1502">
        <f t="shared" si="253"/>
        <v>70.98649475251321</v>
      </c>
      <c r="G1502">
        <f t="shared" si="254"/>
        <v>-1.2464947525132146</v>
      </c>
      <c r="H1502">
        <f t="shared" si="258"/>
        <v>-0.55027803272029985</v>
      </c>
      <c r="I1502">
        <v>70.98649475251321</v>
      </c>
      <c r="J1502">
        <v>70.98649475251321</v>
      </c>
      <c r="K1502">
        <f t="shared" si="259"/>
        <v>70.982381115423266</v>
      </c>
      <c r="L1502">
        <v>70.982381115423266</v>
      </c>
      <c r="M1502">
        <v>70.982381115423266</v>
      </c>
      <c r="N1502">
        <f t="shared" si="255"/>
        <v>69.682105147058053</v>
      </c>
      <c r="O1502">
        <f t="shared" si="260"/>
        <v>69.957499999999996</v>
      </c>
      <c r="P1502">
        <f t="shared" si="262"/>
        <v>70.185000000000002</v>
      </c>
      <c r="Q1502">
        <f t="shared" si="263"/>
        <v>70.97761675905349</v>
      </c>
      <c r="R1502">
        <v>70.97761675905349</v>
      </c>
      <c r="S1502">
        <v>70.97761675905349</v>
      </c>
    </row>
    <row r="1503" spans="1:19" x14ac:dyDescent="0.2">
      <c r="A1503" s="4">
        <f t="shared" si="256"/>
        <v>45745</v>
      </c>
      <c r="B1503">
        <v>1502</v>
      </c>
      <c r="C1503">
        <v>69.739999999999995</v>
      </c>
      <c r="D1503">
        <f t="shared" si="257"/>
        <v>70.45</v>
      </c>
      <c r="E1503">
        <f t="shared" si="261"/>
        <v>70.703999999999994</v>
      </c>
      <c r="F1503">
        <f t="shared" si="253"/>
        <v>70.976772785233493</v>
      </c>
      <c r="G1503">
        <f t="shared" si="254"/>
        <v>-1.236772785233498</v>
      </c>
      <c r="H1503">
        <f t="shared" si="258"/>
        <v>9.7219672797166368E-3</v>
      </c>
      <c r="I1503">
        <v>70.976772785233493</v>
      </c>
      <c r="J1503">
        <v>70.976772785233493</v>
      </c>
      <c r="K1503">
        <f t="shared" si="259"/>
        <v>70.972624139423303</v>
      </c>
      <c r="L1503">
        <v>70.972624139423303</v>
      </c>
      <c r="M1503">
        <v>70.972624139423303</v>
      </c>
      <c r="N1503">
        <f t="shared" si="255"/>
        <v>70.338473602940638</v>
      </c>
      <c r="O1503">
        <f t="shared" si="260"/>
        <v>70.412499999999994</v>
      </c>
      <c r="P1503">
        <f t="shared" si="262"/>
        <v>70.608750000000001</v>
      </c>
      <c r="Q1503">
        <f t="shared" si="263"/>
        <v>70.967822771478254</v>
      </c>
      <c r="R1503">
        <v>70.967822771478254</v>
      </c>
      <c r="S1503">
        <v>70.967822771478254</v>
      </c>
    </row>
    <row r="1504" spans="1:19" x14ac:dyDescent="0.2">
      <c r="A1504" s="4">
        <f t="shared" si="256"/>
        <v>45746</v>
      </c>
      <c r="B1504">
        <v>1503</v>
      </c>
      <c r="C1504">
        <v>71.87</v>
      </c>
      <c r="D1504">
        <f t="shared" si="257"/>
        <v>71.160000000000011</v>
      </c>
      <c r="E1504">
        <f t="shared" si="261"/>
        <v>70.966000000000008</v>
      </c>
      <c r="F1504">
        <f t="shared" si="253"/>
        <v>70.96705081795379</v>
      </c>
      <c r="G1504">
        <f t="shared" si="254"/>
        <v>0.9029491820462141</v>
      </c>
      <c r="H1504">
        <f t="shared" si="258"/>
        <v>2.1397219672797121</v>
      </c>
      <c r="I1504">
        <v>70.96705081795379</v>
      </c>
      <c r="J1504">
        <v>70.96705081795379</v>
      </c>
      <c r="K1504">
        <f t="shared" si="259"/>
        <v>70.96286716342334</v>
      </c>
      <c r="L1504">
        <v>70.96286716342334</v>
      </c>
      <c r="M1504">
        <v>70.96286716342334</v>
      </c>
      <c r="N1504">
        <f t="shared" si="255"/>
        <v>70.797931522058434</v>
      </c>
      <c r="O1504">
        <f t="shared" si="260"/>
        <v>70.805000000000007</v>
      </c>
      <c r="P1504">
        <f t="shared" si="262"/>
        <v>71.038750000000007</v>
      </c>
      <c r="Q1504">
        <f t="shared" si="263"/>
        <v>70.958028783903018</v>
      </c>
      <c r="R1504">
        <v>70.958028783903018</v>
      </c>
      <c r="S1504">
        <v>70.958028783903018</v>
      </c>
    </row>
    <row r="1505" spans="1:19" x14ac:dyDescent="0.2">
      <c r="A1505" s="4">
        <f t="shared" si="256"/>
        <v>45747</v>
      </c>
      <c r="B1505">
        <v>1504</v>
      </c>
      <c r="C1505">
        <v>71.87</v>
      </c>
      <c r="D1505">
        <f t="shared" si="257"/>
        <v>71.783333333333346</v>
      </c>
      <c r="E1505">
        <f t="shared" si="261"/>
        <v>71.442000000000007</v>
      </c>
      <c r="F1505">
        <f t="shared" si="253"/>
        <v>70.957328850674074</v>
      </c>
      <c r="G1505">
        <f t="shared" si="254"/>
        <v>0.91267114932593074</v>
      </c>
      <c r="H1505">
        <f t="shared" si="258"/>
        <v>9.7219672797166368E-3</v>
      </c>
      <c r="I1505">
        <v>70.957328850674074</v>
      </c>
      <c r="J1505">
        <v>70.957328850674074</v>
      </c>
      <c r="K1505">
        <f t="shared" si="259"/>
        <v>70.953110187423391</v>
      </c>
      <c r="L1505">
        <v>70.953110187423391</v>
      </c>
      <c r="M1505">
        <v>70.953110187423391</v>
      </c>
      <c r="N1505">
        <f t="shared" si="255"/>
        <v>71.041552065440897</v>
      </c>
      <c r="O1505">
        <f t="shared" si="260"/>
        <v>71.272500000000008</v>
      </c>
      <c r="P1505">
        <f t="shared" si="262"/>
        <v>71.570000000000007</v>
      </c>
      <c r="Q1505">
        <f t="shared" si="263"/>
        <v>70.948234796327782</v>
      </c>
      <c r="R1505">
        <v>70.948234796327782</v>
      </c>
      <c r="S1505">
        <v>70.948234796327782</v>
      </c>
    </row>
    <row r="1506" spans="1:19" x14ac:dyDescent="0.2">
      <c r="A1506" s="4">
        <f t="shared" si="256"/>
        <v>45748</v>
      </c>
      <c r="B1506">
        <v>1505</v>
      </c>
      <c r="C1506">
        <v>71.61</v>
      </c>
      <c r="D1506">
        <f t="shared" si="257"/>
        <v>71.866666666666674</v>
      </c>
      <c r="E1506">
        <f t="shared" si="261"/>
        <v>70.98</v>
      </c>
      <c r="F1506">
        <f t="shared" si="253"/>
        <v>70.947606883394371</v>
      </c>
      <c r="G1506">
        <f t="shared" si="254"/>
        <v>0.66239311660562805</v>
      </c>
      <c r="H1506">
        <f t="shared" si="258"/>
        <v>-0.25027803272030269</v>
      </c>
      <c r="I1506">
        <v>70.947606883394371</v>
      </c>
      <c r="J1506">
        <v>70.947606883394371</v>
      </c>
      <c r="K1506">
        <f t="shared" si="259"/>
        <v>70.943353211423442</v>
      </c>
      <c r="L1506">
        <v>70.943353211423442</v>
      </c>
      <c r="M1506">
        <v>70.943353211423442</v>
      </c>
      <c r="N1506">
        <f t="shared" si="255"/>
        <v>71.365086445808629</v>
      </c>
      <c r="O1506">
        <f t="shared" si="260"/>
        <v>71.867500000000007</v>
      </c>
      <c r="P1506">
        <f t="shared" si="262"/>
        <v>71.3125</v>
      </c>
      <c r="Q1506">
        <f t="shared" si="263"/>
        <v>70.938440808752546</v>
      </c>
      <c r="R1506">
        <v>70.938440808752546</v>
      </c>
      <c r="S1506">
        <v>70.938440808752546</v>
      </c>
    </row>
    <row r="1507" spans="1:19" x14ac:dyDescent="0.2">
      <c r="A1507" s="4">
        <f t="shared" si="256"/>
        <v>45749</v>
      </c>
      <c r="B1507">
        <v>1506</v>
      </c>
      <c r="C1507">
        <v>72.12</v>
      </c>
      <c r="D1507">
        <f t="shared" si="257"/>
        <v>70.38666666666667</v>
      </c>
      <c r="E1507">
        <f t="shared" si="261"/>
        <v>69.09</v>
      </c>
      <c r="F1507">
        <f t="shared" si="253"/>
        <v>70.937884916114655</v>
      </c>
      <c r="G1507">
        <f t="shared" si="254"/>
        <v>1.1821150838853498</v>
      </c>
      <c r="H1507">
        <f t="shared" si="258"/>
        <v>0.51972196727972175</v>
      </c>
      <c r="I1507">
        <v>70.937884916114655</v>
      </c>
      <c r="J1507">
        <v>70.937884916114655</v>
      </c>
      <c r="K1507">
        <f t="shared" si="259"/>
        <v>70.933596235423479</v>
      </c>
      <c r="L1507">
        <v>70.933596235423479</v>
      </c>
      <c r="M1507">
        <v>70.933596235423479</v>
      </c>
      <c r="N1507">
        <f t="shared" si="255"/>
        <v>70.184560512066042</v>
      </c>
      <c r="O1507">
        <f t="shared" si="260"/>
        <v>70.757500000000007</v>
      </c>
      <c r="P1507">
        <f t="shared" si="262"/>
        <v>69.576250000000016</v>
      </c>
      <c r="Q1507">
        <f t="shared" si="263"/>
        <v>70.92864682117731</v>
      </c>
      <c r="R1507">
        <v>70.92864682117731</v>
      </c>
      <c r="S1507">
        <v>70.92864682117731</v>
      </c>
    </row>
    <row r="1508" spans="1:19" x14ac:dyDescent="0.2">
      <c r="A1508" s="4">
        <f t="shared" si="256"/>
        <v>45750</v>
      </c>
      <c r="B1508">
        <v>1507</v>
      </c>
      <c r="C1508">
        <v>67.430000000000007</v>
      </c>
      <c r="D1508">
        <f t="shared" si="257"/>
        <v>67.323333333333338</v>
      </c>
      <c r="E1508">
        <f t="shared" si="261"/>
        <v>67.200000000000017</v>
      </c>
      <c r="F1508">
        <f t="shared" si="253"/>
        <v>70.928162948834938</v>
      </c>
      <c r="G1508">
        <f t="shared" si="254"/>
        <v>-3.4981629488349313</v>
      </c>
      <c r="H1508">
        <f t="shared" si="258"/>
        <v>-4.6802780327202811</v>
      </c>
      <c r="I1508">
        <v>70.928162948834938</v>
      </c>
      <c r="J1508">
        <v>70.928162948834938</v>
      </c>
      <c r="K1508">
        <f t="shared" si="259"/>
        <v>70.923839259423517</v>
      </c>
      <c r="L1508">
        <v>70.923839259423517</v>
      </c>
      <c r="M1508">
        <v>70.923839259423517</v>
      </c>
      <c r="N1508">
        <f t="shared" si="255"/>
        <v>67.855192358446232</v>
      </c>
      <c r="O1508">
        <f t="shared" si="260"/>
        <v>68.39500000000001</v>
      </c>
      <c r="P1508">
        <f t="shared" si="262"/>
        <v>67.246250000000003</v>
      </c>
      <c r="Q1508">
        <f t="shared" si="263"/>
        <v>70.918852833602074</v>
      </c>
      <c r="R1508">
        <v>70.918852833602074</v>
      </c>
      <c r="S1508">
        <v>70.918852833602074</v>
      </c>
    </row>
    <row r="1509" spans="1:19" x14ac:dyDescent="0.2">
      <c r="A1509" s="4">
        <f t="shared" si="256"/>
        <v>45751</v>
      </c>
      <c r="B1509">
        <v>1508</v>
      </c>
      <c r="C1509">
        <v>62.42</v>
      </c>
      <c r="D1509">
        <f t="shared" si="257"/>
        <v>64.090000000000018</v>
      </c>
      <c r="E1509">
        <f t="shared" si="261"/>
        <v>65.088000000000008</v>
      </c>
      <c r="F1509">
        <f t="shared" si="253"/>
        <v>70.918440981555236</v>
      </c>
      <c r="G1509">
        <f t="shared" si="254"/>
        <v>-8.498440981555234</v>
      </c>
      <c r="H1509">
        <f t="shared" si="258"/>
        <v>-5.0002780327203027</v>
      </c>
      <c r="I1509">
        <v>70.918440981555236</v>
      </c>
      <c r="J1509">
        <v>70.918440981555236</v>
      </c>
      <c r="K1509">
        <f t="shared" si="259"/>
        <v>70.914082283423568</v>
      </c>
      <c r="L1509">
        <v>70.914082283423568</v>
      </c>
      <c r="M1509">
        <v>70.914082283423568</v>
      </c>
      <c r="N1509">
        <f t="shared" si="255"/>
        <v>66.22463465091235</v>
      </c>
      <c r="O1509">
        <f t="shared" si="260"/>
        <v>66.097500000000011</v>
      </c>
      <c r="P1509">
        <f t="shared" si="262"/>
        <v>64.713750000000005</v>
      </c>
      <c r="Q1509">
        <f t="shared" si="263"/>
        <v>70.909058846026852</v>
      </c>
      <c r="R1509">
        <v>70.909058846026852</v>
      </c>
      <c r="S1509">
        <v>70.909058846026852</v>
      </c>
    </row>
    <row r="1510" spans="1:19" x14ac:dyDescent="0.2">
      <c r="A1510" s="4">
        <f t="shared" si="256"/>
        <v>45752</v>
      </c>
      <c r="B1510">
        <v>1509</v>
      </c>
      <c r="C1510">
        <v>62.42</v>
      </c>
      <c r="D1510">
        <f t="shared" si="257"/>
        <v>61.963333333333331</v>
      </c>
      <c r="E1510">
        <f t="shared" si="261"/>
        <v>62.874000000000009</v>
      </c>
      <c r="F1510">
        <f t="shared" si="253"/>
        <v>70.908719014275519</v>
      </c>
      <c r="G1510">
        <f t="shared" si="254"/>
        <v>-8.4887190142755173</v>
      </c>
      <c r="H1510">
        <f t="shared" si="258"/>
        <v>9.7219672797166368E-3</v>
      </c>
      <c r="I1510">
        <v>70.908719014275519</v>
      </c>
      <c r="J1510">
        <v>70.908719014275519</v>
      </c>
      <c r="K1510">
        <f t="shared" si="259"/>
        <v>70.904325307423619</v>
      </c>
      <c r="L1510">
        <v>70.904325307423619</v>
      </c>
      <c r="M1510">
        <v>70.904325307423619</v>
      </c>
      <c r="N1510">
        <f t="shared" si="255"/>
        <v>64.672244255638645</v>
      </c>
      <c r="O1510">
        <f t="shared" si="260"/>
        <v>63.330000000000013</v>
      </c>
      <c r="P1510">
        <f t="shared" si="262"/>
        <v>62.532500000000006</v>
      </c>
      <c r="Q1510">
        <f t="shared" si="263"/>
        <v>70.899264858451616</v>
      </c>
      <c r="R1510">
        <v>70.899264858451616</v>
      </c>
      <c r="S1510">
        <v>70.899264858451616</v>
      </c>
    </row>
    <row r="1511" spans="1:19" x14ac:dyDescent="0.2">
      <c r="A1511" s="4">
        <f t="shared" si="256"/>
        <v>45753</v>
      </c>
      <c r="B1511">
        <v>1510</v>
      </c>
      <c r="C1511">
        <v>61.05</v>
      </c>
      <c r="D1511">
        <f t="shared" si="257"/>
        <v>61.506666666666661</v>
      </c>
      <c r="E1511">
        <f t="shared" si="261"/>
        <v>61.396000000000001</v>
      </c>
      <c r="F1511">
        <f t="shared" si="253"/>
        <v>70.898997046995817</v>
      </c>
      <c r="G1511">
        <f t="shared" si="254"/>
        <v>-9.8489970469958195</v>
      </c>
      <c r="H1511">
        <f t="shared" si="258"/>
        <v>-1.3602780327203021</v>
      </c>
      <c r="I1511">
        <v>70.898997046995817</v>
      </c>
      <c r="J1511">
        <v>70.898997046995817</v>
      </c>
      <c r="K1511">
        <f t="shared" si="259"/>
        <v>70.894568331423656</v>
      </c>
      <c r="L1511">
        <v>70.894568331423656</v>
      </c>
      <c r="M1511">
        <v>70.894568331423656</v>
      </c>
      <c r="N1511">
        <f t="shared" si="255"/>
        <v>63.585570978947047</v>
      </c>
      <c r="O1511">
        <f t="shared" si="260"/>
        <v>61.734999999999999</v>
      </c>
      <c r="P1511">
        <f t="shared" si="262"/>
        <v>61.4375</v>
      </c>
      <c r="Q1511">
        <f t="shared" si="263"/>
        <v>70.88947087087638</v>
      </c>
      <c r="R1511">
        <v>70.88947087087638</v>
      </c>
      <c r="S1511">
        <v>70.88947087087638</v>
      </c>
    </row>
    <row r="1512" spans="1:19" x14ac:dyDescent="0.2">
      <c r="A1512" s="4">
        <f t="shared" si="256"/>
        <v>45754</v>
      </c>
      <c r="B1512">
        <v>1511</v>
      </c>
      <c r="C1512">
        <v>61.05</v>
      </c>
      <c r="D1512">
        <f t="shared" si="257"/>
        <v>60.713333333333331</v>
      </c>
      <c r="E1512">
        <f t="shared" si="261"/>
        <v>61.438000000000002</v>
      </c>
      <c r="F1512">
        <f t="shared" si="253"/>
        <v>70.8892750797161</v>
      </c>
      <c r="G1512">
        <f t="shared" si="254"/>
        <v>-9.8392750797161028</v>
      </c>
      <c r="H1512">
        <f t="shared" si="258"/>
        <v>9.7219672797166368E-3</v>
      </c>
      <c r="I1512">
        <v>70.8892750797161</v>
      </c>
      <c r="J1512">
        <v>70.8892750797161</v>
      </c>
      <c r="K1512">
        <f t="shared" si="259"/>
        <v>70.884811355423693</v>
      </c>
      <c r="L1512">
        <v>70.884811355423693</v>
      </c>
      <c r="M1512">
        <v>70.884811355423693</v>
      </c>
      <c r="N1512">
        <f t="shared" si="255"/>
        <v>62.52189968526293</v>
      </c>
      <c r="O1512">
        <f t="shared" si="260"/>
        <v>61.139999999999993</v>
      </c>
      <c r="P1512">
        <f t="shared" si="262"/>
        <v>61.166249999999991</v>
      </c>
      <c r="Q1512">
        <f t="shared" si="263"/>
        <v>70.879676883301144</v>
      </c>
      <c r="R1512">
        <v>70.879676883301144</v>
      </c>
      <c r="S1512">
        <v>70.879676883301144</v>
      </c>
    </row>
    <row r="1513" spans="1:19" x14ac:dyDescent="0.2">
      <c r="A1513" s="4">
        <f t="shared" si="256"/>
        <v>45755</v>
      </c>
      <c r="B1513">
        <v>1512</v>
      </c>
      <c r="C1513">
        <v>60.04</v>
      </c>
      <c r="D1513">
        <f t="shared" si="257"/>
        <v>61.24</v>
      </c>
      <c r="E1513">
        <f t="shared" si="261"/>
        <v>61.067999999999998</v>
      </c>
      <c r="F1513">
        <f t="shared" si="253"/>
        <v>70.879553112436383</v>
      </c>
      <c r="G1513">
        <f t="shared" si="254"/>
        <v>-10.839553112436384</v>
      </c>
      <c r="H1513">
        <f t="shared" si="258"/>
        <v>-1.0002780327202814</v>
      </c>
      <c r="I1513">
        <v>70.879553112436383</v>
      </c>
      <c r="J1513">
        <v>70.879553112436383</v>
      </c>
      <c r="K1513">
        <f t="shared" si="259"/>
        <v>70.875054379423744</v>
      </c>
      <c r="L1513">
        <v>70.875054379423744</v>
      </c>
      <c r="M1513">
        <v>70.875054379423744</v>
      </c>
      <c r="N1513">
        <f t="shared" si="255"/>
        <v>62.554329779684053</v>
      </c>
      <c r="O1513">
        <f t="shared" si="260"/>
        <v>61.192499999999995</v>
      </c>
      <c r="P1513">
        <f t="shared" si="262"/>
        <v>61.132499999999993</v>
      </c>
      <c r="Q1513">
        <f t="shared" si="263"/>
        <v>70.869882895725908</v>
      </c>
      <c r="R1513">
        <v>70.869882895725908</v>
      </c>
      <c r="S1513">
        <v>70.869882895725908</v>
      </c>
    </row>
    <row r="1514" spans="1:19" x14ac:dyDescent="0.2">
      <c r="A1514" s="4">
        <f t="shared" si="256"/>
        <v>45756</v>
      </c>
      <c r="B1514">
        <v>1513</v>
      </c>
      <c r="C1514">
        <v>62.63</v>
      </c>
      <c r="D1514">
        <f t="shared" si="257"/>
        <v>61.080000000000005</v>
      </c>
      <c r="E1514">
        <f t="shared" si="261"/>
        <v>61.239999999999995</v>
      </c>
      <c r="F1514">
        <f t="shared" si="253"/>
        <v>70.869831145156681</v>
      </c>
      <c r="G1514">
        <f t="shared" si="254"/>
        <v>-8.2398311451566784</v>
      </c>
      <c r="H1514">
        <f t="shared" si="258"/>
        <v>2.5997219672797058</v>
      </c>
      <c r="I1514">
        <v>70.869831145156681</v>
      </c>
      <c r="J1514">
        <v>70.869831145156681</v>
      </c>
      <c r="K1514">
        <f t="shared" si="259"/>
        <v>70.865297403423796</v>
      </c>
      <c r="L1514">
        <v>70.865297403423796</v>
      </c>
      <c r="M1514">
        <v>70.865297403423796</v>
      </c>
      <c r="N1514">
        <f t="shared" si="255"/>
        <v>61.959030845778834</v>
      </c>
      <c r="O1514">
        <f t="shared" si="260"/>
        <v>61.072499999999998</v>
      </c>
      <c r="P1514">
        <f t="shared" si="262"/>
        <v>61.18</v>
      </c>
      <c r="Q1514">
        <f t="shared" si="263"/>
        <v>70.860088908150672</v>
      </c>
      <c r="R1514">
        <v>70.860088908150672</v>
      </c>
      <c r="S1514">
        <v>70.860088908150672</v>
      </c>
    </row>
    <row r="1515" spans="1:19" x14ac:dyDescent="0.2">
      <c r="A1515" s="4">
        <f t="shared" si="256"/>
        <v>45757</v>
      </c>
      <c r="B1515">
        <v>1514</v>
      </c>
      <c r="C1515">
        <v>60.57</v>
      </c>
      <c r="D1515">
        <f t="shared" si="257"/>
        <v>61.70333333333334</v>
      </c>
      <c r="E1515">
        <f t="shared" si="261"/>
        <v>61.411999999999999</v>
      </c>
      <c r="F1515">
        <f t="shared" si="253"/>
        <v>70.860109177876964</v>
      </c>
      <c r="G1515">
        <f t="shared" si="254"/>
        <v>-10.290109177876964</v>
      </c>
      <c r="H1515">
        <f t="shared" si="258"/>
        <v>-2.0502780327202856</v>
      </c>
      <c r="I1515">
        <v>70.860109177876964</v>
      </c>
      <c r="J1515">
        <v>70.860109177876964</v>
      </c>
      <c r="K1515">
        <f t="shared" si="259"/>
        <v>70.855540427423833</v>
      </c>
      <c r="L1515">
        <v>70.855540427423833</v>
      </c>
      <c r="M1515">
        <v>70.855540427423833</v>
      </c>
      <c r="N1515">
        <f t="shared" si="255"/>
        <v>61.944321592045185</v>
      </c>
      <c r="O1515">
        <f t="shared" si="260"/>
        <v>61.287500000000001</v>
      </c>
      <c r="P1515">
        <f t="shared" si="262"/>
        <v>61.521250000000002</v>
      </c>
      <c r="Q1515">
        <f t="shared" si="263"/>
        <v>70.850294920575436</v>
      </c>
      <c r="R1515">
        <v>70.850294920575436</v>
      </c>
      <c r="S1515">
        <v>70.850294920575436</v>
      </c>
    </row>
    <row r="1516" spans="1:19" x14ac:dyDescent="0.2">
      <c r="A1516" s="4">
        <f t="shared" si="256"/>
        <v>45758</v>
      </c>
      <c r="B1516">
        <v>1515</v>
      </c>
      <c r="C1516">
        <v>61.91</v>
      </c>
      <c r="D1516">
        <f t="shared" si="257"/>
        <v>61.463333333333331</v>
      </c>
      <c r="E1516">
        <f t="shared" si="261"/>
        <v>61.802</v>
      </c>
      <c r="F1516">
        <f t="shared" si="253"/>
        <v>70.850387210597262</v>
      </c>
      <c r="G1516">
        <f t="shared" si="254"/>
        <v>-8.9403872105972653</v>
      </c>
      <c r="H1516">
        <f t="shared" si="258"/>
        <v>1.3497219672796987</v>
      </c>
      <c r="I1516">
        <v>70.850387210597262</v>
      </c>
      <c r="J1516">
        <v>70.850387210597262</v>
      </c>
      <c r="K1516">
        <f t="shared" si="259"/>
        <v>70.84578345142387</v>
      </c>
      <c r="L1516">
        <v>70.84578345142387</v>
      </c>
      <c r="M1516">
        <v>70.84578345142387</v>
      </c>
      <c r="N1516">
        <f t="shared" si="255"/>
        <v>61.93402511443162</v>
      </c>
      <c r="O1516">
        <f t="shared" si="260"/>
        <v>61.755000000000003</v>
      </c>
      <c r="P1516">
        <f t="shared" si="262"/>
        <v>61.674999999999997</v>
      </c>
      <c r="Q1516">
        <f t="shared" si="263"/>
        <v>70.840500933000214</v>
      </c>
      <c r="R1516">
        <v>70.840500933000214</v>
      </c>
      <c r="S1516">
        <v>70.840500933000214</v>
      </c>
    </row>
    <row r="1517" spans="1:19" x14ac:dyDescent="0.2">
      <c r="A1517" s="4">
        <f t="shared" si="256"/>
        <v>45759</v>
      </c>
      <c r="B1517">
        <v>1516</v>
      </c>
      <c r="C1517">
        <v>61.91</v>
      </c>
      <c r="D1517">
        <f t="shared" si="257"/>
        <v>61.936666666666667</v>
      </c>
      <c r="E1517">
        <f t="shared" si="261"/>
        <v>61.673999999999999</v>
      </c>
      <c r="F1517">
        <f t="shared" si="253"/>
        <v>70.840665243317545</v>
      </c>
      <c r="G1517">
        <f t="shared" si="254"/>
        <v>-8.9306652433175486</v>
      </c>
      <c r="H1517">
        <f t="shared" si="258"/>
        <v>9.7219672797166368E-3</v>
      </c>
      <c r="I1517">
        <v>70.840665243317545</v>
      </c>
      <c r="J1517">
        <v>70.840665243317545</v>
      </c>
      <c r="K1517">
        <f t="shared" si="259"/>
        <v>70.836026475423921</v>
      </c>
      <c r="L1517">
        <v>70.836026475423921</v>
      </c>
      <c r="M1517">
        <v>70.836026475423921</v>
      </c>
      <c r="N1517">
        <f t="shared" si="255"/>
        <v>61.950817580102132</v>
      </c>
      <c r="O1517">
        <f t="shared" si="260"/>
        <v>61.594999999999999</v>
      </c>
      <c r="P1517">
        <f t="shared" si="262"/>
        <v>61.772500000000001</v>
      </c>
      <c r="Q1517">
        <f t="shared" si="263"/>
        <v>70.830706945424978</v>
      </c>
      <c r="R1517">
        <v>70.830706945424978</v>
      </c>
      <c r="S1517">
        <v>70.830706945424978</v>
      </c>
    </row>
    <row r="1518" spans="1:19" x14ac:dyDescent="0.2">
      <c r="A1518" s="4">
        <f t="shared" si="256"/>
        <v>45760</v>
      </c>
      <c r="B1518">
        <v>1517</v>
      </c>
      <c r="C1518">
        <v>61.99</v>
      </c>
      <c r="D1518">
        <f t="shared" si="257"/>
        <v>61.963333333333338</v>
      </c>
      <c r="E1518">
        <f t="shared" si="261"/>
        <v>61.908000000000001</v>
      </c>
      <c r="F1518">
        <f t="shared" si="253"/>
        <v>70.830943276037843</v>
      </c>
      <c r="G1518">
        <f t="shared" si="254"/>
        <v>-8.8409432760378408</v>
      </c>
      <c r="H1518">
        <f t="shared" si="258"/>
        <v>8.9721967279707826E-2</v>
      </c>
      <c r="I1518">
        <v>70.830943276037843</v>
      </c>
      <c r="J1518">
        <v>70.830943276037843</v>
      </c>
      <c r="K1518">
        <f t="shared" si="259"/>
        <v>70.826269499423972</v>
      </c>
      <c r="L1518">
        <v>70.826269499423972</v>
      </c>
      <c r="M1518">
        <v>70.826269499423972</v>
      </c>
      <c r="N1518">
        <f t="shared" si="255"/>
        <v>61.962572306071493</v>
      </c>
      <c r="O1518">
        <f t="shared" si="260"/>
        <v>61.95</v>
      </c>
      <c r="P1518">
        <f t="shared" si="262"/>
        <v>61.928750000000008</v>
      </c>
      <c r="Q1518">
        <f t="shared" si="263"/>
        <v>70.820912957849742</v>
      </c>
      <c r="R1518">
        <v>70.820912957849742</v>
      </c>
      <c r="S1518">
        <v>70.820912957849742</v>
      </c>
    </row>
    <row r="1519" spans="1:19" x14ac:dyDescent="0.2">
      <c r="A1519" s="4">
        <f t="shared" si="256"/>
        <v>45761</v>
      </c>
      <c r="B1519">
        <v>1518</v>
      </c>
      <c r="C1519">
        <v>61.99</v>
      </c>
      <c r="D1519">
        <f t="shared" si="257"/>
        <v>61.906666666666666</v>
      </c>
      <c r="E1519">
        <f t="shared" si="261"/>
        <v>62.102000000000011</v>
      </c>
      <c r="F1519">
        <f t="shared" si="253"/>
        <v>70.821221308758126</v>
      </c>
      <c r="G1519">
        <f t="shared" si="254"/>
        <v>-8.8312213087581242</v>
      </c>
      <c r="H1519">
        <f t="shared" si="258"/>
        <v>9.7219672797166368E-3</v>
      </c>
      <c r="I1519">
        <v>70.821221308758126</v>
      </c>
      <c r="J1519">
        <v>70.821221308758126</v>
      </c>
      <c r="K1519">
        <f t="shared" si="259"/>
        <v>70.816512523424009</v>
      </c>
      <c r="L1519">
        <v>70.816512523424009</v>
      </c>
      <c r="M1519">
        <v>70.816512523424009</v>
      </c>
      <c r="N1519">
        <f t="shared" si="255"/>
        <v>61.895800614250042</v>
      </c>
      <c r="O1519">
        <f t="shared" si="260"/>
        <v>61.907500000000006</v>
      </c>
      <c r="P1519">
        <f t="shared" si="262"/>
        <v>62.028750000000002</v>
      </c>
      <c r="Q1519">
        <f t="shared" si="263"/>
        <v>70.811118970274507</v>
      </c>
      <c r="R1519">
        <v>70.811118970274507</v>
      </c>
      <c r="S1519">
        <v>70.811118970274507</v>
      </c>
    </row>
    <row r="1520" spans="1:19" x14ac:dyDescent="0.2">
      <c r="A1520" s="4">
        <f t="shared" si="256"/>
        <v>45762</v>
      </c>
      <c r="B1520">
        <v>1519</v>
      </c>
      <c r="C1520">
        <v>61.74</v>
      </c>
      <c r="D1520">
        <f t="shared" si="257"/>
        <v>62.20333333333334</v>
      </c>
      <c r="E1520">
        <f t="shared" si="261"/>
        <v>62.733999999999995</v>
      </c>
      <c r="F1520">
        <f t="shared" si="253"/>
        <v>70.811499341478424</v>
      </c>
      <c r="G1520">
        <f t="shared" si="254"/>
        <v>-9.0714993414784217</v>
      </c>
      <c r="H1520">
        <f t="shared" si="258"/>
        <v>-0.24027803272029757</v>
      </c>
      <c r="I1520">
        <v>70.811499341478424</v>
      </c>
      <c r="J1520">
        <v>70.811499341478424</v>
      </c>
      <c r="K1520">
        <f t="shared" si="259"/>
        <v>70.806755547424046</v>
      </c>
      <c r="L1520">
        <v>70.806755547424046</v>
      </c>
      <c r="M1520">
        <v>70.806755547424046</v>
      </c>
      <c r="N1520">
        <f t="shared" si="255"/>
        <v>62.191060429975025</v>
      </c>
      <c r="O1520">
        <f t="shared" si="260"/>
        <v>62.15</v>
      </c>
      <c r="P1520">
        <f t="shared" si="262"/>
        <v>62.534999999999997</v>
      </c>
      <c r="Q1520">
        <f t="shared" si="263"/>
        <v>70.801324982699271</v>
      </c>
      <c r="R1520">
        <v>70.801324982699271</v>
      </c>
      <c r="S1520">
        <v>70.801324982699271</v>
      </c>
    </row>
    <row r="1521" spans="1:19" x14ac:dyDescent="0.2">
      <c r="A1521" s="4">
        <f t="shared" si="256"/>
        <v>45763</v>
      </c>
      <c r="B1521">
        <v>1520</v>
      </c>
      <c r="C1521">
        <v>62.88</v>
      </c>
      <c r="D1521">
        <f t="shared" si="257"/>
        <v>63.23</v>
      </c>
      <c r="E1521">
        <f t="shared" si="261"/>
        <v>63.35</v>
      </c>
      <c r="F1521">
        <f t="shared" si="253"/>
        <v>70.801777374198707</v>
      </c>
      <c r="G1521">
        <f t="shared" si="254"/>
        <v>-7.9217773741987045</v>
      </c>
      <c r="H1521">
        <f t="shared" si="258"/>
        <v>1.1497219672797172</v>
      </c>
      <c r="I1521">
        <v>70.801777374198707</v>
      </c>
      <c r="J1521">
        <v>70.801777374198707</v>
      </c>
      <c r="K1521">
        <f t="shared" si="259"/>
        <v>70.796998571424098</v>
      </c>
      <c r="L1521">
        <v>70.796998571424098</v>
      </c>
      <c r="M1521">
        <v>70.796998571424098</v>
      </c>
      <c r="N1521">
        <f t="shared" si="255"/>
        <v>63.054742300982511</v>
      </c>
      <c r="O1521">
        <f t="shared" si="260"/>
        <v>62.92</v>
      </c>
      <c r="P1521">
        <f t="shared" si="262"/>
        <v>63.305</v>
      </c>
      <c r="Q1521">
        <f t="shared" si="263"/>
        <v>70.791530995124035</v>
      </c>
      <c r="R1521">
        <v>70.791530995124035</v>
      </c>
      <c r="S1521">
        <v>70.791530995124035</v>
      </c>
    </row>
    <row r="1522" spans="1:19" x14ac:dyDescent="0.2">
      <c r="A1522" s="4">
        <f t="shared" si="256"/>
        <v>45764</v>
      </c>
      <c r="B1522">
        <v>1521</v>
      </c>
      <c r="C1522">
        <v>65.069999999999993</v>
      </c>
      <c r="D1522">
        <f t="shared" si="257"/>
        <v>64.339999999999989</v>
      </c>
      <c r="E1522">
        <f t="shared" si="261"/>
        <v>63.965999999999994</v>
      </c>
      <c r="F1522">
        <f t="shared" si="253"/>
        <v>70.79205540691899</v>
      </c>
      <c r="G1522">
        <f t="shared" si="254"/>
        <v>-5.7220554069189973</v>
      </c>
      <c r="H1522">
        <f t="shared" si="258"/>
        <v>2.1997219672797073</v>
      </c>
      <c r="I1522">
        <v>70.79205540691899</v>
      </c>
      <c r="J1522">
        <v>70.79205540691899</v>
      </c>
      <c r="K1522">
        <f t="shared" si="259"/>
        <v>70.787241595424149</v>
      </c>
      <c r="L1522">
        <v>70.787241595424149</v>
      </c>
      <c r="M1522">
        <v>70.787241595424149</v>
      </c>
      <c r="N1522">
        <f t="shared" si="255"/>
        <v>63.659319610687746</v>
      </c>
      <c r="O1522">
        <f t="shared" si="260"/>
        <v>63.69</v>
      </c>
      <c r="P1522">
        <f t="shared" si="262"/>
        <v>64.106249999999989</v>
      </c>
      <c r="Q1522">
        <f t="shared" si="263"/>
        <v>70.781737007548799</v>
      </c>
      <c r="R1522">
        <v>70.781737007548799</v>
      </c>
      <c r="S1522">
        <v>70.781737007548799</v>
      </c>
    </row>
    <row r="1523" spans="1:19" x14ac:dyDescent="0.2">
      <c r="A1523" s="4">
        <f t="shared" si="256"/>
        <v>45765</v>
      </c>
      <c r="B1523">
        <v>1522</v>
      </c>
      <c r="C1523">
        <v>65.069999999999993</v>
      </c>
      <c r="D1523">
        <f t="shared" si="257"/>
        <v>65.069999999999993</v>
      </c>
      <c r="E1523">
        <f t="shared" si="261"/>
        <v>64.313999999999993</v>
      </c>
      <c r="F1523">
        <f t="shared" si="253"/>
        <v>70.782333439639288</v>
      </c>
      <c r="G1523">
        <f t="shared" si="254"/>
        <v>-5.7123334396392949</v>
      </c>
      <c r="H1523">
        <f t="shared" si="258"/>
        <v>9.7219672797024259E-3</v>
      </c>
      <c r="I1523">
        <v>70.782333439639288</v>
      </c>
      <c r="J1523">
        <v>70.782333439639288</v>
      </c>
      <c r="K1523">
        <f t="shared" si="259"/>
        <v>70.777484619424186</v>
      </c>
      <c r="L1523">
        <v>70.777484619424186</v>
      </c>
      <c r="M1523">
        <v>70.777484619424186</v>
      </c>
      <c r="N1523">
        <f t="shared" si="255"/>
        <v>64.082523727481416</v>
      </c>
      <c r="O1523">
        <f t="shared" si="260"/>
        <v>64.522499999999994</v>
      </c>
      <c r="P1523">
        <f t="shared" si="262"/>
        <v>64.597499999999997</v>
      </c>
      <c r="Q1523">
        <f t="shared" si="263"/>
        <v>70.771943019973563</v>
      </c>
      <c r="R1523">
        <v>70.771943019973563</v>
      </c>
      <c r="S1523">
        <v>70.771943019973563</v>
      </c>
    </row>
    <row r="1524" spans="1:19" x14ac:dyDescent="0.2">
      <c r="A1524" s="4">
        <f t="shared" si="256"/>
        <v>45766</v>
      </c>
      <c r="B1524">
        <v>1523</v>
      </c>
      <c r="C1524">
        <v>65.069999999999993</v>
      </c>
      <c r="D1524">
        <f t="shared" si="257"/>
        <v>64.539999999999992</v>
      </c>
      <c r="E1524">
        <f t="shared" si="261"/>
        <v>64.433999999999997</v>
      </c>
      <c r="F1524">
        <f t="shared" si="253"/>
        <v>70.772611472359571</v>
      </c>
      <c r="G1524">
        <f t="shared" si="254"/>
        <v>-5.7026114723595782</v>
      </c>
      <c r="H1524">
        <f t="shared" si="258"/>
        <v>9.7219672797166368E-3</v>
      </c>
      <c r="I1524">
        <v>70.772611472359571</v>
      </c>
      <c r="J1524">
        <v>70.772611472359571</v>
      </c>
      <c r="K1524">
        <f t="shared" si="259"/>
        <v>70.767727643424223</v>
      </c>
      <c r="L1524">
        <v>70.767727643424223</v>
      </c>
      <c r="M1524">
        <v>70.767727643424223</v>
      </c>
      <c r="N1524">
        <f t="shared" si="255"/>
        <v>63.901766609236986</v>
      </c>
      <c r="O1524">
        <f t="shared" si="260"/>
        <v>64.672499999999999</v>
      </c>
      <c r="P1524">
        <f t="shared" si="262"/>
        <v>64.473749999999995</v>
      </c>
      <c r="Q1524">
        <f t="shared" si="263"/>
        <v>70.762149032398327</v>
      </c>
      <c r="R1524">
        <v>70.762149032398327</v>
      </c>
      <c r="S1524">
        <v>70.762149032398327</v>
      </c>
    </row>
    <row r="1525" spans="1:19" x14ac:dyDescent="0.2">
      <c r="A1525" s="4">
        <f t="shared" si="256"/>
        <v>45767</v>
      </c>
      <c r="B1525">
        <v>1524</v>
      </c>
      <c r="C1525">
        <v>63.48</v>
      </c>
      <c r="D1525">
        <f t="shared" si="257"/>
        <v>64.009999999999991</v>
      </c>
      <c r="E1525">
        <f t="shared" si="261"/>
        <v>64.339999999999989</v>
      </c>
      <c r="F1525">
        <f t="shared" si="253"/>
        <v>70.762889505079869</v>
      </c>
      <c r="G1525">
        <f t="shared" si="254"/>
        <v>-7.2828895050798721</v>
      </c>
      <c r="H1525">
        <f t="shared" si="258"/>
        <v>-1.5802780327202939</v>
      </c>
      <c r="I1525">
        <v>70.762889505079869</v>
      </c>
      <c r="J1525">
        <v>70.762889505079869</v>
      </c>
      <c r="K1525">
        <f t="shared" si="259"/>
        <v>70.757970667424274</v>
      </c>
      <c r="L1525">
        <v>70.757970667424274</v>
      </c>
      <c r="M1525">
        <v>70.757970667424274</v>
      </c>
      <c r="N1525">
        <f t="shared" si="255"/>
        <v>63.775236626465883</v>
      </c>
      <c r="O1525">
        <f t="shared" si="260"/>
        <v>64.274999999999991</v>
      </c>
      <c r="P1525">
        <f t="shared" si="262"/>
        <v>64.216250000000002</v>
      </c>
      <c r="Q1525">
        <f t="shared" si="263"/>
        <v>70.752355044823105</v>
      </c>
      <c r="R1525">
        <v>70.752355044823105</v>
      </c>
      <c r="S1525">
        <v>70.752355044823105</v>
      </c>
    </row>
    <row r="1526" spans="1:19" x14ac:dyDescent="0.2">
      <c r="A1526" s="4">
        <f t="shared" si="256"/>
        <v>45768</v>
      </c>
      <c r="B1526">
        <v>1525</v>
      </c>
      <c r="C1526">
        <v>63.48</v>
      </c>
      <c r="D1526">
        <f t="shared" si="257"/>
        <v>63.853333333333332</v>
      </c>
      <c r="E1526">
        <f t="shared" si="261"/>
        <v>63.853999999999999</v>
      </c>
      <c r="F1526">
        <f t="shared" si="253"/>
        <v>70.753167537800152</v>
      </c>
      <c r="G1526">
        <f t="shared" si="254"/>
        <v>-7.2731675378001555</v>
      </c>
      <c r="H1526">
        <f t="shared" si="258"/>
        <v>9.7219672797166368E-3</v>
      </c>
      <c r="I1526">
        <v>70.753167537800152</v>
      </c>
      <c r="J1526">
        <v>70.753167537800152</v>
      </c>
      <c r="K1526">
        <f t="shared" si="259"/>
        <v>70.748213691424326</v>
      </c>
      <c r="L1526">
        <v>70.748213691424326</v>
      </c>
      <c r="M1526">
        <v>70.748213691424326</v>
      </c>
      <c r="N1526">
        <f t="shared" si="255"/>
        <v>64.022665638526121</v>
      </c>
      <c r="O1526">
        <f t="shared" si="260"/>
        <v>64.157499999999999</v>
      </c>
      <c r="P1526">
        <f t="shared" si="262"/>
        <v>63.853749999999998</v>
      </c>
      <c r="Q1526">
        <f t="shared" si="263"/>
        <v>70.742561057247869</v>
      </c>
      <c r="R1526">
        <v>70.742561057247869</v>
      </c>
      <c r="S1526">
        <v>70.742561057247869</v>
      </c>
    </row>
    <row r="1527" spans="1:19" x14ac:dyDescent="0.2">
      <c r="A1527" s="4">
        <f t="shared" si="256"/>
        <v>45769</v>
      </c>
      <c r="B1527">
        <v>1526</v>
      </c>
      <c r="C1527">
        <v>64.599999999999994</v>
      </c>
      <c r="D1527">
        <f t="shared" si="257"/>
        <v>63.573333333333323</v>
      </c>
      <c r="E1527">
        <f t="shared" si="261"/>
        <v>63.55</v>
      </c>
      <c r="F1527">
        <f t="shared" si="253"/>
        <v>70.74344557052045</v>
      </c>
      <c r="G1527">
        <f t="shared" si="254"/>
        <v>-6.1434455705204556</v>
      </c>
      <c r="H1527">
        <f t="shared" si="258"/>
        <v>1.1297219672796999</v>
      </c>
      <c r="I1527">
        <v>70.74344557052045</v>
      </c>
      <c r="J1527">
        <v>70.74344557052045</v>
      </c>
      <c r="K1527">
        <f t="shared" si="259"/>
        <v>70.738456715424363</v>
      </c>
      <c r="L1527">
        <v>70.738456715424363</v>
      </c>
      <c r="M1527">
        <v>70.738456715424363</v>
      </c>
      <c r="N1527">
        <f t="shared" si="255"/>
        <v>63.607865946968275</v>
      </c>
      <c r="O1527">
        <f t="shared" si="260"/>
        <v>63.55</v>
      </c>
      <c r="P1527">
        <f t="shared" si="262"/>
        <v>63.558749999999996</v>
      </c>
      <c r="Q1527">
        <f t="shared" si="263"/>
        <v>70.732767069672633</v>
      </c>
      <c r="R1527">
        <v>70.732767069672633</v>
      </c>
      <c r="S1527">
        <v>70.732767069672633</v>
      </c>
    </row>
    <row r="1528" spans="1:19" x14ac:dyDescent="0.2">
      <c r="A1528" s="4">
        <f t="shared" si="256"/>
        <v>45770</v>
      </c>
      <c r="B1528">
        <v>1527</v>
      </c>
      <c r="C1528">
        <v>62.64</v>
      </c>
      <c r="D1528">
        <f t="shared" si="257"/>
        <v>63.596666666666664</v>
      </c>
      <c r="E1528">
        <f t="shared" si="261"/>
        <v>63.624000000000002</v>
      </c>
      <c r="F1528">
        <f t="shared" si="253"/>
        <v>70.733723603240733</v>
      </c>
      <c r="G1528">
        <f t="shared" si="254"/>
        <v>-8.0937236032407327</v>
      </c>
      <c r="H1528">
        <f t="shared" si="258"/>
        <v>-1.9502780327202771</v>
      </c>
      <c r="I1528">
        <v>70.733723603240733</v>
      </c>
      <c r="J1528">
        <v>70.733723603240733</v>
      </c>
      <c r="K1528">
        <f t="shared" si="259"/>
        <v>70.7286997394244</v>
      </c>
      <c r="L1528">
        <v>70.7286997394244</v>
      </c>
      <c r="M1528">
        <v>70.7286997394244</v>
      </c>
      <c r="N1528">
        <f t="shared" si="255"/>
        <v>63.590506162877787</v>
      </c>
      <c r="O1528">
        <f t="shared" si="260"/>
        <v>63.567499999999995</v>
      </c>
      <c r="P1528">
        <f t="shared" si="262"/>
        <v>63.613749999999996</v>
      </c>
      <c r="Q1528">
        <f t="shared" si="263"/>
        <v>70.722973082097397</v>
      </c>
      <c r="R1528">
        <v>70.722973082097397</v>
      </c>
      <c r="S1528">
        <v>70.722973082097397</v>
      </c>
    </row>
    <row r="1529" spans="1:19" x14ac:dyDescent="0.2">
      <c r="A1529" s="4">
        <f t="shared" si="256"/>
        <v>45771</v>
      </c>
      <c r="B1529">
        <v>1528</v>
      </c>
      <c r="C1529">
        <v>63.55</v>
      </c>
      <c r="D1529">
        <f t="shared" si="257"/>
        <v>63.346666666666664</v>
      </c>
      <c r="E1529">
        <f t="shared" si="261"/>
        <v>63.698</v>
      </c>
      <c r="F1529">
        <f t="shared" si="253"/>
        <v>70.724001635961017</v>
      </c>
      <c r="G1529">
        <f t="shared" si="254"/>
        <v>-7.1740016359610195</v>
      </c>
      <c r="H1529">
        <f t="shared" si="258"/>
        <v>0.91972196727971323</v>
      </c>
      <c r="I1529">
        <v>70.724001635961017</v>
      </c>
      <c r="J1529">
        <v>70.724001635961017</v>
      </c>
      <c r="K1529">
        <f t="shared" si="259"/>
        <v>70.718942763424451</v>
      </c>
      <c r="L1529">
        <v>70.718942763424451</v>
      </c>
      <c r="M1529">
        <v>70.718942763424451</v>
      </c>
      <c r="N1529">
        <f t="shared" si="255"/>
        <v>63.668354314014451</v>
      </c>
      <c r="O1529">
        <f t="shared" si="260"/>
        <v>63.66</v>
      </c>
      <c r="P1529">
        <f t="shared" si="262"/>
        <v>63.566249999999997</v>
      </c>
      <c r="Q1529">
        <f t="shared" si="263"/>
        <v>70.713179094522161</v>
      </c>
      <c r="R1529">
        <v>70.713179094522161</v>
      </c>
      <c r="S1529">
        <v>70.713179094522161</v>
      </c>
    </row>
    <row r="1530" spans="1:19" x14ac:dyDescent="0.2">
      <c r="A1530" s="4">
        <f t="shared" si="256"/>
        <v>45772</v>
      </c>
      <c r="B1530">
        <v>1529</v>
      </c>
      <c r="C1530">
        <v>63.85</v>
      </c>
      <c r="D1530">
        <f t="shared" si="257"/>
        <v>63.75</v>
      </c>
      <c r="E1530">
        <f t="shared" si="261"/>
        <v>63.438000000000002</v>
      </c>
      <c r="F1530">
        <f t="shared" si="253"/>
        <v>70.714279668681314</v>
      </c>
      <c r="G1530">
        <f t="shared" si="254"/>
        <v>-6.8642796686813128</v>
      </c>
      <c r="H1530">
        <f t="shared" si="258"/>
        <v>0.30972196727970669</v>
      </c>
      <c r="I1530">
        <v>70.714279668681314</v>
      </c>
      <c r="J1530">
        <v>70.714279668681314</v>
      </c>
      <c r="K1530">
        <f t="shared" si="259"/>
        <v>70.709185787424502</v>
      </c>
      <c r="L1530">
        <v>70.709185787424502</v>
      </c>
      <c r="M1530">
        <v>70.709185787424502</v>
      </c>
      <c r="N1530">
        <f t="shared" si="255"/>
        <v>63.722848019810115</v>
      </c>
      <c r="O1530">
        <f t="shared" si="260"/>
        <v>63.472499999999997</v>
      </c>
      <c r="P1530">
        <f t="shared" si="262"/>
        <v>63.555</v>
      </c>
      <c r="Q1530">
        <f t="shared" si="263"/>
        <v>70.703385106946925</v>
      </c>
      <c r="R1530">
        <v>70.703385106946925</v>
      </c>
      <c r="S1530">
        <v>70.703385106946925</v>
      </c>
    </row>
    <row r="1531" spans="1:19" x14ac:dyDescent="0.2">
      <c r="A1531" s="4">
        <f t="shared" si="256"/>
        <v>45773</v>
      </c>
      <c r="B1531">
        <v>1530</v>
      </c>
      <c r="C1531">
        <v>63.85</v>
      </c>
      <c r="D1531">
        <f t="shared" si="257"/>
        <v>63.666666666666664</v>
      </c>
      <c r="E1531">
        <f t="shared" si="261"/>
        <v>63.570000000000007</v>
      </c>
      <c r="F1531">
        <f t="shared" si="253"/>
        <v>70.704557701401598</v>
      </c>
      <c r="G1531">
        <f t="shared" si="254"/>
        <v>-6.8545577014015961</v>
      </c>
      <c r="H1531">
        <f t="shared" si="258"/>
        <v>9.7219672797166368E-3</v>
      </c>
      <c r="I1531">
        <v>70.704557701401598</v>
      </c>
      <c r="J1531">
        <v>70.704557701401598</v>
      </c>
      <c r="K1531">
        <f t="shared" si="259"/>
        <v>70.699428811424539</v>
      </c>
      <c r="L1531">
        <v>70.699428811424539</v>
      </c>
      <c r="M1531">
        <v>70.699428811424539</v>
      </c>
      <c r="N1531">
        <f t="shared" si="255"/>
        <v>63.59599361386708</v>
      </c>
      <c r="O1531">
        <f t="shared" si="260"/>
        <v>63.637500000000003</v>
      </c>
      <c r="P1531">
        <f t="shared" si="262"/>
        <v>63.606250000000003</v>
      </c>
      <c r="Q1531">
        <f t="shared" si="263"/>
        <v>70.693591119371689</v>
      </c>
      <c r="R1531">
        <v>70.693591119371689</v>
      </c>
      <c r="S1531">
        <v>70.693591119371689</v>
      </c>
    </row>
    <row r="1532" spans="1:19" x14ac:dyDescent="0.2">
      <c r="A1532" s="4">
        <f t="shared" si="256"/>
        <v>45774</v>
      </c>
      <c r="B1532">
        <v>1531</v>
      </c>
      <c r="C1532">
        <v>63.3</v>
      </c>
      <c r="D1532">
        <f t="shared" si="257"/>
        <v>63.483333333333327</v>
      </c>
      <c r="E1532">
        <f t="shared" si="261"/>
        <v>63.227999999999994</v>
      </c>
      <c r="F1532">
        <f t="shared" si="253"/>
        <v>70.694835734121895</v>
      </c>
      <c r="G1532">
        <f t="shared" si="254"/>
        <v>-7.394835734121898</v>
      </c>
      <c r="H1532">
        <f t="shared" si="258"/>
        <v>-0.54027803272030184</v>
      </c>
      <c r="I1532">
        <v>70.694835734121895</v>
      </c>
      <c r="J1532">
        <v>70.694835734121895</v>
      </c>
      <c r="K1532">
        <f t="shared" si="259"/>
        <v>70.689671835424576</v>
      </c>
      <c r="L1532">
        <v>70.689671835424576</v>
      </c>
      <c r="M1532">
        <v>70.689671835424576</v>
      </c>
      <c r="N1532">
        <f t="shared" si="255"/>
        <v>63.507195529706948</v>
      </c>
      <c r="O1532">
        <f t="shared" si="260"/>
        <v>63.575000000000003</v>
      </c>
      <c r="P1532">
        <f t="shared" si="262"/>
        <v>63.323750000000004</v>
      </c>
      <c r="Q1532">
        <f t="shared" si="263"/>
        <v>70.683797131796467</v>
      </c>
      <c r="R1532">
        <v>70.683797131796467</v>
      </c>
      <c r="S1532">
        <v>70.683797131796467</v>
      </c>
    </row>
    <row r="1533" spans="1:19" x14ac:dyDescent="0.2">
      <c r="A1533" s="4">
        <f t="shared" si="256"/>
        <v>45775</v>
      </c>
      <c r="B1533">
        <v>1532</v>
      </c>
      <c r="C1533">
        <v>63.3</v>
      </c>
      <c r="D1533">
        <f t="shared" si="257"/>
        <v>62.813333333333333</v>
      </c>
      <c r="E1533">
        <f t="shared" si="261"/>
        <v>62.367999999999995</v>
      </c>
      <c r="F1533">
        <f t="shared" si="253"/>
        <v>70.685113766842179</v>
      </c>
      <c r="G1533">
        <f t="shared" si="254"/>
        <v>-7.3851137668421813</v>
      </c>
      <c r="H1533">
        <f t="shared" si="258"/>
        <v>9.7219672797166368E-3</v>
      </c>
      <c r="I1533">
        <v>70.685113766842179</v>
      </c>
      <c r="J1533">
        <v>70.685113766842179</v>
      </c>
      <c r="K1533">
        <f t="shared" si="259"/>
        <v>70.679914859424628</v>
      </c>
      <c r="L1533">
        <v>70.679914859424628</v>
      </c>
      <c r="M1533">
        <v>70.679914859424628</v>
      </c>
      <c r="N1533">
        <f t="shared" si="255"/>
        <v>63.007036870794863</v>
      </c>
      <c r="O1533">
        <f t="shared" si="260"/>
        <v>63.072499999999998</v>
      </c>
      <c r="P1533">
        <f t="shared" si="262"/>
        <v>62.534999999999997</v>
      </c>
      <c r="Q1533">
        <f t="shared" si="263"/>
        <v>70.674003144221231</v>
      </c>
      <c r="R1533">
        <v>70.674003144221231</v>
      </c>
      <c r="S1533">
        <v>70.674003144221231</v>
      </c>
    </row>
    <row r="1534" spans="1:19" x14ac:dyDescent="0.2">
      <c r="A1534" s="4">
        <f t="shared" si="256"/>
        <v>45776</v>
      </c>
      <c r="B1534">
        <v>1533</v>
      </c>
      <c r="C1534">
        <v>61.84</v>
      </c>
      <c r="D1534">
        <f t="shared" si="257"/>
        <v>61.563333333333333</v>
      </c>
      <c r="E1534">
        <f t="shared" si="261"/>
        <v>61.716000000000008</v>
      </c>
      <c r="F1534">
        <f t="shared" si="253"/>
        <v>70.675391799562476</v>
      </c>
      <c r="G1534">
        <f t="shared" si="254"/>
        <v>-8.8353917995624727</v>
      </c>
      <c r="H1534">
        <f t="shared" si="258"/>
        <v>-1.4502780327202913</v>
      </c>
      <c r="I1534">
        <v>70.675391799562476</v>
      </c>
      <c r="J1534">
        <v>70.675391799562476</v>
      </c>
      <c r="K1534">
        <f t="shared" si="259"/>
        <v>70.670157883424679</v>
      </c>
      <c r="L1534">
        <v>70.670157883424679</v>
      </c>
      <c r="M1534">
        <v>70.670157883424679</v>
      </c>
      <c r="N1534">
        <f t="shared" si="255"/>
        <v>61.969925809556401</v>
      </c>
      <c r="O1534">
        <f t="shared" si="260"/>
        <v>61.997500000000002</v>
      </c>
      <c r="P1534">
        <f t="shared" si="262"/>
        <v>61.658749999999998</v>
      </c>
      <c r="Q1534">
        <f t="shared" si="263"/>
        <v>70.664209156645995</v>
      </c>
      <c r="R1534">
        <v>70.664209156645995</v>
      </c>
      <c r="S1534">
        <v>70.664209156645995</v>
      </c>
    </row>
    <row r="1535" spans="1:19" x14ac:dyDescent="0.2">
      <c r="A1535" s="4">
        <f t="shared" si="256"/>
        <v>45777</v>
      </c>
      <c r="B1535">
        <v>1534</v>
      </c>
      <c r="C1535">
        <v>59.55</v>
      </c>
      <c r="D1535">
        <f t="shared" si="257"/>
        <v>60.660000000000004</v>
      </c>
      <c r="E1535">
        <f t="shared" si="261"/>
        <v>60.989999999999995</v>
      </c>
      <c r="F1535">
        <f t="shared" si="253"/>
        <v>70.665669832282759</v>
      </c>
      <c r="G1535">
        <f t="shared" si="254"/>
        <v>-11.115669832282762</v>
      </c>
      <c r="H1535">
        <f t="shared" si="258"/>
        <v>-2.2802780327202896</v>
      </c>
      <c r="I1535">
        <v>70.665669832282759</v>
      </c>
      <c r="J1535">
        <v>70.665669832282759</v>
      </c>
      <c r="K1535">
        <f t="shared" si="259"/>
        <v>70.660400907424716</v>
      </c>
      <c r="L1535">
        <v>70.660400907424716</v>
      </c>
      <c r="M1535">
        <v>70.660400907424716</v>
      </c>
      <c r="N1535">
        <f t="shared" si="255"/>
        <v>61.555948066689474</v>
      </c>
      <c r="O1535">
        <f t="shared" si="260"/>
        <v>61.32</v>
      </c>
      <c r="P1535">
        <f t="shared" si="262"/>
        <v>60.866250000000008</v>
      </c>
      <c r="Q1535">
        <f t="shared" si="263"/>
        <v>70.654415169070759</v>
      </c>
      <c r="R1535">
        <v>70.654415169070759</v>
      </c>
      <c r="S1535">
        <v>70.654415169070759</v>
      </c>
    </row>
    <row r="1536" spans="1:19" x14ac:dyDescent="0.2">
      <c r="A1536" s="4">
        <f t="shared" si="256"/>
        <v>45778</v>
      </c>
      <c r="B1536">
        <v>1535</v>
      </c>
      <c r="C1536">
        <v>60.59</v>
      </c>
      <c r="D1536">
        <f t="shared" si="257"/>
        <v>59.936666666666667</v>
      </c>
      <c r="E1536">
        <f t="shared" si="261"/>
        <v>60.26400000000001</v>
      </c>
      <c r="F1536">
        <f t="shared" si="253"/>
        <v>70.655947865003043</v>
      </c>
      <c r="G1536">
        <f t="shared" si="254"/>
        <v>-10.065947865003039</v>
      </c>
      <c r="H1536">
        <f t="shared" si="258"/>
        <v>1.0497219672797229</v>
      </c>
      <c r="I1536">
        <v>70.655947865003043</v>
      </c>
      <c r="J1536">
        <v>70.655947865003043</v>
      </c>
      <c r="K1536">
        <f t="shared" si="259"/>
        <v>70.650643931424753</v>
      </c>
      <c r="L1536">
        <v>70.650643931424753</v>
      </c>
      <c r="M1536">
        <v>70.650643931424753</v>
      </c>
      <c r="N1536">
        <f t="shared" si="255"/>
        <v>60.990163646682632</v>
      </c>
      <c r="O1536">
        <f t="shared" si="260"/>
        <v>60.412500000000009</v>
      </c>
      <c r="P1536">
        <f t="shared" si="262"/>
        <v>60.141250000000007</v>
      </c>
      <c r="Q1536">
        <f t="shared" si="263"/>
        <v>70.644621181495523</v>
      </c>
      <c r="R1536">
        <v>70.644621181495523</v>
      </c>
      <c r="S1536">
        <v>70.644621181495523</v>
      </c>
    </row>
    <row r="1537" spans="1:19" x14ac:dyDescent="0.2">
      <c r="A1537" s="4">
        <f t="shared" si="256"/>
        <v>45779</v>
      </c>
      <c r="B1537">
        <v>1536</v>
      </c>
      <c r="C1537">
        <v>59.67</v>
      </c>
      <c r="D1537">
        <f t="shared" si="257"/>
        <v>59.976666666666667</v>
      </c>
      <c r="E1537">
        <f t="shared" si="261"/>
        <v>59.596000000000004</v>
      </c>
      <c r="F1537">
        <f t="shared" si="253"/>
        <v>70.64622589772334</v>
      </c>
      <c r="G1537">
        <f t="shared" si="254"/>
        <v>-10.976225897723339</v>
      </c>
      <c r="H1537">
        <f t="shared" si="258"/>
        <v>-0.91027803272029928</v>
      </c>
      <c r="I1537">
        <v>70.64622589772334</v>
      </c>
      <c r="J1537">
        <v>70.64622589772334</v>
      </c>
      <c r="K1537">
        <f t="shared" si="259"/>
        <v>70.640886955424804</v>
      </c>
      <c r="L1537">
        <v>70.640886955424804</v>
      </c>
      <c r="M1537">
        <v>70.640886955424804</v>
      </c>
      <c r="N1537">
        <f t="shared" si="255"/>
        <v>60.594114552677837</v>
      </c>
      <c r="O1537">
        <f t="shared" si="260"/>
        <v>59.870000000000005</v>
      </c>
      <c r="P1537">
        <f t="shared" si="262"/>
        <v>59.738750000000003</v>
      </c>
      <c r="Q1537">
        <f t="shared" si="263"/>
        <v>70.634827193920287</v>
      </c>
      <c r="R1537">
        <v>70.634827193920287</v>
      </c>
      <c r="S1537">
        <v>70.634827193920287</v>
      </c>
    </row>
    <row r="1538" spans="1:19" x14ac:dyDescent="0.2">
      <c r="A1538" s="4">
        <f t="shared" si="256"/>
        <v>45780</v>
      </c>
      <c r="B1538">
        <v>1537</v>
      </c>
      <c r="C1538">
        <v>59.67</v>
      </c>
      <c r="D1538">
        <f t="shared" si="257"/>
        <v>59.28</v>
      </c>
      <c r="E1538">
        <f t="shared" si="261"/>
        <v>59.386000000000003</v>
      </c>
      <c r="F1538">
        <f t="shared" si="253"/>
        <v>70.636503930443624</v>
      </c>
      <c r="G1538">
        <f t="shared" si="254"/>
        <v>-10.966503930443622</v>
      </c>
      <c r="H1538">
        <f t="shared" si="258"/>
        <v>9.7219672797166368E-3</v>
      </c>
      <c r="I1538">
        <v>70.636503930443624</v>
      </c>
      <c r="J1538">
        <v>70.636503930443624</v>
      </c>
      <c r="K1538">
        <f t="shared" si="259"/>
        <v>70.631129979424855</v>
      </c>
      <c r="L1538">
        <v>70.631129979424855</v>
      </c>
      <c r="M1538">
        <v>70.631129979424855</v>
      </c>
      <c r="N1538">
        <f t="shared" si="255"/>
        <v>59.965880186874486</v>
      </c>
      <c r="O1538">
        <f t="shared" si="260"/>
        <v>59.607500000000002</v>
      </c>
      <c r="P1538">
        <f t="shared" si="262"/>
        <v>59.346249999999998</v>
      </c>
      <c r="Q1538">
        <f t="shared" si="263"/>
        <v>70.625033206345051</v>
      </c>
      <c r="R1538">
        <v>70.625033206345051</v>
      </c>
      <c r="S1538">
        <v>70.625033206345051</v>
      </c>
    </row>
    <row r="1539" spans="1:19" x14ac:dyDescent="0.2">
      <c r="A1539" s="4">
        <f t="shared" si="256"/>
        <v>45781</v>
      </c>
      <c r="B1539">
        <v>1538</v>
      </c>
      <c r="C1539">
        <v>58.5</v>
      </c>
      <c r="D1539">
        <f t="shared" si="257"/>
        <v>58.890000000000008</v>
      </c>
      <c r="E1539">
        <f t="shared" si="261"/>
        <v>59.351999999999997</v>
      </c>
      <c r="F1539">
        <f t="shared" ref="F1539:F1602" si="264">$V$3+$U$3*B1539</f>
        <v>70.626781963163921</v>
      </c>
      <c r="G1539">
        <f t="shared" ref="G1539:G1602" si="265">C1539-F1539</f>
        <v>-12.126781963163921</v>
      </c>
      <c r="H1539">
        <f t="shared" si="258"/>
        <v>-1.1602780327202993</v>
      </c>
      <c r="I1539">
        <v>70.626781963163921</v>
      </c>
      <c r="J1539">
        <v>70.626781963163921</v>
      </c>
      <c r="K1539">
        <f t="shared" si="259"/>
        <v>70.621373003424893</v>
      </c>
      <c r="L1539">
        <v>70.621373003424893</v>
      </c>
      <c r="M1539">
        <v>70.621373003424893</v>
      </c>
      <c r="N1539">
        <f t="shared" ref="N1539:N1602" si="266">0.3*C1540 + 0.7*N1538</f>
        <v>59.526116130812142</v>
      </c>
      <c r="O1539">
        <f t="shared" si="260"/>
        <v>59.085000000000001</v>
      </c>
      <c r="P1539">
        <f t="shared" si="262"/>
        <v>59.178750000000008</v>
      </c>
      <c r="Q1539">
        <f t="shared" si="263"/>
        <v>70.615239218769815</v>
      </c>
      <c r="R1539">
        <v>70.615239218769815</v>
      </c>
      <c r="S1539">
        <v>70.615239218769815</v>
      </c>
    </row>
    <row r="1540" spans="1:19" x14ac:dyDescent="0.2">
      <c r="A1540" s="4">
        <f t="shared" ref="A1540:A1603" si="267">A1539+1</f>
        <v>45782</v>
      </c>
      <c r="B1540">
        <v>1539</v>
      </c>
      <c r="C1540">
        <v>58.5</v>
      </c>
      <c r="D1540">
        <f t="shared" ref="D1540:D1603" si="268">AVERAGE(C1539:C1541)</f>
        <v>59.140000000000008</v>
      </c>
      <c r="E1540">
        <f t="shared" si="261"/>
        <v>59.302000000000007</v>
      </c>
      <c r="F1540">
        <f t="shared" si="264"/>
        <v>70.617059995884205</v>
      </c>
      <c r="G1540">
        <f t="shared" si="265"/>
        <v>-12.117059995884205</v>
      </c>
      <c r="H1540">
        <f t="shared" ref="H1540:H1603" si="269">G1540-G1539</f>
        <v>9.7219672797166368E-3</v>
      </c>
      <c r="I1540">
        <v>70.617059995884205</v>
      </c>
      <c r="J1540">
        <v>70.617059995884205</v>
      </c>
      <c r="K1540">
        <f t="shared" ref="K1540:K1603" si="270">$Y$3+$X$3*B1540</f>
        <v>70.611616027424944</v>
      </c>
      <c r="L1540">
        <v>70.611616027424944</v>
      </c>
      <c r="M1540">
        <v>70.611616027424944</v>
      </c>
      <c r="N1540">
        <f t="shared" si="266"/>
        <v>59.794281291568495</v>
      </c>
      <c r="O1540">
        <f t="shared" ref="O1540:O1603" si="271">AVERAGE(C1538:C1541)</f>
        <v>59.272500000000008</v>
      </c>
      <c r="P1540">
        <f t="shared" si="262"/>
        <v>59.241250000000008</v>
      </c>
      <c r="Q1540">
        <f t="shared" si="263"/>
        <v>70.605445231194579</v>
      </c>
      <c r="R1540">
        <v>70.605445231194579</v>
      </c>
      <c r="S1540">
        <v>70.605445231194579</v>
      </c>
    </row>
    <row r="1541" spans="1:19" x14ac:dyDescent="0.2">
      <c r="A1541" s="4">
        <f t="shared" si="267"/>
        <v>45783</v>
      </c>
      <c r="B1541">
        <v>1540</v>
      </c>
      <c r="C1541">
        <v>60.42</v>
      </c>
      <c r="D1541">
        <f t="shared" si="268"/>
        <v>59.446666666666665</v>
      </c>
      <c r="E1541">
        <f t="shared" ref="E1541:E1604" si="272">AVERAGE(C1539:C1543)</f>
        <v>59.618000000000009</v>
      </c>
      <c r="F1541">
        <f t="shared" si="264"/>
        <v>70.607338028604502</v>
      </c>
      <c r="G1541">
        <f t="shared" si="265"/>
        <v>-10.187338028604501</v>
      </c>
      <c r="H1541">
        <f t="shared" si="269"/>
        <v>1.9297219672797041</v>
      </c>
      <c r="I1541">
        <v>70.607338028604502</v>
      </c>
      <c r="J1541">
        <v>70.607338028604502</v>
      </c>
      <c r="K1541">
        <f t="shared" si="270"/>
        <v>70.601859051424981</v>
      </c>
      <c r="L1541">
        <v>70.601859051424981</v>
      </c>
      <c r="M1541">
        <v>70.601859051424981</v>
      </c>
      <c r="N1541">
        <f t="shared" si="266"/>
        <v>59.681996904097943</v>
      </c>
      <c r="O1541">
        <f t="shared" si="271"/>
        <v>59.210000000000008</v>
      </c>
      <c r="P1541">
        <f t="shared" ref="P1541:P1604" si="273">AVERAGE(O1541:O1542)</f>
        <v>59.553750000000008</v>
      </c>
      <c r="Q1541">
        <f t="shared" ref="Q1541:Q1604" si="274">$AE$3+$AD$3*B1541</f>
        <v>70.595651243619358</v>
      </c>
      <c r="R1541">
        <v>70.595651243619358</v>
      </c>
      <c r="S1541">
        <v>70.595651243619358</v>
      </c>
    </row>
    <row r="1542" spans="1:19" x14ac:dyDescent="0.2">
      <c r="A1542" s="4">
        <f t="shared" si="267"/>
        <v>45784</v>
      </c>
      <c r="B1542">
        <v>1541</v>
      </c>
      <c r="C1542">
        <v>59.42</v>
      </c>
      <c r="D1542">
        <f t="shared" si="268"/>
        <v>60.363333333333337</v>
      </c>
      <c r="E1542">
        <f t="shared" si="272"/>
        <v>60.391999999999996</v>
      </c>
      <c r="F1542">
        <f t="shared" si="264"/>
        <v>70.597616061324786</v>
      </c>
      <c r="G1542">
        <f t="shared" si="265"/>
        <v>-11.177616061324784</v>
      </c>
      <c r="H1542">
        <f t="shared" si="269"/>
        <v>-0.99027803272028336</v>
      </c>
      <c r="I1542">
        <v>70.597616061324786</v>
      </c>
      <c r="J1542">
        <v>70.597616061324786</v>
      </c>
      <c r="K1542">
        <f t="shared" si="270"/>
        <v>70.592102075425032</v>
      </c>
      <c r="L1542">
        <v>70.592102075425032</v>
      </c>
      <c r="M1542">
        <v>70.592102075425032</v>
      </c>
      <c r="N1542">
        <f t="shared" si="266"/>
        <v>60.152397832868559</v>
      </c>
      <c r="O1542">
        <f t="shared" si="271"/>
        <v>59.897500000000001</v>
      </c>
      <c r="P1542">
        <f t="shared" si="273"/>
        <v>60.381250000000001</v>
      </c>
      <c r="Q1542">
        <f t="shared" si="274"/>
        <v>70.585857256044122</v>
      </c>
      <c r="R1542">
        <v>70.585857256044122</v>
      </c>
      <c r="S1542">
        <v>70.585857256044122</v>
      </c>
    </row>
    <row r="1543" spans="1:19" x14ac:dyDescent="0.2">
      <c r="A1543" s="4">
        <f t="shared" si="267"/>
        <v>45785</v>
      </c>
      <c r="B1543">
        <v>1542</v>
      </c>
      <c r="C1543">
        <v>61.25</v>
      </c>
      <c r="D1543">
        <f t="shared" si="268"/>
        <v>61.013333333333328</v>
      </c>
      <c r="E1543">
        <f t="shared" si="272"/>
        <v>61.165999999999997</v>
      </c>
      <c r="F1543">
        <f t="shared" si="264"/>
        <v>70.587894094045083</v>
      </c>
      <c r="G1543">
        <f t="shared" si="265"/>
        <v>-9.3378940940450832</v>
      </c>
      <c r="H1543">
        <f t="shared" si="269"/>
        <v>1.8397219672797007</v>
      </c>
      <c r="I1543">
        <v>70.587894094045083</v>
      </c>
      <c r="J1543">
        <v>70.587894094045083</v>
      </c>
      <c r="K1543">
        <f t="shared" si="270"/>
        <v>70.582345099425069</v>
      </c>
      <c r="L1543">
        <v>70.582345099425069</v>
      </c>
      <c r="M1543">
        <v>70.582345099425069</v>
      </c>
      <c r="N1543">
        <f t="shared" si="266"/>
        <v>60.817678483007988</v>
      </c>
      <c r="O1543">
        <f t="shared" si="271"/>
        <v>60.865000000000002</v>
      </c>
      <c r="P1543">
        <f t="shared" si="273"/>
        <v>61.108750000000001</v>
      </c>
      <c r="Q1543">
        <f t="shared" si="274"/>
        <v>70.576063268468886</v>
      </c>
      <c r="R1543">
        <v>70.576063268468886</v>
      </c>
      <c r="S1543">
        <v>70.576063268468886</v>
      </c>
    </row>
    <row r="1544" spans="1:19" x14ac:dyDescent="0.2">
      <c r="A1544" s="4">
        <f t="shared" si="267"/>
        <v>45786</v>
      </c>
      <c r="B1544">
        <v>1543</v>
      </c>
      <c r="C1544">
        <v>62.37</v>
      </c>
      <c r="D1544">
        <f t="shared" si="268"/>
        <v>61.99666666666667</v>
      </c>
      <c r="E1544">
        <f t="shared" si="272"/>
        <v>61.746000000000002</v>
      </c>
      <c r="F1544">
        <f t="shared" si="264"/>
        <v>70.578172126765367</v>
      </c>
      <c r="G1544">
        <f t="shared" si="265"/>
        <v>-8.2081721267653691</v>
      </c>
      <c r="H1544">
        <f t="shared" si="269"/>
        <v>1.1297219672797141</v>
      </c>
      <c r="I1544">
        <v>70.578172126765367</v>
      </c>
      <c r="J1544">
        <v>70.578172126765367</v>
      </c>
      <c r="K1544">
        <f t="shared" si="270"/>
        <v>70.57258812342512</v>
      </c>
      <c r="L1544">
        <v>70.57258812342512</v>
      </c>
      <c r="M1544">
        <v>70.57258812342512</v>
      </c>
      <c r="N1544">
        <f t="shared" si="266"/>
        <v>61.283374938105588</v>
      </c>
      <c r="O1544">
        <f t="shared" si="271"/>
        <v>61.352499999999999</v>
      </c>
      <c r="P1544">
        <f t="shared" si="273"/>
        <v>61.84</v>
      </c>
      <c r="Q1544">
        <f t="shared" si="274"/>
        <v>70.56626928089365</v>
      </c>
      <c r="R1544">
        <v>70.56626928089365</v>
      </c>
      <c r="S1544">
        <v>70.56626928089365</v>
      </c>
    </row>
    <row r="1545" spans="1:19" x14ac:dyDescent="0.2">
      <c r="A1545" s="4">
        <f t="shared" si="267"/>
        <v>45787</v>
      </c>
      <c r="B1545">
        <v>1544</v>
      </c>
      <c r="C1545">
        <v>62.37</v>
      </c>
      <c r="D1545">
        <f t="shared" si="268"/>
        <v>62.686666666666667</v>
      </c>
      <c r="E1545">
        <f t="shared" si="272"/>
        <v>62.525999999999996</v>
      </c>
      <c r="F1545">
        <f t="shared" si="264"/>
        <v>70.56845015948565</v>
      </c>
      <c r="G1545">
        <f t="shared" si="265"/>
        <v>-8.1984501594856525</v>
      </c>
      <c r="H1545">
        <f t="shared" si="269"/>
        <v>9.7219672797166368E-3</v>
      </c>
      <c r="I1545">
        <v>70.56845015948565</v>
      </c>
      <c r="J1545">
        <v>70.56845015948565</v>
      </c>
      <c r="K1545">
        <f t="shared" si="270"/>
        <v>70.562831147425157</v>
      </c>
      <c r="L1545">
        <v>70.562831147425157</v>
      </c>
      <c r="M1545">
        <v>70.562831147425157</v>
      </c>
      <c r="N1545">
        <f t="shared" si="266"/>
        <v>61.894362456673903</v>
      </c>
      <c r="O1545">
        <f t="shared" si="271"/>
        <v>62.327500000000001</v>
      </c>
      <c r="P1545">
        <f t="shared" si="273"/>
        <v>62.58625</v>
      </c>
      <c r="Q1545">
        <f t="shared" si="274"/>
        <v>70.556475293318414</v>
      </c>
      <c r="R1545">
        <v>70.556475293318414</v>
      </c>
      <c r="S1545">
        <v>70.556475293318414</v>
      </c>
    </row>
    <row r="1546" spans="1:19" x14ac:dyDescent="0.2">
      <c r="A1546" s="4">
        <f t="shared" si="267"/>
        <v>45788</v>
      </c>
      <c r="B1546">
        <v>1545</v>
      </c>
      <c r="C1546">
        <v>63.32</v>
      </c>
      <c r="D1546">
        <f t="shared" si="268"/>
        <v>63.00333333333333</v>
      </c>
      <c r="E1546">
        <f t="shared" si="272"/>
        <v>63.284000000000006</v>
      </c>
      <c r="F1546">
        <f t="shared" si="264"/>
        <v>70.558728192205947</v>
      </c>
      <c r="G1546">
        <f t="shared" si="265"/>
        <v>-7.2387281922059472</v>
      </c>
      <c r="H1546">
        <f t="shared" si="269"/>
        <v>0.95972196727970527</v>
      </c>
      <c r="I1546">
        <v>70.558728192205947</v>
      </c>
      <c r="J1546">
        <v>70.558728192205947</v>
      </c>
      <c r="K1546">
        <f t="shared" si="270"/>
        <v>70.553074171425209</v>
      </c>
      <c r="L1546">
        <v>70.553074171425209</v>
      </c>
      <c r="M1546">
        <v>70.553074171425209</v>
      </c>
      <c r="N1546">
        <f t="shared" si="266"/>
        <v>62.322053719671729</v>
      </c>
      <c r="O1546">
        <f t="shared" si="271"/>
        <v>62.844999999999999</v>
      </c>
      <c r="P1546">
        <f t="shared" si="273"/>
        <v>63.178750000000001</v>
      </c>
      <c r="Q1546">
        <f t="shared" si="274"/>
        <v>70.546681305743178</v>
      </c>
      <c r="R1546">
        <v>70.546681305743178</v>
      </c>
      <c r="S1546">
        <v>70.546681305743178</v>
      </c>
    </row>
    <row r="1547" spans="1:19" x14ac:dyDescent="0.2">
      <c r="A1547" s="4">
        <f t="shared" si="267"/>
        <v>45789</v>
      </c>
      <c r="B1547">
        <v>1546</v>
      </c>
      <c r="C1547">
        <v>63.32</v>
      </c>
      <c r="D1547">
        <f t="shared" si="268"/>
        <v>63.893333333333338</v>
      </c>
      <c r="E1547">
        <f t="shared" si="272"/>
        <v>63.706000000000003</v>
      </c>
      <c r="F1547">
        <f t="shared" si="264"/>
        <v>70.549006224926231</v>
      </c>
      <c r="G1547">
        <f t="shared" si="265"/>
        <v>-7.2290062249262306</v>
      </c>
      <c r="H1547">
        <f t="shared" si="269"/>
        <v>9.7219672797166368E-3</v>
      </c>
      <c r="I1547">
        <v>70.549006224926231</v>
      </c>
      <c r="J1547">
        <v>70.549006224926231</v>
      </c>
      <c r="K1547">
        <f t="shared" si="270"/>
        <v>70.543317195425246</v>
      </c>
      <c r="L1547">
        <v>70.543317195425246</v>
      </c>
      <c r="M1547">
        <v>70.543317195425246</v>
      </c>
      <c r="N1547">
        <f t="shared" si="266"/>
        <v>63.137437603770209</v>
      </c>
      <c r="O1547">
        <f t="shared" si="271"/>
        <v>63.512500000000003</v>
      </c>
      <c r="P1547">
        <f t="shared" si="273"/>
        <v>63.776250000000005</v>
      </c>
      <c r="Q1547">
        <f t="shared" si="274"/>
        <v>70.536887318167942</v>
      </c>
      <c r="R1547">
        <v>70.536887318167942</v>
      </c>
      <c r="S1547">
        <v>70.536887318167942</v>
      </c>
    </row>
    <row r="1548" spans="1:19" x14ac:dyDescent="0.2">
      <c r="A1548" s="4">
        <f t="shared" si="267"/>
        <v>45790</v>
      </c>
      <c r="B1548">
        <v>1547</v>
      </c>
      <c r="C1548">
        <v>65.040000000000006</v>
      </c>
      <c r="D1548">
        <f t="shared" si="268"/>
        <v>64.280000000000015</v>
      </c>
      <c r="E1548">
        <f t="shared" si="272"/>
        <v>63.838000000000008</v>
      </c>
      <c r="F1548">
        <f t="shared" si="264"/>
        <v>70.539284257646528</v>
      </c>
      <c r="G1548">
        <f t="shared" si="265"/>
        <v>-5.4992842576465222</v>
      </c>
      <c r="H1548">
        <f t="shared" si="269"/>
        <v>1.7297219672797084</v>
      </c>
      <c r="I1548">
        <v>70.539284257646528</v>
      </c>
      <c r="J1548">
        <v>70.539284257646528</v>
      </c>
      <c r="K1548">
        <f t="shared" si="270"/>
        <v>70.533560219425297</v>
      </c>
      <c r="L1548">
        <v>70.533560219425297</v>
      </c>
      <c r="M1548">
        <v>70.533560219425297</v>
      </c>
      <c r="N1548">
        <f t="shared" si="266"/>
        <v>63.540206322639143</v>
      </c>
      <c r="O1548">
        <f t="shared" si="271"/>
        <v>64.040000000000006</v>
      </c>
      <c r="P1548">
        <f t="shared" si="273"/>
        <v>64.003750000000011</v>
      </c>
      <c r="Q1548">
        <f t="shared" si="274"/>
        <v>70.52709333059272</v>
      </c>
      <c r="R1548">
        <v>70.52709333059272</v>
      </c>
      <c r="S1548">
        <v>70.52709333059272</v>
      </c>
    </row>
    <row r="1549" spans="1:19" x14ac:dyDescent="0.2">
      <c r="A1549" s="4">
        <f t="shared" si="267"/>
        <v>45791</v>
      </c>
      <c r="B1549">
        <v>1548</v>
      </c>
      <c r="C1549">
        <v>64.48</v>
      </c>
      <c r="D1549">
        <f t="shared" si="268"/>
        <v>64.183333333333337</v>
      </c>
      <c r="E1549">
        <f t="shared" si="272"/>
        <v>63.942000000000007</v>
      </c>
      <c r="F1549">
        <f t="shared" si="264"/>
        <v>70.529562290366812</v>
      </c>
      <c r="G1549">
        <f t="shared" si="265"/>
        <v>-6.0495622903668078</v>
      </c>
      <c r="H1549">
        <f t="shared" si="269"/>
        <v>-0.55027803272028564</v>
      </c>
      <c r="I1549">
        <v>70.529562290366812</v>
      </c>
      <c r="J1549">
        <v>70.529562290366812</v>
      </c>
      <c r="K1549">
        <f t="shared" si="270"/>
        <v>70.523803243425334</v>
      </c>
      <c r="L1549">
        <v>70.523803243425334</v>
      </c>
      <c r="M1549">
        <v>70.523803243425334</v>
      </c>
      <c r="N1549">
        <f t="shared" si="266"/>
        <v>63.387144425847396</v>
      </c>
      <c r="O1549">
        <f t="shared" si="271"/>
        <v>63.967500000000008</v>
      </c>
      <c r="P1549">
        <f t="shared" si="273"/>
        <v>64.032499999999999</v>
      </c>
      <c r="Q1549">
        <f t="shared" si="274"/>
        <v>70.517299343017484</v>
      </c>
      <c r="R1549">
        <v>70.517299343017484</v>
      </c>
      <c r="S1549">
        <v>70.517299343017484</v>
      </c>
    </row>
    <row r="1550" spans="1:19" x14ac:dyDescent="0.2">
      <c r="A1550" s="4">
        <f t="shared" si="267"/>
        <v>45792</v>
      </c>
      <c r="B1550">
        <v>1549</v>
      </c>
      <c r="C1550">
        <v>63.03</v>
      </c>
      <c r="D1550">
        <f t="shared" si="268"/>
        <v>63.783333333333339</v>
      </c>
      <c r="E1550">
        <f t="shared" si="272"/>
        <v>64.046000000000006</v>
      </c>
      <c r="F1550">
        <f t="shared" si="264"/>
        <v>70.519840323087095</v>
      </c>
      <c r="G1550">
        <f t="shared" si="265"/>
        <v>-7.489840323087094</v>
      </c>
      <c r="H1550">
        <f t="shared" si="269"/>
        <v>-1.4402780327202862</v>
      </c>
      <c r="I1550">
        <v>70.519840323087095</v>
      </c>
      <c r="J1550">
        <v>70.519840323087095</v>
      </c>
      <c r="K1550">
        <f t="shared" si="270"/>
        <v>70.514046267425385</v>
      </c>
      <c r="L1550">
        <v>70.514046267425385</v>
      </c>
      <c r="M1550">
        <v>70.514046267425385</v>
      </c>
      <c r="N1550">
        <f t="shared" si="266"/>
        <v>63.523001098093175</v>
      </c>
      <c r="O1550">
        <f t="shared" si="271"/>
        <v>64.097499999999997</v>
      </c>
      <c r="P1550">
        <f t="shared" si="273"/>
        <v>63.947500000000005</v>
      </c>
      <c r="Q1550">
        <f t="shared" si="274"/>
        <v>70.507505355442248</v>
      </c>
      <c r="R1550">
        <v>70.507505355442248</v>
      </c>
      <c r="S1550">
        <v>70.507505355442248</v>
      </c>
    </row>
    <row r="1551" spans="1:19" x14ac:dyDescent="0.2">
      <c r="A1551" s="4">
        <f t="shared" si="267"/>
        <v>45793</v>
      </c>
      <c r="B1551">
        <v>1550</v>
      </c>
      <c r="C1551">
        <v>63.84</v>
      </c>
      <c r="D1551">
        <f t="shared" si="268"/>
        <v>63.57</v>
      </c>
      <c r="E1551">
        <f t="shared" si="272"/>
        <v>63.834000000000003</v>
      </c>
      <c r="F1551">
        <f t="shared" si="264"/>
        <v>70.510118355807393</v>
      </c>
      <c r="G1551">
        <f t="shared" si="265"/>
        <v>-6.6701183558073893</v>
      </c>
      <c r="H1551">
        <f t="shared" si="269"/>
        <v>0.8197219672797047</v>
      </c>
      <c r="I1551">
        <v>70.510118355807393</v>
      </c>
      <c r="J1551">
        <v>70.510118355807393</v>
      </c>
      <c r="K1551">
        <f t="shared" si="270"/>
        <v>70.504289291425422</v>
      </c>
      <c r="L1551">
        <v>70.504289291425422</v>
      </c>
      <c r="M1551">
        <v>70.504289291425422</v>
      </c>
      <c r="N1551">
        <f t="shared" si="266"/>
        <v>63.618100768665222</v>
      </c>
      <c r="O1551">
        <f t="shared" si="271"/>
        <v>63.797500000000007</v>
      </c>
      <c r="P1551">
        <f t="shared" si="273"/>
        <v>63.734999999999999</v>
      </c>
      <c r="Q1551">
        <f t="shared" si="274"/>
        <v>70.497711367867012</v>
      </c>
      <c r="R1551">
        <v>70.497711367867012</v>
      </c>
      <c r="S1551">
        <v>70.497711367867012</v>
      </c>
    </row>
    <row r="1552" spans="1:19" x14ac:dyDescent="0.2">
      <c r="A1552" s="4">
        <f t="shared" si="267"/>
        <v>45794</v>
      </c>
      <c r="B1552">
        <v>1551</v>
      </c>
      <c r="C1552">
        <v>63.84</v>
      </c>
      <c r="D1552">
        <f t="shared" si="268"/>
        <v>63.886666666666663</v>
      </c>
      <c r="E1552">
        <f t="shared" si="272"/>
        <v>63.734000000000002</v>
      </c>
      <c r="F1552">
        <f t="shared" si="264"/>
        <v>70.500396388527676</v>
      </c>
      <c r="G1552">
        <f t="shared" si="265"/>
        <v>-6.6603963885276727</v>
      </c>
      <c r="H1552">
        <f t="shared" si="269"/>
        <v>9.7219672797166368E-3</v>
      </c>
      <c r="I1552">
        <v>70.500396388527676</v>
      </c>
      <c r="J1552">
        <v>70.500396388527676</v>
      </c>
      <c r="K1552">
        <f t="shared" si="270"/>
        <v>70.494532315425474</v>
      </c>
      <c r="L1552">
        <v>70.494532315425474</v>
      </c>
      <c r="M1552">
        <v>70.494532315425474</v>
      </c>
      <c r="N1552">
        <f t="shared" si="266"/>
        <v>63.726670538065648</v>
      </c>
      <c r="O1552">
        <f t="shared" si="271"/>
        <v>63.672499999999999</v>
      </c>
      <c r="P1552">
        <f t="shared" si="273"/>
        <v>63.791249999999998</v>
      </c>
      <c r="Q1552">
        <f t="shared" si="274"/>
        <v>70.487917380291776</v>
      </c>
      <c r="R1552">
        <v>70.487917380291776</v>
      </c>
      <c r="S1552">
        <v>70.487917380291776</v>
      </c>
    </row>
    <row r="1553" spans="1:19" x14ac:dyDescent="0.2">
      <c r="A1553" s="4">
        <f t="shared" si="267"/>
        <v>45795</v>
      </c>
      <c r="B1553">
        <v>1552</v>
      </c>
      <c r="C1553">
        <v>63.98</v>
      </c>
      <c r="D1553">
        <f t="shared" si="268"/>
        <v>63.93333333333333</v>
      </c>
      <c r="E1553">
        <f t="shared" si="272"/>
        <v>63.922000000000004</v>
      </c>
      <c r="F1553">
        <f t="shared" si="264"/>
        <v>70.490674421247974</v>
      </c>
      <c r="G1553">
        <f t="shared" si="265"/>
        <v>-6.5106744212479768</v>
      </c>
      <c r="H1553">
        <f t="shared" si="269"/>
        <v>0.14972196727969589</v>
      </c>
      <c r="I1553">
        <v>70.490674421247974</v>
      </c>
      <c r="J1553">
        <v>70.490674421247974</v>
      </c>
      <c r="K1553">
        <f t="shared" si="270"/>
        <v>70.484775339425511</v>
      </c>
      <c r="L1553">
        <v>70.484775339425511</v>
      </c>
      <c r="M1553">
        <v>70.484775339425511</v>
      </c>
      <c r="N1553">
        <f t="shared" si="266"/>
        <v>63.802669376645952</v>
      </c>
      <c r="O1553">
        <f t="shared" si="271"/>
        <v>63.91</v>
      </c>
      <c r="P1553">
        <f t="shared" si="273"/>
        <v>63.926249999999996</v>
      </c>
      <c r="Q1553">
        <f t="shared" si="274"/>
        <v>70.47812339271654</v>
      </c>
      <c r="R1553">
        <v>70.47812339271654</v>
      </c>
      <c r="S1553">
        <v>70.47812339271654</v>
      </c>
    </row>
    <row r="1554" spans="1:19" x14ac:dyDescent="0.2">
      <c r="A1554" s="4">
        <f t="shared" si="267"/>
        <v>45796</v>
      </c>
      <c r="B1554">
        <v>1553</v>
      </c>
      <c r="C1554">
        <v>63.98</v>
      </c>
      <c r="D1554">
        <f t="shared" si="268"/>
        <v>63.976666666666667</v>
      </c>
      <c r="E1554">
        <f t="shared" si="272"/>
        <v>63.739999999999995</v>
      </c>
      <c r="F1554">
        <f t="shared" si="264"/>
        <v>70.480952453968257</v>
      </c>
      <c r="G1554">
        <f t="shared" si="265"/>
        <v>-6.5009524539682602</v>
      </c>
      <c r="H1554">
        <f t="shared" si="269"/>
        <v>9.7219672797166368E-3</v>
      </c>
      <c r="I1554">
        <v>70.480952453968257</v>
      </c>
      <c r="J1554">
        <v>70.480952453968257</v>
      </c>
      <c r="K1554">
        <f t="shared" si="270"/>
        <v>70.475018363425562</v>
      </c>
      <c r="L1554">
        <v>70.475018363425562</v>
      </c>
      <c r="M1554">
        <v>70.475018363425562</v>
      </c>
      <c r="N1554">
        <f t="shared" si="266"/>
        <v>63.852868563652166</v>
      </c>
      <c r="O1554">
        <f t="shared" si="271"/>
        <v>63.942499999999995</v>
      </c>
      <c r="P1554">
        <f t="shared" si="273"/>
        <v>63.828749999999999</v>
      </c>
      <c r="Q1554">
        <f t="shared" si="274"/>
        <v>70.468329405141304</v>
      </c>
      <c r="R1554">
        <v>70.468329405141304</v>
      </c>
      <c r="S1554">
        <v>70.468329405141304</v>
      </c>
    </row>
    <row r="1555" spans="1:19" x14ac:dyDescent="0.2">
      <c r="A1555" s="4">
        <f t="shared" si="267"/>
        <v>45797</v>
      </c>
      <c r="B1555">
        <v>1554</v>
      </c>
      <c r="C1555">
        <v>63.97</v>
      </c>
      <c r="D1555">
        <f t="shared" si="268"/>
        <v>63.626666666666665</v>
      </c>
      <c r="E1555">
        <f t="shared" si="272"/>
        <v>63.482000000000006</v>
      </c>
      <c r="F1555">
        <f t="shared" si="264"/>
        <v>70.471230486688555</v>
      </c>
      <c r="G1555">
        <f t="shared" si="265"/>
        <v>-6.5012304866885557</v>
      </c>
      <c r="H1555">
        <f t="shared" si="269"/>
        <v>-2.7803272029558457E-4</v>
      </c>
      <c r="I1555">
        <v>70.471230486688555</v>
      </c>
      <c r="J1555">
        <v>70.471230486688555</v>
      </c>
      <c r="K1555">
        <f t="shared" si="270"/>
        <v>70.465261387425599</v>
      </c>
      <c r="L1555">
        <v>70.465261387425599</v>
      </c>
      <c r="M1555">
        <v>70.465261387425599</v>
      </c>
      <c r="N1555">
        <f t="shared" si="266"/>
        <v>63.576007994556512</v>
      </c>
      <c r="O1555">
        <f t="shared" si="271"/>
        <v>63.715000000000003</v>
      </c>
      <c r="P1555">
        <f t="shared" si="273"/>
        <v>63.536250000000003</v>
      </c>
      <c r="Q1555">
        <f t="shared" si="274"/>
        <v>70.458535417566068</v>
      </c>
      <c r="R1555">
        <v>70.458535417566068</v>
      </c>
      <c r="S1555">
        <v>70.458535417566068</v>
      </c>
    </row>
    <row r="1556" spans="1:19" x14ac:dyDescent="0.2">
      <c r="A1556" s="4">
        <f t="shared" si="267"/>
        <v>45798</v>
      </c>
      <c r="B1556">
        <v>1555</v>
      </c>
      <c r="C1556">
        <v>62.93</v>
      </c>
      <c r="D1556">
        <f t="shared" si="268"/>
        <v>63.15</v>
      </c>
      <c r="E1556">
        <f t="shared" si="272"/>
        <v>63.263999999999996</v>
      </c>
      <c r="F1556">
        <f t="shared" si="264"/>
        <v>70.461508519408838</v>
      </c>
      <c r="G1556">
        <f t="shared" si="265"/>
        <v>-7.5315085194088383</v>
      </c>
      <c r="H1556">
        <f t="shared" si="269"/>
        <v>-1.0302780327202825</v>
      </c>
      <c r="I1556">
        <v>70.461508519408838</v>
      </c>
      <c r="J1556">
        <v>70.461508519408838</v>
      </c>
      <c r="K1556">
        <f t="shared" si="270"/>
        <v>70.45550441142565</v>
      </c>
      <c r="L1556">
        <v>70.45550441142565</v>
      </c>
      <c r="M1556">
        <v>70.45550441142565</v>
      </c>
      <c r="N1556">
        <f t="shared" si="266"/>
        <v>63.26820559618956</v>
      </c>
      <c r="O1556">
        <f t="shared" si="271"/>
        <v>63.357500000000002</v>
      </c>
      <c r="P1556">
        <f t="shared" si="273"/>
        <v>63.221249999999998</v>
      </c>
      <c r="Q1556">
        <f t="shared" si="274"/>
        <v>70.448741429990832</v>
      </c>
      <c r="R1556">
        <v>70.448741429990832</v>
      </c>
      <c r="S1556">
        <v>70.448741429990832</v>
      </c>
    </row>
    <row r="1557" spans="1:19" x14ac:dyDescent="0.2">
      <c r="A1557" s="4">
        <f t="shared" si="267"/>
        <v>45799</v>
      </c>
      <c r="B1557">
        <v>1556</v>
      </c>
      <c r="C1557">
        <v>62.55</v>
      </c>
      <c r="D1557">
        <f t="shared" si="268"/>
        <v>62.79</v>
      </c>
      <c r="E1557">
        <f t="shared" si="272"/>
        <v>63.045999999999992</v>
      </c>
      <c r="F1557">
        <f t="shared" si="264"/>
        <v>70.451786552129136</v>
      </c>
      <c r="G1557">
        <f t="shared" si="265"/>
        <v>-7.9017865521291384</v>
      </c>
      <c r="H1557">
        <f t="shared" si="269"/>
        <v>-0.37027803272030013</v>
      </c>
      <c r="I1557">
        <v>70.451786552129136</v>
      </c>
      <c r="J1557">
        <v>70.451786552129136</v>
      </c>
      <c r="K1557">
        <f t="shared" si="270"/>
        <v>70.445747435425687</v>
      </c>
      <c r="L1557">
        <v>70.445747435425687</v>
      </c>
      <c r="M1557">
        <v>70.445747435425687</v>
      </c>
      <c r="N1557">
        <f t="shared" si="266"/>
        <v>63.154743917332695</v>
      </c>
      <c r="O1557">
        <f t="shared" si="271"/>
        <v>63.084999999999994</v>
      </c>
      <c r="P1557">
        <f t="shared" si="273"/>
        <v>62.949999999999996</v>
      </c>
      <c r="Q1557">
        <f t="shared" si="274"/>
        <v>70.438947442415611</v>
      </c>
      <c r="R1557">
        <v>70.438947442415611</v>
      </c>
      <c r="S1557">
        <v>70.438947442415611</v>
      </c>
    </row>
    <row r="1558" spans="1:19" x14ac:dyDescent="0.2">
      <c r="A1558" s="4">
        <f t="shared" si="267"/>
        <v>45800</v>
      </c>
      <c r="B1558">
        <v>1557</v>
      </c>
      <c r="C1558">
        <v>62.89</v>
      </c>
      <c r="D1558">
        <f t="shared" si="268"/>
        <v>62.776666666666664</v>
      </c>
      <c r="E1558">
        <f t="shared" si="272"/>
        <v>62.573999999999998</v>
      </c>
      <c r="F1558">
        <f t="shared" si="264"/>
        <v>70.442064584849419</v>
      </c>
      <c r="G1558">
        <f t="shared" si="265"/>
        <v>-7.5520645848494183</v>
      </c>
      <c r="H1558">
        <f t="shared" si="269"/>
        <v>0.34972196727972005</v>
      </c>
      <c r="I1558">
        <v>70.442064584849419</v>
      </c>
      <c r="J1558">
        <v>70.442064584849419</v>
      </c>
      <c r="K1558">
        <f t="shared" si="270"/>
        <v>70.435990459425739</v>
      </c>
      <c r="L1558">
        <v>70.435990459425739</v>
      </c>
      <c r="M1558">
        <v>70.435990459425739</v>
      </c>
      <c r="N1558">
        <f t="shared" si="266"/>
        <v>63.075320742132888</v>
      </c>
      <c r="O1558">
        <f t="shared" si="271"/>
        <v>62.814999999999998</v>
      </c>
      <c r="P1558">
        <f t="shared" si="273"/>
        <v>62.65</v>
      </c>
      <c r="Q1558">
        <f t="shared" si="274"/>
        <v>70.429153454840375</v>
      </c>
      <c r="R1558">
        <v>70.429153454840375</v>
      </c>
      <c r="S1558">
        <v>70.429153454840375</v>
      </c>
    </row>
    <row r="1559" spans="1:19" x14ac:dyDescent="0.2">
      <c r="A1559" s="4">
        <f t="shared" si="267"/>
        <v>45801</v>
      </c>
      <c r="B1559">
        <v>1558</v>
      </c>
      <c r="C1559">
        <v>62.89</v>
      </c>
      <c r="D1559">
        <f t="shared" si="268"/>
        <v>62.463333333333331</v>
      </c>
      <c r="E1559">
        <f t="shared" si="272"/>
        <v>62.31</v>
      </c>
      <c r="F1559">
        <f t="shared" si="264"/>
        <v>70.432342617569702</v>
      </c>
      <c r="G1559">
        <f t="shared" si="265"/>
        <v>-7.5423426175697017</v>
      </c>
      <c r="H1559">
        <f t="shared" si="269"/>
        <v>9.7219672797166368E-3</v>
      </c>
      <c r="I1559">
        <v>70.432342617569702</v>
      </c>
      <c r="J1559">
        <v>70.432342617569702</v>
      </c>
      <c r="K1559">
        <f t="shared" si="270"/>
        <v>70.426233483425776</v>
      </c>
      <c r="L1559">
        <v>70.426233483425776</v>
      </c>
      <c r="M1559">
        <v>70.426233483425776</v>
      </c>
      <c r="N1559">
        <f t="shared" si="266"/>
        <v>62.635724519493024</v>
      </c>
      <c r="O1559">
        <f t="shared" si="271"/>
        <v>62.484999999999999</v>
      </c>
      <c r="P1559">
        <f t="shared" si="273"/>
        <v>62.3675</v>
      </c>
      <c r="Q1559">
        <f t="shared" si="274"/>
        <v>70.419359467265139</v>
      </c>
      <c r="R1559">
        <v>70.419359467265139</v>
      </c>
      <c r="S1559">
        <v>70.419359467265139</v>
      </c>
    </row>
    <row r="1560" spans="1:19" x14ac:dyDescent="0.2">
      <c r="A1560" s="4">
        <f t="shared" si="267"/>
        <v>45802</v>
      </c>
      <c r="B1560">
        <v>1559</v>
      </c>
      <c r="C1560">
        <v>61.61</v>
      </c>
      <c r="D1560">
        <f t="shared" si="268"/>
        <v>62.036666666666669</v>
      </c>
      <c r="E1560">
        <f t="shared" si="272"/>
        <v>62.122</v>
      </c>
      <c r="F1560">
        <f t="shared" si="264"/>
        <v>70.42262065029</v>
      </c>
      <c r="G1560">
        <f t="shared" si="265"/>
        <v>-8.8126206502900004</v>
      </c>
      <c r="H1560">
        <f t="shared" si="269"/>
        <v>-1.2702780327202987</v>
      </c>
      <c r="I1560">
        <v>70.42262065029</v>
      </c>
      <c r="J1560">
        <v>70.42262065029</v>
      </c>
      <c r="K1560">
        <f t="shared" si="270"/>
        <v>70.416476507425827</v>
      </c>
      <c r="L1560">
        <v>70.416476507425827</v>
      </c>
      <c r="M1560">
        <v>70.416476507425827</v>
      </c>
      <c r="N1560">
        <f t="shared" si="266"/>
        <v>62.328007163645111</v>
      </c>
      <c r="O1560">
        <f t="shared" si="271"/>
        <v>62.25</v>
      </c>
      <c r="P1560">
        <f t="shared" si="273"/>
        <v>62.09</v>
      </c>
      <c r="Q1560">
        <f t="shared" si="274"/>
        <v>70.409565479689903</v>
      </c>
      <c r="R1560">
        <v>70.409565479689903</v>
      </c>
      <c r="S1560">
        <v>70.409565479689903</v>
      </c>
    </row>
    <row r="1561" spans="1:19" x14ac:dyDescent="0.2">
      <c r="A1561" s="4">
        <f t="shared" si="267"/>
        <v>45803</v>
      </c>
      <c r="B1561">
        <v>1560</v>
      </c>
      <c r="C1561">
        <v>61.61</v>
      </c>
      <c r="D1561">
        <f t="shared" si="268"/>
        <v>61.609999999999992</v>
      </c>
      <c r="E1561">
        <f t="shared" si="272"/>
        <v>62.052000000000007</v>
      </c>
      <c r="F1561">
        <f t="shared" si="264"/>
        <v>70.412898683010283</v>
      </c>
      <c r="G1561">
        <f t="shared" si="265"/>
        <v>-8.8028986830102838</v>
      </c>
      <c r="H1561">
        <f t="shared" si="269"/>
        <v>9.7219672797166368E-3</v>
      </c>
      <c r="I1561">
        <v>70.412898683010283</v>
      </c>
      <c r="J1561">
        <v>70.412898683010283</v>
      </c>
      <c r="K1561">
        <f t="shared" si="270"/>
        <v>70.406719531425864</v>
      </c>
      <c r="L1561">
        <v>70.406719531425864</v>
      </c>
      <c r="M1561">
        <v>70.406719531425864</v>
      </c>
      <c r="N1561">
        <f t="shared" si="266"/>
        <v>62.112605014551576</v>
      </c>
      <c r="O1561">
        <f t="shared" si="271"/>
        <v>61.930000000000007</v>
      </c>
      <c r="P1561">
        <f t="shared" si="273"/>
        <v>61.886250000000004</v>
      </c>
      <c r="Q1561">
        <f t="shared" si="274"/>
        <v>70.399771492114667</v>
      </c>
      <c r="R1561">
        <v>70.399771492114667</v>
      </c>
      <c r="S1561">
        <v>70.399771492114667</v>
      </c>
    </row>
    <row r="1562" spans="1:19" x14ac:dyDescent="0.2">
      <c r="A1562" s="4">
        <f t="shared" si="267"/>
        <v>45804</v>
      </c>
      <c r="B1562">
        <v>1561</v>
      </c>
      <c r="C1562">
        <v>61.61</v>
      </c>
      <c r="D1562">
        <f t="shared" si="268"/>
        <v>61.919999999999995</v>
      </c>
      <c r="E1562">
        <f t="shared" si="272"/>
        <v>61.805999999999997</v>
      </c>
      <c r="F1562">
        <f t="shared" si="264"/>
        <v>70.403176715730581</v>
      </c>
      <c r="G1562">
        <f t="shared" si="265"/>
        <v>-8.7931767157305813</v>
      </c>
      <c r="H1562">
        <f t="shared" si="269"/>
        <v>9.7219672797024259E-3</v>
      </c>
      <c r="I1562">
        <v>70.403176715730581</v>
      </c>
      <c r="J1562">
        <v>70.403176715730581</v>
      </c>
      <c r="K1562">
        <f t="shared" si="270"/>
        <v>70.396962555425915</v>
      </c>
      <c r="L1562">
        <v>70.396962555425915</v>
      </c>
      <c r="M1562">
        <v>70.396962555425915</v>
      </c>
      <c r="N1562">
        <f t="shared" si="266"/>
        <v>62.240823510186104</v>
      </c>
      <c r="O1562">
        <f t="shared" si="271"/>
        <v>61.842499999999994</v>
      </c>
      <c r="P1562">
        <f t="shared" si="273"/>
        <v>61.848749999999995</v>
      </c>
      <c r="Q1562">
        <f t="shared" si="274"/>
        <v>70.389977504539431</v>
      </c>
      <c r="R1562">
        <v>70.389977504539431</v>
      </c>
      <c r="S1562">
        <v>70.389977504539431</v>
      </c>
    </row>
    <row r="1563" spans="1:19" x14ac:dyDescent="0.2">
      <c r="A1563" s="4">
        <f t="shared" si="267"/>
        <v>45805</v>
      </c>
      <c r="B1563">
        <v>1562</v>
      </c>
      <c r="C1563">
        <v>62.54</v>
      </c>
      <c r="D1563">
        <f t="shared" si="268"/>
        <v>61.936666666666667</v>
      </c>
      <c r="E1563">
        <f t="shared" si="272"/>
        <v>61.775999999999996</v>
      </c>
      <c r="F1563">
        <f t="shared" si="264"/>
        <v>70.393454748450864</v>
      </c>
      <c r="G1563">
        <f t="shared" si="265"/>
        <v>-7.853454748450865</v>
      </c>
      <c r="H1563">
        <f t="shared" si="269"/>
        <v>0.93972196727971635</v>
      </c>
      <c r="I1563">
        <v>70.393454748450864</v>
      </c>
      <c r="J1563">
        <v>70.393454748450864</v>
      </c>
      <c r="K1563">
        <f t="shared" si="270"/>
        <v>70.387205579425952</v>
      </c>
      <c r="L1563">
        <v>70.387205579425952</v>
      </c>
      <c r="M1563">
        <v>70.387205579425952</v>
      </c>
      <c r="N1563">
        <f t="shared" si="266"/>
        <v>62.066576457130267</v>
      </c>
      <c r="O1563">
        <f t="shared" si="271"/>
        <v>61.854999999999997</v>
      </c>
      <c r="P1563">
        <f t="shared" si="273"/>
        <v>61.83625</v>
      </c>
      <c r="Q1563">
        <f t="shared" si="274"/>
        <v>70.380183516964195</v>
      </c>
      <c r="R1563">
        <v>70.380183516964195</v>
      </c>
      <c r="S1563">
        <v>70.380183516964195</v>
      </c>
    </row>
    <row r="1564" spans="1:19" x14ac:dyDescent="0.2">
      <c r="A1564" s="4">
        <f t="shared" si="267"/>
        <v>45806</v>
      </c>
      <c r="B1564">
        <v>1563</v>
      </c>
      <c r="C1564">
        <v>61.66</v>
      </c>
      <c r="D1564">
        <f t="shared" si="268"/>
        <v>61.886666666666663</v>
      </c>
      <c r="E1564">
        <f t="shared" si="272"/>
        <v>61.746000000000002</v>
      </c>
      <c r="F1564">
        <f t="shared" si="264"/>
        <v>70.383732781171148</v>
      </c>
      <c r="G1564">
        <f t="shared" si="265"/>
        <v>-8.7237327811711509</v>
      </c>
      <c r="H1564">
        <f t="shared" si="269"/>
        <v>-0.87027803272028592</v>
      </c>
      <c r="I1564">
        <v>70.383732781171148</v>
      </c>
      <c r="J1564">
        <v>70.383732781171148</v>
      </c>
      <c r="K1564">
        <f t="shared" si="270"/>
        <v>70.377448603426004</v>
      </c>
      <c r="L1564">
        <v>70.377448603426004</v>
      </c>
      <c r="M1564">
        <v>70.377448603426004</v>
      </c>
      <c r="N1564">
        <f t="shared" si="266"/>
        <v>61.884603519991188</v>
      </c>
      <c r="O1564">
        <f t="shared" si="271"/>
        <v>61.817500000000003</v>
      </c>
      <c r="P1564">
        <f t="shared" si="273"/>
        <v>61.798749999999998</v>
      </c>
      <c r="Q1564">
        <f t="shared" si="274"/>
        <v>70.370389529388973</v>
      </c>
      <c r="R1564">
        <v>70.370389529388973</v>
      </c>
      <c r="S1564">
        <v>70.370389529388973</v>
      </c>
    </row>
    <row r="1565" spans="1:19" x14ac:dyDescent="0.2">
      <c r="A1565" s="4">
        <f t="shared" si="267"/>
        <v>45807</v>
      </c>
      <c r="B1565">
        <v>1564</v>
      </c>
      <c r="C1565">
        <v>61.46</v>
      </c>
      <c r="D1565">
        <f t="shared" si="268"/>
        <v>61.526666666666671</v>
      </c>
      <c r="E1565">
        <f t="shared" si="272"/>
        <v>62.077999999999996</v>
      </c>
      <c r="F1565">
        <f t="shared" si="264"/>
        <v>70.374010813891445</v>
      </c>
      <c r="G1565">
        <f t="shared" si="265"/>
        <v>-8.9140108138914442</v>
      </c>
      <c r="H1565">
        <f t="shared" si="269"/>
        <v>-0.19027803272029331</v>
      </c>
      <c r="I1565">
        <v>70.374010813891445</v>
      </c>
      <c r="J1565">
        <v>70.374010813891445</v>
      </c>
      <c r="K1565">
        <f t="shared" si="270"/>
        <v>70.367691627426041</v>
      </c>
      <c r="L1565">
        <v>70.367691627426041</v>
      </c>
      <c r="M1565">
        <v>70.367691627426041</v>
      </c>
      <c r="N1565">
        <f t="shared" si="266"/>
        <v>61.757222463993827</v>
      </c>
      <c r="O1565">
        <f t="shared" si="271"/>
        <v>61.78</v>
      </c>
      <c r="P1565">
        <f t="shared" si="273"/>
        <v>61.871250000000003</v>
      </c>
      <c r="Q1565">
        <f t="shared" si="274"/>
        <v>70.360595541813737</v>
      </c>
      <c r="R1565">
        <v>70.360595541813737</v>
      </c>
      <c r="S1565">
        <v>70.360595541813737</v>
      </c>
    </row>
    <row r="1566" spans="1:19" x14ac:dyDescent="0.2">
      <c r="A1566" s="4">
        <f t="shared" si="267"/>
        <v>45808</v>
      </c>
      <c r="B1566">
        <v>1565</v>
      </c>
      <c r="C1566">
        <v>61.46</v>
      </c>
      <c r="D1566">
        <f t="shared" si="268"/>
        <v>62.063333333333333</v>
      </c>
      <c r="E1566">
        <f t="shared" si="272"/>
        <v>62.224000000000004</v>
      </c>
      <c r="F1566">
        <f t="shared" si="264"/>
        <v>70.364288846611728</v>
      </c>
      <c r="G1566">
        <f t="shared" si="265"/>
        <v>-8.9042888466117276</v>
      </c>
      <c r="H1566">
        <f t="shared" si="269"/>
        <v>9.7219672797166368E-3</v>
      </c>
      <c r="I1566">
        <v>70.364288846611728</v>
      </c>
      <c r="J1566">
        <v>70.364288846611728</v>
      </c>
      <c r="K1566">
        <f t="shared" si="270"/>
        <v>70.357934651426092</v>
      </c>
      <c r="L1566">
        <v>70.357934651426092</v>
      </c>
      <c r="M1566">
        <v>70.357934651426092</v>
      </c>
      <c r="N1566">
        <f t="shared" si="266"/>
        <v>62.211055724795678</v>
      </c>
      <c r="O1566">
        <f t="shared" si="271"/>
        <v>61.962500000000006</v>
      </c>
      <c r="P1566">
        <f t="shared" si="273"/>
        <v>62.163750000000007</v>
      </c>
      <c r="Q1566">
        <f t="shared" si="274"/>
        <v>70.350801554238501</v>
      </c>
      <c r="R1566">
        <v>70.350801554238501</v>
      </c>
      <c r="S1566">
        <v>70.350801554238501</v>
      </c>
    </row>
    <row r="1567" spans="1:19" x14ac:dyDescent="0.2">
      <c r="A1567" s="4">
        <f t="shared" si="267"/>
        <v>45809</v>
      </c>
      <c r="B1567">
        <v>1566</v>
      </c>
      <c r="C1567">
        <v>63.27</v>
      </c>
      <c r="D1567">
        <f t="shared" si="268"/>
        <v>62.666666666666664</v>
      </c>
      <c r="E1567">
        <f t="shared" si="272"/>
        <v>62.712000000000003</v>
      </c>
      <c r="F1567">
        <f t="shared" si="264"/>
        <v>70.354566879332026</v>
      </c>
      <c r="G1567">
        <f t="shared" si="265"/>
        <v>-7.0845668793320229</v>
      </c>
      <c r="H1567">
        <f t="shared" si="269"/>
        <v>1.8197219672797047</v>
      </c>
      <c r="I1567">
        <v>70.354566879332026</v>
      </c>
      <c r="J1567">
        <v>70.354566879332026</v>
      </c>
      <c r="K1567">
        <f t="shared" si="270"/>
        <v>70.348177675426129</v>
      </c>
      <c r="L1567">
        <v>70.348177675426129</v>
      </c>
      <c r="M1567">
        <v>70.348177675426129</v>
      </c>
      <c r="N1567">
        <f t="shared" si="266"/>
        <v>62.528739007356975</v>
      </c>
      <c r="O1567">
        <f t="shared" si="271"/>
        <v>62.365000000000002</v>
      </c>
      <c r="P1567">
        <f t="shared" si="273"/>
        <v>62.695</v>
      </c>
      <c r="Q1567">
        <f t="shared" si="274"/>
        <v>70.341007566663265</v>
      </c>
      <c r="R1567">
        <v>70.341007566663265</v>
      </c>
      <c r="S1567">
        <v>70.341007566663265</v>
      </c>
    </row>
    <row r="1568" spans="1:19" x14ac:dyDescent="0.2">
      <c r="A1568" s="4">
        <f t="shared" si="267"/>
        <v>45810</v>
      </c>
      <c r="B1568">
        <v>1567</v>
      </c>
      <c r="C1568">
        <v>63.27</v>
      </c>
      <c r="D1568">
        <f t="shared" si="268"/>
        <v>63.54666666666666</v>
      </c>
      <c r="E1568">
        <f t="shared" si="272"/>
        <v>63.134</v>
      </c>
      <c r="F1568">
        <f t="shared" si="264"/>
        <v>70.344844912052309</v>
      </c>
      <c r="G1568">
        <f t="shared" si="265"/>
        <v>-7.0748449120523063</v>
      </c>
      <c r="H1568">
        <f t="shared" si="269"/>
        <v>9.7219672797166368E-3</v>
      </c>
      <c r="I1568">
        <v>70.344844912052309</v>
      </c>
      <c r="J1568">
        <v>70.344844912052309</v>
      </c>
      <c r="K1568">
        <f t="shared" si="270"/>
        <v>70.33842069942618</v>
      </c>
      <c r="L1568">
        <v>70.33842069942618</v>
      </c>
      <c r="M1568">
        <v>70.33842069942618</v>
      </c>
      <c r="N1568">
        <f t="shared" si="266"/>
        <v>63.000117305149878</v>
      </c>
      <c r="O1568">
        <f t="shared" si="271"/>
        <v>63.024999999999999</v>
      </c>
      <c r="P1568">
        <f t="shared" si="273"/>
        <v>63.288749999999993</v>
      </c>
      <c r="Q1568">
        <f t="shared" si="274"/>
        <v>70.331213579088029</v>
      </c>
      <c r="R1568">
        <v>70.331213579088029</v>
      </c>
      <c r="S1568">
        <v>70.331213579088029</v>
      </c>
    </row>
    <row r="1569" spans="1:19" x14ac:dyDescent="0.2">
      <c r="A1569" s="4">
        <f t="shared" si="267"/>
        <v>45811</v>
      </c>
      <c r="B1569">
        <v>1568</v>
      </c>
      <c r="C1569">
        <v>64.099999999999994</v>
      </c>
      <c r="D1569">
        <f t="shared" si="268"/>
        <v>63.646666666666668</v>
      </c>
      <c r="E1569">
        <f t="shared" si="272"/>
        <v>63.653999999999996</v>
      </c>
      <c r="F1569">
        <f t="shared" si="264"/>
        <v>70.335122944772607</v>
      </c>
      <c r="G1569">
        <f t="shared" si="265"/>
        <v>-6.2351229447726126</v>
      </c>
      <c r="H1569">
        <f t="shared" si="269"/>
        <v>0.83972196727969362</v>
      </c>
      <c r="I1569">
        <v>70.335122944772607</v>
      </c>
      <c r="J1569">
        <v>70.335122944772607</v>
      </c>
      <c r="K1569">
        <f t="shared" si="270"/>
        <v>70.328663723426217</v>
      </c>
      <c r="L1569">
        <v>70.328663723426217</v>
      </c>
      <c r="M1569">
        <v>70.328663723426217</v>
      </c>
      <c r="N1569">
        <f t="shared" si="266"/>
        <v>63.171082113604911</v>
      </c>
      <c r="O1569">
        <f t="shared" si="271"/>
        <v>63.552499999999995</v>
      </c>
      <c r="P1569">
        <f t="shared" si="273"/>
        <v>63.651249999999997</v>
      </c>
      <c r="Q1569">
        <f t="shared" si="274"/>
        <v>70.321419591512793</v>
      </c>
      <c r="R1569">
        <v>70.321419591512793</v>
      </c>
      <c r="S1569">
        <v>70.321419591512793</v>
      </c>
    </row>
    <row r="1570" spans="1:19" x14ac:dyDescent="0.2">
      <c r="A1570" s="4">
        <f t="shared" si="267"/>
        <v>45812</v>
      </c>
      <c r="B1570">
        <v>1569</v>
      </c>
      <c r="C1570">
        <v>63.57</v>
      </c>
      <c r="D1570">
        <f t="shared" si="268"/>
        <v>63.91</v>
      </c>
      <c r="E1570">
        <f t="shared" si="272"/>
        <v>64.06</v>
      </c>
      <c r="F1570">
        <f t="shared" si="264"/>
        <v>70.32540097749289</v>
      </c>
      <c r="G1570">
        <f t="shared" si="265"/>
        <v>-6.75540097749289</v>
      </c>
      <c r="H1570">
        <f t="shared" si="269"/>
        <v>-0.52027803272027739</v>
      </c>
      <c r="I1570">
        <v>70.32540097749289</v>
      </c>
      <c r="J1570">
        <v>70.32540097749289</v>
      </c>
      <c r="K1570">
        <f t="shared" si="270"/>
        <v>70.318906747426269</v>
      </c>
      <c r="L1570">
        <v>70.318906747426269</v>
      </c>
      <c r="M1570">
        <v>70.318906747426269</v>
      </c>
      <c r="N1570">
        <f t="shared" si="266"/>
        <v>63.437757479523441</v>
      </c>
      <c r="O1570">
        <f t="shared" si="271"/>
        <v>63.75</v>
      </c>
      <c r="P1570">
        <f t="shared" si="273"/>
        <v>64.003749999999997</v>
      </c>
      <c r="Q1570">
        <f t="shared" si="274"/>
        <v>70.311625603937557</v>
      </c>
      <c r="R1570">
        <v>70.311625603937557</v>
      </c>
      <c r="S1570">
        <v>70.311625603937557</v>
      </c>
    </row>
    <row r="1571" spans="1:19" x14ac:dyDescent="0.2">
      <c r="A1571" s="4">
        <f t="shared" si="267"/>
        <v>45813</v>
      </c>
      <c r="B1571">
        <v>1570</v>
      </c>
      <c r="C1571">
        <v>64.06</v>
      </c>
      <c r="D1571">
        <f t="shared" si="268"/>
        <v>64.31</v>
      </c>
      <c r="E1571">
        <f t="shared" si="272"/>
        <v>64.465999999999994</v>
      </c>
      <c r="F1571">
        <f t="shared" si="264"/>
        <v>70.315679010213188</v>
      </c>
      <c r="G1571">
        <f t="shared" si="265"/>
        <v>-6.2556790102131856</v>
      </c>
      <c r="H1571">
        <f t="shared" si="269"/>
        <v>0.49972196727970442</v>
      </c>
      <c r="I1571">
        <v>70.315679010213188</v>
      </c>
      <c r="J1571">
        <v>70.315679010213188</v>
      </c>
      <c r="K1571">
        <f t="shared" si="270"/>
        <v>70.309149771426306</v>
      </c>
      <c r="L1571">
        <v>70.309149771426306</v>
      </c>
      <c r="M1571">
        <v>70.309149771426306</v>
      </c>
      <c r="N1571">
        <f t="shared" si="266"/>
        <v>63.996430235666409</v>
      </c>
      <c r="O1571">
        <f t="shared" si="271"/>
        <v>64.257499999999993</v>
      </c>
      <c r="P1571">
        <f t="shared" si="273"/>
        <v>64.407499999999999</v>
      </c>
      <c r="Q1571">
        <f t="shared" si="274"/>
        <v>70.301831616362321</v>
      </c>
      <c r="R1571">
        <v>70.301831616362321</v>
      </c>
      <c r="S1571">
        <v>70.301831616362321</v>
      </c>
    </row>
    <row r="1572" spans="1:19" x14ac:dyDescent="0.2">
      <c r="A1572" s="4">
        <f t="shared" si="267"/>
        <v>45814</v>
      </c>
      <c r="B1572">
        <v>1571</v>
      </c>
      <c r="C1572">
        <v>65.3</v>
      </c>
      <c r="D1572">
        <f t="shared" si="268"/>
        <v>64.88666666666667</v>
      </c>
      <c r="E1572">
        <f t="shared" si="272"/>
        <v>64.844000000000008</v>
      </c>
      <c r="F1572">
        <f t="shared" si="264"/>
        <v>70.305957042933471</v>
      </c>
      <c r="G1572">
        <f t="shared" si="265"/>
        <v>-5.0059570429334741</v>
      </c>
      <c r="H1572">
        <f t="shared" si="269"/>
        <v>1.2497219672797115</v>
      </c>
      <c r="I1572">
        <v>70.305957042933471</v>
      </c>
      <c r="J1572">
        <v>70.305957042933471</v>
      </c>
      <c r="K1572">
        <f t="shared" si="270"/>
        <v>70.299392795426357</v>
      </c>
      <c r="L1572">
        <v>70.299392795426357</v>
      </c>
      <c r="M1572">
        <v>70.299392795426357</v>
      </c>
      <c r="N1572">
        <f t="shared" si="266"/>
        <v>64.38750116496648</v>
      </c>
      <c r="O1572">
        <f t="shared" si="271"/>
        <v>64.557500000000005</v>
      </c>
      <c r="P1572">
        <f t="shared" si="273"/>
        <v>64.860000000000014</v>
      </c>
      <c r="Q1572">
        <f t="shared" si="274"/>
        <v>70.292037628787085</v>
      </c>
      <c r="R1572">
        <v>70.292037628787085</v>
      </c>
      <c r="S1572">
        <v>70.292037628787085</v>
      </c>
    </row>
    <row r="1573" spans="1:19" x14ac:dyDescent="0.2">
      <c r="A1573" s="4">
        <f t="shared" si="267"/>
        <v>45815</v>
      </c>
      <c r="B1573">
        <v>1572</v>
      </c>
      <c r="C1573">
        <v>65.3</v>
      </c>
      <c r="D1573">
        <f t="shared" si="268"/>
        <v>65.529999999999987</v>
      </c>
      <c r="E1573">
        <f t="shared" si="272"/>
        <v>65.328000000000003</v>
      </c>
      <c r="F1573">
        <f t="shared" si="264"/>
        <v>70.296235075653755</v>
      </c>
      <c r="G1573">
        <f t="shared" si="265"/>
        <v>-4.9962350756537575</v>
      </c>
      <c r="H1573">
        <f t="shared" si="269"/>
        <v>9.7219672797166368E-3</v>
      </c>
      <c r="I1573">
        <v>70.296235075653755</v>
      </c>
      <c r="J1573">
        <v>70.296235075653755</v>
      </c>
      <c r="K1573">
        <f t="shared" si="270"/>
        <v>70.289635819426394</v>
      </c>
      <c r="L1573">
        <v>70.289635819426394</v>
      </c>
      <c r="M1573">
        <v>70.289635819426394</v>
      </c>
      <c r="N1573">
        <f t="shared" si="266"/>
        <v>64.868250815476529</v>
      </c>
      <c r="O1573">
        <f t="shared" si="271"/>
        <v>65.162500000000009</v>
      </c>
      <c r="P1573">
        <f t="shared" si="273"/>
        <v>65.403750000000002</v>
      </c>
      <c r="Q1573">
        <f t="shared" si="274"/>
        <v>70.282243641211863</v>
      </c>
      <c r="R1573">
        <v>70.282243641211863</v>
      </c>
      <c r="S1573">
        <v>70.282243641211863</v>
      </c>
    </row>
    <row r="1574" spans="1:19" x14ac:dyDescent="0.2">
      <c r="A1574" s="4">
        <f t="shared" si="267"/>
        <v>45816</v>
      </c>
      <c r="B1574">
        <v>1573</v>
      </c>
      <c r="C1574">
        <v>65.989999999999995</v>
      </c>
      <c r="D1574">
        <f t="shared" si="268"/>
        <v>65.759999999999991</v>
      </c>
      <c r="E1574">
        <f t="shared" si="272"/>
        <v>65.647999999999996</v>
      </c>
      <c r="F1574">
        <f t="shared" si="264"/>
        <v>70.286513108374052</v>
      </c>
      <c r="G1574">
        <f t="shared" si="265"/>
        <v>-4.2965131083740573</v>
      </c>
      <c r="H1574">
        <f t="shared" si="269"/>
        <v>0.69972196727970015</v>
      </c>
      <c r="I1574">
        <v>70.286513108374052</v>
      </c>
      <c r="J1574">
        <v>70.286513108374052</v>
      </c>
      <c r="K1574">
        <f t="shared" si="270"/>
        <v>70.279878843426445</v>
      </c>
      <c r="L1574">
        <v>70.279878843426445</v>
      </c>
      <c r="M1574">
        <v>70.279878843426445</v>
      </c>
      <c r="N1574">
        <f t="shared" si="266"/>
        <v>65.204775570833561</v>
      </c>
      <c r="O1574">
        <f t="shared" si="271"/>
        <v>65.644999999999996</v>
      </c>
      <c r="P1574">
        <f t="shared" si="273"/>
        <v>65.69</v>
      </c>
      <c r="Q1574">
        <f t="shared" si="274"/>
        <v>70.272449653636627</v>
      </c>
      <c r="R1574">
        <v>70.272449653636627</v>
      </c>
      <c r="S1574">
        <v>70.272449653636627</v>
      </c>
    </row>
    <row r="1575" spans="1:19" x14ac:dyDescent="0.2">
      <c r="A1575" s="4">
        <f t="shared" si="267"/>
        <v>45817</v>
      </c>
      <c r="B1575">
        <v>1574</v>
      </c>
      <c r="C1575">
        <v>65.989999999999995</v>
      </c>
      <c r="D1575">
        <f t="shared" si="268"/>
        <v>65.88</v>
      </c>
      <c r="E1575">
        <f t="shared" si="272"/>
        <v>66.369999999999976</v>
      </c>
      <c r="F1575">
        <f t="shared" si="264"/>
        <v>70.276791141094336</v>
      </c>
      <c r="G1575">
        <f t="shared" si="265"/>
        <v>-4.2867911410943407</v>
      </c>
      <c r="H1575">
        <f t="shared" si="269"/>
        <v>9.7219672797166368E-3</v>
      </c>
      <c r="I1575">
        <v>70.276791141094336</v>
      </c>
      <c r="J1575">
        <v>70.276791141094336</v>
      </c>
      <c r="K1575">
        <f t="shared" si="270"/>
        <v>70.270121867426482</v>
      </c>
      <c r="L1575">
        <v>70.270121867426482</v>
      </c>
      <c r="M1575">
        <v>70.270121867426482</v>
      </c>
      <c r="N1575">
        <f t="shared" si="266"/>
        <v>65.341342899583481</v>
      </c>
      <c r="O1575">
        <f t="shared" si="271"/>
        <v>65.734999999999985</v>
      </c>
      <c r="P1575">
        <f t="shared" si="273"/>
        <v>66.186249999999987</v>
      </c>
      <c r="Q1575">
        <f t="shared" si="274"/>
        <v>70.262655666061391</v>
      </c>
      <c r="R1575">
        <v>70.262655666061391</v>
      </c>
      <c r="S1575">
        <v>70.262655666061391</v>
      </c>
    </row>
    <row r="1576" spans="1:19" x14ac:dyDescent="0.2">
      <c r="A1576" s="4">
        <f t="shared" si="267"/>
        <v>45818</v>
      </c>
      <c r="B1576">
        <v>1575</v>
      </c>
      <c r="C1576">
        <v>65.66</v>
      </c>
      <c r="D1576">
        <f t="shared" si="268"/>
        <v>66.853333333333325</v>
      </c>
      <c r="E1576">
        <f t="shared" si="272"/>
        <v>67.055999999999997</v>
      </c>
      <c r="F1576">
        <f t="shared" si="264"/>
        <v>70.267069173814633</v>
      </c>
      <c r="G1576">
        <f t="shared" si="265"/>
        <v>-4.6070691738146365</v>
      </c>
      <c r="H1576">
        <f t="shared" si="269"/>
        <v>-0.32027803272029587</v>
      </c>
      <c r="I1576">
        <v>70.267069173814633</v>
      </c>
      <c r="J1576">
        <v>70.267069173814633</v>
      </c>
      <c r="K1576">
        <f t="shared" si="270"/>
        <v>70.260364891426534</v>
      </c>
      <c r="L1576">
        <v>70.260364891426534</v>
      </c>
      <c r="M1576">
        <v>70.260364891426534</v>
      </c>
      <c r="N1576">
        <f t="shared" si="266"/>
        <v>66.411940029708433</v>
      </c>
      <c r="O1576">
        <f t="shared" si="271"/>
        <v>66.637499999999989</v>
      </c>
      <c r="P1576">
        <f t="shared" si="273"/>
        <v>66.97999999999999</v>
      </c>
      <c r="Q1576">
        <f t="shared" si="274"/>
        <v>70.252861678486155</v>
      </c>
      <c r="R1576">
        <v>70.252861678486155</v>
      </c>
      <c r="S1576">
        <v>70.252861678486155</v>
      </c>
    </row>
    <row r="1577" spans="1:19" x14ac:dyDescent="0.2">
      <c r="A1577" s="4">
        <f t="shared" si="267"/>
        <v>45819</v>
      </c>
      <c r="B1577">
        <v>1576</v>
      </c>
      <c r="C1577">
        <v>68.91</v>
      </c>
      <c r="D1577">
        <f t="shared" si="268"/>
        <v>67.766666666666666</v>
      </c>
      <c r="E1577">
        <f t="shared" si="272"/>
        <v>68.626000000000005</v>
      </c>
      <c r="F1577">
        <f t="shared" si="264"/>
        <v>70.257347206534916</v>
      </c>
      <c r="G1577">
        <f t="shared" si="265"/>
        <v>-1.3473472065349199</v>
      </c>
      <c r="H1577">
        <f t="shared" si="269"/>
        <v>3.2597219672797166</v>
      </c>
      <c r="I1577">
        <v>70.257347206534916</v>
      </c>
      <c r="J1577">
        <v>70.257347206534916</v>
      </c>
      <c r="K1577">
        <f t="shared" si="270"/>
        <v>70.250607915426571</v>
      </c>
      <c r="L1577">
        <v>70.250607915426571</v>
      </c>
      <c r="M1577">
        <v>70.250607915426571</v>
      </c>
      <c r="N1577">
        <f t="shared" si="266"/>
        <v>67.1073580207959</v>
      </c>
      <c r="O1577">
        <f t="shared" si="271"/>
        <v>67.322499999999991</v>
      </c>
      <c r="P1577">
        <f t="shared" si="273"/>
        <v>68.303749999999994</v>
      </c>
      <c r="Q1577">
        <f t="shared" si="274"/>
        <v>70.24306769091092</v>
      </c>
      <c r="R1577">
        <v>70.24306769091092</v>
      </c>
      <c r="S1577">
        <v>70.24306769091092</v>
      </c>
    </row>
    <row r="1578" spans="1:19" x14ac:dyDescent="0.2">
      <c r="A1578" s="4">
        <f t="shared" si="267"/>
        <v>45820</v>
      </c>
      <c r="B1578">
        <v>1577</v>
      </c>
      <c r="C1578">
        <v>68.73</v>
      </c>
      <c r="D1578">
        <f t="shared" si="268"/>
        <v>70.493333333333325</v>
      </c>
      <c r="E1578">
        <f t="shared" si="272"/>
        <v>70.195999999999998</v>
      </c>
      <c r="F1578">
        <f t="shared" si="264"/>
        <v>70.2476252392552</v>
      </c>
      <c r="G1578">
        <f t="shared" si="265"/>
        <v>-1.5176252392551959</v>
      </c>
      <c r="H1578">
        <f t="shared" si="269"/>
        <v>-0.17027803272027597</v>
      </c>
      <c r="I1578">
        <v>70.2476252392552</v>
      </c>
      <c r="J1578">
        <v>70.2476252392552</v>
      </c>
      <c r="K1578">
        <f t="shared" si="270"/>
        <v>70.240850939426622</v>
      </c>
      <c r="L1578">
        <v>70.240850939426622</v>
      </c>
      <c r="M1578">
        <v>70.240850939426622</v>
      </c>
      <c r="N1578">
        <f t="shared" si="266"/>
        <v>69.127150614557138</v>
      </c>
      <c r="O1578">
        <f t="shared" si="271"/>
        <v>69.284999999999997</v>
      </c>
      <c r="P1578">
        <f t="shared" si="273"/>
        <v>70.307500000000005</v>
      </c>
      <c r="Q1578">
        <f t="shared" si="274"/>
        <v>70.233273703335684</v>
      </c>
      <c r="R1578">
        <v>70.233273703335684</v>
      </c>
      <c r="S1578">
        <v>70.233273703335684</v>
      </c>
    </row>
    <row r="1579" spans="1:19" x14ac:dyDescent="0.2">
      <c r="A1579" s="4">
        <f t="shared" si="267"/>
        <v>45821</v>
      </c>
      <c r="B1579">
        <v>1578</v>
      </c>
      <c r="C1579">
        <v>73.84</v>
      </c>
      <c r="D1579">
        <f t="shared" si="268"/>
        <v>72.13666666666667</v>
      </c>
      <c r="E1579">
        <f t="shared" si="272"/>
        <v>71.570000000000007</v>
      </c>
      <c r="F1579">
        <f t="shared" si="264"/>
        <v>70.237903271975497</v>
      </c>
      <c r="G1579">
        <f t="shared" si="265"/>
        <v>3.602096728024506</v>
      </c>
      <c r="H1579">
        <f t="shared" si="269"/>
        <v>5.1197219672797019</v>
      </c>
      <c r="I1579">
        <v>70.237903271975497</v>
      </c>
      <c r="J1579">
        <v>70.237903271975497</v>
      </c>
      <c r="K1579">
        <f t="shared" si="270"/>
        <v>70.231093963426659</v>
      </c>
      <c r="L1579">
        <v>70.231093963426659</v>
      </c>
      <c r="M1579">
        <v>70.231093963426659</v>
      </c>
      <c r="N1579">
        <f t="shared" si="266"/>
        <v>70.541005430189998</v>
      </c>
      <c r="O1579">
        <f t="shared" si="271"/>
        <v>71.33</v>
      </c>
      <c r="P1579">
        <f t="shared" si="273"/>
        <v>71.782499999999999</v>
      </c>
      <c r="Q1579">
        <f t="shared" si="274"/>
        <v>70.223479715760448</v>
      </c>
      <c r="R1579">
        <v>70.223479715760448</v>
      </c>
      <c r="S1579">
        <v>70.223479715760448</v>
      </c>
    </row>
    <row r="1580" spans="1:19" x14ac:dyDescent="0.2">
      <c r="A1580" s="4">
        <f t="shared" si="267"/>
        <v>45822</v>
      </c>
      <c r="B1580">
        <v>1579</v>
      </c>
      <c r="C1580">
        <v>73.84</v>
      </c>
      <c r="D1580">
        <f t="shared" si="268"/>
        <v>73.403333333333336</v>
      </c>
      <c r="E1580">
        <f t="shared" si="272"/>
        <v>72.294000000000011</v>
      </c>
      <c r="F1580">
        <f t="shared" si="264"/>
        <v>70.228181304695781</v>
      </c>
      <c r="G1580">
        <f t="shared" si="265"/>
        <v>3.6118186953042226</v>
      </c>
      <c r="H1580">
        <f t="shared" si="269"/>
        <v>9.7219672797166368E-3</v>
      </c>
      <c r="I1580">
        <v>70.228181304695781</v>
      </c>
      <c r="J1580">
        <v>70.228181304695781</v>
      </c>
      <c r="K1580">
        <f t="shared" si="270"/>
        <v>70.22133698742671</v>
      </c>
      <c r="L1580">
        <v>70.22133698742671</v>
      </c>
      <c r="M1580">
        <v>70.22133698742671</v>
      </c>
      <c r="N1580">
        <f t="shared" si="266"/>
        <v>71.137703801133</v>
      </c>
      <c r="O1580">
        <f t="shared" si="271"/>
        <v>72.234999999999999</v>
      </c>
      <c r="P1580">
        <f t="shared" si="273"/>
        <v>72.710000000000008</v>
      </c>
      <c r="Q1580">
        <f t="shared" si="274"/>
        <v>70.213685728185226</v>
      </c>
      <c r="R1580">
        <v>70.213685728185226</v>
      </c>
      <c r="S1580">
        <v>70.213685728185226</v>
      </c>
    </row>
    <row r="1581" spans="1:19" x14ac:dyDescent="0.2">
      <c r="A1581" s="4">
        <f t="shared" si="267"/>
        <v>45823</v>
      </c>
      <c r="B1581">
        <v>1580</v>
      </c>
      <c r="C1581">
        <v>72.53</v>
      </c>
      <c r="D1581">
        <f t="shared" si="268"/>
        <v>72.966666666666669</v>
      </c>
      <c r="E1581">
        <f t="shared" si="272"/>
        <v>73.671999999999997</v>
      </c>
      <c r="F1581">
        <f t="shared" si="264"/>
        <v>70.218459337416078</v>
      </c>
      <c r="G1581">
        <f t="shared" si="265"/>
        <v>2.3115406625839228</v>
      </c>
      <c r="H1581">
        <f t="shared" si="269"/>
        <v>-1.3002780327202998</v>
      </c>
      <c r="I1581">
        <v>70.218459337416078</v>
      </c>
      <c r="J1581">
        <v>70.218459337416078</v>
      </c>
      <c r="K1581">
        <f t="shared" si="270"/>
        <v>70.211580011426747</v>
      </c>
      <c r="L1581">
        <v>70.211580011426747</v>
      </c>
      <c r="M1581">
        <v>70.211580011426747</v>
      </c>
      <c r="N1581">
        <f t="shared" si="266"/>
        <v>71.555392660793103</v>
      </c>
      <c r="O1581">
        <f t="shared" si="271"/>
        <v>73.185000000000002</v>
      </c>
      <c r="P1581">
        <f t="shared" si="273"/>
        <v>73.407499999999999</v>
      </c>
      <c r="Q1581">
        <f t="shared" si="274"/>
        <v>70.20389174060999</v>
      </c>
      <c r="R1581">
        <v>70.20389174060999</v>
      </c>
      <c r="S1581">
        <v>70.20389174060999</v>
      </c>
    </row>
    <row r="1582" spans="1:19" x14ac:dyDescent="0.2">
      <c r="A1582" s="4">
        <f t="shared" si="267"/>
        <v>45824</v>
      </c>
      <c r="B1582">
        <v>1581</v>
      </c>
      <c r="C1582">
        <v>72.53</v>
      </c>
      <c r="D1582">
        <f t="shared" si="268"/>
        <v>73.56</v>
      </c>
      <c r="E1582">
        <f t="shared" si="272"/>
        <v>74.081999999999994</v>
      </c>
      <c r="F1582">
        <f t="shared" si="264"/>
        <v>70.208737370136362</v>
      </c>
      <c r="G1582">
        <f t="shared" si="265"/>
        <v>2.3212626298636394</v>
      </c>
      <c r="H1582">
        <f t="shared" si="269"/>
        <v>9.7219672797166368E-3</v>
      </c>
      <c r="I1582">
        <v>70.208737370136362</v>
      </c>
      <c r="J1582">
        <v>70.208737370136362</v>
      </c>
      <c r="K1582">
        <f t="shared" si="270"/>
        <v>70.201823035426798</v>
      </c>
      <c r="L1582">
        <v>70.201823035426798</v>
      </c>
      <c r="M1582">
        <v>70.201823035426798</v>
      </c>
      <c r="N1582">
        <f t="shared" si="266"/>
        <v>72.774774862555176</v>
      </c>
      <c r="O1582">
        <f t="shared" si="271"/>
        <v>73.63</v>
      </c>
      <c r="P1582">
        <f t="shared" si="273"/>
        <v>73.88624999999999</v>
      </c>
      <c r="Q1582">
        <f t="shared" si="274"/>
        <v>70.194097753034754</v>
      </c>
      <c r="R1582">
        <v>70.194097753034754</v>
      </c>
      <c r="S1582">
        <v>70.194097753034754</v>
      </c>
    </row>
    <row r="1583" spans="1:19" x14ac:dyDescent="0.2">
      <c r="A1583" s="4">
        <f t="shared" si="267"/>
        <v>45825</v>
      </c>
      <c r="B1583">
        <v>1582</v>
      </c>
      <c r="C1583">
        <v>75.62</v>
      </c>
      <c r="D1583">
        <f t="shared" si="268"/>
        <v>74.680000000000007</v>
      </c>
      <c r="E1583">
        <f t="shared" si="272"/>
        <v>74.49199999999999</v>
      </c>
      <c r="F1583">
        <f t="shared" si="264"/>
        <v>70.199015402856659</v>
      </c>
      <c r="G1583">
        <f t="shared" si="265"/>
        <v>5.4209845971433452</v>
      </c>
      <c r="H1583">
        <f t="shared" si="269"/>
        <v>3.0997219672797058</v>
      </c>
      <c r="I1583">
        <v>70.199015402856659</v>
      </c>
      <c r="J1583">
        <v>70.199015402856659</v>
      </c>
      <c r="K1583">
        <f t="shared" si="270"/>
        <v>70.192066059426836</v>
      </c>
      <c r="L1583">
        <v>70.192066059426836</v>
      </c>
      <c r="M1583">
        <v>70.192066059426836</v>
      </c>
      <c r="N1583">
        <f t="shared" si="266"/>
        <v>73.709342403788625</v>
      </c>
      <c r="O1583">
        <f t="shared" si="271"/>
        <v>74.142499999999998</v>
      </c>
      <c r="P1583">
        <f t="shared" si="273"/>
        <v>74.5625</v>
      </c>
      <c r="Q1583">
        <f t="shared" si="274"/>
        <v>70.184303765459518</v>
      </c>
      <c r="R1583">
        <v>70.184303765459518</v>
      </c>
      <c r="S1583">
        <v>70.184303765459518</v>
      </c>
    </row>
    <row r="1584" spans="1:19" x14ac:dyDescent="0.2">
      <c r="A1584" s="4">
        <f t="shared" si="267"/>
        <v>45826</v>
      </c>
      <c r="B1584">
        <v>1583</v>
      </c>
      <c r="C1584">
        <v>75.89</v>
      </c>
      <c r="D1584">
        <f t="shared" si="268"/>
        <v>75.8</v>
      </c>
      <c r="E1584">
        <f t="shared" si="272"/>
        <v>75.13</v>
      </c>
      <c r="F1584">
        <f t="shared" si="264"/>
        <v>70.189293435576943</v>
      </c>
      <c r="G1584">
        <f t="shared" si="265"/>
        <v>5.7007065644230579</v>
      </c>
      <c r="H1584">
        <f t="shared" si="269"/>
        <v>0.27972196727971266</v>
      </c>
      <c r="I1584">
        <v>70.189293435576943</v>
      </c>
      <c r="J1584">
        <v>70.189293435576943</v>
      </c>
      <c r="K1584">
        <f t="shared" si="270"/>
        <v>70.182309083426887</v>
      </c>
      <c r="L1584">
        <v>70.182309083426887</v>
      </c>
      <c r="M1584">
        <v>70.182309083426887</v>
      </c>
      <c r="N1584">
        <f t="shared" si="266"/>
        <v>74.363539682652032</v>
      </c>
      <c r="O1584">
        <f t="shared" si="271"/>
        <v>74.982500000000002</v>
      </c>
      <c r="P1584">
        <f t="shared" si="273"/>
        <v>75.381249999999994</v>
      </c>
      <c r="Q1584">
        <f t="shared" si="274"/>
        <v>70.174509777884282</v>
      </c>
      <c r="R1584">
        <v>70.174509777884282</v>
      </c>
      <c r="S1584">
        <v>70.174509777884282</v>
      </c>
    </row>
    <row r="1585" spans="1:19" x14ac:dyDescent="0.2">
      <c r="A1585" s="4">
        <f t="shared" si="267"/>
        <v>45827</v>
      </c>
      <c r="B1585">
        <v>1584</v>
      </c>
      <c r="C1585">
        <v>75.89</v>
      </c>
      <c r="D1585">
        <f t="shared" si="268"/>
        <v>75.833333333333329</v>
      </c>
      <c r="E1585">
        <f t="shared" si="272"/>
        <v>75.768000000000001</v>
      </c>
      <c r="F1585">
        <f t="shared" si="264"/>
        <v>70.17957146829724</v>
      </c>
      <c r="G1585">
        <f t="shared" si="265"/>
        <v>5.7104285317027603</v>
      </c>
      <c r="H1585">
        <f t="shared" si="269"/>
        <v>9.7219672797024259E-3</v>
      </c>
      <c r="I1585">
        <v>70.17957146829724</v>
      </c>
      <c r="J1585">
        <v>70.17957146829724</v>
      </c>
      <c r="K1585">
        <f t="shared" si="270"/>
        <v>70.172552107426924</v>
      </c>
      <c r="L1585">
        <v>70.172552107426924</v>
      </c>
      <c r="M1585">
        <v>70.172552107426924</v>
      </c>
      <c r="N1585">
        <f t="shared" si="266"/>
        <v>74.770477777856414</v>
      </c>
      <c r="O1585">
        <f t="shared" si="271"/>
        <v>75.78</v>
      </c>
      <c r="P1585">
        <f t="shared" si="273"/>
        <v>75.792500000000004</v>
      </c>
      <c r="Q1585">
        <f t="shared" si="274"/>
        <v>70.164715790309046</v>
      </c>
      <c r="R1585">
        <v>70.164715790309046</v>
      </c>
      <c r="S1585">
        <v>70.164715790309046</v>
      </c>
    </row>
    <row r="1586" spans="1:19" x14ac:dyDescent="0.2">
      <c r="A1586" s="4">
        <f t="shared" si="267"/>
        <v>45828</v>
      </c>
      <c r="B1586">
        <v>1585</v>
      </c>
      <c r="C1586">
        <v>75.72</v>
      </c>
      <c r="D1586">
        <f t="shared" si="268"/>
        <v>75.776666666666671</v>
      </c>
      <c r="E1586">
        <f t="shared" si="272"/>
        <v>74.516000000000005</v>
      </c>
      <c r="F1586">
        <f t="shared" si="264"/>
        <v>70.169849501017524</v>
      </c>
      <c r="G1586">
        <f t="shared" si="265"/>
        <v>5.5501504989824753</v>
      </c>
      <c r="H1586">
        <f t="shared" si="269"/>
        <v>-0.16027803272028507</v>
      </c>
      <c r="I1586">
        <v>70.169849501017524</v>
      </c>
      <c r="J1586">
        <v>70.169849501017524</v>
      </c>
      <c r="K1586">
        <f t="shared" si="270"/>
        <v>70.162795131426975</v>
      </c>
      <c r="L1586">
        <v>70.162795131426975</v>
      </c>
      <c r="M1586">
        <v>70.162795131426975</v>
      </c>
      <c r="N1586">
        <f t="shared" si="266"/>
        <v>75.055334444499479</v>
      </c>
      <c r="O1586">
        <f t="shared" si="271"/>
        <v>75.805000000000007</v>
      </c>
      <c r="P1586">
        <f t="shared" si="273"/>
        <v>74.98875000000001</v>
      </c>
      <c r="Q1586">
        <f t="shared" si="274"/>
        <v>70.15492180273381</v>
      </c>
      <c r="R1586">
        <v>70.15492180273381</v>
      </c>
      <c r="S1586">
        <v>70.15492180273381</v>
      </c>
    </row>
    <row r="1587" spans="1:19" x14ac:dyDescent="0.2">
      <c r="A1587" s="4">
        <f t="shared" si="267"/>
        <v>45829</v>
      </c>
      <c r="B1587">
        <v>1586</v>
      </c>
      <c r="C1587">
        <v>75.72</v>
      </c>
      <c r="D1587">
        <f t="shared" si="268"/>
        <v>73.600000000000009</v>
      </c>
      <c r="E1587">
        <f t="shared" si="272"/>
        <v>73.210000000000008</v>
      </c>
      <c r="F1587">
        <f t="shared" si="264"/>
        <v>70.160127533737807</v>
      </c>
      <c r="G1587">
        <f t="shared" si="265"/>
        <v>5.5598724662621919</v>
      </c>
      <c r="H1587">
        <f t="shared" si="269"/>
        <v>9.7219672797166368E-3</v>
      </c>
      <c r="I1587">
        <v>70.160127533737807</v>
      </c>
      <c r="J1587">
        <v>70.160127533737807</v>
      </c>
      <c r="K1587">
        <f t="shared" si="270"/>
        <v>70.153038155427012</v>
      </c>
      <c r="L1587">
        <v>70.153038155427012</v>
      </c>
      <c r="M1587">
        <v>70.153038155427012</v>
      </c>
      <c r="N1587">
        <f t="shared" si="266"/>
        <v>73.34673411114963</v>
      </c>
      <c r="O1587">
        <f t="shared" si="271"/>
        <v>74.172499999999999</v>
      </c>
      <c r="P1587">
        <f t="shared" si="273"/>
        <v>73.356250000000003</v>
      </c>
      <c r="Q1587">
        <f t="shared" si="274"/>
        <v>70.145127815158574</v>
      </c>
      <c r="R1587">
        <v>70.145127815158574</v>
      </c>
      <c r="S1587">
        <v>70.145127815158574</v>
      </c>
    </row>
    <row r="1588" spans="1:19" x14ac:dyDescent="0.2">
      <c r="A1588" s="4">
        <f t="shared" si="267"/>
        <v>45830</v>
      </c>
      <c r="B1588">
        <v>1587</v>
      </c>
      <c r="C1588">
        <v>69.36</v>
      </c>
      <c r="D1588">
        <f t="shared" si="268"/>
        <v>71.48</v>
      </c>
      <c r="E1588">
        <f t="shared" si="272"/>
        <v>71.122</v>
      </c>
      <c r="F1588">
        <f t="shared" si="264"/>
        <v>70.150405566458105</v>
      </c>
      <c r="G1588">
        <f t="shared" si="265"/>
        <v>-0.79040556645810511</v>
      </c>
      <c r="H1588">
        <f t="shared" si="269"/>
        <v>-6.350278032720297</v>
      </c>
      <c r="I1588">
        <v>70.150405566458105</v>
      </c>
      <c r="J1588">
        <v>70.150405566458105</v>
      </c>
      <c r="K1588">
        <f t="shared" si="270"/>
        <v>70.143281179427063</v>
      </c>
      <c r="L1588">
        <v>70.143281179427063</v>
      </c>
      <c r="M1588">
        <v>70.143281179427063</v>
      </c>
      <c r="N1588">
        <f t="shared" si="266"/>
        <v>72.150713877804748</v>
      </c>
      <c r="O1588">
        <f t="shared" si="271"/>
        <v>72.540000000000006</v>
      </c>
      <c r="P1588">
        <f t="shared" si="273"/>
        <v>71.256249999999994</v>
      </c>
      <c r="Q1588">
        <f t="shared" si="274"/>
        <v>70.135333827583338</v>
      </c>
      <c r="R1588">
        <v>70.135333827583338</v>
      </c>
      <c r="S1588">
        <v>70.135333827583338</v>
      </c>
    </row>
    <row r="1589" spans="1:19" x14ac:dyDescent="0.2">
      <c r="A1589" s="4">
        <f t="shared" si="267"/>
        <v>45831</v>
      </c>
      <c r="B1589">
        <v>1588</v>
      </c>
      <c r="C1589">
        <v>69.36</v>
      </c>
      <c r="D1589">
        <f t="shared" si="268"/>
        <v>68.056666666666672</v>
      </c>
      <c r="E1589">
        <f t="shared" si="272"/>
        <v>69.174000000000007</v>
      </c>
      <c r="F1589">
        <f t="shared" si="264"/>
        <v>70.140683599178388</v>
      </c>
      <c r="G1589">
        <f t="shared" si="265"/>
        <v>-0.78068359917838848</v>
      </c>
      <c r="H1589">
        <f t="shared" si="269"/>
        <v>9.7219672797166368E-3</v>
      </c>
      <c r="I1589">
        <v>70.140683599178388</v>
      </c>
      <c r="J1589">
        <v>70.140683599178388</v>
      </c>
      <c r="K1589">
        <f t="shared" si="270"/>
        <v>70.1335242034271</v>
      </c>
      <c r="L1589">
        <v>70.1335242034271</v>
      </c>
      <c r="M1589">
        <v>70.1335242034271</v>
      </c>
      <c r="N1589">
        <f t="shared" si="266"/>
        <v>70.140499714463317</v>
      </c>
      <c r="O1589">
        <f t="shared" si="271"/>
        <v>69.972499999999997</v>
      </c>
      <c r="P1589">
        <f t="shared" si="273"/>
        <v>68.754999999999995</v>
      </c>
      <c r="Q1589">
        <f t="shared" si="274"/>
        <v>70.125539840008116</v>
      </c>
      <c r="R1589">
        <v>70.125539840008116</v>
      </c>
      <c r="S1589">
        <v>70.125539840008116</v>
      </c>
    </row>
    <row r="1590" spans="1:19" x14ac:dyDescent="0.2">
      <c r="A1590" s="4">
        <f t="shared" si="267"/>
        <v>45832</v>
      </c>
      <c r="B1590">
        <v>1589</v>
      </c>
      <c r="C1590">
        <v>65.45</v>
      </c>
      <c r="D1590">
        <f t="shared" si="268"/>
        <v>66.930000000000007</v>
      </c>
      <c r="E1590">
        <f t="shared" si="272"/>
        <v>67.318000000000012</v>
      </c>
      <c r="F1590">
        <f t="shared" si="264"/>
        <v>70.130961631898685</v>
      </c>
      <c r="G1590">
        <f t="shared" si="265"/>
        <v>-4.6809616318986826</v>
      </c>
      <c r="H1590">
        <f t="shared" si="269"/>
        <v>-3.9002780327202942</v>
      </c>
      <c r="I1590">
        <v>70.130961631898685</v>
      </c>
      <c r="J1590">
        <v>70.130961631898685</v>
      </c>
      <c r="K1590">
        <f t="shared" si="270"/>
        <v>70.123767227427152</v>
      </c>
      <c r="L1590">
        <v>70.123767227427152</v>
      </c>
      <c r="M1590">
        <v>70.123767227427152</v>
      </c>
      <c r="N1590">
        <f t="shared" si="266"/>
        <v>68.892349800124322</v>
      </c>
      <c r="O1590">
        <f t="shared" si="271"/>
        <v>67.537500000000009</v>
      </c>
      <c r="P1590">
        <f t="shared" si="273"/>
        <v>67.172500000000014</v>
      </c>
      <c r="Q1590">
        <f t="shared" si="274"/>
        <v>70.11574585243288</v>
      </c>
      <c r="R1590">
        <v>70.11574585243288</v>
      </c>
      <c r="S1590">
        <v>70.11574585243288</v>
      </c>
    </row>
    <row r="1591" spans="1:19" x14ac:dyDescent="0.2">
      <c r="A1591" s="4">
        <f t="shared" si="267"/>
        <v>45833</v>
      </c>
      <c r="B1591">
        <v>1590</v>
      </c>
      <c r="C1591">
        <v>65.98</v>
      </c>
      <c r="D1591">
        <f t="shared" si="268"/>
        <v>65.956666666666663</v>
      </c>
      <c r="E1591">
        <f t="shared" si="272"/>
        <v>66.777999999999992</v>
      </c>
      <c r="F1591">
        <f t="shared" si="264"/>
        <v>70.121239664618969</v>
      </c>
      <c r="G1591">
        <f t="shared" si="265"/>
        <v>-4.1412396646189649</v>
      </c>
      <c r="H1591">
        <f t="shared" si="269"/>
        <v>0.53972196727971777</v>
      </c>
      <c r="I1591">
        <v>70.121239664618969</v>
      </c>
      <c r="J1591">
        <v>70.121239664618969</v>
      </c>
      <c r="K1591">
        <f t="shared" si="270"/>
        <v>70.114010251427189</v>
      </c>
      <c r="L1591">
        <v>70.114010251427189</v>
      </c>
      <c r="M1591">
        <v>70.114010251427189</v>
      </c>
      <c r="N1591">
        <f t="shared" si="266"/>
        <v>68.156644860087027</v>
      </c>
      <c r="O1591">
        <f t="shared" si="271"/>
        <v>66.807500000000005</v>
      </c>
      <c r="P1591">
        <f t="shared" si="273"/>
        <v>66.47</v>
      </c>
      <c r="Q1591">
        <f t="shared" si="274"/>
        <v>70.105951864857644</v>
      </c>
      <c r="R1591">
        <v>70.105951864857644</v>
      </c>
      <c r="S1591">
        <v>70.105951864857644</v>
      </c>
    </row>
    <row r="1592" spans="1:19" x14ac:dyDescent="0.2">
      <c r="A1592" s="4">
        <f t="shared" si="267"/>
        <v>45834</v>
      </c>
      <c r="B1592">
        <v>1591</v>
      </c>
      <c r="C1592">
        <v>66.44</v>
      </c>
      <c r="D1592">
        <f t="shared" si="268"/>
        <v>66.36</v>
      </c>
      <c r="E1592">
        <f t="shared" si="272"/>
        <v>66.237999999999985</v>
      </c>
      <c r="F1592">
        <f t="shared" si="264"/>
        <v>70.111517697339266</v>
      </c>
      <c r="G1592">
        <f t="shared" si="265"/>
        <v>-3.6715176973392687</v>
      </c>
      <c r="H1592">
        <f t="shared" si="269"/>
        <v>0.46972196727969617</v>
      </c>
      <c r="I1592">
        <v>70.111517697339266</v>
      </c>
      <c r="J1592">
        <v>70.111517697339266</v>
      </c>
      <c r="K1592">
        <f t="shared" si="270"/>
        <v>70.10425327542724</v>
      </c>
      <c r="L1592">
        <v>70.10425327542724</v>
      </c>
      <c r="M1592">
        <v>70.10425327542724</v>
      </c>
      <c r="N1592">
        <f t="shared" si="266"/>
        <v>67.707651402060918</v>
      </c>
      <c r="O1592">
        <f t="shared" si="271"/>
        <v>66.132499999999993</v>
      </c>
      <c r="P1592">
        <f t="shared" si="273"/>
        <v>66.283749999999998</v>
      </c>
      <c r="Q1592">
        <f t="shared" si="274"/>
        <v>70.096157877282408</v>
      </c>
      <c r="R1592">
        <v>70.096157877282408</v>
      </c>
      <c r="S1592">
        <v>70.096157877282408</v>
      </c>
    </row>
    <row r="1593" spans="1:19" x14ac:dyDescent="0.2">
      <c r="A1593" s="4">
        <f t="shared" si="267"/>
        <v>45835</v>
      </c>
      <c r="B1593">
        <v>1592</v>
      </c>
      <c r="C1593">
        <v>66.66</v>
      </c>
      <c r="D1593">
        <f t="shared" si="268"/>
        <v>66.586666666666659</v>
      </c>
      <c r="E1593">
        <f t="shared" si="272"/>
        <v>66.408000000000001</v>
      </c>
      <c r="F1593">
        <f t="shared" si="264"/>
        <v>70.10179573005955</v>
      </c>
      <c r="G1593">
        <f t="shared" si="265"/>
        <v>-3.4417957300595532</v>
      </c>
      <c r="H1593">
        <f t="shared" si="269"/>
        <v>0.2297219672797155</v>
      </c>
      <c r="I1593">
        <v>70.10179573005955</v>
      </c>
      <c r="J1593">
        <v>70.10179573005955</v>
      </c>
      <c r="K1593">
        <f t="shared" si="270"/>
        <v>70.094496299427277</v>
      </c>
      <c r="L1593">
        <v>70.094496299427277</v>
      </c>
      <c r="M1593">
        <v>70.094496299427277</v>
      </c>
      <c r="N1593">
        <f t="shared" si="266"/>
        <v>67.393355981442639</v>
      </c>
      <c r="O1593">
        <f t="shared" si="271"/>
        <v>66.435000000000002</v>
      </c>
      <c r="P1593">
        <f t="shared" si="273"/>
        <v>66.474999999999994</v>
      </c>
      <c r="Q1593">
        <f t="shared" si="274"/>
        <v>70.086363889707172</v>
      </c>
      <c r="R1593">
        <v>70.086363889707172</v>
      </c>
      <c r="S1593">
        <v>70.086363889707172</v>
      </c>
    </row>
    <row r="1594" spans="1:19" x14ac:dyDescent="0.2">
      <c r="A1594" s="4">
        <f t="shared" si="267"/>
        <v>45836</v>
      </c>
      <c r="B1594">
        <v>1593</v>
      </c>
      <c r="C1594">
        <v>66.66</v>
      </c>
      <c r="D1594">
        <f t="shared" si="268"/>
        <v>66.540000000000006</v>
      </c>
      <c r="E1594">
        <f t="shared" si="272"/>
        <v>66.472000000000008</v>
      </c>
      <c r="F1594">
        <f t="shared" si="264"/>
        <v>70.092073762779833</v>
      </c>
      <c r="G1594">
        <f t="shared" si="265"/>
        <v>-3.4320737627798366</v>
      </c>
      <c r="H1594">
        <f t="shared" si="269"/>
        <v>9.7219672797166368E-3</v>
      </c>
      <c r="I1594">
        <v>70.092073762779833</v>
      </c>
      <c r="J1594">
        <v>70.092073762779833</v>
      </c>
      <c r="K1594">
        <f t="shared" si="270"/>
        <v>70.084739323427328</v>
      </c>
      <c r="L1594">
        <v>70.084739323427328</v>
      </c>
      <c r="M1594">
        <v>70.084739323427328</v>
      </c>
      <c r="N1594">
        <f t="shared" si="266"/>
        <v>67.065349187009843</v>
      </c>
      <c r="O1594">
        <f t="shared" si="271"/>
        <v>66.515000000000001</v>
      </c>
      <c r="P1594">
        <f t="shared" si="273"/>
        <v>66.497500000000002</v>
      </c>
      <c r="Q1594">
        <f t="shared" si="274"/>
        <v>70.076569902131936</v>
      </c>
      <c r="R1594">
        <v>70.076569902131936</v>
      </c>
      <c r="S1594">
        <v>70.076569902131936</v>
      </c>
    </row>
    <row r="1595" spans="1:19" x14ac:dyDescent="0.2">
      <c r="A1595" s="4">
        <f t="shared" si="267"/>
        <v>45837</v>
      </c>
      <c r="B1595">
        <v>1594</v>
      </c>
      <c r="C1595">
        <v>66.3</v>
      </c>
      <c r="D1595">
        <f t="shared" si="268"/>
        <v>66.42</v>
      </c>
      <c r="E1595">
        <f t="shared" si="272"/>
        <v>66.512</v>
      </c>
      <c r="F1595">
        <f t="shared" si="264"/>
        <v>70.082351795500131</v>
      </c>
      <c r="G1595">
        <f t="shared" si="265"/>
        <v>-3.7823517955001336</v>
      </c>
      <c r="H1595">
        <f t="shared" si="269"/>
        <v>-0.35027803272029701</v>
      </c>
      <c r="I1595">
        <v>70.082351795500131</v>
      </c>
      <c r="J1595">
        <v>70.082351795500131</v>
      </c>
      <c r="K1595">
        <f t="shared" si="270"/>
        <v>70.074982347427365</v>
      </c>
      <c r="L1595">
        <v>70.074982347427365</v>
      </c>
      <c r="M1595">
        <v>70.074982347427365</v>
      </c>
      <c r="N1595">
        <f t="shared" si="266"/>
        <v>66.835744430906885</v>
      </c>
      <c r="O1595">
        <f t="shared" si="271"/>
        <v>66.48</v>
      </c>
      <c r="P1595">
        <f t="shared" si="273"/>
        <v>66.477499999999992</v>
      </c>
      <c r="Q1595">
        <f t="shared" si="274"/>
        <v>70.0667759145567</v>
      </c>
      <c r="R1595">
        <v>70.0667759145567</v>
      </c>
      <c r="S1595">
        <v>70.0667759145567</v>
      </c>
    </row>
    <row r="1596" spans="1:19" x14ac:dyDescent="0.2">
      <c r="A1596" s="4">
        <f t="shared" si="267"/>
        <v>45838</v>
      </c>
      <c r="B1596">
        <v>1595</v>
      </c>
      <c r="C1596">
        <v>66.3</v>
      </c>
      <c r="D1596">
        <f t="shared" si="268"/>
        <v>66.413333333333341</v>
      </c>
      <c r="E1596">
        <f t="shared" si="272"/>
        <v>66.911999999999992</v>
      </c>
      <c r="F1596">
        <f t="shared" si="264"/>
        <v>70.072629828220414</v>
      </c>
      <c r="G1596">
        <f t="shared" si="265"/>
        <v>-3.7726298282204169</v>
      </c>
      <c r="H1596">
        <f t="shared" si="269"/>
        <v>9.7219672797166368E-3</v>
      </c>
      <c r="I1596">
        <v>70.072629828220414</v>
      </c>
      <c r="J1596">
        <v>70.072629828220414</v>
      </c>
      <c r="K1596">
        <f t="shared" si="270"/>
        <v>70.065225371427417</v>
      </c>
      <c r="L1596">
        <v>70.065225371427417</v>
      </c>
      <c r="M1596">
        <v>70.065225371427417</v>
      </c>
      <c r="N1596">
        <f t="shared" si="266"/>
        <v>66.777021101634816</v>
      </c>
      <c r="O1596">
        <f t="shared" si="271"/>
        <v>66.474999999999994</v>
      </c>
      <c r="P1596">
        <f t="shared" si="273"/>
        <v>66.724999999999994</v>
      </c>
      <c r="Q1596">
        <f t="shared" si="274"/>
        <v>70.056981926981479</v>
      </c>
      <c r="R1596">
        <v>70.056981926981479</v>
      </c>
      <c r="S1596">
        <v>70.056981926981479</v>
      </c>
    </row>
    <row r="1597" spans="1:19" x14ac:dyDescent="0.2">
      <c r="A1597" s="4">
        <f t="shared" si="267"/>
        <v>45839</v>
      </c>
      <c r="B1597">
        <v>1596</v>
      </c>
      <c r="C1597">
        <v>66.64</v>
      </c>
      <c r="D1597">
        <f t="shared" si="268"/>
        <v>67.2</v>
      </c>
      <c r="E1597">
        <f t="shared" si="272"/>
        <v>67.205999999999989</v>
      </c>
      <c r="F1597">
        <f t="shared" si="264"/>
        <v>70.062907860940712</v>
      </c>
      <c r="G1597">
        <f t="shared" si="265"/>
        <v>-3.4229078609407111</v>
      </c>
      <c r="H1597">
        <f t="shared" si="269"/>
        <v>0.34972196727970584</v>
      </c>
      <c r="I1597">
        <v>70.062907860940712</v>
      </c>
      <c r="J1597">
        <v>70.062907860940712</v>
      </c>
      <c r="K1597">
        <f t="shared" si="270"/>
        <v>70.055468395427454</v>
      </c>
      <c r="L1597">
        <v>70.055468395427454</v>
      </c>
      <c r="M1597">
        <v>70.055468395427454</v>
      </c>
      <c r="N1597">
        <f t="shared" si="266"/>
        <v>67.34191477114436</v>
      </c>
      <c r="O1597">
        <f t="shared" si="271"/>
        <v>66.974999999999994</v>
      </c>
      <c r="P1597">
        <f t="shared" si="273"/>
        <v>67.203749999999999</v>
      </c>
      <c r="Q1597">
        <f t="shared" si="274"/>
        <v>70.047187939406243</v>
      </c>
      <c r="R1597">
        <v>70.047187939406243</v>
      </c>
      <c r="S1597">
        <v>70.047187939406243</v>
      </c>
    </row>
    <row r="1598" spans="1:19" x14ac:dyDescent="0.2">
      <c r="A1598" s="4">
        <f t="shared" si="267"/>
        <v>45840</v>
      </c>
      <c r="B1598">
        <v>1597</v>
      </c>
      <c r="C1598">
        <v>68.66</v>
      </c>
      <c r="D1598">
        <f t="shared" si="268"/>
        <v>67.81</v>
      </c>
      <c r="E1598">
        <f t="shared" si="272"/>
        <v>67.572000000000003</v>
      </c>
      <c r="F1598">
        <f t="shared" si="264"/>
        <v>70.053185893660995</v>
      </c>
      <c r="G1598">
        <f t="shared" si="265"/>
        <v>-1.3931858936609984</v>
      </c>
      <c r="H1598">
        <f t="shared" si="269"/>
        <v>2.0297219672797127</v>
      </c>
      <c r="I1598">
        <v>70.053185893660995</v>
      </c>
      <c r="J1598">
        <v>70.053185893660995</v>
      </c>
      <c r="K1598">
        <f t="shared" si="270"/>
        <v>70.045711419427505</v>
      </c>
      <c r="L1598">
        <v>70.045711419427505</v>
      </c>
      <c r="M1598">
        <v>70.045711419427505</v>
      </c>
      <c r="N1598">
        <f t="shared" si="266"/>
        <v>67.578340339801045</v>
      </c>
      <c r="O1598">
        <f t="shared" si="271"/>
        <v>67.432500000000005</v>
      </c>
      <c r="P1598">
        <f t="shared" si="273"/>
        <v>67.661249999999995</v>
      </c>
      <c r="Q1598">
        <f t="shared" si="274"/>
        <v>70.037393951831007</v>
      </c>
      <c r="R1598">
        <v>70.037393951831007</v>
      </c>
      <c r="S1598">
        <v>70.037393951831007</v>
      </c>
    </row>
    <row r="1599" spans="1:19" x14ac:dyDescent="0.2">
      <c r="A1599" s="4">
        <f t="shared" si="267"/>
        <v>45841</v>
      </c>
      <c r="B1599">
        <v>1598</v>
      </c>
      <c r="C1599">
        <v>68.13</v>
      </c>
      <c r="D1599">
        <f t="shared" si="268"/>
        <v>68.306666666666658</v>
      </c>
      <c r="E1599">
        <f t="shared" si="272"/>
        <v>67.938000000000002</v>
      </c>
      <c r="F1599">
        <f t="shared" si="264"/>
        <v>70.043463926381293</v>
      </c>
      <c r="G1599">
        <f t="shared" si="265"/>
        <v>-1.9134639263812971</v>
      </c>
      <c r="H1599">
        <f t="shared" si="269"/>
        <v>-0.52027803272029871</v>
      </c>
      <c r="I1599">
        <v>70.043463926381293</v>
      </c>
      <c r="J1599">
        <v>70.043463926381293</v>
      </c>
      <c r="K1599">
        <f t="shared" si="270"/>
        <v>70.035954443427542</v>
      </c>
      <c r="L1599">
        <v>70.035954443427542</v>
      </c>
      <c r="M1599">
        <v>70.035954443427542</v>
      </c>
      <c r="N1599">
        <f t="shared" si="266"/>
        <v>67.743838237860729</v>
      </c>
      <c r="O1599">
        <f t="shared" si="271"/>
        <v>67.89</v>
      </c>
      <c r="P1599">
        <f t="shared" si="273"/>
        <v>68.076249999999987</v>
      </c>
      <c r="Q1599">
        <f t="shared" si="274"/>
        <v>70.027599964255771</v>
      </c>
      <c r="R1599">
        <v>70.027599964255771</v>
      </c>
      <c r="S1599">
        <v>70.027599964255771</v>
      </c>
    </row>
    <row r="1600" spans="1:19" x14ac:dyDescent="0.2">
      <c r="A1600" s="4">
        <f t="shared" si="267"/>
        <v>45842</v>
      </c>
      <c r="B1600">
        <v>1599</v>
      </c>
      <c r="C1600">
        <v>68.13</v>
      </c>
      <c r="D1600">
        <f t="shared" si="268"/>
        <v>68.13</v>
      </c>
      <c r="E1600">
        <f t="shared" si="272"/>
        <v>68.441999999999979</v>
      </c>
      <c r="F1600">
        <f t="shared" si="264"/>
        <v>70.033741959101576</v>
      </c>
      <c r="G1600">
        <f t="shared" si="265"/>
        <v>-1.9037419591015805</v>
      </c>
      <c r="H1600">
        <f t="shared" si="269"/>
        <v>9.7219672797166368E-3</v>
      </c>
      <c r="I1600">
        <v>70.033741959101576</v>
      </c>
      <c r="J1600">
        <v>70.033741959101576</v>
      </c>
      <c r="K1600">
        <f t="shared" si="270"/>
        <v>70.026197467427593</v>
      </c>
      <c r="L1600">
        <v>70.026197467427593</v>
      </c>
      <c r="M1600">
        <v>70.026197467427593</v>
      </c>
      <c r="N1600">
        <f t="shared" si="266"/>
        <v>67.859686766502506</v>
      </c>
      <c r="O1600">
        <f t="shared" si="271"/>
        <v>68.262499999999989</v>
      </c>
      <c r="P1600">
        <f t="shared" si="273"/>
        <v>68.324999999999989</v>
      </c>
      <c r="Q1600">
        <f t="shared" si="274"/>
        <v>70.017805976680535</v>
      </c>
      <c r="R1600">
        <v>70.017805976680535</v>
      </c>
      <c r="S1600">
        <v>70.017805976680535</v>
      </c>
    </row>
    <row r="1601" spans="1:19" x14ac:dyDescent="0.2">
      <c r="A1601" s="4">
        <f t="shared" si="267"/>
        <v>45843</v>
      </c>
      <c r="B1601">
        <v>1600</v>
      </c>
      <c r="C1601">
        <v>68.13</v>
      </c>
      <c r="D1601">
        <f t="shared" si="268"/>
        <v>68.473333333333329</v>
      </c>
      <c r="E1601">
        <f t="shared" si="272"/>
        <v>68.541999999999987</v>
      </c>
      <c r="F1601">
        <f t="shared" si="264"/>
        <v>70.024019991821859</v>
      </c>
      <c r="G1601">
        <f t="shared" si="265"/>
        <v>-1.8940199918218639</v>
      </c>
      <c r="H1601">
        <f t="shared" si="269"/>
        <v>9.7219672797166368E-3</v>
      </c>
      <c r="I1601">
        <v>70.024019991821859</v>
      </c>
      <c r="J1601">
        <v>70.024019991821859</v>
      </c>
      <c r="K1601">
        <f t="shared" si="270"/>
        <v>70.01644049142763</v>
      </c>
      <c r="L1601">
        <v>70.01644049142763</v>
      </c>
      <c r="M1601">
        <v>70.01644049142763</v>
      </c>
      <c r="N1601">
        <f t="shared" si="266"/>
        <v>68.249780736551742</v>
      </c>
      <c r="O1601">
        <f t="shared" si="271"/>
        <v>68.387499999999989</v>
      </c>
      <c r="P1601">
        <f t="shared" si="273"/>
        <v>68.516249999999985</v>
      </c>
      <c r="Q1601">
        <f t="shared" si="274"/>
        <v>70.008011989105299</v>
      </c>
      <c r="R1601">
        <v>70.008011989105299</v>
      </c>
      <c r="S1601">
        <v>70.008011989105299</v>
      </c>
    </row>
    <row r="1602" spans="1:19" x14ac:dyDescent="0.2">
      <c r="A1602" s="4">
        <f t="shared" si="267"/>
        <v>45844</v>
      </c>
      <c r="B1602">
        <v>1601</v>
      </c>
      <c r="C1602">
        <v>69.16</v>
      </c>
      <c r="D1602">
        <f t="shared" si="268"/>
        <v>68.816666666666663</v>
      </c>
      <c r="E1602">
        <f t="shared" si="272"/>
        <v>68.825999999999993</v>
      </c>
      <c r="F1602">
        <f t="shared" si="264"/>
        <v>70.014298024542157</v>
      </c>
      <c r="G1602">
        <f t="shared" si="265"/>
        <v>-0.85429802454216031</v>
      </c>
      <c r="H1602">
        <f t="shared" si="269"/>
        <v>1.0397219672797036</v>
      </c>
      <c r="I1602">
        <v>70.014298024542157</v>
      </c>
      <c r="J1602">
        <v>70.014298024542157</v>
      </c>
      <c r="K1602">
        <f t="shared" si="270"/>
        <v>70.006683515427682</v>
      </c>
      <c r="L1602">
        <v>70.006683515427682</v>
      </c>
      <c r="M1602">
        <v>70.006683515427682</v>
      </c>
      <c r="N1602">
        <f t="shared" si="266"/>
        <v>68.522846515586224</v>
      </c>
      <c r="O1602">
        <f t="shared" si="271"/>
        <v>68.644999999999996</v>
      </c>
      <c r="P1602">
        <f t="shared" si="273"/>
        <v>68.822499999999991</v>
      </c>
      <c r="Q1602">
        <f t="shared" si="274"/>
        <v>69.998218001530063</v>
      </c>
      <c r="R1602">
        <v>69.998218001530063</v>
      </c>
      <c r="S1602">
        <v>69.998218001530063</v>
      </c>
    </row>
    <row r="1603" spans="1:19" x14ac:dyDescent="0.2">
      <c r="A1603" s="4">
        <f t="shared" si="267"/>
        <v>45845</v>
      </c>
      <c r="B1603">
        <v>1602</v>
      </c>
      <c r="C1603">
        <v>69.16</v>
      </c>
      <c r="D1603">
        <f t="shared" si="268"/>
        <v>69.290000000000006</v>
      </c>
      <c r="E1603">
        <f t="shared" si="272"/>
        <v>69.122</v>
      </c>
      <c r="F1603">
        <f t="shared" ref="F1603:F1666" si="275">$V$3+$U$3*B1603</f>
        <v>70.00457605726244</v>
      </c>
      <c r="G1603">
        <f t="shared" ref="G1603:G1666" si="276">C1603-F1603</f>
        <v>-0.84457605726244367</v>
      </c>
      <c r="H1603">
        <f t="shared" si="269"/>
        <v>9.7219672797166368E-3</v>
      </c>
      <c r="I1603">
        <v>70.00457605726244</v>
      </c>
      <c r="J1603">
        <v>70.00457605726244</v>
      </c>
      <c r="K1603">
        <f t="shared" si="270"/>
        <v>69.996926539427719</v>
      </c>
      <c r="L1603">
        <v>69.996926539427719</v>
      </c>
      <c r="M1603">
        <v>69.996926539427719</v>
      </c>
      <c r="N1603">
        <f t="shared" ref="N1603:N1666" si="277">0.3*C1604 + 0.7*N1602</f>
        <v>68.830992560910346</v>
      </c>
      <c r="O1603">
        <f t="shared" si="271"/>
        <v>69</v>
      </c>
      <c r="P1603">
        <f t="shared" si="273"/>
        <v>69.185000000000002</v>
      </c>
      <c r="Q1603">
        <f t="shared" si="274"/>
        <v>69.988424013954827</v>
      </c>
      <c r="R1603">
        <v>69.988424013954827</v>
      </c>
      <c r="S1603">
        <v>69.988424013954827</v>
      </c>
    </row>
    <row r="1604" spans="1:19" x14ac:dyDescent="0.2">
      <c r="A1604" s="4">
        <f t="shared" ref="A1604:A1667" si="278">A1603+1</f>
        <v>45846</v>
      </c>
      <c r="B1604">
        <v>1603</v>
      </c>
      <c r="C1604">
        <v>69.55</v>
      </c>
      <c r="D1604">
        <f t="shared" ref="D1604:D1667" si="279">AVERAGE(C1603:C1605)</f>
        <v>69.44</v>
      </c>
      <c r="E1604">
        <f t="shared" si="272"/>
        <v>69.051999999999992</v>
      </c>
      <c r="F1604">
        <f t="shared" si="275"/>
        <v>69.994854089982738</v>
      </c>
      <c r="G1604">
        <f t="shared" si="276"/>
        <v>-0.44485408998274067</v>
      </c>
      <c r="H1604">
        <f t="shared" ref="H1604:H1667" si="280">G1604-G1603</f>
        <v>0.39972196727970299</v>
      </c>
      <c r="I1604">
        <v>69.994854089982738</v>
      </c>
      <c r="J1604">
        <v>69.994854089982738</v>
      </c>
      <c r="K1604">
        <f t="shared" ref="K1604:K1667" si="281">$Y$3+$X$3*B1604</f>
        <v>69.98716956342777</v>
      </c>
      <c r="L1604">
        <v>69.98716956342777</v>
      </c>
      <c r="M1604">
        <v>69.98716956342777</v>
      </c>
      <c r="N1604">
        <f t="shared" si="277"/>
        <v>69.064694792637241</v>
      </c>
      <c r="O1604">
        <f t="shared" ref="O1604:O1667" si="282">AVERAGE(C1602:C1605)</f>
        <v>69.37</v>
      </c>
      <c r="P1604">
        <f t="shared" si="273"/>
        <v>69.197500000000005</v>
      </c>
      <c r="Q1604">
        <f t="shared" si="274"/>
        <v>69.978630026379591</v>
      </c>
      <c r="R1604">
        <v>69.978630026379591</v>
      </c>
      <c r="S1604">
        <v>69.978630026379591</v>
      </c>
    </row>
    <row r="1605" spans="1:19" x14ac:dyDescent="0.2">
      <c r="A1605" s="4">
        <f t="shared" si="278"/>
        <v>45847</v>
      </c>
      <c r="B1605">
        <v>1604</v>
      </c>
      <c r="C1605">
        <v>69.61</v>
      </c>
      <c r="D1605">
        <f t="shared" si="279"/>
        <v>68.98</v>
      </c>
      <c r="E1605">
        <f t="shared" ref="E1605:E1668" si="283">AVERAGE(C1603:C1607)</f>
        <v>69.146000000000001</v>
      </c>
      <c r="F1605">
        <f t="shared" si="275"/>
        <v>69.985132122703021</v>
      </c>
      <c r="G1605">
        <f t="shared" si="276"/>
        <v>-0.37513212270302176</v>
      </c>
      <c r="H1605">
        <f t="shared" si="280"/>
        <v>6.9721967279718911E-2</v>
      </c>
      <c r="I1605">
        <v>69.985132122703021</v>
      </c>
      <c r="J1605">
        <v>69.985132122703021</v>
      </c>
      <c r="K1605">
        <f t="shared" si="281"/>
        <v>69.977412587427807</v>
      </c>
      <c r="L1605">
        <v>69.977412587427807</v>
      </c>
      <c r="M1605">
        <v>69.977412587427807</v>
      </c>
      <c r="N1605">
        <f t="shared" si="277"/>
        <v>68.67928635484607</v>
      </c>
      <c r="O1605">
        <f t="shared" si="282"/>
        <v>69.025000000000006</v>
      </c>
      <c r="P1605">
        <f t="shared" ref="P1605:P1668" si="284">AVERAGE(O1605:O1606)</f>
        <v>69.083750000000009</v>
      </c>
      <c r="Q1605">
        <f t="shared" ref="Q1605:Q1668" si="285">$AE$3+$AD$3*B1605</f>
        <v>69.968836038804369</v>
      </c>
      <c r="R1605">
        <v>69.968836038804369</v>
      </c>
      <c r="S1605">
        <v>69.968836038804369</v>
      </c>
    </row>
    <row r="1606" spans="1:19" x14ac:dyDescent="0.2">
      <c r="A1606" s="4">
        <f t="shared" si="278"/>
        <v>45848</v>
      </c>
      <c r="B1606">
        <v>1605</v>
      </c>
      <c r="C1606">
        <v>67.78</v>
      </c>
      <c r="D1606">
        <f t="shared" si="279"/>
        <v>69.006666666666661</v>
      </c>
      <c r="E1606">
        <f t="shared" si="283"/>
        <v>69.239999999999995</v>
      </c>
      <c r="F1606">
        <f t="shared" si="275"/>
        <v>69.975410155423319</v>
      </c>
      <c r="G1606">
        <f t="shared" si="276"/>
        <v>-2.1954101554233176</v>
      </c>
      <c r="H1606">
        <f t="shared" si="280"/>
        <v>-1.8202780327202959</v>
      </c>
      <c r="I1606">
        <v>69.975410155423319</v>
      </c>
      <c r="J1606">
        <v>69.975410155423319</v>
      </c>
      <c r="K1606">
        <f t="shared" si="281"/>
        <v>69.967655611427858</v>
      </c>
      <c r="L1606">
        <v>69.967655611427858</v>
      </c>
      <c r="M1606">
        <v>69.967655611427858</v>
      </c>
      <c r="N1606">
        <f t="shared" si="277"/>
        <v>68.964500448392243</v>
      </c>
      <c r="O1606">
        <f t="shared" si="282"/>
        <v>69.142499999999998</v>
      </c>
      <c r="P1606">
        <f t="shared" si="284"/>
        <v>69.152500000000003</v>
      </c>
      <c r="Q1606">
        <f t="shared" si="285"/>
        <v>69.959042051229133</v>
      </c>
      <c r="R1606">
        <v>69.959042051229133</v>
      </c>
      <c r="S1606">
        <v>69.959042051229133</v>
      </c>
    </row>
    <row r="1607" spans="1:19" x14ac:dyDescent="0.2">
      <c r="A1607" s="4">
        <f t="shared" si="278"/>
        <v>45849</v>
      </c>
      <c r="B1607">
        <v>1606</v>
      </c>
      <c r="C1607">
        <v>69.63</v>
      </c>
      <c r="D1607">
        <f t="shared" si="279"/>
        <v>69.013333333333335</v>
      </c>
      <c r="E1607">
        <f t="shared" si="283"/>
        <v>68.967999999999989</v>
      </c>
      <c r="F1607">
        <f t="shared" si="275"/>
        <v>69.965688188143602</v>
      </c>
      <c r="G1607">
        <f t="shared" si="276"/>
        <v>-0.33568818814360668</v>
      </c>
      <c r="H1607">
        <f t="shared" si="280"/>
        <v>1.859721967279711</v>
      </c>
      <c r="I1607">
        <v>69.965688188143602</v>
      </c>
      <c r="J1607">
        <v>69.965688188143602</v>
      </c>
      <c r="K1607">
        <f t="shared" si="281"/>
        <v>69.957898635427895</v>
      </c>
      <c r="L1607">
        <v>69.957898635427895</v>
      </c>
      <c r="M1607">
        <v>69.957898635427895</v>
      </c>
      <c r="N1607">
        <f t="shared" si="277"/>
        <v>69.164150313874572</v>
      </c>
      <c r="O1607">
        <f t="shared" si="282"/>
        <v>69.162499999999994</v>
      </c>
      <c r="P1607">
        <f t="shared" si="284"/>
        <v>68.984999999999999</v>
      </c>
      <c r="Q1607">
        <f t="shared" si="285"/>
        <v>69.949248063653897</v>
      </c>
      <c r="R1607">
        <v>69.949248063653897</v>
      </c>
      <c r="S1607">
        <v>69.949248063653897</v>
      </c>
    </row>
    <row r="1608" spans="1:19" x14ac:dyDescent="0.2">
      <c r="A1608" s="4">
        <f t="shared" si="278"/>
        <v>45850</v>
      </c>
      <c r="B1608">
        <v>1607</v>
      </c>
      <c r="C1608">
        <v>69.63</v>
      </c>
      <c r="D1608">
        <f t="shared" si="279"/>
        <v>69.149999999999991</v>
      </c>
      <c r="E1608">
        <f t="shared" si="283"/>
        <v>68.683999999999997</v>
      </c>
      <c r="F1608">
        <f t="shared" si="275"/>
        <v>69.9559662208639</v>
      </c>
      <c r="G1608">
        <f t="shared" si="276"/>
        <v>-0.32596622086390425</v>
      </c>
      <c r="H1608">
        <f t="shared" si="280"/>
        <v>9.7219672797024259E-3</v>
      </c>
      <c r="I1608">
        <v>69.9559662208639</v>
      </c>
      <c r="J1608">
        <v>69.9559662208639</v>
      </c>
      <c r="K1608">
        <f t="shared" si="281"/>
        <v>69.948141659427947</v>
      </c>
      <c r="L1608">
        <v>69.948141659427947</v>
      </c>
      <c r="M1608">
        <v>69.948141659427947</v>
      </c>
      <c r="N1608">
        <f t="shared" si="277"/>
        <v>68.87190521971219</v>
      </c>
      <c r="O1608">
        <f t="shared" si="282"/>
        <v>68.807500000000005</v>
      </c>
      <c r="P1608">
        <f t="shared" si="284"/>
        <v>68.858750000000001</v>
      </c>
      <c r="Q1608">
        <f t="shared" si="285"/>
        <v>69.939454076078661</v>
      </c>
      <c r="R1608">
        <v>69.939454076078661</v>
      </c>
      <c r="S1608">
        <v>69.939454076078661</v>
      </c>
    </row>
    <row r="1609" spans="1:19" x14ac:dyDescent="0.2">
      <c r="A1609" s="4">
        <f t="shared" si="278"/>
        <v>45851</v>
      </c>
      <c r="B1609">
        <v>1608</v>
      </c>
      <c r="C1609">
        <v>68.19</v>
      </c>
      <c r="D1609">
        <f t="shared" si="279"/>
        <v>68.67</v>
      </c>
      <c r="E1609">
        <f t="shared" si="283"/>
        <v>68.679999999999993</v>
      </c>
      <c r="F1609">
        <f t="shared" si="275"/>
        <v>69.946244253584183</v>
      </c>
      <c r="G1609">
        <f t="shared" si="276"/>
        <v>-1.7562442535841853</v>
      </c>
      <c r="H1609">
        <f t="shared" si="280"/>
        <v>-1.4302780327202811</v>
      </c>
      <c r="I1609">
        <v>69.946244253584183</v>
      </c>
      <c r="J1609">
        <v>69.946244253584183</v>
      </c>
      <c r="K1609">
        <f t="shared" si="281"/>
        <v>69.938384683427984</v>
      </c>
      <c r="L1609">
        <v>69.938384683427984</v>
      </c>
      <c r="M1609">
        <v>69.938384683427984</v>
      </c>
      <c r="N1609">
        <f t="shared" si="277"/>
        <v>68.667333653798522</v>
      </c>
      <c r="O1609">
        <f t="shared" si="282"/>
        <v>68.91</v>
      </c>
      <c r="P1609">
        <f t="shared" si="284"/>
        <v>68.676249999999996</v>
      </c>
      <c r="Q1609">
        <f t="shared" si="285"/>
        <v>69.929660088503425</v>
      </c>
      <c r="R1609">
        <v>69.929660088503425</v>
      </c>
      <c r="S1609">
        <v>69.929660088503425</v>
      </c>
    </row>
    <row r="1610" spans="1:19" x14ac:dyDescent="0.2">
      <c r="A1610" s="4">
        <f t="shared" si="278"/>
        <v>45852</v>
      </c>
      <c r="B1610">
        <v>1609</v>
      </c>
      <c r="C1610">
        <v>68.19</v>
      </c>
      <c r="D1610">
        <f t="shared" si="279"/>
        <v>68.046666666666667</v>
      </c>
      <c r="E1610">
        <f t="shared" si="283"/>
        <v>68.179999999999993</v>
      </c>
      <c r="F1610">
        <f t="shared" si="275"/>
        <v>69.936522286304466</v>
      </c>
      <c r="G1610">
        <f t="shared" si="276"/>
        <v>-1.7465222863044687</v>
      </c>
      <c r="H1610">
        <f t="shared" si="280"/>
        <v>9.7219672797166368E-3</v>
      </c>
      <c r="I1610">
        <v>69.936522286304466</v>
      </c>
      <c r="J1610">
        <v>69.936522286304466</v>
      </c>
      <c r="K1610">
        <f t="shared" si="281"/>
        <v>69.928627707428035</v>
      </c>
      <c r="L1610">
        <v>69.928627707428035</v>
      </c>
      <c r="M1610">
        <v>69.928627707428035</v>
      </c>
      <c r="N1610">
        <f t="shared" si="277"/>
        <v>68.395133557658966</v>
      </c>
      <c r="O1610">
        <f t="shared" si="282"/>
        <v>68.442499999999995</v>
      </c>
      <c r="P1610">
        <f t="shared" si="284"/>
        <v>68.13</v>
      </c>
      <c r="Q1610">
        <f t="shared" si="285"/>
        <v>69.919866100928189</v>
      </c>
      <c r="R1610">
        <v>69.919866100928189</v>
      </c>
      <c r="S1610">
        <v>69.919866100928189</v>
      </c>
    </row>
    <row r="1611" spans="1:19" x14ac:dyDescent="0.2">
      <c r="A1611" s="4">
        <f t="shared" si="278"/>
        <v>45853</v>
      </c>
      <c r="B1611">
        <v>1610</v>
      </c>
      <c r="C1611">
        <v>67.760000000000005</v>
      </c>
      <c r="D1611">
        <f t="shared" si="279"/>
        <v>67.693333333333328</v>
      </c>
      <c r="E1611">
        <f t="shared" si="283"/>
        <v>68.006</v>
      </c>
      <c r="F1611">
        <f t="shared" si="275"/>
        <v>69.926800319024764</v>
      </c>
      <c r="G1611">
        <f t="shared" si="276"/>
        <v>-2.1668003190247589</v>
      </c>
      <c r="H1611">
        <f t="shared" si="280"/>
        <v>-0.42027803272029018</v>
      </c>
      <c r="I1611">
        <v>69.926800319024764</v>
      </c>
      <c r="J1611">
        <v>69.926800319024764</v>
      </c>
      <c r="K1611">
        <f t="shared" si="281"/>
        <v>69.918870731428072</v>
      </c>
      <c r="L1611">
        <v>69.918870731428072</v>
      </c>
      <c r="M1611">
        <v>69.918870731428072</v>
      </c>
      <c r="N1611">
        <f t="shared" si="277"/>
        <v>68.015593490361269</v>
      </c>
      <c r="O1611">
        <f t="shared" si="282"/>
        <v>67.817499999999995</v>
      </c>
      <c r="P1611">
        <f t="shared" si="284"/>
        <v>67.888749999999987</v>
      </c>
      <c r="Q1611">
        <f t="shared" si="285"/>
        <v>69.910072113352953</v>
      </c>
      <c r="R1611">
        <v>69.910072113352953</v>
      </c>
      <c r="S1611">
        <v>69.910072113352953</v>
      </c>
    </row>
    <row r="1612" spans="1:19" x14ac:dyDescent="0.2">
      <c r="A1612" s="4">
        <f t="shared" si="278"/>
        <v>45854</v>
      </c>
      <c r="B1612">
        <v>1611</v>
      </c>
      <c r="C1612">
        <v>67.13</v>
      </c>
      <c r="D1612">
        <f t="shared" si="279"/>
        <v>67.883333333333326</v>
      </c>
      <c r="E1612">
        <f t="shared" si="283"/>
        <v>68.073999999999998</v>
      </c>
      <c r="F1612">
        <f t="shared" si="275"/>
        <v>69.917078351745047</v>
      </c>
      <c r="G1612">
        <f t="shared" si="276"/>
        <v>-2.7870783517450519</v>
      </c>
      <c r="H1612">
        <f t="shared" si="280"/>
        <v>-0.62027803272029303</v>
      </c>
      <c r="I1612">
        <v>69.917078351745047</v>
      </c>
      <c r="J1612">
        <v>69.917078351745047</v>
      </c>
      <c r="K1612">
        <f t="shared" si="281"/>
        <v>69.909113755428123</v>
      </c>
      <c r="L1612">
        <v>69.909113755428123</v>
      </c>
      <c r="M1612">
        <v>69.909113755428123</v>
      </c>
      <c r="N1612">
        <f t="shared" si="277"/>
        <v>68.238915443252893</v>
      </c>
      <c r="O1612">
        <f t="shared" si="282"/>
        <v>67.959999999999994</v>
      </c>
      <c r="P1612">
        <f t="shared" si="284"/>
        <v>68.002499999999998</v>
      </c>
      <c r="Q1612">
        <f t="shared" si="285"/>
        <v>69.900278125777731</v>
      </c>
      <c r="R1612">
        <v>69.900278125777731</v>
      </c>
      <c r="S1612">
        <v>69.900278125777731</v>
      </c>
    </row>
    <row r="1613" spans="1:19" x14ac:dyDescent="0.2">
      <c r="A1613" s="4">
        <f t="shared" si="278"/>
        <v>45855</v>
      </c>
      <c r="B1613">
        <v>1612</v>
      </c>
      <c r="C1613">
        <v>68.760000000000005</v>
      </c>
      <c r="D1613">
        <f t="shared" si="279"/>
        <v>68.14</v>
      </c>
      <c r="E1613">
        <f t="shared" si="283"/>
        <v>68.141999999999982</v>
      </c>
      <c r="F1613">
        <f t="shared" si="275"/>
        <v>69.907356384465345</v>
      </c>
      <c r="G1613">
        <f t="shared" si="276"/>
        <v>-1.1473563844653398</v>
      </c>
      <c r="H1613">
        <f t="shared" si="280"/>
        <v>1.6397219672797121</v>
      </c>
      <c r="I1613">
        <v>69.907356384465345</v>
      </c>
      <c r="J1613">
        <v>69.907356384465345</v>
      </c>
      <c r="K1613">
        <f t="shared" si="281"/>
        <v>69.89935677942816</v>
      </c>
      <c r="L1613">
        <v>69.89935677942816</v>
      </c>
      <c r="M1613">
        <v>69.89935677942816</v>
      </c>
      <c r="N1613">
        <f t="shared" si="277"/>
        <v>68.326240810277028</v>
      </c>
      <c r="O1613">
        <f t="shared" si="282"/>
        <v>68.044999999999987</v>
      </c>
      <c r="P1613">
        <f t="shared" si="284"/>
        <v>68.141249999999985</v>
      </c>
      <c r="Q1613">
        <f t="shared" si="285"/>
        <v>69.890484138202496</v>
      </c>
      <c r="R1613">
        <v>69.890484138202496</v>
      </c>
      <c r="S1613">
        <v>69.890484138202496</v>
      </c>
    </row>
    <row r="1614" spans="1:19" x14ac:dyDescent="0.2">
      <c r="A1614" s="4">
        <f t="shared" si="278"/>
        <v>45856</v>
      </c>
      <c r="B1614">
        <v>1613</v>
      </c>
      <c r="C1614">
        <v>68.53</v>
      </c>
      <c r="D1614">
        <f t="shared" si="279"/>
        <v>68.606666666666669</v>
      </c>
      <c r="E1614">
        <f t="shared" si="283"/>
        <v>68.268000000000001</v>
      </c>
      <c r="F1614">
        <f t="shared" si="275"/>
        <v>69.897634417185628</v>
      </c>
      <c r="G1614">
        <f t="shared" si="276"/>
        <v>-1.3676344171856272</v>
      </c>
      <c r="H1614">
        <f t="shared" si="280"/>
        <v>-0.22027803272028734</v>
      </c>
      <c r="I1614">
        <v>69.897634417185628</v>
      </c>
      <c r="J1614">
        <v>69.897634417185628</v>
      </c>
      <c r="K1614">
        <f t="shared" si="281"/>
        <v>69.889599803428212</v>
      </c>
      <c r="L1614">
        <v>69.889599803428212</v>
      </c>
      <c r="M1614">
        <v>69.889599803428212</v>
      </c>
      <c r="N1614">
        <f t="shared" si="277"/>
        <v>68.387368567193917</v>
      </c>
      <c r="O1614">
        <f t="shared" si="282"/>
        <v>68.237499999999997</v>
      </c>
      <c r="P1614">
        <f t="shared" si="284"/>
        <v>68.39500000000001</v>
      </c>
      <c r="Q1614">
        <f t="shared" si="285"/>
        <v>69.88069015062726</v>
      </c>
      <c r="R1614">
        <v>69.88069015062726</v>
      </c>
      <c r="S1614">
        <v>69.88069015062726</v>
      </c>
    </row>
    <row r="1615" spans="1:19" x14ac:dyDescent="0.2">
      <c r="A1615" s="4">
        <f t="shared" si="278"/>
        <v>45857</v>
      </c>
      <c r="B1615">
        <v>1614</v>
      </c>
      <c r="C1615">
        <v>68.53</v>
      </c>
      <c r="D1615">
        <f t="shared" si="279"/>
        <v>68.483333333333334</v>
      </c>
      <c r="E1615">
        <f t="shared" si="283"/>
        <v>68.52000000000001</v>
      </c>
      <c r="F1615">
        <f t="shared" si="275"/>
        <v>69.887912449905912</v>
      </c>
      <c r="G1615">
        <f t="shared" si="276"/>
        <v>-1.3579124499059105</v>
      </c>
      <c r="H1615">
        <f t="shared" si="280"/>
        <v>9.7219672797166368E-3</v>
      </c>
      <c r="I1615">
        <v>69.887912449905912</v>
      </c>
      <c r="J1615">
        <v>69.887912449905912</v>
      </c>
      <c r="K1615">
        <f t="shared" si="281"/>
        <v>69.879842827428249</v>
      </c>
      <c r="L1615">
        <v>69.879842827428249</v>
      </c>
      <c r="M1615">
        <v>69.879842827428249</v>
      </c>
      <c r="N1615">
        <f t="shared" si="277"/>
        <v>68.388157997035734</v>
      </c>
      <c r="O1615">
        <f t="shared" si="282"/>
        <v>68.552500000000009</v>
      </c>
      <c r="P1615">
        <f t="shared" si="284"/>
        <v>68.506249999999994</v>
      </c>
      <c r="Q1615">
        <f t="shared" si="285"/>
        <v>69.870896163052024</v>
      </c>
      <c r="R1615">
        <v>69.870896163052024</v>
      </c>
      <c r="S1615">
        <v>69.870896163052024</v>
      </c>
    </row>
    <row r="1616" spans="1:19" x14ac:dyDescent="0.2">
      <c r="A1616" s="4">
        <f t="shared" si="278"/>
        <v>45858</v>
      </c>
      <c r="B1616">
        <v>1615</v>
      </c>
      <c r="C1616">
        <v>68.39</v>
      </c>
      <c r="D1616">
        <f t="shared" si="279"/>
        <v>68.436666666666667</v>
      </c>
      <c r="E1616">
        <f t="shared" si="283"/>
        <v>68.28</v>
      </c>
      <c r="F1616">
        <f t="shared" si="275"/>
        <v>69.878190482626209</v>
      </c>
      <c r="G1616">
        <f t="shared" si="276"/>
        <v>-1.4881904826262087</v>
      </c>
      <c r="H1616">
        <f t="shared" si="280"/>
        <v>-0.13027803272029814</v>
      </c>
      <c r="I1616">
        <v>69.878190482626209</v>
      </c>
      <c r="J1616">
        <v>69.878190482626209</v>
      </c>
      <c r="K1616">
        <f t="shared" si="281"/>
        <v>69.8700858514283</v>
      </c>
      <c r="L1616">
        <v>69.8700858514283</v>
      </c>
      <c r="M1616">
        <v>69.8700858514283</v>
      </c>
      <c r="N1616">
        <f t="shared" si="277"/>
        <v>68.388710597925012</v>
      </c>
      <c r="O1616">
        <f t="shared" si="282"/>
        <v>68.459999999999994</v>
      </c>
      <c r="P1616">
        <f t="shared" si="284"/>
        <v>68.338750000000005</v>
      </c>
      <c r="Q1616">
        <f t="shared" si="285"/>
        <v>69.861102175476788</v>
      </c>
      <c r="R1616">
        <v>69.861102175476788</v>
      </c>
      <c r="S1616">
        <v>69.861102175476788</v>
      </c>
    </row>
    <row r="1617" spans="1:19" x14ac:dyDescent="0.2">
      <c r="A1617" s="4">
        <f t="shared" si="278"/>
        <v>45859</v>
      </c>
      <c r="B1617">
        <v>1616</v>
      </c>
      <c r="C1617">
        <v>68.39</v>
      </c>
      <c r="D1617">
        <f t="shared" si="279"/>
        <v>68.11333333333333</v>
      </c>
      <c r="E1617">
        <f t="shared" si="283"/>
        <v>67.784000000000006</v>
      </c>
      <c r="F1617">
        <f t="shared" si="275"/>
        <v>69.868468515346493</v>
      </c>
      <c r="G1617">
        <f t="shared" si="276"/>
        <v>-1.478468515346492</v>
      </c>
      <c r="H1617">
        <f t="shared" si="280"/>
        <v>9.7219672797166368E-3</v>
      </c>
      <c r="I1617">
        <v>69.868468515346493</v>
      </c>
      <c r="J1617">
        <v>69.868468515346493</v>
      </c>
      <c r="K1617">
        <f t="shared" si="281"/>
        <v>69.860328875428337</v>
      </c>
      <c r="L1617">
        <v>69.860328875428337</v>
      </c>
      <c r="M1617">
        <v>69.860328875428337</v>
      </c>
      <c r="N1617">
        <f t="shared" si="277"/>
        <v>68.140097418547498</v>
      </c>
      <c r="O1617">
        <f t="shared" si="282"/>
        <v>68.217500000000001</v>
      </c>
      <c r="P1617">
        <f t="shared" si="284"/>
        <v>67.907499999999999</v>
      </c>
      <c r="Q1617">
        <f t="shared" si="285"/>
        <v>69.851308187901552</v>
      </c>
      <c r="R1617">
        <v>69.851308187901552</v>
      </c>
      <c r="S1617">
        <v>69.851308187901552</v>
      </c>
    </row>
    <row r="1618" spans="1:19" x14ac:dyDescent="0.2">
      <c r="A1618" s="4">
        <f t="shared" si="278"/>
        <v>45860</v>
      </c>
      <c r="B1618">
        <v>1617</v>
      </c>
      <c r="C1618">
        <v>67.56</v>
      </c>
      <c r="D1618">
        <f t="shared" si="279"/>
        <v>67.333333333333329</v>
      </c>
      <c r="E1618">
        <f t="shared" si="283"/>
        <v>67.509999999999991</v>
      </c>
      <c r="F1618">
        <f t="shared" si="275"/>
        <v>69.85874654806679</v>
      </c>
      <c r="G1618">
        <f t="shared" si="276"/>
        <v>-2.2987465480667879</v>
      </c>
      <c r="H1618">
        <f t="shared" si="280"/>
        <v>-0.82027803272029587</v>
      </c>
      <c r="I1618">
        <v>69.85874654806679</v>
      </c>
      <c r="J1618">
        <v>69.85874654806679</v>
      </c>
      <c r="K1618">
        <f t="shared" si="281"/>
        <v>69.850571899428388</v>
      </c>
      <c r="L1618">
        <v>69.850571899428388</v>
      </c>
      <c r="M1618">
        <v>69.850571899428388</v>
      </c>
      <c r="N1618">
        <f t="shared" si="277"/>
        <v>67.513068192983241</v>
      </c>
      <c r="O1618">
        <f t="shared" si="282"/>
        <v>67.597499999999997</v>
      </c>
      <c r="P1618">
        <f t="shared" si="284"/>
        <v>67.443749999999994</v>
      </c>
      <c r="Q1618">
        <f t="shared" si="285"/>
        <v>69.841514200326316</v>
      </c>
      <c r="R1618">
        <v>69.841514200326316</v>
      </c>
      <c r="S1618">
        <v>69.841514200326316</v>
      </c>
    </row>
    <row r="1619" spans="1:19" x14ac:dyDescent="0.2">
      <c r="A1619" s="4">
        <f t="shared" si="278"/>
        <v>45861</v>
      </c>
      <c r="B1619">
        <v>1618</v>
      </c>
      <c r="C1619">
        <v>66.05</v>
      </c>
      <c r="D1619">
        <f t="shared" si="279"/>
        <v>66.923333333333332</v>
      </c>
      <c r="E1619">
        <f t="shared" si="283"/>
        <v>67.10799999999999</v>
      </c>
      <c r="F1619">
        <f t="shared" si="275"/>
        <v>69.849024580787074</v>
      </c>
      <c r="G1619">
        <f t="shared" si="276"/>
        <v>-3.7990245807870764</v>
      </c>
      <c r="H1619">
        <f t="shared" si="280"/>
        <v>-1.5002780327202885</v>
      </c>
      <c r="I1619">
        <v>69.849024580787074</v>
      </c>
      <c r="J1619">
        <v>69.849024580787074</v>
      </c>
      <c r="K1619">
        <f t="shared" si="281"/>
        <v>69.840814923428425</v>
      </c>
      <c r="L1619">
        <v>69.840814923428425</v>
      </c>
      <c r="M1619">
        <v>69.840814923428425</v>
      </c>
      <c r="N1619">
        <f t="shared" si="277"/>
        <v>67.407147735088259</v>
      </c>
      <c r="O1619">
        <f t="shared" si="282"/>
        <v>67.289999999999992</v>
      </c>
      <c r="P1619">
        <f t="shared" si="284"/>
        <v>67.038749999999993</v>
      </c>
      <c r="Q1619">
        <f t="shared" si="285"/>
        <v>69.83172021275108</v>
      </c>
      <c r="R1619">
        <v>69.83172021275108</v>
      </c>
      <c r="S1619">
        <v>69.83172021275108</v>
      </c>
    </row>
    <row r="1620" spans="1:19" x14ac:dyDescent="0.2">
      <c r="A1620" s="4">
        <f t="shared" si="278"/>
        <v>45862</v>
      </c>
      <c r="B1620">
        <v>1619</v>
      </c>
      <c r="C1620">
        <v>67.16</v>
      </c>
      <c r="D1620">
        <f t="shared" si="279"/>
        <v>66.529999999999987</v>
      </c>
      <c r="E1620">
        <f t="shared" si="283"/>
        <v>66.705999999999989</v>
      </c>
      <c r="F1620">
        <f t="shared" si="275"/>
        <v>69.839302613507371</v>
      </c>
      <c r="G1620">
        <f t="shared" si="276"/>
        <v>-2.6793026135073745</v>
      </c>
      <c r="H1620">
        <f t="shared" si="280"/>
        <v>1.1197219672797019</v>
      </c>
      <c r="I1620">
        <v>69.839302613507371</v>
      </c>
      <c r="J1620">
        <v>69.839302613507371</v>
      </c>
      <c r="K1620">
        <f t="shared" si="281"/>
        <v>69.831057947428476</v>
      </c>
      <c r="L1620">
        <v>69.831057947428476</v>
      </c>
      <c r="M1620">
        <v>69.831057947428476</v>
      </c>
      <c r="N1620">
        <f t="shared" si="277"/>
        <v>67.099003414561778</v>
      </c>
      <c r="O1620">
        <f t="shared" si="282"/>
        <v>66.787499999999994</v>
      </c>
      <c r="P1620">
        <f t="shared" si="284"/>
        <v>66.639999999999986</v>
      </c>
      <c r="Q1620">
        <f t="shared" si="285"/>
        <v>69.821926225175844</v>
      </c>
      <c r="R1620">
        <v>69.821926225175844</v>
      </c>
      <c r="S1620">
        <v>69.821926225175844</v>
      </c>
    </row>
    <row r="1621" spans="1:19" x14ac:dyDescent="0.2">
      <c r="A1621" s="4">
        <f t="shared" si="278"/>
        <v>45863</v>
      </c>
      <c r="B1621">
        <v>1620</v>
      </c>
      <c r="C1621">
        <v>66.38</v>
      </c>
      <c r="D1621">
        <f t="shared" si="279"/>
        <v>66.64</v>
      </c>
      <c r="E1621">
        <f t="shared" si="283"/>
        <v>66.756</v>
      </c>
      <c r="F1621">
        <f t="shared" si="275"/>
        <v>69.829580646227654</v>
      </c>
      <c r="G1621">
        <f t="shared" si="276"/>
        <v>-3.449580646227659</v>
      </c>
      <c r="H1621">
        <f t="shared" si="280"/>
        <v>-0.7702780327202845</v>
      </c>
      <c r="I1621">
        <v>69.829580646227654</v>
      </c>
      <c r="J1621">
        <v>69.829580646227654</v>
      </c>
      <c r="K1621">
        <f t="shared" si="281"/>
        <v>69.821300971428514</v>
      </c>
      <c r="L1621">
        <v>69.821300971428514</v>
      </c>
      <c r="M1621">
        <v>69.821300971428514</v>
      </c>
      <c r="N1621">
        <f t="shared" si="277"/>
        <v>66.883302390193236</v>
      </c>
      <c r="O1621">
        <f t="shared" si="282"/>
        <v>66.492499999999993</v>
      </c>
      <c r="P1621">
        <f t="shared" si="284"/>
        <v>66.712500000000006</v>
      </c>
      <c r="Q1621">
        <f t="shared" si="285"/>
        <v>69.812132237600622</v>
      </c>
      <c r="R1621">
        <v>69.812132237600622</v>
      </c>
      <c r="S1621">
        <v>69.812132237600622</v>
      </c>
    </row>
    <row r="1622" spans="1:19" x14ac:dyDescent="0.2">
      <c r="A1622" s="4">
        <f t="shared" si="278"/>
        <v>45864</v>
      </c>
      <c r="B1622">
        <v>1621</v>
      </c>
      <c r="C1622">
        <v>66.38</v>
      </c>
      <c r="D1622">
        <f t="shared" si="279"/>
        <v>66.856666666666669</v>
      </c>
      <c r="E1622">
        <f t="shared" si="283"/>
        <v>67.108000000000004</v>
      </c>
      <c r="F1622">
        <f t="shared" si="275"/>
        <v>69.819858678947952</v>
      </c>
      <c r="G1622">
        <f t="shared" si="276"/>
        <v>-3.4398586789479566</v>
      </c>
      <c r="H1622">
        <f t="shared" si="280"/>
        <v>9.7219672797024259E-3</v>
      </c>
      <c r="I1622">
        <v>69.819858678947952</v>
      </c>
      <c r="J1622">
        <v>69.819858678947952</v>
      </c>
      <c r="K1622">
        <f t="shared" si="281"/>
        <v>69.811543995428565</v>
      </c>
      <c r="L1622">
        <v>69.811543995428565</v>
      </c>
      <c r="M1622">
        <v>69.811543995428565</v>
      </c>
      <c r="N1622">
        <f t="shared" si="277"/>
        <v>67.161311673135259</v>
      </c>
      <c r="O1622">
        <f t="shared" si="282"/>
        <v>66.932500000000005</v>
      </c>
      <c r="P1622">
        <f t="shared" si="284"/>
        <v>67.013750000000002</v>
      </c>
      <c r="Q1622">
        <f t="shared" si="285"/>
        <v>69.802338250025386</v>
      </c>
      <c r="R1622">
        <v>69.802338250025386</v>
      </c>
      <c r="S1622">
        <v>69.802338250025386</v>
      </c>
    </row>
    <row r="1623" spans="1:19" x14ac:dyDescent="0.2">
      <c r="A1623" s="4">
        <f t="shared" si="278"/>
        <v>45865</v>
      </c>
      <c r="B1623">
        <v>1622</v>
      </c>
      <c r="C1623">
        <v>67.81</v>
      </c>
      <c r="D1623">
        <f t="shared" si="279"/>
        <v>67.333333333333329</v>
      </c>
      <c r="E1623">
        <f t="shared" si="283"/>
        <v>67.72999999999999</v>
      </c>
      <c r="F1623">
        <f t="shared" si="275"/>
        <v>69.810136711668235</v>
      </c>
      <c r="G1623">
        <f t="shared" si="276"/>
        <v>-2.0001367116682331</v>
      </c>
      <c r="H1623">
        <f t="shared" si="280"/>
        <v>1.4397219672797235</v>
      </c>
      <c r="I1623">
        <v>69.810136711668235</v>
      </c>
      <c r="J1623">
        <v>69.810136711668235</v>
      </c>
      <c r="K1623">
        <f t="shared" si="281"/>
        <v>69.801787019428602</v>
      </c>
      <c r="L1623">
        <v>69.801787019428602</v>
      </c>
      <c r="M1623">
        <v>69.801787019428602</v>
      </c>
      <c r="N1623">
        <f t="shared" si="277"/>
        <v>67.355918171194674</v>
      </c>
      <c r="O1623">
        <f t="shared" si="282"/>
        <v>67.094999999999999</v>
      </c>
      <c r="P1623">
        <f t="shared" si="284"/>
        <v>67.581249999999997</v>
      </c>
      <c r="Q1623">
        <f t="shared" si="285"/>
        <v>69.79254426245015</v>
      </c>
      <c r="R1623">
        <v>69.79254426245015</v>
      </c>
      <c r="S1623">
        <v>69.79254426245015</v>
      </c>
    </row>
    <row r="1624" spans="1:19" x14ac:dyDescent="0.2">
      <c r="A1624" s="4">
        <f t="shared" si="278"/>
        <v>45866</v>
      </c>
      <c r="B1624">
        <v>1623</v>
      </c>
      <c r="C1624">
        <v>67.81</v>
      </c>
      <c r="D1624">
        <f t="shared" si="279"/>
        <v>68.63</v>
      </c>
      <c r="E1624">
        <f t="shared" si="283"/>
        <v>68.671999999999997</v>
      </c>
      <c r="F1624">
        <f t="shared" si="275"/>
        <v>69.800414744388519</v>
      </c>
      <c r="G1624">
        <f t="shared" si="276"/>
        <v>-1.9904147443885165</v>
      </c>
      <c r="H1624">
        <f t="shared" si="280"/>
        <v>9.7219672797166368E-3</v>
      </c>
      <c r="I1624">
        <v>69.800414744388519</v>
      </c>
      <c r="J1624">
        <v>69.800414744388519</v>
      </c>
      <c r="K1624">
        <f t="shared" si="281"/>
        <v>69.792030043428653</v>
      </c>
      <c r="L1624">
        <v>69.792030043428653</v>
      </c>
      <c r="M1624">
        <v>69.792030043428653</v>
      </c>
      <c r="N1624">
        <f t="shared" si="277"/>
        <v>68.230142719836266</v>
      </c>
      <c r="O1624">
        <f t="shared" si="282"/>
        <v>68.067499999999995</v>
      </c>
      <c r="P1624">
        <f t="shared" si="284"/>
        <v>68.65625</v>
      </c>
      <c r="Q1624">
        <f t="shared" si="285"/>
        <v>69.782750274874914</v>
      </c>
      <c r="R1624">
        <v>69.782750274874914</v>
      </c>
      <c r="S1624">
        <v>69.782750274874914</v>
      </c>
    </row>
    <row r="1625" spans="1:19" x14ac:dyDescent="0.2">
      <c r="A1625" s="4">
        <f t="shared" si="278"/>
        <v>45867</v>
      </c>
      <c r="B1625">
        <v>1624</v>
      </c>
      <c r="C1625">
        <v>70.27</v>
      </c>
      <c r="D1625">
        <f t="shared" si="279"/>
        <v>69.723333333333329</v>
      </c>
      <c r="E1625">
        <f t="shared" si="283"/>
        <v>69.468000000000004</v>
      </c>
      <c r="F1625">
        <f t="shared" si="275"/>
        <v>69.790692777108816</v>
      </c>
      <c r="G1625">
        <f t="shared" si="276"/>
        <v>0.47930722289117966</v>
      </c>
      <c r="H1625">
        <f t="shared" si="280"/>
        <v>2.4697219672796962</v>
      </c>
      <c r="I1625">
        <v>69.790692777108816</v>
      </c>
      <c r="J1625">
        <v>69.790692777108816</v>
      </c>
      <c r="K1625">
        <f t="shared" si="281"/>
        <v>69.78227306742869</v>
      </c>
      <c r="L1625">
        <v>69.78227306742869</v>
      </c>
      <c r="M1625">
        <v>69.78227306742869</v>
      </c>
      <c r="N1625">
        <f t="shared" si="277"/>
        <v>69.088099903885379</v>
      </c>
      <c r="O1625">
        <f t="shared" si="282"/>
        <v>69.245000000000005</v>
      </c>
      <c r="P1625">
        <f t="shared" si="284"/>
        <v>69.563749999999999</v>
      </c>
      <c r="Q1625">
        <f t="shared" si="285"/>
        <v>69.772956287299678</v>
      </c>
      <c r="R1625">
        <v>69.772956287299678</v>
      </c>
      <c r="S1625">
        <v>69.772956287299678</v>
      </c>
    </row>
    <row r="1626" spans="1:19" x14ac:dyDescent="0.2">
      <c r="A1626" s="4">
        <f t="shared" si="278"/>
        <v>45868</v>
      </c>
      <c r="B1626">
        <v>1625</v>
      </c>
      <c r="C1626">
        <v>71.09</v>
      </c>
      <c r="D1626">
        <f t="shared" si="279"/>
        <v>70.573333333333338</v>
      </c>
      <c r="E1626">
        <f t="shared" si="283"/>
        <v>69.583999999999989</v>
      </c>
      <c r="F1626">
        <f t="shared" si="275"/>
        <v>69.7809708098291</v>
      </c>
      <c r="G1626">
        <f t="shared" si="276"/>
        <v>1.3090291901709037</v>
      </c>
      <c r="H1626">
        <f t="shared" si="280"/>
        <v>0.82972196727972403</v>
      </c>
      <c r="I1626">
        <v>69.7809708098291</v>
      </c>
      <c r="J1626">
        <v>69.7809708098291</v>
      </c>
      <c r="K1626">
        <f t="shared" si="281"/>
        <v>69.772516091428741</v>
      </c>
      <c r="L1626">
        <v>69.772516091428741</v>
      </c>
      <c r="M1626">
        <v>69.772516091428741</v>
      </c>
      <c r="N1626">
        <f t="shared" si="277"/>
        <v>69.469669932719768</v>
      </c>
      <c r="O1626">
        <f t="shared" si="282"/>
        <v>69.882499999999993</v>
      </c>
      <c r="P1626">
        <f t="shared" si="284"/>
        <v>69.954999999999998</v>
      </c>
      <c r="Q1626">
        <f t="shared" si="285"/>
        <v>69.763162299724442</v>
      </c>
      <c r="R1626">
        <v>69.763162299724442</v>
      </c>
      <c r="S1626">
        <v>69.763162299724442</v>
      </c>
    </row>
    <row r="1627" spans="1:19" x14ac:dyDescent="0.2">
      <c r="A1627" s="4">
        <f t="shared" si="278"/>
        <v>45869</v>
      </c>
      <c r="B1627">
        <v>1626</v>
      </c>
      <c r="C1627">
        <v>70.36</v>
      </c>
      <c r="D1627">
        <f t="shared" si="279"/>
        <v>69.946666666666658</v>
      </c>
      <c r="E1627">
        <f t="shared" si="283"/>
        <v>69.7</v>
      </c>
      <c r="F1627">
        <f t="shared" si="275"/>
        <v>69.771248842549397</v>
      </c>
      <c r="G1627">
        <f t="shared" si="276"/>
        <v>0.58875115745060214</v>
      </c>
      <c r="H1627">
        <f t="shared" si="280"/>
        <v>-0.72027803272030155</v>
      </c>
      <c r="I1627">
        <v>69.771248842549397</v>
      </c>
      <c r="J1627">
        <v>69.771248842549397</v>
      </c>
      <c r="K1627">
        <f t="shared" si="281"/>
        <v>69.762759115428779</v>
      </c>
      <c r="L1627">
        <v>69.762759115428779</v>
      </c>
      <c r="M1627">
        <v>69.762759115428779</v>
      </c>
      <c r="N1627">
        <f t="shared" si="277"/>
        <v>69.145768952903836</v>
      </c>
      <c r="O1627">
        <f t="shared" si="282"/>
        <v>70.027500000000003</v>
      </c>
      <c r="P1627">
        <f t="shared" si="284"/>
        <v>69.79249999999999</v>
      </c>
      <c r="Q1627">
        <f t="shared" si="285"/>
        <v>69.753368312149206</v>
      </c>
      <c r="R1627">
        <v>69.753368312149206</v>
      </c>
      <c r="S1627">
        <v>69.753368312149206</v>
      </c>
    </row>
    <row r="1628" spans="1:19" x14ac:dyDescent="0.2">
      <c r="A1628" s="4">
        <f t="shared" si="278"/>
        <v>45870</v>
      </c>
      <c r="B1628">
        <v>1627</v>
      </c>
      <c r="C1628">
        <v>68.39</v>
      </c>
      <c r="D1628">
        <f t="shared" si="279"/>
        <v>69.046666666666667</v>
      </c>
      <c r="E1628">
        <f t="shared" si="283"/>
        <v>69.111999999999995</v>
      </c>
      <c r="F1628">
        <f t="shared" si="275"/>
        <v>69.761526875269681</v>
      </c>
      <c r="G1628">
        <f t="shared" si="276"/>
        <v>-1.3715268752696801</v>
      </c>
      <c r="H1628">
        <f t="shared" si="280"/>
        <v>-1.9602780327202822</v>
      </c>
      <c r="I1628">
        <v>69.761526875269681</v>
      </c>
      <c r="J1628">
        <v>69.761526875269681</v>
      </c>
      <c r="K1628">
        <f t="shared" si="281"/>
        <v>69.75300213942883</v>
      </c>
      <c r="L1628">
        <v>69.75300213942883</v>
      </c>
      <c r="M1628">
        <v>69.75300213942883</v>
      </c>
      <c r="N1628">
        <f t="shared" si="277"/>
        <v>68.919038267032676</v>
      </c>
      <c r="O1628">
        <f t="shared" si="282"/>
        <v>69.55749999999999</v>
      </c>
      <c r="P1628">
        <f t="shared" si="284"/>
        <v>69.087499999999991</v>
      </c>
      <c r="Q1628">
        <f t="shared" si="285"/>
        <v>69.743574324573984</v>
      </c>
      <c r="R1628">
        <v>69.743574324573984</v>
      </c>
      <c r="S1628">
        <v>69.743574324573984</v>
      </c>
    </row>
    <row r="1629" spans="1:19" x14ac:dyDescent="0.2">
      <c r="A1629" s="4">
        <f t="shared" si="278"/>
        <v>45871</v>
      </c>
      <c r="B1629">
        <v>1628</v>
      </c>
      <c r="C1629">
        <v>68.39</v>
      </c>
      <c r="D1629">
        <f t="shared" si="279"/>
        <v>68.036666666666676</v>
      </c>
      <c r="E1629">
        <f t="shared" si="283"/>
        <v>68.359999999999985</v>
      </c>
      <c r="F1629">
        <f t="shared" si="275"/>
        <v>69.751804907989964</v>
      </c>
      <c r="G1629">
        <f t="shared" si="276"/>
        <v>-1.3618049079899635</v>
      </c>
      <c r="H1629">
        <f t="shared" si="280"/>
        <v>9.7219672797166368E-3</v>
      </c>
      <c r="I1629">
        <v>69.751804907989964</v>
      </c>
      <c r="J1629">
        <v>69.751804907989964</v>
      </c>
      <c r="K1629">
        <f t="shared" si="281"/>
        <v>69.743245163428867</v>
      </c>
      <c r="L1629">
        <v>69.743245163428867</v>
      </c>
      <c r="M1629">
        <v>69.743245163428867</v>
      </c>
      <c r="N1629">
        <f t="shared" si="277"/>
        <v>68.442326786922877</v>
      </c>
      <c r="O1629">
        <f t="shared" si="282"/>
        <v>68.617499999999993</v>
      </c>
      <c r="P1629">
        <f t="shared" si="284"/>
        <v>68.238749999999996</v>
      </c>
      <c r="Q1629">
        <f t="shared" si="285"/>
        <v>69.733780336998748</v>
      </c>
      <c r="R1629">
        <v>69.733780336998748</v>
      </c>
      <c r="S1629">
        <v>69.733780336998748</v>
      </c>
    </row>
    <row r="1630" spans="1:19" x14ac:dyDescent="0.2">
      <c r="A1630" s="4">
        <f t="shared" si="278"/>
        <v>45872</v>
      </c>
      <c r="B1630">
        <v>1629</v>
      </c>
      <c r="C1630">
        <v>67.33</v>
      </c>
      <c r="D1630">
        <f t="shared" si="279"/>
        <v>67.683333333333337</v>
      </c>
      <c r="E1630">
        <f t="shared" si="283"/>
        <v>67.527999999999992</v>
      </c>
      <c r="F1630">
        <f t="shared" si="275"/>
        <v>69.742082940710262</v>
      </c>
      <c r="G1630">
        <f t="shared" si="276"/>
        <v>-2.4120829407102633</v>
      </c>
      <c r="H1630">
        <f t="shared" si="280"/>
        <v>-1.0502780327202998</v>
      </c>
      <c r="I1630">
        <v>69.742082940710262</v>
      </c>
      <c r="J1630">
        <v>69.742082940710262</v>
      </c>
      <c r="K1630">
        <f t="shared" si="281"/>
        <v>69.733488187428918</v>
      </c>
      <c r="L1630">
        <v>69.733488187428918</v>
      </c>
      <c r="M1630">
        <v>69.733488187428918</v>
      </c>
      <c r="N1630">
        <f t="shared" si="277"/>
        <v>68.108628750846009</v>
      </c>
      <c r="O1630">
        <f t="shared" si="282"/>
        <v>67.86</v>
      </c>
      <c r="P1630">
        <f t="shared" si="284"/>
        <v>67.586250000000007</v>
      </c>
      <c r="Q1630">
        <f t="shared" si="285"/>
        <v>69.723986349423512</v>
      </c>
      <c r="R1630">
        <v>69.723986349423512</v>
      </c>
      <c r="S1630">
        <v>69.723986349423512</v>
      </c>
    </row>
    <row r="1631" spans="1:19" x14ac:dyDescent="0.2">
      <c r="A1631" s="4">
        <f t="shared" si="278"/>
        <v>45873</v>
      </c>
      <c r="B1631">
        <v>1630</v>
      </c>
      <c r="C1631">
        <v>67.33</v>
      </c>
      <c r="D1631">
        <f t="shared" si="279"/>
        <v>66.953333333333333</v>
      </c>
      <c r="E1631">
        <f t="shared" si="283"/>
        <v>66.926000000000002</v>
      </c>
      <c r="F1631">
        <f t="shared" si="275"/>
        <v>69.732360973430545</v>
      </c>
      <c r="G1631">
        <f t="shared" si="276"/>
        <v>-2.4023609734305467</v>
      </c>
      <c r="H1631">
        <f t="shared" si="280"/>
        <v>9.7219672797166368E-3</v>
      </c>
      <c r="I1631">
        <v>69.732360973430545</v>
      </c>
      <c r="J1631">
        <v>69.732360973430545</v>
      </c>
      <c r="K1631">
        <f t="shared" si="281"/>
        <v>69.723731211428955</v>
      </c>
      <c r="L1631">
        <v>69.723731211428955</v>
      </c>
      <c r="M1631">
        <v>69.723731211428955</v>
      </c>
      <c r="N1631">
        <f t="shared" si="277"/>
        <v>67.536040125592194</v>
      </c>
      <c r="O1631">
        <f t="shared" si="282"/>
        <v>67.3125</v>
      </c>
      <c r="P1631">
        <f t="shared" si="284"/>
        <v>66.936250000000001</v>
      </c>
      <c r="Q1631">
        <f t="shared" si="285"/>
        <v>69.714192361848276</v>
      </c>
      <c r="R1631">
        <v>69.714192361848276</v>
      </c>
      <c r="S1631">
        <v>69.714192361848276</v>
      </c>
    </row>
    <row r="1632" spans="1:19" x14ac:dyDescent="0.2">
      <c r="A1632" s="4">
        <f t="shared" si="278"/>
        <v>45874</v>
      </c>
      <c r="B1632">
        <v>1631</v>
      </c>
      <c r="C1632">
        <v>66.2</v>
      </c>
      <c r="D1632">
        <f t="shared" si="279"/>
        <v>66.303333333333327</v>
      </c>
      <c r="E1632">
        <f t="shared" si="283"/>
        <v>66.227999999999994</v>
      </c>
      <c r="F1632">
        <f t="shared" si="275"/>
        <v>69.722639006150843</v>
      </c>
      <c r="G1632">
        <f t="shared" si="276"/>
        <v>-3.5226390061508397</v>
      </c>
      <c r="H1632">
        <f t="shared" si="280"/>
        <v>-1.120278032720293</v>
      </c>
      <c r="I1632">
        <v>69.722639006150843</v>
      </c>
      <c r="J1632">
        <v>69.722639006150843</v>
      </c>
      <c r="K1632">
        <f t="shared" si="281"/>
        <v>69.713974235429006</v>
      </c>
      <c r="L1632">
        <v>69.713974235429006</v>
      </c>
      <c r="M1632">
        <v>69.713974235429006</v>
      </c>
      <c r="N1632">
        <f t="shared" si="277"/>
        <v>66.889228087914532</v>
      </c>
      <c r="O1632">
        <f t="shared" si="282"/>
        <v>66.56</v>
      </c>
      <c r="P1632">
        <f t="shared" si="284"/>
        <v>66.256249999999994</v>
      </c>
      <c r="Q1632">
        <f t="shared" si="285"/>
        <v>69.70439837427304</v>
      </c>
      <c r="R1632">
        <v>69.70439837427304</v>
      </c>
      <c r="S1632">
        <v>69.70439837427304</v>
      </c>
    </row>
    <row r="1633" spans="1:19" x14ac:dyDescent="0.2">
      <c r="A1633" s="4">
        <f t="shared" si="278"/>
        <v>45875</v>
      </c>
      <c r="B1633">
        <v>1632</v>
      </c>
      <c r="C1633">
        <v>65.38</v>
      </c>
      <c r="D1633">
        <f t="shared" si="279"/>
        <v>65.493333333333325</v>
      </c>
      <c r="E1633">
        <f t="shared" si="283"/>
        <v>65.75</v>
      </c>
      <c r="F1633">
        <f t="shared" si="275"/>
        <v>69.712917038871126</v>
      </c>
      <c r="G1633">
        <f t="shared" si="276"/>
        <v>-4.3329170388711304</v>
      </c>
      <c r="H1633">
        <f t="shared" si="280"/>
        <v>-0.81027803272029075</v>
      </c>
      <c r="I1633">
        <v>69.712917038871126</v>
      </c>
      <c r="J1633">
        <v>69.712917038871126</v>
      </c>
      <c r="K1633">
        <f t="shared" si="281"/>
        <v>69.704217259429043</v>
      </c>
      <c r="L1633">
        <v>69.704217259429043</v>
      </c>
      <c r="M1633">
        <v>69.704217259429043</v>
      </c>
      <c r="N1633">
        <f t="shared" si="277"/>
        <v>66.292459661540178</v>
      </c>
      <c r="O1633">
        <f t="shared" si="282"/>
        <v>65.952500000000001</v>
      </c>
      <c r="P1633">
        <f t="shared" si="284"/>
        <v>65.653750000000002</v>
      </c>
      <c r="Q1633">
        <f t="shared" si="285"/>
        <v>69.694604386697804</v>
      </c>
      <c r="R1633">
        <v>69.694604386697804</v>
      </c>
      <c r="S1633">
        <v>69.694604386697804</v>
      </c>
    </row>
    <row r="1634" spans="1:19" x14ac:dyDescent="0.2">
      <c r="A1634" s="4">
        <f t="shared" si="278"/>
        <v>45876</v>
      </c>
      <c r="B1634">
        <v>1633</v>
      </c>
      <c r="C1634">
        <v>64.900000000000006</v>
      </c>
      <c r="D1634">
        <f t="shared" si="279"/>
        <v>65.073333333333338</v>
      </c>
      <c r="E1634">
        <f t="shared" si="283"/>
        <v>65.271999999999991</v>
      </c>
      <c r="F1634">
        <f t="shared" si="275"/>
        <v>69.703195071591423</v>
      </c>
      <c r="G1634">
        <f t="shared" si="276"/>
        <v>-4.8031950715914178</v>
      </c>
      <c r="H1634">
        <f t="shared" si="280"/>
        <v>-0.47027803272028734</v>
      </c>
      <c r="I1634">
        <v>69.703195071591423</v>
      </c>
      <c r="J1634">
        <v>69.703195071591423</v>
      </c>
      <c r="K1634">
        <f t="shared" si="281"/>
        <v>69.694460283429095</v>
      </c>
      <c r="L1634">
        <v>69.694460283429095</v>
      </c>
      <c r="M1634">
        <v>69.694460283429095</v>
      </c>
      <c r="N1634">
        <f t="shared" si="277"/>
        <v>65.886721763078128</v>
      </c>
      <c r="O1634">
        <f t="shared" si="282"/>
        <v>65.35499999999999</v>
      </c>
      <c r="P1634">
        <f t="shared" si="284"/>
        <v>65.197499999999991</v>
      </c>
      <c r="Q1634">
        <f t="shared" si="285"/>
        <v>69.684810399122568</v>
      </c>
      <c r="R1634">
        <v>69.684810399122568</v>
      </c>
      <c r="S1634">
        <v>69.684810399122568</v>
      </c>
    </row>
    <row r="1635" spans="1:19" x14ac:dyDescent="0.2">
      <c r="A1635" s="4">
        <f t="shared" si="278"/>
        <v>45877</v>
      </c>
      <c r="B1635">
        <v>1634</v>
      </c>
      <c r="C1635">
        <v>64.94</v>
      </c>
      <c r="D1635">
        <f t="shared" si="279"/>
        <v>64.926666666666662</v>
      </c>
      <c r="E1635">
        <f t="shared" si="283"/>
        <v>65.037999999999982</v>
      </c>
      <c r="F1635">
        <f t="shared" si="275"/>
        <v>69.693473104311707</v>
      </c>
      <c r="G1635">
        <f t="shared" si="276"/>
        <v>-4.7534731043117091</v>
      </c>
      <c r="H1635">
        <f t="shared" si="280"/>
        <v>4.9721967279708679E-2</v>
      </c>
      <c r="I1635">
        <v>69.693473104311707</v>
      </c>
      <c r="J1635">
        <v>69.693473104311707</v>
      </c>
      <c r="K1635">
        <f t="shared" si="281"/>
        <v>69.684703307429132</v>
      </c>
      <c r="L1635">
        <v>69.684703307429132</v>
      </c>
      <c r="M1635">
        <v>69.684703307429132</v>
      </c>
      <c r="N1635">
        <f t="shared" si="277"/>
        <v>65.602705234154683</v>
      </c>
      <c r="O1635">
        <f t="shared" si="282"/>
        <v>65.039999999999992</v>
      </c>
      <c r="P1635">
        <f t="shared" si="284"/>
        <v>64.996250000000003</v>
      </c>
      <c r="Q1635">
        <f t="shared" si="285"/>
        <v>69.675016411547347</v>
      </c>
      <c r="R1635">
        <v>69.675016411547347</v>
      </c>
      <c r="S1635">
        <v>69.675016411547347</v>
      </c>
    </row>
    <row r="1636" spans="1:19" x14ac:dyDescent="0.2">
      <c r="A1636" s="4">
        <f t="shared" si="278"/>
        <v>45878</v>
      </c>
      <c r="B1636">
        <v>1635</v>
      </c>
      <c r="C1636">
        <v>64.94</v>
      </c>
      <c r="D1636">
        <f t="shared" si="279"/>
        <v>64.97</v>
      </c>
      <c r="E1636">
        <f t="shared" si="283"/>
        <v>64.968000000000004</v>
      </c>
      <c r="F1636">
        <f t="shared" si="275"/>
        <v>69.683751137032004</v>
      </c>
      <c r="G1636">
        <f t="shared" si="276"/>
        <v>-4.7437511370320067</v>
      </c>
      <c r="H1636">
        <f t="shared" si="280"/>
        <v>9.7219672797024259E-3</v>
      </c>
      <c r="I1636">
        <v>69.683751137032004</v>
      </c>
      <c r="J1636">
        <v>69.683751137032004</v>
      </c>
      <c r="K1636">
        <f t="shared" si="281"/>
        <v>69.674946331429183</v>
      </c>
      <c r="L1636">
        <v>69.674946331429183</v>
      </c>
      <c r="M1636">
        <v>69.674946331429183</v>
      </c>
      <c r="N1636">
        <f t="shared" si="277"/>
        <v>65.430893663908279</v>
      </c>
      <c r="O1636">
        <f t="shared" si="282"/>
        <v>64.952500000000001</v>
      </c>
      <c r="P1636">
        <f t="shared" si="284"/>
        <v>64.96875</v>
      </c>
      <c r="Q1636">
        <f t="shared" si="285"/>
        <v>69.665222423972097</v>
      </c>
      <c r="R1636">
        <v>69.665222423972097</v>
      </c>
      <c r="S1636">
        <v>69.665222423972097</v>
      </c>
    </row>
    <row r="1637" spans="1:19" x14ac:dyDescent="0.2">
      <c r="A1637" s="4">
        <f t="shared" si="278"/>
        <v>45879</v>
      </c>
      <c r="B1637">
        <v>1636</v>
      </c>
      <c r="C1637">
        <v>65.03</v>
      </c>
      <c r="D1637">
        <f t="shared" si="279"/>
        <v>65</v>
      </c>
      <c r="E1637">
        <f t="shared" si="283"/>
        <v>64.831999999999994</v>
      </c>
      <c r="F1637">
        <f t="shared" si="275"/>
        <v>69.674029169752288</v>
      </c>
      <c r="G1637">
        <f t="shared" si="276"/>
        <v>-4.6440291697522866</v>
      </c>
      <c r="H1637">
        <f t="shared" si="280"/>
        <v>9.9721967279720047E-2</v>
      </c>
      <c r="I1637">
        <v>69.674029169752288</v>
      </c>
      <c r="J1637">
        <v>69.674029169752288</v>
      </c>
      <c r="K1637">
        <f t="shared" si="281"/>
        <v>69.66518935542922</v>
      </c>
      <c r="L1637">
        <v>69.66518935542922</v>
      </c>
      <c r="M1637">
        <v>69.66518935542922</v>
      </c>
      <c r="N1637">
        <f t="shared" si="277"/>
        <v>65.310625564735801</v>
      </c>
      <c r="O1637">
        <f t="shared" si="282"/>
        <v>64.984999999999999</v>
      </c>
      <c r="P1637">
        <f t="shared" si="284"/>
        <v>64.89500000000001</v>
      </c>
      <c r="Q1637">
        <f t="shared" si="285"/>
        <v>69.655428436396875</v>
      </c>
      <c r="R1637">
        <v>69.655428436396875</v>
      </c>
      <c r="S1637">
        <v>69.655428436396875</v>
      </c>
    </row>
    <row r="1638" spans="1:19" x14ac:dyDescent="0.2">
      <c r="A1638" s="4">
        <f t="shared" si="278"/>
        <v>45880</v>
      </c>
      <c r="B1638">
        <v>1637</v>
      </c>
      <c r="C1638">
        <v>65.03</v>
      </c>
      <c r="D1638">
        <f t="shared" si="279"/>
        <v>64.760000000000005</v>
      </c>
      <c r="E1638">
        <f t="shared" si="283"/>
        <v>64.580000000000013</v>
      </c>
      <c r="F1638">
        <f t="shared" si="275"/>
        <v>69.664307202472571</v>
      </c>
      <c r="G1638">
        <f t="shared" si="276"/>
        <v>-4.63430720247257</v>
      </c>
      <c r="H1638">
        <f t="shared" si="280"/>
        <v>9.7219672797166368E-3</v>
      </c>
      <c r="I1638">
        <v>69.664307202472571</v>
      </c>
      <c r="J1638">
        <v>69.664307202472571</v>
      </c>
      <c r="K1638">
        <f t="shared" si="281"/>
        <v>69.655432379429271</v>
      </c>
      <c r="L1638">
        <v>69.655432379429271</v>
      </c>
      <c r="M1638">
        <v>69.655432379429271</v>
      </c>
      <c r="N1638">
        <f t="shared" si="277"/>
        <v>64.983437895315063</v>
      </c>
      <c r="O1638">
        <f t="shared" si="282"/>
        <v>64.805000000000007</v>
      </c>
      <c r="P1638">
        <f t="shared" si="284"/>
        <v>64.647500000000008</v>
      </c>
      <c r="Q1638">
        <f t="shared" si="285"/>
        <v>69.645634448821639</v>
      </c>
      <c r="R1638">
        <v>69.645634448821639</v>
      </c>
      <c r="S1638">
        <v>69.645634448821639</v>
      </c>
    </row>
    <row r="1639" spans="1:19" x14ac:dyDescent="0.2">
      <c r="A1639" s="4">
        <f t="shared" si="278"/>
        <v>45881</v>
      </c>
      <c r="B1639">
        <v>1638</v>
      </c>
      <c r="C1639">
        <v>64.22</v>
      </c>
      <c r="D1639">
        <f t="shared" si="279"/>
        <v>64.31</v>
      </c>
      <c r="E1639">
        <f t="shared" si="283"/>
        <v>64.59</v>
      </c>
      <c r="F1639">
        <f t="shared" si="275"/>
        <v>69.654585235192869</v>
      </c>
      <c r="G1639">
        <f t="shared" si="276"/>
        <v>-5.4345852351928698</v>
      </c>
      <c r="H1639">
        <f t="shared" si="280"/>
        <v>-0.80027803272029985</v>
      </c>
      <c r="I1639">
        <v>69.654585235192869</v>
      </c>
      <c r="J1639">
        <v>69.654585235192869</v>
      </c>
      <c r="K1639">
        <f t="shared" si="281"/>
        <v>69.645675403429308</v>
      </c>
      <c r="L1639">
        <v>69.645675403429308</v>
      </c>
      <c r="M1639">
        <v>69.645675403429308</v>
      </c>
      <c r="N1639">
        <f t="shared" si="277"/>
        <v>64.592406526720538</v>
      </c>
      <c r="O1639">
        <f t="shared" si="282"/>
        <v>64.489999999999995</v>
      </c>
      <c r="P1639">
        <f t="shared" si="284"/>
        <v>64.484999999999999</v>
      </c>
      <c r="Q1639">
        <f t="shared" si="285"/>
        <v>69.635840461246403</v>
      </c>
      <c r="R1639">
        <v>69.635840461246403</v>
      </c>
      <c r="S1639">
        <v>69.635840461246403</v>
      </c>
    </row>
    <row r="1640" spans="1:19" x14ac:dyDescent="0.2">
      <c r="A1640" s="4">
        <f t="shared" si="278"/>
        <v>45882</v>
      </c>
      <c r="B1640">
        <v>1639</v>
      </c>
      <c r="C1640">
        <v>63.68</v>
      </c>
      <c r="D1640">
        <f t="shared" si="279"/>
        <v>64.296666666666667</v>
      </c>
      <c r="E1640">
        <f t="shared" si="283"/>
        <v>64.34</v>
      </c>
      <c r="F1640">
        <f t="shared" si="275"/>
        <v>69.644863267913152</v>
      </c>
      <c r="G1640">
        <f t="shared" si="276"/>
        <v>-5.9648632679131524</v>
      </c>
      <c r="H1640">
        <f t="shared" si="280"/>
        <v>-0.53027803272028251</v>
      </c>
      <c r="I1640">
        <v>69.644863267913152</v>
      </c>
      <c r="J1640">
        <v>69.644863267913152</v>
      </c>
      <c r="K1640">
        <f t="shared" si="281"/>
        <v>69.63591842742936</v>
      </c>
      <c r="L1640">
        <v>69.63591842742936</v>
      </c>
      <c r="M1640">
        <v>69.63591842742936</v>
      </c>
      <c r="N1640">
        <f t="shared" si="277"/>
        <v>64.711684568704371</v>
      </c>
      <c r="O1640">
        <f t="shared" si="282"/>
        <v>64.48</v>
      </c>
      <c r="P1640">
        <f t="shared" si="284"/>
        <v>64.32374999999999</v>
      </c>
      <c r="Q1640">
        <f t="shared" si="285"/>
        <v>69.626046473671167</v>
      </c>
      <c r="R1640">
        <v>69.626046473671167</v>
      </c>
      <c r="S1640">
        <v>69.626046473671167</v>
      </c>
    </row>
    <row r="1641" spans="1:19" x14ac:dyDescent="0.2">
      <c r="A1641" s="4">
        <f t="shared" si="278"/>
        <v>45883</v>
      </c>
      <c r="B1641">
        <v>1640</v>
      </c>
      <c r="C1641">
        <v>64.989999999999995</v>
      </c>
      <c r="D1641">
        <f t="shared" si="279"/>
        <v>64.149999999999991</v>
      </c>
      <c r="E1641">
        <f t="shared" si="283"/>
        <v>64.089999999999989</v>
      </c>
      <c r="F1641">
        <f t="shared" si="275"/>
        <v>69.63514130063345</v>
      </c>
      <c r="G1641">
        <f t="shared" si="276"/>
        <v>-4.6451413006334548</v>
      </c>
      <c r="H1641">
        <f t="shared" si="280"/>
        <v>1.3197219672796976</v>
      </c>
      <c r="I1641">
        <v>69.63514130063345</v>
      </c>
      <c r="J1641">
        <v>69.63514130063345</v>
      </c>
      <c r="K1641">
        <f t="shared" si="281"/>
        <v>69.626161451429397</v>
      </c>
      <c r="L1641">
        <v>69.626161451429397</v>
      </c>
      <c r="M1641">
        <v>69.626161451429397</v>
      </c>
      <c r="N1641">
        <f t="shared" si="277"/>
        <v>64.432179198093053</v>
      </c>
      <c r="O1641">
        <f t="shared" si="282"/>
        <v>64.16749999999999</v>
      </c>
      <c r="P1641">
        <f t="shared" si="284"/>
        <v>64.112499999999997</v>
      </c>
      <c r="Q1641">
        <f t="shared" si="285"/>
        <v>69.616252486095931</v>
      </c>
      <c r="R1641">
        <v>69.616252486095931</v>
      </c>
      <c r="S1641">
        <v>69.616252486095931</v>
      </c>
    </row>
    <row r="1642" spans="1:19" x14ac:dyDescent="0.2">
      <c r="A1642" s="4">
        <f t="shared" si="278"/>
        <v>45884</v>
      </c>
      <c r="B1642">
        <v>1641</v>
      </c>
      <c r="C1642">
        <v>63.78</v>
      </c>
      <c r="D1642">
        <f t="shared" si="279"/>
        <v>64.183333333333323</v>
      </c>
      <c r="E1642">
        <f t="shared" si="283"/>
        <v>64.147999999999996</v>
      </c>
      <c r="F1642">
        <f t="shared" si="275"/>
        <v>69.625419333353733</v>
      </c>
      <c r="G1642">
        <f t="shared" si="276"/>
        <v>-5.8454193333537319</v>
      </c>
      <c r="H1642">
        <f t="shared" si="280"/>
        <v>-1.2002780327202771</v>
      </c>
      <c r="I1642">
        <v>69.625419333353733</v>
      </c>
      <c r="J1642">
        <v>69.625419333353733</v>
      </c>
      <c r="K1642">
        <f t="shared" si="281"/>
        <v>69.616404475429448</v>
      </c>
      <c r="L1642">
        <v>69.616404475429448</v>
      </c>
      <c r="M1642">
        <v>69.616404475429448</v>
      </c>
      <c r="N1642">
        <f t="shared" si="277"/>
        <v>64.236525438665126</v>
      </c>
      <c r="O1642">
        <f t="shared" si="282"/>
        <v>64.057500000000005</v>
      </c>
      <c r="P1642">
        <f t="shared" si="284"/>
        <v>64.161249999999995</v>
      </c>
      <c r="Q1642">
        <f t="shared" si="285"/>
        <v>69.606458498520695</v>
      </c>
      <c r="R1642">
        <v>69.606458498520695</v>
      </c>
      <c r="S1642">
        <v>69.606458498520695</v>
      </c>
    </row>
    <row r="1643" spans="1:19" x14ac:dyDescent="0.2">
      <c r="A1643" s="4">
        <f t="shared" si="278"/>
        <v>45885</v>
      </c>
      <c r="B1643">
        <v>1642</v>
      </c>
      <c r="C1643">
        <v>63.78</v>
      </c>
      <c r="D1643">
        <f t="shared" si="279"/>
        <v>64.023333333333326</v>
      </c>
      <c r="E1643">
        <f t="shared" si="283"/>
        <v>64.313999999999993</v>
      </c>
      <c r="F1643">
        <f t="shared" si="275"/>
        <v>69.615697366074016</v>
      </c>
      <c r="G1643">
        <f t="shared" si="276"/>
        <v>-5.8356973660740152</v>
      </c>
      <c r="H1643">
        <f t="shared" si="280"/>
        <v>9.7219672797166368E-3</v>
      </c>
      <c r="I1643">
        <v>69.615697366074016</v>
      </c>
      <c r="J1643">
        <v>69.615697366074016</v>
      </c>
      <c r="K1643">
        <f t="shared" si="281"/>
        <v>69.606647499429499</v>
      </c>
      <c r="L1643">
        <v>69.606647499429499</v>
      </c>
      <c r="M1643">
        <v>69.606647499429499</v>
      </c>
      <c r="N1643">
        <f t="shared" si="277"/>
        <v>64.318567807065591</v>
      </c>
      <c r="O1643">
        <f t="shared" si="282"/>
        <v>64.265000000000001</v>
      </c>
      <c r="P1643">
        <f t="shared" si="284"/>
        <v>64.204999999999998</v>
      </c>
      <c r="Q1643">
        <f t="shared" si="285"/>
        <v>69.596664510945459</v>
      </c>
      <c r="R1643">
        <v>69.596664510945459</v>
      </c>
      <c r="S1643">
        <v>69.596664510945459</v>
      </c>
    </row>
    <row r="1644" spans="1:19" x14ac:dyDescent="0.2">
      <c r="A1644" s="4">
        <f t="shared" si="278"/>
        <v>45886</v>
      </c>
      <c r="B1644">
        <v>1643</v>
      </c>
      <c r="C1644">
        <v>64.510000000000005</v>
      </c>
      <c r="D1644">
        <f t="shared" si="279"/>
        <v>64.266666666666666</v>
      </c>
      <c r="E1644">
        <f t="shared" si="283"/>
        <v>63.991999999999997</v>
      </c>
      <c r="F1644">
        <f t="shared" si="275"/>
        <v>69.605975398794314</v>
      </c>
      <c r="G1644">
        <f t="shared" si="276"/>
        <v>-5.0959753987943088</v>
      </c>
      <c r="H1644">
        <f t="shared" si="280"/>
        <v>0.7397219672797064</v>
      </c>
      <c r="I1644">
        <v>69.605975398794314</v>
      </c>
      <c r="J1644">
        <v>69.605975398794314</v>
      </c>
      <c r="K1644">
        <f t="shared" si="281"/>
        <v>69.596890523429536</v>
      </c>
      <c r="L1644">
        <v>69.596890523429536</v>
      </c>
      <c r="M1644">
        <v>69.596890523429536</v>
      </c>
      <c r="N1644">
        <f t="shared" si="277"/>
        <v>64.375997464945911</v>
      </c>
      <c r="O1644">
        <f t="shared" si="282"/>
        <v>64.144999999999996</v>
      </c>
      <c r="P1644">
        <f t="shared" si="284"/>
        <v>64.094999999999999</v>
      </c>
      <c r="Q1644">
        <f t="shared" si="285"/>
        <v>69.586870523370237</v>
      </c>
      <c r="R1644">
        <v>69.586870523370237</v>
      </c>
      <c r="S1644">
        <v>69.586870523370237</v>
      </c>
    </row>
    <row r="1645" spans="1:19" x14ac:dyDescent="0.2">
      <c r="A1645" s="4">
        <f t="shared" si="278"/>
        <v>45887</v>
      </c>
      <c r="B1645">
        <v>1644</v>
      </c>
      <c r="C1645">
        <v>64.510000000000005</v>
      </c>
      <c r="D1645">
        <f t="shared" si="279"/>
        <v>64.13333333333334</v>
      </c>
      <c r="E1645">
        <f t="shared" si="283"/>
        <v>64.073999999999998</v>
      </c>
      <c r="F1645">
        <f t="shared" si="275"/>
        <v>69.596253431514597</v>
      </c>
      <c r="G1645">
        <f t="shared" si="276"/>
        <v>-5.0862534315145922</v>
      </c>
      <c r="H1645">
        <f t="shared" si="280"/>
        <v>9.7219672797166368E-3</v>
      </c>
      <c r="I1645">
        <v>69.596253431514597</v>
      </c>
      <c r="J1645">
        <v>69.596253431514597</v>
      </c>
      <c r="K1645">
        <f t="shared" si="281"/>
        <v>69.587133547429573</v>
      </c>
      <c r="L1645">
        <v>69.587133547429573</v>
      </c>
      <c r="M1645">
        <v>69.587133547429573</v>
      </c>
      <c r="N1645">
        <f t="shared" si="277"/>
        <v>64.077198225462141</v>
      </c>
      <c r="O1645">
        <f t="shared" si="282"/>
        <v>64.045000000000002</v>
      </c>
      <c r="P1645">
        <f t="shared" si="284"/>
        <v>64.096249999999998</v>
      </c>
      <c r="Q1645">
        <f t="shared" si="285"/>
        <v>69.577076535795001</v>
      </c>
      <c r="R1645">
        <v>69.577076535795001</v>
      </c>
      <c r="S1645">
        <v>69.577076535795001</v>
      </c>
    </row>
    <row r="1646" spans="1:19" x14ac:dyDescent="0.2">
      <c r="A1646" s="4">
        <f t="shared" si="278"/>
        <v>45888</v>
      </c>
      <c r="B1646">
        <v>1645</v>
      </c>
      <c r="C1646">
        <v>63.38</v>
      </c>
      <c r="D1646">
        <f t="shared" si="279"/>
        <v>64.026666666666671</v>
      </c>
      <c r="E1646">
        <f t="shared" si="283"/>
        <v>64.23</v>
      </c>
      <c r="F1646">
        <f t="shared" si="275"/>
        <v>69.586531464234895</v>
      </c>
      <c r="G1646">
        <f t="shared" si="276"/>
        <v>-6.2065314642348923</v>
      </c>
      <c r="H1646">
        <f t="shared" si="280"/>
        <v>-1.1202780327203001</v>
      </c>
      <c r="I1646">
        <v>69.586531464234895</v>
      </c>
      <c r="J1646">
        <v>69.586531464234895</v>
      </c>
      <c r="K1646">
        <f t="shared" si="281"/>
        <v>69.577376571429625</v>
      </c>
      <c r="L1646">
        <v>69.577376571429625</v>
      </c>
      <c r="M1646">
        <v>69.577376571429625</v>
      </c>
      <c r="N1646">
        <f t="shared" si="277"/>
        <v>64.111038757823493</v>
      </c>
      <c r="O1646">
        <f t="shared" si="282"/>
        <v>64.147500000000008</v>
      </c>
      <c r="P1646">
        <f t="shared" si="284"/>
        <v>64.153750000000002</v>
      </c>
      <c r="Q1646">
        <f t="shared" si="285"/>
        <v>69.567282548219765</v>
      </c>
      <c r="R1646">
        <v>69.567282548219765</v>
      </c>
      <c r="S1646">
        <v>69.567282548219765</v>
      </c>
    </row>
    <row r="1647" spans="1:19" x14ac:dyDescent="0.2">
      <c r="A1647" s="4">
        <f t="shared" si="278"/>
        <v>45889</v>
      </c>
      <c r="B1647">
        <v>1646</v>
      </c>
      <c r="C1647">
        <v>64.19</v>
      </c>
      <c r="D1647">
        <f t="shared" si="279"/>
        <v>64.043333333333337</v>
      </c>
      <c r="E1647">
        <f t="shared" si="283"/>
        <v>64.143999999999991</v>
      </c>
      <c r="F1647">
        <f t="shared" si="275"/>
        <v>69.576809496955178</v>
      </c>
      <c r="G1647">
        <f t="shared" si="276"/>
        <v>-5.3868094969551805</v>
      </c>
      <c r="H1647">
        <f t="shared" si="280"/>
        <v>0.81972196727971181</v>
      </c>
      <c r="I1647">
        <v>69.576809496955178</v>
      </c>
      <c r="J1647">
        <v>69.576809496955178</v>
      </c>
      <c r="K1647">
        <f t="shared" si="281"/>
        <v>69.567619595429676</v>
      </c>
      <c r="L1647">
        <v>69.567619595429676</v>
      </c>
      <c r="M1647">
        <v>69.567619595429676</v>
      </c>
      <c r="N1647">
        <f t="shared" si="277"/>
        <v>64.245727130476439</v>
      </c>
      <c r="O1647">
        <f t="shared" si="282"/>
        <v>64.16</v>
      </c>
      <c r="P1647">
        <f t="shared" si="284"/>
        <v>64.106249999999989</v>
      </c>
      <c r="Q1647">
        <f t="shared" si="285"/>
        <v>69.557488560644529</v>
      </c>
      <c r="R1647">
        <v>69.557488560644529</v>
      </c>
      <c r="S1647">
        <v>69.557488560644529</v>
      </c>
    </row>
    <row r="1648" spans="1:19" x14ac:dyDescent="0.2">
      <c r="A1648" s="4">
        <f t="shared" si="278"/>
        <v>45890</v>
      </c>
      <c r="B1648">
        <v>1647</v>
      </c>
      <c r="C1648">
        <v>64.56</v>
      </c>
      <c r="D1648">
        <f t="shared" si="279"/>
        <v>64.276666666666657</v>
      </c>
      <c r="E1648">
        <f t="shared" si="283"/>
        <v>64.057999999999993</v>
      </c>
      <c r="F1648">
        <f t="shared" si="275"/>
        <v>69.567087529675476</v>
      </c>
      <c r="G1648">
        <f t="shared" si="276"/>
        <v>-5.0070875296754735</v>
      </c>
      <c r="H1648">
        <f t="shared" si="280"/>
        <v>0.37972196727970697</v>
      </c>
      <c r="I1648">
        <v>69.567087529675476</v>
      </c>
      <c r="J1648">
        <v>69.567087529675476</v>
      </c>
      <c r="K1648">
        <f t="shared" si="281"/>
        <v>69.557862619429713</v>
      </c>
      <c r="L1648">
        <v>69.557862619429713</v>
      </c>
      <c r="M1648">
        <v>69.557862619429713</v>
      </c>
      <c r="N1648">
        <f t="shared" si="277"/>
        <v>64.1960089913335</v>
      </c>
      <c r="O1648">
        <f t="shared" si="282"/>
        <v>64.052499999999995</v>
      </c>
      <c r="P1648">
        <f t="shared" si="284"/>
        <v>64.139999999999986</v>
      </c>
      <c r="Q1648">
        <f t="shared" si="285"/>
        <v>69.547694573069293</v>
      </c>
      <c r="R1648">
        <v>69.547694573069293</v>
      </c>
      <c r="S1648">
        <v>69.547694573069293</v>
      </c>
    </row>
    <row r="1649" spans="1:19" x14ac:dyDescent="0.2">
      <c r="A1649" s="4">
        <f t="shared" si="278"/>
        <v>45891</v>
      </c>
      <c r="B1649">
        <v>1648</v>
      </c>
      <c r="C1649">
        <v>64.08</v>
      </c>
      <c r="D1649">
        <f t="shared" si="279"/>
        <v>64.239999999999995</v>
      </c>
      <c r="E1649">
        <f t="shared" si="283"/>
        <v>64.417999999999992</v>
      </c>
      <c r="F1649">
        <f t="shared" si="275"/>
        <v>69.557365562395759</v>
      </c>
      <c r="G1649">
        <f t="shared" si="276"/>
        <v>-5.4773655623957609</v>
      </c>
      <c r="H1649">
        <f t="shared" si="280"/>
        <v>-0.47027803272028734</v>
      </c>
      <c r="I1649">
        <v>69.557365562395759</v>
      </c>
      <c r="J1649">
        <v>69.557365562395759</v>
      </c>
      <c r="K1649">
        <f t="shared" si="281"/>
        <v>69.54810564342975</v>
      </c>
      <c r="L1649">
        <v>69.54810564342975</v>
      </c>
      <c r="M1649">
        <v>69.54810564342975</v>
      </c>
      <c r="N1649">
        <f t="shared" si="277"/>
        <v>64.161206293933446</v>
      </c>
      <c r="O1649">
        <f t="shared" si="282"/>
        <v>64.227499999999992</v>
      </c>
      <c r="P1649">
        <f t="shared" si="284"/>
        <v>64.351249999999993</v>
      </c>
      <c r="Q1649">
        <f t="shared" si="285"/>
        <v>69.537900585494057</v>
      </c>
      <c r="R1649">
        <v>69.537900585494057</v>
      </c>
      <c r="S1649">
        <v>69.537900585494057</v>
      </c>
    </row>
    <row r="1650" spans="1:19" x14ac:dyDescent="0.2">
      <c r="A1650" s="4">
        <f t="shared" si="278"/>
        <v>45892</v>
      </c>
      <c r="B1650">
        <v>1649</v>
      </c>
      <c r="C1650">
        <v>64.08</v>
      </c>
      <c r="D1650">
        <f t="shared" si="279"/>
        <v>64.446666666666673</v>
      </c>
      <c r="E1650">
        <f t="shared" si="283"/>
        <v>64.616</v>
      </c>
      <c r="F1650">
        <f t="shared" si="275"/>
        <v>69.547643595116057</v>
      </c>
      <c r="G1650">
        <f t="shared" si="276"/>
        <v>-5.4676435951160585</v>
      </c>
      <c r="H1650">
        <f t="shared" si="280"/>
        <v>9.7219672797024259E-3</v>
      </c>
      <c r="I1650">
        <v>69.547643595116057</v>
      </c>
      <c r="J1650">
        <v>69.547643595116057</v>
      </c>
      <c r="K1650">
        <f t="shared" si="281"/>
        <v>69.538348667429801</v>
      </c>
      <c r="L1650">
        <v>69.538348667429801</v>
      </c>
      <c r="M1650">
        <v>69.538348667429801</v>
      </c>
      <c r="N1650">
        <f t="shared" si="277"/>
        <v>64.46684440575342</v>
      </c>
      <c r="O1650">
        <f t="shared" si="282"/>
        <v>64.474999999999994</v>
      </c>
      <c r="P1650">
        <f t="shared" si="284"/>
        <v>64.552499999999995</v>
      </c>
      <c r="Q1650">
        <f t="shared" si="285"/>
        <v>69.528106597918821</v>
      </c>
      <c r="R1650">
        <v>69.528106597918821</v>
      </c>
      <c r="S1650">
        <v>69.528106597918821</v>
      </c>
    </row>
    <row r="1651" spans="1:19" x14ac:dyDescent="0.2">
      <c r="A1651" s="4">
        <f t="shared" si="278"/>
        <v>45893</v>
      </c>
      <c r="B1651">
        <v>1650</v>
      </c>
      <c r="C1651">
        <v>65.180000000000007</v>
      </c>
      <c r="D1651">
        <f t="shared" si="279"/>
        <v>64.813333333333333</v>
      </c>
      <c r="E1651">
        <f t="shared" si="283"/>
        <v>64.424000000000007</v>
      </c>
      <c r="F1651">
        <f t="shared" si="275"/>
        <v>69.53792162783634</v>
      </c>
      <c r="G1651">
        <f t="shared" si="276"/>
        <v>-4.3579216278363333</v>
      </c>
      <c r="H1651">
        <f t="shared" si="280"/>
        <v>1.1097219672797252</v>
      </c>
      <c r="I1651">
        <v>69.53792162783634</v>
      </c>
      <c r="J1651">
        <v>69.53792162783634</v>
      </c>
      <c r="K1651">
        <f t="shared" si="281"/>
        <v>69.528591691429853</v>
      </c>
      <c r="L1651">
        <v>69.528591691429853</v>
      </c>
      <c r="M1651">
        <v>69.528591691429853</v>
      </c>
      <c r="N1651">
        <f t="shared" si="277"/>
        <v>64.680791084027391</v>
      </c>
      <c r="O1651">
        <f t="shared" si="282"/>
        <v>64.63</v>
      </c>
      <c r="P1651">
        <f t="shared" si="284"/>
        <v>64.569999999999993</v>
      </c>
      <c r="Q1651">
        <f t="shared" si="285"/>
        <v>69.5183126103436</v>
      </c>
      <c r="R1651">
        <v>69.5183126103436</v>
      </c>
      <c r="S1651">
        <v>69.5183126103436</v>
      </c>
    </row>
    <row r="1652" spans="1:19" x14ac:dyDescent="0.2">
      <c r="A1652" s="4">
        <f t="shared" si="278"/>
        <v>45894</v>
      </c>
      <c r="B1652">
        <v>1651</v>
      </c>
      <c r="C1652">
        <v>65.180000000000007</v>
      </c>
      <c r="D1652">
        <f t="shared" si="279"/>
        <v>64.653333333333336</v>
      </c>
      <c r="E1652">
        <f t="shared" si="283"/>
        <v>64.506</v>
      </c>
      <c r="F1652">
        <f t="shared" si="275"/>
        <v>69.528199660556623</v>
      </c>
      <c r="G1652">
        <f t="shared" si="276"/>
        <v>-4.3481996605566167</v>
      </c>
      <c r="H1652">
        <f t="shared" si="280"/>
        <v>9.7219672797166368E-3</v>
      </c>
      <c r="I1652">
        <v>69.528199660556623</v>
      </c>
      <c r="J1652">
        <v>69.528199660556623</v>
      </c>
      <c r="K1652">
        <f t="shared" si="281"/>
        <v>69.51883471542989</v>
      </c>
      <c r="L1652">
        <v>69.51883471542989</v>
      </c>
      <c r="M1652">
        <v>69.51883471542989</v>
      </c>
      <c r="N1652">
        <f t="shared" si="277"/>
        <v>64.35655375881916</v>
      </c>
      <c r="O1652">
        <f t="shared" si="282"/>
        <v>64.510000000000005</v>
      </c>
      <c r="P1652">
        <f t="shared" si="284"/>
        <v>64.561250000000001</v>
      </c>
      <c r="Q1652">
        <f t="shared" si="285"/>
        <v>69.508518622768349</v>
      </c>
      <c r="R1652">
        <v>69.508518622768349</v>
      </c>
      <c r="S1652">
        <v>69.508518622768349</v>
      </c>
    </row>
    <row r="1653" spans="1:19" x14ac:dyDescent="0.2">
      <c r="A1653" s="4">
        <f t="shared" si="278"/>
        <v>45895</v>
      </c>
      <c r="B1653">
        <v>1652</v>
      </c>
      <c r="C1653">
        <v>63.6</v>
      </c>
      <c r="D1653">
        <f t="shared" si="279"/>
        <v>64.423333333333332</v>
      </c>
      <c r="E1653">
        <f t="shared" si="283"/>
        <v>64.681999999999988</v>
      </c>
      <c r="F1653">
        <f t="shared" si="275"/>
        <v>69.518477693276921</v>
      </c>
      <c r="G1653">
        <f t="shared" si="276"/>
        <v>-5.9184776932769196</v>
      </c>
      <c r="H1653">
        <f t="shared" si="280"/>
        <v>-1.570278032720303</v>
      </c>
      <c r="I1653">
        <v>69.518477693276921</v>
      </c>
      <c r="J1653">
        <v>69.518477693276921</v>
      </c>
      <c r="K1653">
        <f t="shared" si="281"/>
        <v>69.509077739429927</v>
      </c>
      <c r="L1653">
        <v>69.509077739429927</v>
      </c>
      <c r="M1653">
        <v>69.509077739429927</v>
      </c>
      <c r="N1653">
        <f t="shared" si="277"/>
        <v>64.396587631173404</v>
      </c>
      <c r="O1653">
        <f t="shared" si="282"/>
        <v>64.612499999999997</v>
      </c>
      <c r="P1653">
        <f t="shared" si="284"/>
        <v>64.584999999999994</v>
      </c>
      <c r="Q1653">
        <f t="shared" si="285"/>
        <v>69.498724635193128</v>
      </c>
      <c r="R1653">
        <v>69.498724635193128</v>
      </c>
      <c r="S1653">
        <v>69.498724635193128</v>
      </c>
    </row>
    <row r="1654" spans="1:19" x14ac:dyDescent="0.2">
      <c r="A1654" s="4">
        <f t="shared" si="278"/>
        <v>45896</v>
      </c>
      <c r="B1654">
        <v>1653</v>
      </c>
      <c r="C1654">
        <v>64.489999999999995</v>
      </c>
      <c r="D1654">
        <f t="shared" si="279"/>
        <v>64.350000000000009</v>
      </c>
      <c r="E1654">
        <f t="shared" si="283"/>
        <v>64.518000000000001</v>
      </c>
      <c r="F1654">
        <f t="shared" si="275"/>
        <v>69.508755725997204</v>
      </c>
      <c r="G1654">
        <f t="shared" si="276"/>
        <v>-5.0187557259972095</v>
      </c>
      <c r="H1654">
        <f t="shared" si="280"/>
        <v>0.8997219672797101</v>
      </c>
      <c r="I1654">
        <v>69.508755725997204</v>
      </c>
      <c r="J1654">
        <v>69.508755725997204</v>
      </c>
      <c r="K1654">
        <f t="shared" si="281"/>
        <v>69.499320763429978</v>
      </c>
      <c r="L1654">
        <v>69.499320763429978</v>
      </c>
      <c r="M1654">
        <v>69.499320763429978</v>
      </c>
      <c r="N1654">
        <f t="shared" si="277"/>
        <v>64.565611341821381</v>
      </c>
      <c r="O1654">
        <f t="shared" si="282"/>
        <v>64.55749999999999</v>
      </c>
      <c r="P1654">
        <f t="shared" si="284"/>
        <v>64.454999999999998</v>
      </c>
      <c r="Q1654">
        <f t="shared" si="285"/>
        <v>69.488930647617892</v>
      </c>
      <c r="R1654">
        <v>69.488930647617892</v>
      </c>
      <c r="S1654">
        <v>69.488930647617892</v>
      </c>
    </row>
    <row r="1655" spans="1:19" x14ac:dyDescent="0.2">
      <c r="A1655" s="4">
        <f t="shared" si="278"/>
        <v>45897</v>
      </c>
      <c r="B1655">
        <v>1654</v>
      </c>
      <c r="C1655">
        <v>64.959999999999994</v>
      </c>
      <c r="D1655">
        <f t="shared" si="279"/>
        <v>64.603333333333339</v>
      </c>
      <c r="E1655">
        <f t="shared" si="283"/>
        <v>64.354000000000013</v>
      </c>
      <c r="F1655">
        <f t="shared" si="275"/>
        <v>69.499033758717502</v>
      </c>
      <c r="G1655">
        <f t="shared" si="276"/>
        <v>-4.5390337587175082</v>
      </c>
      <c r="H1655">
        <f t="shared" si="280"/>
        <v>0.47972196727970129</v>
      </c>
      <c r="I1655">
        <v>69.499033758717502</v>
      </c>
      <c r="J1655">
        <v>69.499033758717502</v>
      </c>
      <c r="K1655">
        <f t="shared" si="281"/>
        <v>69.489563787430029</v>
      </c>
      <c r="L1655">
        <v>69.489563787430029</v>
      </c>
      <c r="M1655">
        <v>69.489563787430029</v>
      </c>
      <c r="N1655">
        <f t="shared" si="277"/>
        <v>64.503927939274973</v>
      </c>
      <c r="O1655">
        <f t="shared" si="282"/>
        <v>64.352500000000006</v>
      </c>
      <c r="P1655">
        <f t="shared" si="284"/>
        <v>64.447500000000005</v>
      </c>
      <c r="Q1655">
        <f t="shared" si="285"/>
        <v>69.479136660042656</v>
      </c>
      <c r="R1655">
        <v>69.479136660042656</v>
      </c>
      <c r="S1655">
        <v>69.479136660042656</v>
      </c>
    </row>
    <row r="1656" spans="1:19" x14ac:dyDescent="0.2">
      <c r="A1656" s="4">
        <f t="shared" si="278"/>
        <v>45898</v>
      </c>
      <c r="B1656">
        <v>1655</v>
      </c>
      <c r="C1656">
        <v>64.36</v>
      </c>
      <c r="D1656">
        <f t="shared" si="279"/>
        <v>64.56</v>
      </c>
      <c r="E1656">
        <f t="shared" si="283"/>
        <v>64.823999999999998</v>
      </c>
      <c r="F1656">
        <f t="shared" si="275"/>
        <v>69.489311791437785</v>
      </c>
      <c r="G1656">
        <f t="shared" si="276"/>
        <v>-5.1293117914377859</v>
      </c>
      <c r="H1656">
        <f t="shared" si="280"/>
        <v>-0.59027803272027768</v>
      </c>
      <c r="I1656">
        <v>69.489311791437785</v>
      </c>
      <c r="J1656">
        <v>69.489311791437785</v>
      </c>
      <c r="K1656">
        <f t="shared" si="281"/>
        <v>69.479806811430066</v>
      </c>
      <c r="L1656">
        <v>69.479806811430066</v>
      </c>
      <c r="M1656">
        <v>69.479806811430066</v>
      </c>
      <c r="N1656">
        <f t="shared" si="277"/>
        <v>64.460749557492477</v>
      </c>
      <c r="O1656">
        <f t="shared" si="282"/>
        <v>64.542500000000004</v>
      </c>
      <c r="P1656">
        <f t="shared" si="284"/>
        <v>64.724999999999994</v>
      </c>
      <c r="Q1656">
        <f t="shared" si="285"/>
        <v>69.46934267246742</v>
      </c>
      <c r="R1656">
        <v>69.46934267246742</v>
      </c>
      <c r="S1656">
        <v>69.46934267246742</v>
      </c>
    </row>
    <row r="1657" spans="1:19" x14ac:dyDescent="0.2">
      <c r="A1657" s="4">
        <f t="shared" si="278"/>
        <v>45899</v>
      </c>
      <c r="B1657">
        <v>1656</v>
      </c>
      <c r="C1657">
        <v>64.36</v>
      </c>
      <c r="D1657">
        <f t="shared" si="279"/>
        <v>64.89</v>
      </c>
      <c r="E1657">
        <f t="shared" si="283"/>
        <v>65.116</v>
      </c>
      <c r="F1657">
        <f t="shared" si="275"/>
        <v>69.479589824158069</v>
      </c>
      <c r="G1657">
        <f t="shared" si="276"/>
        <v>-5.1195898241580693</v>
      </c>
      <c r="H1657">
        <f t="shared" si="280"/>
        <v>9.7219672797166368E-3</v>
      </c>
      <c r="I1657">
        <v>69.479589824158069</v>
      </c>
      <c r="J1657">
        <v>69.479589824158069</v>
      </c>
      <c r="K1657">
        <f t="shared" si="281"/>
        <v>69.470049835430103</v>
      </c>
      <c r="L1657">
        <v>69.470049835430103</v>
      </c>
      <c r="M1657">
        <v>69.470049835430103</v>
      </c>
      <c r="N1657">
        <f t="shared" si="277"/>
        <v>64.907524690244728</v>
      </c>
      <c r="O1657">
        <f t="shared" si="282"/>
        <v>64.907499999999999</v>
      </c>
      <c r="P1657">
        <f t="shared" si="284"/>
        <v>65.03125</v>
      </c>
      <c r="Q1657">
        <f t="shared" si="285"/>
        <v>69.459548684892184</v>
      </c>
      <c r="R1657">
        <v>69.459548684892184</v>
      </c>
      <c r="S1657">
        <v>69.459548684892184</v>
      </c>
    </row>
    <row r="1658" spans="1:19" x14ac:dyDescent="0.2">
      <c r="A1658" s="4">
        <f t="shared" si="278"/>
        <v>45900</v>
      </c>
      <c r="B1658">
        <v>1657</v>
      </c>
      <c r="C1658">
        <v>65.95</v>
      </c>
      <c r="D1658">
        <f t="shared" si="279"/>
        <v>65.42</v>
      </c>
      <c r="E1658">
        <f t="shared" si="283"/>
        <v>65.313999999999993</v>
      </c>
      <c r="F1658">
        <f t="shared" si="275"/>
        <v>69.469867856878366</v>
      </c>
      <c r="G1658">
        <f t="shared" si="276"/>
        <v>-3.5198678568783635</v>
      </c>
      <c r="H1658">
        <f t="shared" si="280"/>
        <v>1.5997219672797058</v>
      </c>
      <c r="I1658">
        <v>69.469867856878366</v>
      </c>
      <c r="J1658">
        <v>69.469867856878366</v>
      </c>
      <c r="K1658">
        <f t="shared" si="281"/>
        <v>69.460292859430155</v>
      </c>
      <c r="L1658">
        <v>69.460292859430155</v>
      </c>
      <c r="M1658">
        <v>69.460292859430155</v>
      </c>
      <c r="N1658">
        <f t="shared" si="277"/>
        <v>65.22026728317131</v>
      </c>
      <c r="O1658">
        <f t="shared" si="282"/>
        <v>65.155000000000001</v>
      </c>
      <c r="P1658">
        <f t="shared" si="284"/>
        <v>65.353749999999991</v>
      </c>
      <c r="Q1658">
        <f t="shared" si="285"/>
        <v>69.449754697316948</v>
      </c>
      <c r="R1658">
        <v>69.449754697316948</v>
      </c>
      <c r="S1658">
        <v>69.449754697316948</v>
      </c>
    </row>
    <row r="1659" spans="1:19" x14ac:dyDescent="0.2">
      <c r="A1659" s="4">
        <f t="shared" si="278"/>
        <v>45901</v>
      </c>
      <c r="B1659">
        <v>1658</v>
      </c>
      <c r="C1659">
        <v>65.95</v>
      </c>
      <c r="D1659">
        <f t="shared" si="279"/>
        <v>65.95</v>
      </c>
      <c r="E1659">
        <f t="shared" si="283"/>
        <v>65.313999999999993</v>
      </c>
      <c r="F1659">
        <f t="shared" si="275"/>
        <v>69.460145889598664</v>
      </c>
      <c r="G1659">
        <f t="shared" si="276"/>
        <v>-3.510145889598661</v>
      </c>
      <c r="H1659">
        <f t="shared" si="280"/>
        <v>9.7219672797024259E-3</v>
      </c>
      <c r="I1659">
        <v>69.460145889598664</v>
      </c>
      <c r="J1659">
        <v>69.460145889598664</v>
      </c>
      <c r="K1659">
        <f t="shared" si="281"/>
        <v>69.450535883430206</v>
      </c>
      <c r="L1659">
        <v>69.450535883430206</v>
      </c>
      <c r="M1659">
        <v>69.450535883430206</v>
      </c>
      <c r="N1659">
        <f t="shared" si="277"/>
        <v>65.439187098219918</v>
      </c>
      <c r="O1659">
        <f t="shared" si="282"/>
        <v>65.552499999999995</v>
      </c>
      <c r="P1659">
        <f t="shared" si="284"/>
        <v>65.552500000000009</v>
      </c>
      <c r="Q1659">
        <f t="shared" si="285"/>
        <v>69.439960709741712</v>
      </c>
      <c r="R1659">
        <v>69.439960709741712</v>
      </c>
      <c r="S1659">
        <v>69.439960709741712</v>
      </c>
    </row>
    <row r="1660" spans="1:19" x14ac:dyDescent="0.2">
      <c r="A1660" s="4">
        <f t="shared" si="278"/>
        <v>45902</v>
      </c>
      <c r="B1660">
        <v>1659</v>
      </c>
      <c r="C1660">
        <v>65.95</v>
      </c>
      <c r="D1660">
        <f t="shared" si="279"/>
        <v>65.42</v>
      </c>
      <c r="E1660">
        <f t="shared" si="283"/>
        <v>65.204000000000008</v>
      </c>
      <c r="F1660">
        <f t="shared" si="275"/>
        <v>69.450423922318947</v>
      </c>
      <c r="G1660">
        <f t="shared" si="276"/>
        <v>-3.5004239223189444</v>
      </c>
      <c r="H1660">
        <f t="shared" si="280"/>
        <v>9.7219672797166368E-3</v>
      </c>
      <c r="I1660">
        <v>69.450423922318947</v>
      </c>
      <c r="J1660">
        <v>69.450423922318947</v>
      </c>
      <c r="K1660">
        <f t="shared" si="281"/>
        <v>69.440778907430243</v>
      </c>
      <c r="L1660">
        <v>69.440778907430243</v>
      </c>
      <c r="M1660">
        <v>69.440778907430243</v>
      </c>
      <c r="N1660">
        <f t="shared" si="277"/>
        <v>65.115430968753941</v>
      </c>
      <c r="O1660">
        <f t="shared" si="282"/>
        <v>65.552500000000009</v>
      </c>
      <c r="P1660">
        <f t="shared" si="284"/>
        <v>65.284999999999997</v>
      </c>
      <c r="Q1660">
        <f t="shared" si="285"/>
        <v>69.43016672216649</v>
      </c>
      <c r="R1660">
        <v>69.43016672216649</v>
      </c>
      <c r="S1660">
        <v>69.43016672216649</v>
      </c>
    </row>
    <row r="1661" spans="1:19" x14ac:dyDescent="0.2">
      <c r="A1661" s="4">
        <f t="shared" si="278"/>
        <v>45903</v>
      </c>
      <c r="B1661">
        <v>1660</v>
      </c>
      <c r="C1661">
        <v>64.36</v>
      </c>
      <c r="D1661">
        <f t="shared" si="279"/>
        <v>64.706666666666663</v>
      </c>
      <c r="E1661">
        <f t="shared" si="283"/>
        <v>64.457999999999998</v>
      </c>
      <c r="F1661">
        <f t="shared" si="275"/>
        <v>69.440701955039231</v>
      </c>
      <c r="G1661">
        <f t="shared" si="276"/>
        <v>-5.0807019550392312</v>
      </c>
      <c r="H1661">
        <f t="shared" si="280"/>
        <v>-1.5802780327202868</v>
      </c>
      <c r="I1661">
        <v>69.440701955039231</v>
      </c>
      <c r="J1661">
        <v>69.440701955039231</v>
      </c>
      <c r="K1661">
        <f t="shared" si="281"/>
        <v>69.43102193143028</v>
      </c>
      <c r="L1661">
        <v>69.43102193143028</v>
      </c>
      <c r="M1661">
        <v>69.43102193143028</v>
      </c>
      <c r="N1661">
        <f t="shared" si="277"/>
        <v>64.723801678127757</v>
      </c>
      <c r="O1661">
        <f t="shared" si="282"/>
        <v>65.017499999999998</v>
      </c>
      <c r="P1661">
        <f t="shared" si="284"/>
        <v>64.55125000000001</v>
      </c>
      <c r="Q1661">
        <f t="shared" si="285"/>
        <v>69.420372734591254</v>
      </c>
      <c r="R1661">
        <v>69.420372734591254</v>
      </c>
      <c r="S1661">
        <v>69.420372734591254</v>
      </c>
    </row>
    <row r="1662" spans="1:19" x14ac:dyDescent="0.2">
      <c r="A1662" s="4">
        <f t="shared" si="278"/>
        <v>45904</v>
      </c>
      <c r="B1662">
        <v>1661</v>
      </c>
      <c r="C1662">
        <v>63.81</v>
      </c>
      <c r="D1662">
        <f t="shared" si="279"/>
        <v>63.463333333333338</v>
      </c>
      <c r="E1662">
        <f t="shared" si="283"/>
        <v>63.71200000000001</v>
      </c>
      <c r="F1662">
        <f t="shared" si="275"/>
        <v>69.430979987759528</v>
      </c>
      <c r="G1662">
        <f t="shared" si="276"/>
        <v>-5.6209799877595259</v>
      </c>
      <c r="H1662">
        <f t="shared" si="280"/>
        <v>-0.54027803272029473</v>
      </c>
      <c r="I1662">
        <v>69.430979987759528</v>
      </c>
      <c r="J1662">
        <v>69.430979987759528</v>
      </c>
      <c r="K1662">
        <f t="shared" si="281"/>
        <v>69.421264955430331</v>
      </c>
      <c r="L1662">
        <v>69.421264955430331</v>
      </c>
      <c r="M1662">
        <v>69.421264955430331</v>
      </c>
      <c r="N1662">
        <f t="shared" si="277"/>
        <v>63.972661174689421</v>
      </c>
      <c r="O1662">
        <f t="shared" si="282"/>
        <v>64.085000000000008</v>
      </c>
      <c r="P1662">
        <f t="shared" si="284"/>
        <v>63.618750000000006</v>
      </c>
      <c r="Q1662">
        <f t="shared" si="285"/>
        <v>69.410578747016018</v>
      </c>
      <c r="R1662">
        <v>69.410578747016018</v>
      </c>
      <c r="S1662">
        <v>69.410578747016018</v>
      </c>
    </row>
    <row r="1663" spans="1:19" x14ac:dyDescent="0.2">
      <c r="A1663" s="4">
        <f t="shared" si="278"/>
        <v>45905</v>
      </c>
      <c r="B1663">
        <v>1662</v>
      </c>
      <c r="C1663">
        <v>62.22</v>
      </c>
      <c r="D1663">
        <f t="shared" si="279"/>
        <v>62.75</v>
      </c>
      <c r="E1663">
        <f t="shared" si="283"/>
        <v>63.042000000000009</v>
      </c>
      <c r="F1663">
        <f t="shared" si="275"/>
        <v>69.421258020479812</v>
      </c>
      <c r="G1663">
        <f t="shared" si="276"/>
        <v>-7.2012580204798127</v>
      </c>
      <c r="H1663">
        <f t="shared" si="280"/>
        <v>-1.5802780327202868</v>
      </c>
      <c r="I1663">
        <v>69.421258020479812</v>
      </c>
      <c r="J1663">
        <v>69.421258020479812</v>
      </c>
      <c r="K1663">
        <f t="shared" si="281"/>
        <v>69.411507979430382</v>
      </c>
      <c r="L1663">
        <v>69.411507979430382</v>
      </c>
      <c r="M1663">
        <v>69.411507979430382</v>
      </c>
      <c r="N1663">
        <f t="shared" si="277"/>
        <v>63.446862822282597</v>
      </c>
      <c r="O1663">
        <f t="shared" si="282"/>
        <v>63.152500000000003</v>
      </c>
      <c r="P1663">
        <f t="shared" si="284"/>
        <v>62.932500000000005</v>
      </c>
      <c r="Q1663">
        <f t="shared" si="285"/>
        <v>69.400784759440782</v>
      </c>
      <c r="R1663">
        <v>69.400784759440782</v>
      </c>
      <c r="S1663">
        <v>69.400784759440782</v>
      </c>
    </row>
    <row r="1664" spans="1:19" x14ac:dyDescent="0.2">
      <c r="A1664" s="4">
        <f t="shared" si="278"/>
        <v>45906</v>
      </c>
      <c r="B1664">
        <v>1663</v>
      </c>
      <c r="C1664">
        <v>62.22</v>
      </c>
      <c r="D1664">
        <f t="shared" si="279"/>
        <v>62.346666666666664</v>
      </c>
      <c r="E1664">
        <f t="shared" si="283"/>
        <v>62.69</v>
      </c>
      <c r="F1664">
        <f t="shared" si="275"/>
        <v>69.411536053200109</v>
      </c>
      <c r="G1664">
        <f t="shared" si="276"/>
        <v>-7.1915360532001102</v>
      </c>
      <c r="H1664">
        <f t="shared" si="280"/>
        <v>9.7219672797024259E-3</v>
      </c>
      <c r="I1664">
        <v>69.411536053200109</v>
      </c>
      <c r="J1664">
        <v>69.411536053200109</v>
      </c>
      <c r="K1664">
        <f t="shared" si="281"/>
        <v>69.401751003430419</v>
      </c>
      <c r="L1664">
        <v>69.401751003430419</v>
      </c>
      <c r="M1664">
        <v>69.401751003430419</v>
      </c>
      <c r="N1664">
        <f t="shared" si="277"/>
        <v>63.192803975597819</v>
      </c>
      <c r="O1664">
        <f t="shared" si="282"/>
        <v>62.712499999999999</v>
      </c>
      <c r="P1664">
        <f t="shared" si="284"/>
        <v>62.561250000000001</v>
      </c>
      <c r="Q1664">
        <f t="shared" si="285"/>
        <v>69.390990771865546</v>
      </c>
      <c r="R1664">
        <v>69.390990771865546</v>
      </c>
      <c r="S1664">
        <v>69.390990771865546</v>
      </c>
    </row>
    <row r="1665" spans="1:19" x14ac:dyDescent="0.2">
      <c r="A1665" s="4">
        <f t="shared" si="278"/>
        <v>45907</v>
      </c>
      <c r="B1665">
        <v>1664</v>
      </c>
      <c r="C1665">
        <v>62.6</v>
      </c>
      <c r="D1665">
        <f t="shared" si="279"/>
        <v>62.473333333333329</v>
      </c>
      <c r="E1665">
        <f t="shared" si="283"/>
        <v>62.522000000000006</v>
      </c>
      <c r="F1665">
        <f t="shared" si="275"/>
        <v>69.401814085920392</v>
      </c>
      <c r="G1665">
        <f t="shared" si="276"/>
        <v>-6.8018140859203911</v>
      </c>
      <c r="H1665">
        <f t="shared" si="280"/>
        <v>0.38972196727971919</v>
      </c>
      <c r="I1665">
        <v>69.401814085920392</v>
      </c>
      <c r="J1665">
        <v>69.401814085920392</v>
      </c>
      <c r="K1665">
        <f t="shared" si="281"/>
        <v>69.391994027430457</v>
      </c>
      <c r="L1665">
        <v>69.391994027430457</v>
      </c>
      <c r="M1665">
        <v>69.391994027430457</v>
      </c>
      <c r="N1665">
        <f t="shared" si="277"/>
        <v>63.014962782918474</v>
      </c>
      <c r="O1665">
        <f t="shared" si="282"/>
        <v>62.41</v>
      </c>
      <c r="P1665">
        <f t="shared" si="284"/>
        <v>62.503749999999997</v>
      </c>
      <c r="Q1665">
        <f t="shared" si="285"/>
        <v>69.38119678429031</v>
      </c>
      <c r="R1665">
        <v>69.38119678429031</v>
      </c>
      <c r="S1665">
        <v>69.38119678429031</v>
      </c>
    </row>
    <row r="1666" spans="1:19" x14ac:dyDescent="0.2">
      <c r="A1666" s="4">
        <f t="shared" si="278"/>
        <v>45908</v>
      </c>
      <c r="B1666">
        <v>1665</v>
      </c>
      <c r="C1666">
        <v>62.6</v>
      </c>
      <c r="D1666">
        <f t="shared" si="279"/>
        <v>62.723333333333336</v>
      </c>
      <c r="E1666">
        <f t="shared" si="283"/>
        <v>62.879999999999995</v>
      </c>
      <c r="F1666">
        <f t="shared" si="275"/>
        <v>69.392092118640676</v>
      </c>
      <c r="G1666">
        <f t="shared" si="276"/>
        <v>-6.7920921186406744</v>
      </c>
      <c r="H1666">
        <f t="shared" si="280"/>
        <v>9.7219672797166368E-3</v>
      </c>
      <c r="I1666">
        <v>69.392092118640676</v>
      </c>
      <c r="J1666">
        <v>69.392092118640676</v>
      </c>
      <c r="K1666">
        <f t="shared" si="281"/>
        <v>69.382237051430508</v>
      </c>
      <c r="L1666">
        <v>69.382237051430508</v>
      </c>
      <c r="M1666">
        <v>69.382237051430508</v>
      </c>
      <c r="N1666">
        <f t="shared" si="277"/>
        <v>63.001473948042928</v>
      </c>
      <c r="O1666">
        <f t="shared" si="282"/>
        <v>62.597499999999997</v>
      </c>
      <c r="P1666">
        <f t="shared" si="284"/>
        <v>62.821249999999999</v>
      </c>
      <c r="Q1666">
        <f t="shared" si="285"/>
        <v>69.371402796715074</v>
      </c>
      <c r="R1666">
        <v>69.371402796715074</v>
      </c>
      <c r="S1666">
        <v>69.371402796715074</v>
      </c>
    </row>
    <row r="1667" spans="1:19" x14ac:dyDescent="0.2">
      <c r="A1667" s="4">
        <f t="shared" si="278"/>
        <v>45909</v>
      </c>
      <c r="B1667">
        <v>1666</v>
      </c>
      <c r="C1667">
        <v>62.97</v>
      </c>
      <c r="D1667">
        <f t="shared" si="279"/>
        <v>63.193333333333328</v>
      </c>
      <c r="E1667">
        <f t="shared" si="283"/>
        <v>62.977999999999994</v>
      </c>
      <c r="F1667">
        <f t="shared" ref="F1667:F1730" si="286">$V$3+$U$3*B1667</f>
        <v>69.382370151360973</v>
      </c>
      <c r="G1667">
        <f t="shared" ref="G1667:G1730" si="287">C1667-F1667</f>
        <v>-6.4123701513609745</v>
      </c>
      <c r="H1667">
        <f t="shared" si="280"/>
        <v>0.37972196727969987</v>
      </c>
      <c r="I1667">
        <v>69.382370151360973</v>
      </c>
      <c r="J1667">
        <v>69.382370151360973</v>
      </c>
      <c r="K1667">
        <f t="shared" si="281"/>
        <v>69.372480075430559</v>
      </c>
      <c r="L1667">
        <v>69.372480075430559</v>
      </c>
      <c r="M1667">
        <v>69.372480075430559</v>
      </c>
      <c r="N1667">
        <f t="shared" ref="N1667:N1730" si="288">0.3*C1668 + 0.7*N1666</f>
        <v>63.30403176363005</v>
      </c>
      <c r="O1667">
        <f t="shared" si="282"/>
        <v>63.045000000000002</v>
      </c>
      <c r="P1667">
        <f t="shared" si="284"/>
        <v>63.058750000000003</v>
      </c>
      <c r="Q1667">
        <f t="shared" si="285"/>
        <v>69.361608809139852</v>
      </c>
      <c r="R1667">
        <v>69.361608809139852</v>
      </c>
      <c r="S1667">
        <v>69.361608809139852</v>
      </c>
    </row>
    <row r="1668" spans="1:19" x14ac:dyDescent="0.2">
      <c r="A1668" s="4">
        <f t="shared" ref="A1668:A1731" si="289">A1667+1</f>
        <v>45910</v>
      </c>
      <c r="B1668">
        <v>1667</v>
      </c>
      <c r="C1668">
        <v>64.010000000000005</v>
      </c>
      <c r="D1668">
        <f t="shared" ref="D1668:D1731" si="290">AVERAGE(C1667:C1669)</f>
        <v>63.23</v>
      </c>
      <c r="E1668">
        <f t="shared" si="283"/>
        <v>63.061999999999998</v>
      </c>
      <c r="F1668">
        <f t="shared" si="286"/>
        <v>69.372648184081257</v>
      </c>
      <c r="G1668">
        <f t="shared" si="287"/>
        <v>-5.3626481840812517</v>
      </c>
      <c r="H1668">
        <f t="shared" ref="H1668:H1731" si="291">G1668-G1667</f>
        <v>1.0497219672797229</v>
      </c>
      <c r="I1668">
        <v>69.372648184081257</v>
      </c>
      <c r="J1668">
        <v>69.372648184081257</v>
      </c>
      <c r="K1668">
        <f t="shared" ref="K1668:K1731" si="292">$Y$3+$X$3*B1668</f>
        <v>69.362723099430596</v>
      </c>
      <c r="L1668">
        <v>69.362723099430596</v>
      </c>
      <c r="M1668">
        <v>69.362723099430596</v>
      </c>
      <c r="N1668">
        <f t="shared" si="288"/>
        <v>63.125822234541033</v>
      </c>
      <c r="O1668">
        <f t="shared" ref="O1668:O1731" si="293">AVERAGE(C1666:C1669)</f>
        <v>63.072499999999998</v>
      </c>
      <c r="P1668">
        <f t="shared" si="284"/>
        <v>63.125</v>
      </c>
      <c r="Q1668">
        <f t="shared" si="285"/>
        <v>69.351814821564602</v>
      </c>
      <c r="R1668">
        <v>69.351814821564602</v>
      </c>
      <c r="S1668">
        <v>69.351814821564602</v>
      </c>
    </row>
    <row r="1669" spans="1:19" x14ac:dyDescent="0.2">
      <c r="A1669" s="4">
        <f t="shared" si="289"/>
        <v>45911</v>
      </c>
      <c r="B1669">
        <v>1668</v>
      </c>
      <c r="C1669">
        <v>62.71</v>
      </c>
      <c r="D1669">
        <f t="shared" si="290"/>
        <v>63.24666666666667</v>
      </c>
      <c r="E1669">
        <f t="shared" ref="E1669:E1732" si="294">AVERAGE(C1667:C1671)</f>
        <v>63.146000000000001</v>
      </c>
      <c r="F1669">
        <f t="shared" si="286"/>
        <v>69.362926216801554</v>
      </c>
      <c r="G1669">
        <f t="shared" si="287"/>
        <v>-6.6529262168015535</v>
      </c>
      <c r="H1669">
        <f t="shared" si="291"/>
        <v>-1.2902780327203018</v>
      </c>
      <c r="I1669">
        <v>69.362926216801554</v>
      </c>
      <c r="J1669">
        <v>69.362926216801554</v>
      </c>
      <c r="K1669">
        <f t="shared" si="292"/>
        <v>69.352966123430633</v>
      </c>
      <c r="L1669">
        <v>69.352966123430633</v>
      </c>
      <c r="M1669">
        <v>69.352966123430633</v>
      </c>
      <c r="N1669">
        <f t="shared" si="288"/>
        <v>63.094075564178716</v>
      </c>
      <c r="O1669">
        <f t="shared" si="293"/>
        <v>63.177500000000002</v>
      </c>
      <c r="P1669">
        <f t="shared" ref="P1669:P1732" si="295">AVERAGE(O1669:O1670)</f>
        <v>63.183750000000003</v>
      </c>
      <c r="Q1669">
        <f t="shared" ref="Q1669:Q1732" si="296">$AE$3+$AD$3*B1669</f>
        <v>69.34202083398938</v>
      </c>
      <c r="R1669">
        <v>69.34202083398938</v>
      </c>
      <c r="S1669">
        <v>69.34202083398938</v>
      </c>
    </row>
    <row r="1670" spans="1:19" x14ac:dyDescent="0.2">
      <c r="A1670" s="4">
        <f t="shared" si="289"/>
        <v>45912</v>
      </c>
      <c r="B1670">
        <v>1669</v>
      </c>
      <c r="C1670">
        <v>63.02</v>
      </c>
      <c r="D1670">
        <f t="shared" si="290"/>
        <v>62.916666666666664</v>
      </c>
      <c r="E1670">
        <f t="shared" si="294"/>
        <v>63.284000000000006</v>
      </c>
      <c r="F1670">
        <f t="shared" si="286"/>
        <v>69.353204249521838</v>
      </c>
      <c r="G1670">
        <f t="shared" si="287"/>
        <v>-6.3332042495218346</v>
      </c>
      <c r="H1670">
        <f t="shared" si="291"/>
        <v>0.31972196727971891</v>
      </c>
      <c r="I1670">
        <v>69.353204249521838</v>
      </c>
      <c r="J1670">
        <v>69.353204249521838</v>
      </c>
      <c r="K1670">
        <f t="shared" si="292"/>
        <v>69.343209147430684</v>
      </c>
      <c r="L1670">
        <v>69.343209147430684</v>
      </c>
      <c r="M1670">
        <v>69.343209147430684</v>
      </c>
      <c r="N1670">
        <f t="shared" si="288"/>
        <v>63.071852894925101</v>
      </c>
      <c r="O1670">
        <f t="shared" si="293"/>
        <v>63.190000000000005</v>
      </c>
      <c r="P1670">
        <f t="shared" si="295"/>
        <v>63.146250000000002</v>
      </c>
      <c r="Q1670">
        <f t="shared" si="296"/>
        <v>69.332226846414144</v>
      </c>
      <c r="R1670">
        <v>69.332226846414144</v>
      </c>
      <c r="S1670">
        <v>69.332226846414144</v>
      </c>
    </row>
    <row r="1671" spans="1:19" x14ac:dyDescent="0.2">
      <c r="A1671" s="4">
        <f t="shared" si="289"/>
        <v>45913</v>
      </c>
      <c r="B1671">
        <v>1670</v>
      </c>
      <c r="C1671">
        <v>63.02</v>
      </c>
      <c r="D1671">
        <f t="shared" si="290"/>
        <v>63.233333333333327</v>
      </c>
      <c r="E1671">
        <f t="shared" si="294"/>
        <v>63.213999999999999</v>
      </c>
      <c r="F1671">
        <f t="shared" si="286"/>
        <v>69.343482282242121</v>
      </c>
      <c r="G1671">
        <f t="shared" si="287"/>
        <v>-6.3234822822421179</v>
      </c>
      <c r="H1671">
        <f t="shared" si="291"/>
        <v>9.7219672797166368E-3</v>
      </c>
      <c r="I1671">
        <v>69.343482282242121</v>
      </c>
      <c r="J1671">
        <v>69.343482282242121</v>
      </c>
      <c r="K1671">
        <f t="shared" si="292"/>
        <v>69.333452171430736</v>
      </c>
      <c r="L1671">
        <v>69.333452171430736</v>
      </c>
      <c r="M1671">
        <v>69.333452171430736</v>
      </c>
      <c r="N1671">
        <f t="shared" si="288"/>
        <v>63.248297026447567</v>
      </c>
      <c r="O1671">
        <f t="shared" si="293"/>
        <v>63.102499999999999</v>
      </c>
      <c r="P1671">
        <f t="shared" si="295"/>
        <v>63.221249999999998</v>
      </c>
      <c r="Q1671">
        <f t="shared" si="296"/>
        <v>69.322432858838908</v>
      </c>
      <c r="R1671">
        <v>69.322432858838908</v>
      </c>
      <c r="S1671">
        <v>69.322432858838908</v>
      </c>
    </row>
    <row r="1672" spans="1:19" x14ac:dyDescent="0.2">
      <c r="A1672" s="4">
        <f t="shared" si="289"/>
        <v>45914</v>
      </c>
      <c r="B1672">
        <v>1671</v>
      </c>
      <c r="C1672">
        <v>63.66</v>
      </c>
      <c r="D1672">
        <f t="shared" si="290"/>
        <v>63.446666666666665</v>
      </c>
      <c r="E1672">
        <f t="shared" si="294"/>
        <v>63.65</v>
      </c>
      <c r="F1672">
        <f t="shared" si="286"/>
        <v>69.333760314962419</v>
      </c>
      <c r="G1672">
        <f t="shared" si="287"/>
        <v>-5.6737603149624221</v>
      </c>
      <c r="H1672">
        <f t="shared" si="291"/>
        <v>0.64972196727969589</v>
      </c>
      <c r="I1672">
        <v>69.333760314962419</v>
      </c>
      <c r="J1672">
        <v>69.333760314962419</v>
      </c>
      <c r="K1672">
        <f t="shared" si="292"/>
        <v>69.323695195430773</v>
      </c>
      <c r="L1672">
        <v>69.323695195430773</v>
      </c>
      <c r="M1672">
        <v>69.323695195430773</v>
      </c>
      <c r="N1672">
        <f t="shared" si="288"/>
        <v>63.371807918513291</v>
      </c>
      <c r="O1672">
        <f t="shared" si="293"/>
        <v>63.339999999999996</v>
      </c>
      <c r="P1672">
        <f t="shared" si="295"/>
        <v>63.573750000000004</v>
      </c>
      <c r="Q1672">
        <f t="shared" si="296"/>
        <v>69.312638871263673</v>
      </c>
      <c r="R1672">
        <v>69.312638871263673</v>
      </c>
      <c r="S1672">
        <v>69.312638871263673</v>
      </c>
    </row>
    <row r="1673" spans="1:19" x14ac:dyDescent="0.2">
      <c r="A1673" s="4">
        <f t="shared" si="289"/>
        <v>45915</v>
      </c>
      <c r="B1673">
        <v>1672</v>
      </c>
      <c r="C1673">
        <v>63.66</v>
      </c>
      <c r="D1673">
        <f t="shared" si="290"/>
        <v>64.069999999999993</v>
      </c>
      <c r="E1673">
        <f t="shared" si="294"/>
        <v>63.927999999999997</v>
      </c>
      <c r="F1673">
        <f t="shared" si="286"/>
        <v>69.324038347682716</v>
      </c>
      <c r="G1673">
        <f t="shared" si="287"/>
        <v>-5.6640383476827196</v>
      </c>
      <c r="H1673">
        <f t="shared" si="291"/>
        <v>9.7219672797024259E-3</v>
      </c>
      <c r="I1673">
        <v>69.324038347682716</v>
      </c>
      <c r="J1673">
        <v>69.324038347682716</v>
      </c>
      <c r="K1673">
        <f t="shared" si="292"/>
        <v>69.31393821943081</v>
      </c>
      <c r="L1673">
        <v>69.31393821943081</v>
      </c>
      <c r="M1673">
        <v>69.31393821943081</v>
      </c>
      <c r="N1673">
        <f t="shared" si="288"/>
        <v>63.827265542959303</v>
      </c>
      <c r="O1673">
        <f t="shared" si="293"/>
        <v>63.807500000000005</v>
      </c>
      <c r="P1673">
        <f t="shared" si="295"/>
        <v>63.981250000000003</v>
      </c>
      <c r="Q1673">
        <f t="shared" si="296"/>
        <v>69.302844883688437</v>
      </c>
      <c r="R1673">
        <v>69.302844883688437</v>
      </c>
      <c r="S1673">
        <v>69.302844883688437</v>
      </c>
    </row>
    <row r="1674" spans="1:19" x14ac:dyDescent="0.2">
      <c r="A1674" s="4">
        <f t="shared" si="289"/>
        <v>45916</v>
      </c>
      <c r="B1674">
        <v>1673</v>
      </c>
      <c r="C1674">
        <v>64.89</v>
      </c>
      <c r="D1674">
        <f t="shared" si="290"/>
        <v>64.320000000000007</v>
      </c>
      <c r="E1674">
        <f t="shared" si="294"/>
        <v>64.105999999999995</v>
      </c>
      <c r="F1674">
        <f t="shared" si="286"/>
        <v>69.314316380403</v>
      </c>
      <c r="G1674">
        <f t="shared" si="287"/>
        <v>-4.424316380402999</v>
      </c>
      <c r="H1674">
        <f t="shared" si="291"/>
        <v>1.2397219672797206</v>
      </c>
      <c r="I1674">
        <v>69.314316380403</v>
      </c>
      <c r="J1674">
        <v>69.314316380403</v>
      </c>
      <c r="K1674">
        <f t="shared" si="292"/>
        <v>69.304181243430861</v>
      </c>
      <c r="L1674">
        <v>69.304181243430861</v>
      </c>
      <c r="M1674">
        <v>69.304181243430861</v>
      </c>
      <c r="N1674">
        <f t="shared" si="288"/>
        <v>64.002085880071505</v>
      </c>
      <c r="O1674">
        <f t="shared" si="293"/>
        <v>64.155000000000001</v>
      </c>
      <c r="P1674">
        <f t="shared" si="295"/>
        <v>64.186250000000001</v>
      </c>
      <c r="Q1674">
        <f t="shared" si="296"/>
        <v>69.293050896113201</v>
      </c>
      <c r="R1674">
        <v>69.293050896113201</v>
      </c>
      <c r="S1674">
        <v>69.293050896113201</v>
      </c>
    </row>
    <row r="1675" spans="1:19" x14ac:dyDescent="0.2">
      <c r="A1675" s="4">
        <f t="shared" si="289"/>
        <v>45917</v>
      </c>
      <c r="B1675">
        <v>1674</v>
      </c>
      <c r="C1675">
        <v>64.41</v>
      </c>
      <c r="D1675">
        <f t="shared" si="290"/>
        <v>64.403333333333336</v>
      </c>
      <c r="E1675">
        <f t="shared" si="294"/>
        <v>63.977999999999994</v>
      </c>
      <c r="F1675">
        <f t="shared" si="286"/>
        <v>69.304594413123283</v>
      </c>
      <c r="G1675">
        <f t="shared" si="287"/>
        <v>-4.8945944131232864</v>
      </c>
      <c r="H1675">
        <f t="shared" si="291"/>
        <v>-0.47027803272028734</v>
      </c>
      <c r="I1675">
        <v>69.304594413123283</v>
      </c>
      <c r="J1675">
        <v>69.304594413123283</v>
      </c>
      <c r="K1675">
        <f t="shared" si="292"/>
        <v>69.294424267430912</v>
      </c>
      <c r="L1675">
        <v>69.294424267430912</v>
      </c>
      <c r="M1675">
        <v>69.294424267430912</v>
      </c>
      <c r="N1675">
        <f t="shared" si="288"/>
        <v>63.974460116050054</v>
      </c>
      <c r="O1675">
        <f t="shared" si="293"/>
        <v>64.217500000000001</v>
      </c>
      <c r="P1675">
        <f t="shared" si="295"/>
        <v>64.137500000000003</v>
      </c>
      <c r="Q1675">
        <f t="shared" si="296"/>
        <v>69.283256908537965</v>
      </c>
      <c r="R1675">
        <v>69.283256908537965</v>
      </c>
      <c r="S1675">
        <v>69.283256908537965</v>
      </c>
    </row>
    <row r="1676" spans="1:19" x14ac:dyDescent="0.2">
      <c r="A1676" s="4">
        <f t="shared" si="289"/>
        <v>45918</v>
      </c>
      <c r="B1676">
        <v>1675</v>
      </c>
      <c r="C1676">
        <v>63.91</v>
      </c>
      <c r="D1676">
        <f t="shared" si="290"/>
        <v>63.78</v>
      </c>
      <c r="E1676">
        <f t="shared" si="294"/>
        <v>63.85</v>
      </c>
      <c r="F1676">
        <f t="shared" si="286"/>
        <v>69.294872445843581</v>
      </c>
      <c r="G1676">
        <f t="shared" si="287"/>
        <v>-5.3848724458435839</v>
      </c>
      <c r="H1676">
        <f t="shared" si="291"/>
        <v>-0.49027803272029757</v>
      </c>
      <c r="I1676">
        <v>69.294872445843581</v>
      </c>
      <c r="J1676">
        <v>69.294872445843581</v>
      </c>
      <c r="K1676">
        <f t="shared" si="292"/>
        <v>69.284667291430949</v>
      </c>
      <c r="L1676">
        <v>69.284667291430949</v>
      </c>
      <c r="M1676">
        <v>69.284667291430949</v>
      </c>
      <c r="N1676">
        <f t="shared" si="288"/>
        <v>63.688122081235036</v>
      </c>
      <c r="O1676">
        <f t="shared" si="293"/>
        <v>64.057500000000005</v>
      </c>
      <c r="P1676">
        <f t="shared" si="295"/>
        <v>63.823750000000004</v>
      </c>
      <c r="Q1676">
        <f t="shared" si="296"/>
        <v>69.273462920962743</v>
      </c>
      <c r="R1676">
        <v>69.273462920962743</v>
      </c>
      <c r="S1676">
        <v>69.273462920962743</v>
      </c>
    </row>
    <row r="1677" spans="1:19" x14ac:dyDescent="0.2">
      <c r="A1677" s="4">
        <f t="shared" si="289"/>
        <v>45919</v>
      </c>
      <c r="B1677">
        <v>1676</v>
      </c>
      <c r="C1677">
        <v>63.02</v>
      </c>
      <c r="D1677">
        <f t="shared" si="290"/>
        <v>63.31666666666667</v>
      </c>
      <c r="E1677">
        <f t="shared" si="294"/>
        <v>63.470000000000006</v>
      </c>
      <c r="F1677">
        <f t="shared" si="286"/>
        <v>69.285150478563864</v>
      </c>
      <c r="G1677">
        <f t="shared" si="287"/>
        <v>-6.2651504785638608</v>
      </c>
      <c r="H1677">
        <f t="shared" si="291"/>
        <v>-0.88027803272027683</v>
      </c>
      <c r="I1677">
        <v>69.285150478563864</v>
      </c>
      <c r="J1677">
        <v>69.285150478563864</v>
      </c>
      <c r="K1677">
        <f t="shared" si="292"/>
        <v>69.274910315430986</v>
      </c>
      <c r="L1677">
        <v>69.274910315430986</v>
      </c>
      <c r="M1677">
        <v>69.274910315430986</v>
      </c>
      <c r="N1677">
        <f t="shared" si="288"/>
        <v>63.487685456864519</v>
      </c>
      <c r="O1677">
        <f t="shared" si="293"/>
        <v>63.59</v>
      </c>
      <c r="P1677">
        <f t="shared" si="295"/>
        <v>63.412500000000009</v>
      </c>
      <c r="Q1677">
        <f t="shared" si="296"/>
        <v>69.263668933387507</v>
      </c>
      <c r="R1677">
        <v>69.263668933387507</v>
      </c>
      <c r="S1677">
        <v>69.263668933387507</v>
      </c>
    </row>
    <row r="1678" spans="1:19" x14ac:dyDescent="0.2">
      <c r="A1678" s="4">
        <f t="shared" si="289"/>
        <v>45920</v>
      </c>
      <c r="B1678">
        <v>1677</v>
      </c>
      <c r="C1678">
        <v>63.02</v>
      </c>
      <c r="D1678">
        <f t="shared" si="290"/>
        <v>63.01</v>
      </c>
      <c r="E1678">
        <f t="shared" si="294"/>
        <v>63.186</v>
      </c>
      <c r="F1678">
        <f t="shared" si="286"/>
        <v>69.275428511284161</v>
      </c>
      <c r="G1678">
        <f t="shared" si="287"/>
        <v>-6.2554285112841583</v>
      </c>
      <c r="H1678">
        <f t="shared" si="291"/>
        <v>9.7219672797024259E-3</v>
      </c>
      <c r="I1678">
        <v>69.275428511284161</v>
      </c>
      <c r="J1678">
        <v>69.275428511284161</v>
      </c>
      <c r="K1678">
        <f t="shared" si="292"/>
        <v>69.265153339431038</v>
      </c>
      <c r="L1678">
        <v>69.265153339431038</v>
      </c>
      <c r="M1678">
        <v>69.265153339431038</v>
      </c>
      <c r="N1678">
        <f t="shared" si="288"/>
        <v>63.338379819805162</v>
      </c>
      <c r="O1678">
        <f t="shared" si="293"/>
        <v>63.235000000000007</v>
      </c>
      <c r="P1678">
        <f t="shared" si="295"/>
        <v>63.120000000000005</v>
      </c>
      <c r="Q1678">
        <f t="shared" si="296"/>
        <v>69.253874945812271</v>
      </c>
      <c r="R1678">
        <v>69.253874945812271</v>
      </c>
      <c r="S1678">
        <v>69.253874945812271</v>
      </c>
    </row>
    <row r="1679" spans="1:19" x14ac:dyDescent="0.2">
      <c r="A1679" s="4">
        <f t="shared" si="289"/>
        <v>45921</v>
      </c>
      <c r="B1679">
        <v>1678</v>
      </c>
      <c r="C1679">
        <v>62.99</v>
      </c>
      <c r="D1679">
        <f t="shared" si="290"/>
        <v>63</v>
      </c>
      <c r="E1679">
        <f t="shared" si="294"/>
        <v>63.156000000000006</v>
      </c>
      <c r="F1679">
        <f t="shared" si="286"/>
        <v>69.265706544004445</v>
      </c>
      <c r="G1679">
        <f t="shared" si="287"/>
        <v>-6.2757065440044428</v>
      </c>
      <c r="H1679">
        <f t="shared" si="291"/>
        <v>-2.02780327202845E-2</v>
      </c>
      <c r="I1679">
        <v>69.265706544004445</v>
      </c>
      <c r="J1679">
        <v>69.265706544004445</v>
      </c>
      <c r="K1679">
        <f t="shared" si="292"/>
        <v>69.255396363431089</v>
      </c>
      <c r="L1679">
        <v>69.255396363431089</v>
      </c>
      <c r="M1679">
        <v>69.255396363431089</v>
      </c>
      <c r="N1679">
        <f t="shared" si="288"/>
        <v>63.233865873863607</v>
      </c>
      <c r="O1679">
        <f t="shared" si="293"/>
        <v>63.005000000000003</v>
      </c>
      <c r="P1679">
        <f t="shared" si="295"/>
        <v>63.097499999999997</v>
      </c>
      <c r="Q1679">
        <f t="shared" si="296"/>
        <v>69.244080958237035</v>
      </c>
      <c r="R1679">
        <v>69.244080958237035</v>
      </c>
      <c r="S1679">
        <v>69.244080958237035</v>
      </c>
    </row>
    <row r="1680" spans="1:19" x14ac:dyDescent="0.2">
      <c r="A1680" s="4">
        <f t="shared" si="289"/>
        <v>45922</v>
      </c>
      <c r="B1680">
        <v>1679</v>
      </c>
      <c r="C1680">
        <v>62.99</v>
      </c>
      <c r="D1680">
        <f t="shared" si="290"/>
        <v>63.24666666666667</v>
      </c>
      <c r="E1680">
        <f t="shared" si="294"/>
        <v>63.631999999999991</v>
      </c>
      <c r="F1680">
        <f t="shared" si="286"/>
        <v>69.255984576724728</v>
      </c>
      <c r="G1680">
        <f t="shared" si="287"/>
        <v>-6.2659845767247262</v>
      </c>
      <c r="H1680">
        <f t="shared" si="291"/>
        <v>9.7219672797166368E-3</v>
      </c>
      <c r="I1680">
        <v>69.255984576724728</v>
      </c>
      <c r="J1680">
        <v>69.255984576724728</v>
      </c>
      <c r="K1680">
        <f t="shared" si="292"/>
        <v>69.245639387431126</v>
      </c>
      <c r="L1680">
        <v>69.245639387431126</v>
      </c>
      <c r="M1680">
        <v>69.245639387431126</v>
      </c>
      <c r="N1680">
        <f t="shared" si="288"/>
        <v>63.391706111704522</v>
      </c>
      <c r="O1680">
        <f t="shared" si="293"/>
        <v>63.19</v>
      </c>
      <c r="P1680">
        <f t="shared" si="295"/>
        <v>63.487499999999997</v>
      </c>
      <c r="Q1680">
        <f t="shared" si="296"/>
        <v>69.234286970661799</v>
      </c>
      <c r="R1680">
        <v>69.234286970661799</v>
      </c>
      <c r="S1680">
        <v>69.234286970661799</v>
      </c>
    </row>
    <row r="1681" spans="1:19" x14ac:dyDescent="0.2">
      <c r="A1681" s="4">
        <f t="shared" si="289"/>
        <v>45923</v>
      </c>
      <c r="B1681">
        <v>1680</v>
      </c>
      <c r="C1681">
        <v>63.76</v>
      </c>
      <c r="D1681">
        <f t="shared" si="290"/>
        <v>64.05</v>
      </c>
      <c r="E1681">
        <f t="shared" si="294"/>
        <v>64.13000000000001</v>
      </c>
      <c r="F1681">
        <f t="shared" si="286"/>
        <v>69.246262609445026</v>
      </c>
      <c r="G1681">
        <f t="shared" si="287"/>
        <v>-5.4862626094450277</v>
      </c>
      <c r="H1681">
        <f t="shared" si="291"/>
        <v>0.77972196727969845</v>
      </c>
      <c r="I1681">
        <v>69.246262609445026</v>
      </c>
      <c r="J1681">
        <v>69.246262609445026</v>
      </c>
      <c r="K1681">
        <f t="shared" si="292"/>
        <v>69.235882411431163</v>
      </c>
      <c r="L1681">
        <v>69.235882411431163</v>
      </c>
      <c r="M1681">
        <v>69.235882411431163</v>
      </c>
      <c r="N1681">
        <f t="shared" si="288"/>
        <v>63.994194278193163</v>
      </c>
      <c r="O1681">
        <f t="shared" si="293"/>
        <v>63.785000000000004</v>
      </c>
      <c r="P1681">
        <f t="shared" si="295"/>
        <v>64.100000000000009</v>
      </c>
      <c r="Q1681">
        <f t="shared" si="296"/>
        <v>69.224492983086563</v>
      </c>
      <c r="R1681">
        <v>69.224492983086563</v>
      </c>
      <c r="S1681">
        <v>69.224492983086563</v>
      </c>
    </row>
    <row r="1682" spans="1:19" x14ac:dyDescent="0.2">
      <c r="A1682" s="4">
        <f t="shared" si="289"/>
        <v>45924</v>
      </c>
      <c r="B1682">
        <v>1681</v>
      </c>
      <c r="C1682">
        <v>65.400000000000006</v>
      </c>
      <c r="D1682">
        <f t="shared" si="290"/>
        <v>64.89</v>
      </c>
      <c r="E1682">
        <f t="shared" si="294"/>
        <v>64.832000000000008</v>
      </c>
      <c r="F1682">
        <f t="shared" si="286"/>
        <v>69.236540642165309</v>
      </c>
      <c r="G1682">
        <f t="shared" si="287"/>
        <v>-3.8365406421653034</v>
      </c>
      <c r="H1682">
        <f t="shared" si="291"/>
        <v>1.6497219672797243</v>
      </c>
      <c r="I1682">
        <v>69.236540642165309</v>
      </c>
      <c r="J1682">
        <v>69.236540642165309</v>
      </c>
      <c r="K1682">
        <f t="shared" si="292"/>
        <v>69.226125435431214</v>
      </c>
      <c r="L1682">
        <v>69.226125435431214</v>
      </c>
      <c r="M1682">
        <v>69.226125435431214</v>
      </c>
      <c r="N1682">
        <f t="shared" si="288"/>
        <v>64.448935994735209</v>
      </c>
      <c r="O1682">
        <f t="shared" si="293"/>
        <v>64.415000000000006</v>
      </c>
      <c r="P1682">
        <f t="shared" si="295"/>
        <v>64.853750000000005</v>
      </c>
      <c r="Q1682">
        <f t="shared" si="296"/>
        <v>69.214698995511327</v>
      </c>
      <c r="R1682">
        <v>69.214698995511327</v>
      </c>
      <c r="S1682">
        <v>69.214698995511327</v>
      </c>
    </row>
    <row r="1683" spans="1:19" x14ac:dyDescent="0.2">
      <c r="A1683" s="4">
        <f t="shared" si="289"/>
        <v>45925</v>
      </c>
      <c r="B1683">
        <v>1682</v>
      </c>
      <c r="C1683">
        <v>65.510000000000005</v>
      </c>
      <c r="D1683">
        <f t="shared" si="290"/>
        <v>65.803333333333342</v>
      </c>
      <c r="E1683">
        <f t="shared" si="294"/>
        <v>65.534000000000006</v>
      </c>
      <c r="F1683">
        <f t="shared" si="286"/>
        <v>69.226818674885607</v>
      </c>
      <c r="G1683">
        <f t="shared" si="287"/>
        <v>-3.7168186748856016</v>
      </c>
      <c r="H1683">
        <f t="shared" si="291"/>
        <v>0.11972196727970186</v>
      </c>
      <c r="I1683">
        <v>69.226818674885607</v>
      </c>
      <c r="J1683">
        <v>69.226818674885607</v>
      </c>
      <c r="K1683">
        <f t="shared" si="292"/>
        <v>69.216368459431266</v>
      </c>
      <c r="L1683">
        <v>69.216368459431266</v>
      </c>
      <c r="M1683">
        <v>69.216368459431266</v>
      </c>
      <c r="N1683">
        <f t="shared" si="288"/>
        <v>65.064255196314647</v>
      </c>
      <c r="O1683">
        <f t="shared" si="293"/>
        <v>65.292500000000004</v>
      </c>
      <c r="P1683">
        <f t="shared" si="295"/>
        <v>65.635000000000005</v>
      </c>
      <c r="Q1683">
        <f t="shared" si="296"/>
        <v>69.204905007936105</v>
      </c>
      <c r="R1683">
        <v>69.204905007936105</v>
      </c>
      <c r="S1683">
        <v>69.204905007936105</v>
      </c>
    </row>
    <row r="1684" spans="1:19" x14ac:dyDescent="0.2">
      <c r="A1684" s="4">
        <f t="shared" si="289"/>
        <v>45926</v>
      </c>
      <c r="B1684">
        <v>1683</v>
      </c>
      <c r="C1684">
        <v>66.5</v>
      </c>
      <c r="D1684">
        <f t="shared" si="290"/>
        <v>66.17</v>
      </c>
      <c r="E1684">
        <f t="shared" si="294"/>
        <v>65.635999999999996</v>
      </c>
      <c r="F1684">
        <f t="shared" si="286"/>
        <v>69.21709670760589</v>
      </c>
      <c r="G1684">
        <f t="shared" si="287"/>
        <v>-2.7170967076058901</v>
      </c>
      <c r="H1684">
        <f t="shared" si="291"/>
        <v>0.99972196727971152</v>
      </c>
      <c r="I1684">
        <v>69.21709670760589</v>
      </c>
      <c r="J1684">
        <v>69.21709670760589</v>
      </c>
      <c r="K1684">
        <f t="shared" si="292"/>
        <v>69.206611483431303</v>
      </c>
      <c r="L1684">
        <v>69.206611483431303</v>
      </c>
      <c r="M1684">
        <v>69.206611483431303</v>
      </c>
      <c r="N1684">
        <f t="shared" si="288"/>
        <v>65.494978637420246</v>
      </c>
      <c r="O1684">
        <f t="shared" si="293"/>
        <v>65.977500000000006</v>
      </c>
      <c r="P1684">
        <f t="shared" si="295"/>
        <v>65.836250000000007</v>
      </c>
      <c r="Q1684">
        <f t="shared" si="296"/>
        <v>69.195111020360855</v>
      </c>
      <c r="R1684">
        <v>69.195111020360855</v>
      </c>
      <c r="S1684">
        <v>69.195111020360855</v>
      </c>
    </row>
    <row r="1685" spans="1:19" x14ac:dyDescent="0.2">
      <c r="A1685" s="4">
        <f t="shared" si="289"/>
        <v>45927</v>
      </c>
      <c r="B1685">
        <v>1684</v>
      </c>
      <c r="C1685">
        <v>66.5</v>
      </c>
      <c r="D1685">
        <f t="shared" si="290"/>
        <v>65.756666666666661</v>
      </c>
      <c r="E1685">
        <f t="shared" si="294"/>
        <v>65.41</v>
      </c>
      <c r="F1685">
        <f t="shared" si="286"/>
        <v>69.207374740326188</v>
      </c>
      <c r="G1685">
        <f t="shared" si="287"/>
        <v>-2.7073747403261876</v>
      </c>
      <c r="H1685">
        <f t="shared" si="291"/>
        <v>9.7219672797024259E-3</v>
      </c>
      <c r="I1685">
        <v>69.207374740326188</v>
      </c>
      <c r="J1685">
        <v>69.207374740326188</v>
      </c>
      <c r="K1685">
        <f t="shared" si="292"/>
        <v>69.19685450743134</v>
      </c>
      <c r="L1685">
        <v>69.19685450743134</v>
      </c>
      <c r="M1685">
        <v>69.19685450743134</v>
      </c>
      <c r="N1685">
        <f t="shared" si="288"/>
        <v>65.127485046194167</v>
      </c>
      <c r="O1685">
        <f t="shared" si="293"/>
        <v>65.694999999999993</v>
      </c>
      <c r="P1685">
        <f t="shared" si="295"/>
        <v>65.539999999999992</v>
      </c>
      <c r="Q1685">
        <f t="shared" si="296"/>
        <v>69.185317032785633</v>
      </c>
      <c r="R1685">
        <v>69.185317032785633</v>
      </c>
      <c r="S1685">
        <v>69.185317032785633</v>
      </c>
    </row>
    <row r="1686" spans="1:19" x14ac:dyDescent="0.2">
      <c r="A1686" s="4">
        <f t="shared" si="289"/>
        <v>45928</v>
      </c>
      <c r="B1686">
        <v>1685</v>
      </c>
      <c r="C1686">
        <v>64.27</v>
      </c>
      <c r="D1686">
        <f t="shared" si="290"/>
        <v>65.013333333333321</v>
      </c>
      <c r="E1686">
        <f t="shared" si="294"/>
        <v>64.941999999999993</v>
      </c>
      <c r="F1686">
        <f t="shared" si="286"/>
        <v>69.197652773046471</v>
      </c>
      <c r="G1686">
        <f t="shared" si="287"/>
        <v>-4.927652773046475</v>
      </c>
      <c r="H1686">
        <f t="shared" si="291"/>
        <v>-2.2202780327202873</v>
      </c>
      <c r="I1686">
        <v>69.197652773046471</v>
      </c>
      <c r="J1686">
        <v>69.197652773046471</v>
      </c>
      <c r="K1686">
        <f t="shared" si="292"/>
        <v>69.187097531431391</v>
      </c>
      <c r="L1686">
        <v>69.187097531431391</v>
      </c>
      <c r="M1686">
        <v>69.187097531431391</v>
      </c>
      <c r="N1686">
        <f t="shared" si="288"/>
        <v>64.870239532335916</v>
      </c>
      <c r="O1686">
        <f t="shared" si="293"/>
        <v>65.384999999999991</v>
      </c>
      <c r="P1686">
        <f t="shared" si="295"/>
        <v>64.96875</v>
      </c>
      <c r="Q1686">
        <f t="shared" si="296"/>
        <v>69.175523045210397</v>
      </c>
      <c r="R1686">
        <v>69.175523045210397</v>
      </c>
      <c r="S1686">
        <v>69.175523045210397</v>
      </c>
    </row>
    <row r="1687" spans="1:19" x14ac:dyDescent="0.2">
      <c r="A1687" s="4">
        <f t="shared" si="289"/>
        <v>45929</v>
      </c>
      <c r="B1687">
        <v>1686</v>
      </c>
      <c r="C1687">
        <v>64.27</v>
      </c>
      <c r="D1687">
        <f t="shared" si="290"/>
        <v>63.903333333333329</v>
      </c>
      <c r="E1687">
        <f t="shared" si="294"/>
        <v>64.16</v>
      </c>
      <c r="F1687">
        <f t="shared" si="286"/>
        <v>69.187930805766769</v>
      </c>
      <c r="G1687">
        <f t="shared" si="287"/>
        <v>-4.9179308057667726</v>
      </c>
      <c r="H1687">
        <f t="shared" si="291"/>
        <v>9.7219672797024259E-3</v>
      </c>
      <c r="I1687">
        <v>69.187930805766769</v>
      </c>
      <c r="J1687">
        <v>69.187930805766769</v>
      </c>
      <c r="K1687">
        <f t="shared" si="292"/>
        <v>69.177340555431442</v>
      </c>
      <c r="L1687">
        <v>69.177340555431442</v>
      </c>
      <c r="M1687">
        <v>69.177340555431442</v>
      </c>
      <c r="N1687">
        <f t="shared" si="288"/>
        <v>64.360167672635129</v>
      </c>
      <c r="O1687">
        <f t="shared" si="293"/>
        <v>64.552499999999995</v>
      </c>
      <c r="P1687">
        <f t="shared" si="295"/>
        <v>64.063749999999999</v>
      </c>
      <c r="Q1687">
        <f t="shared" si="296"/>
        <v>69.165729057635161</v>
      </c>
      <c r="R1687">
        <v>69.165729057635161</v>
      </c>
      <c r="S1687">
        <v>69.165729057635161</v>
      </c>
    </row>
    <row r="1688" spans="1:19" x14ac:dyDescent="0.2">
      <c r="A1688" s="4">
        <f t="shared" si="289"/>
        <v>45930</v>
      </c>
      <c r="B1688">
        <v>1687</v>
      </c>
      <c r="C1688">
        <v>63.17</v>
      </c>
      <c r="D1688">
        <f t="shared" si="290"/>
        <v>63.343333333333334</v>
      </c>
      <c r="E1688">
        <f t="shared" si="294"/>
        <v>63.116</v>
      </c>
      <c r="F1688">
        <f t="shared" si="286"/>
        <v>69.178208838487052</v>
      </c>
      <c r="G1688">
        <f t="shared" si="287"/>
        <v>-6.0082088384870502</v>
      </c>
      <c r="H1688">
        <f t="shared" si="291"/>
        <v>-1.0902780327202777</v>
      </c>
      <c r="I1688">
        <v>69.178208838487052</v>
      </c>
      <c r="J1688">
        <v>69.178208838487052</v>
      </c>
      <c r="K1688">
        <f t="shared" si="292"/>
        <v>69.167583579431479</v>
      </c>
      <c r="L1688">
        <v>69.167583579431479</v>
      </c>
      <c r="M1688">
        <v>69.167583579431479</v>
      </c>
      <c r="N1688">
        <f t="shared" si="288"/>
        <v>63.829117370844585</v>
      </c>
      <c r="O1688">
        <f t="shared" si="293"/>
        <v>63.574999999999996</v>
      </c>
      <c r="P1688">
        <f t="shared" si="295"/>
        <v>63.201250000000002</v>
      </c>
      <c r="Q1688">
        <f t="shared" si="296"/>
        <v>69.155935070059925</v>
      </c>
      <c r="R1688">
        <v>69.155935070059925</v>
      </c>
      <c r="S1688">
        <v>69.155935070059925</v>
      </c>
    </row>
    <row r="1689" spans="1:19" x14ac:dyDescent="0.2">
      <c r="A1689" s="4">
        <f t="shared" si="289"/>
        <v>45931</v>
      </c>
      <c r="B1689">
        <v>1688</v>
      </c>
      <c r="C1689">
        <v>62.59</v>
      </c>
      <c r="D1689">
        <f t="shared" si="290"/>
        <v>62.346666666666671</v>
      </c>
      <c r="E1689">
        <f t="shared" si="294"/>
        <v>62.591999999999999</v>
      </c>
      <c r="F1689">
        <f t="shared" si="286"/>
        <v>69.168486871207335</v>
      </c>
      <c r="G1689">
        <f t="shared" si="287"/>
        <v>-6.5784868712073319</v>
      </c>
      <c r="H1689">
        <f t="shared" si="291"/>
        <v>-0.57027803272028166</v>
      </c>
      <c r="I1689">
        <v>69.168486871207335</v>
      </c>
      <c r="J1689">
        <v>69.168486871207335</v>
      </c>
      <c r="K1689">
        <f t="shared" si="292"/>
        <v>69.157826603431516</v>
      </c>
      <c r="L1689">
        <v>69.157826603431516</v>
      </c>
      <c r="M1689">
        <v>69.157826603431516</v>
      </c>
      <c r="N1689">
        <f t="shared" si="288"/>
        <v>63.064382159591204</v>
      </c>
      <c r="O1689">
        <f t="shared" si="293"/>
        <v>62.827500000000001</v>
      </c>
      <c r="P1689">
        <f t="shared" si="295"/>
        <v>62.5</v>
      </c>
      <c r="Q1689">
        <f t="shared" si="296"/>
        <v>69.146141082484689</v>
      </c>
      <c r="R1689">
        <v>69.146141082484689</v>
      </c>
      <c r="S1689">
        <v>69.146141082484689</v>
      </c>
    </row>
    <row r="1690" spans="1:19" x14ac:dyDescent="0.2">
      <c r="A1690" s="4">
        <f t="shared" si="289"/>
        <v>45932</v>
      </c>
      <c r="B1690">
        <v>1689</v>
      </c>
      <c r="C1690">
        <v>61.28</v>
      </c>
      <c r="D1690">
        <f t="shared" si="290"/>
        <v>61.84</v>
      </c>
      <c r="E1690">
        <f t="shared" si="294"/>
        <v>62.068000000000005</v>
      </c>
      <c r="F1690">
        <f t="shared" si="286"/>
        <v>69.158764903927633</v>
      </c>
      <c r="G1690">
        <f t="shared" si="287"/>
        <v>-7.8787649039276317</v>
      </c>
      <c r="H1690">
        <f t="shared" si="291"/>
        <v>-1.3002780327202998</v>
      </c>
      <c r="I1690">
        <v>69.158764903927633</v>
      </c>
      <c r="J1690">
        <v>69.158764903927633</v>
      </c>
      <c r="K1690">
        <f t="shared" si="292"/>
        <v>69.148069627431568</v>
      </c>
      <c r="L1690">
        <v>69.148069627431568</v>
      </c>
      <c r="M1690">
        <v>69.148069627431568</v>
      </c>
      <c r="N1690">
        <f t="shared" si="288"/>
        <v>62.640067511713838</v>
      </c>
      <c r="O1690">
        <f t="shared" si="293"/>
        <v>62.172500000000007</v>
      </c>
      <c r="P1690">
        <f t="shared" si="295"/>
        <v>61.982500000000002</v>
      </c>
      <c r="Q1690">
        <f t="shared" si="296"/>
        <v>69.136347094909453</v>
      </c>
      <c r="R1690">
        <v>69.136347094909453</v>
      </c>
      <c r="S1690">
        <v>69.136347094909453</v>
      </c>
    </row>
    <row r="1691" spans="1:19" x14ac:dyDescent="0.2">
      <c r="A1691" s="4">
        <f t="shared" si="289"/>
        <v>45933</v>
      </c>
      <c r="B1691">
        <v>1690</v>
      </c>
      <c r="C1691">
        <v>61.65</v>
      </c>
      <c r="D1691">
        <f t="shared" si="290"/>
        <v>61.526666666666671</v>
      </c>
      <c r="E1691">
        <f t="shared" si="294"/>
        <v>61.932000000000002</v>
      </c>
      <c r="F1691">
        <f t="shared" si="286"/>
        <v>69.149042936647916</v>
      </c>
      <c r="G1691">
        <f t="shared" si="287"/>
        <v>-7.4990429366479177</v>
      </c>
      <c r="H1691">
        <f t="shared" si="291"/>
        <v>0.37972196727971408</v>
      </c>
      <c r="I1691">
        <v>69.149042936647916</v>
      </c>
      <c r="J1691">
        <v>69.149042936647916</v>
      </c>
      <c r="K1691">
        <f t="shared" si="292"/>
        <v>69.138312651431619</v>
      </c>
      <c r="L1691">
        <v>69.138312651431619</v>
      </c>
      <c r="M1691">
        <v>69.138312651431619</v>
      </c>
      <c r="N1691">
        <f t="shared" si="288"/>
        <v>62.343047258199682</v>
      </c>
      <c r="O1691">
        <f t="shared" si="293"/>
        <v>61.792500000000004</v>
      </c>
      <c r="P1691">
        <f t="shared" si="295"/>
        <v>61.78</v>
      </c>
      <c r="Q1691">
        <f t="shared" si="296"/>
        <v>69.126553107334217</v>
      </c>
      <c r="R1691">
        <v>69.126553107334217</v>
      </c>
      <c r="S1691">
        <v>69.126553107334217</v>
      </c>
    </row>
    <row r="1692" spans="1:19" x14ac:dyDescent="0.2">
      <c r="A1692" s="4">
        <f t="shared" si="289"/>
        <v>45934</v>
      </c>
      <c r="B1692">
        <v>1691</v>
      </c>
      <c r="C1692">
        <v>61.65</v>
      </c>
      <c r="D1692">
        <f t="shared" si="290"/>
        <v>61.93</v>
      </c>
      <c r="E1692">
        <f t="shared" si="294"/>
        <v>61.911999999999999</v>
      </c>
      <c r="F1692">
        <f t="shared" si="286"/>
        <v>69.139320969368214</v>
      </c>
      <c r="G1692">
        <f t="shared" si="287"/>
        <v>-7.4893209693682152</v>
      </c>
      <c r="H1692">
        <f t="shared" si="291"/>
        <v>9.7219672797024259E-3</v>
      </c>
      <c r="I1692">
        <v>69.139320969368214</v>
      </c>
      <c r="J1692">
        <v>69.139320969368214</v>
      </c>
      <c r="K1692">
        <f t="shared" si="292"/>
        <v>69.128555675431656</v>
      </c>
      <c r="L1692">
        <v>69.128555675431656</v>
      </c>
      <c r="M1692">
        <v>69.128555675431656</v>
      </c>
      <c r="N1692">
        <f t="shared" si="288"/>
        <v>62.387133080739773</v>
      </c>
      <c r="O1692">
        <f t="shared" si="293"/>
        <v>61.767500000000005</v>
      </c>
      <c r="P1692">
        <f t="shared" si="295"/>
        <v>61.918750000000003</v>
      </c>
      <c r="Q1692">
        <f t="shared" si="296"/>
        <v>69.116759119758996</v>
      </c>
      <c r="R1692">
        <v>69.116759119758996</v>
      </c>
      <c r="S1692">
        <v>69.116759119758996</v>
      </c>
    </row>
    <row r="1693" spans="1:19" x14ac:dyDescent="0.2">
      <c r="A1693" s="4">
        <f t="shared" si="289"/>
        <v>45935</v>
      </c>
      <c r="B1693">
        <v>1692</v>
      </c>
      <c r="C1693">
        <v>62.49</v>
      </c>
      <c r="D1693">
        <f t="shared" si="290"/>
        <v>62.21</v>
      </c>
      <c r="E1693">
        <f t="shared" si="294"/>
        <v>62.160000000000004</v>
      </c>
      <c r="F1693">
        <f t="shared" si="286"/>
        <v>69.129599002088497</v>
      </c>
      <c r="G1693">
        <f t="shared" si="287"/>
        <v>-6.6395990020884952</v>
      </c>
      <c r="H1693">
        <f t="shared" si="291"/>
        <v>0.84972196727972005</v>
      </c>
      <c r="I1693">
        <v>69.129599002088497</v>
      </c>
      <c r="J1693">
        <v>69.129599002088497</v>
      </c>
      <c r="K1693">
        <f t="shared" si="292"/>
        <v>69.118798699431693</v>
      </c>
      <c r="L1693">
        <v>69.118798699431693</v>
      </c>
      <c r="M1693">
        <v>69.118798699431693</v>
      </c>
      <c r="N1693">
        <f t="shared" si="288"/>
        <v>62.417993156517838</v>
      </c>
      <c r="O1693">
        <f t="shared" si="293"/>
        <v>62.07</v>
      </c>
      <c r="P1693">
        <f t="shared" si="295"/>
        <v>62.178750000000001</v>
      </c>
      <c r="Q1693">
        <f t="shared" si="296"/>
        <v>69.10696513218376</v>
      </c>
      <c r="R1693">
        <v>69.10696513218376</v>
      </c>
      <c r="S1693">
        <v>69.10696513218376</v>
      </c>
    </row>
    <row r="1694" spans="1:19" x14ac:dyDescent="0.2">
      <c r="A1694" s="4">
        <f t="shared" si="289"/>
        <v>45936</v>
      </c>
      <c r="B1694">
        <v>1693</v>
      </c>
      <c r="C1694">
        <v>62.49</v>
      </c>
      <c r="D1694">
        <f t="shared" si="290"/>
        <v>62.5</v>
      </c>
      <c r="E1694">
        <f t="shared" si="294"/>
        <v>62.503999999999998</v>
      </c>
      <c r="F1694">
        <f t="shared" si="286"/>
        <v>69.119877034808781</v>
      </c>
      <c r="G1694">
        <f t="shared" si="287"/>
        <v>-6.6298770348087785</v>
      </c>
      <c r="H1694">
        <f t="shared" si="291"/>
        <v>9.7219672797166368E-3</v>
      </c>
      <c r="I1694">
        <v>69.119877034808781</v>
      </c>
      <c r="J1694">
        <v>69.119877034808781</v>
      </c>
      <c r="K1694">
        <f t="shared" si="292"/>
        <v>69.109041723431744</v>
      </c>
      <c r="L1694">
        <v>69.109041723431744</v>
      </c>
      <c r="M1694">
        <v>69.109041723431744</v>
      </c>
      <c r="N1694">
        <f t="shared" si="288"/>
        <v>62.448595209562484</v>
      </c>
      <c r="O1694">
        <f t="shared" si="293"/>
        <v>62.287500000000001</v>
      </c>
      <c r="P1694">
        <f t="shared" si="295"/>
        <v>62.502499999999998</v>
      </c>
      <c r="Q1694">
        <f t="shared" si="296"/>
        <v>69.097171144608524</v>
      </c>
      <c r="R1694">
        <v>69.097171144608524</v>
      </c>
      <c r="S1694">
        <v>69.097171144608524</v>
      </c>
    </row>
    <row r="1695" spans="1:19" x14ac:dyDescent="0.2">
      <c r="A1695" s="4">
        <f t="shared" si="289"/>
        <v>45937</v>
      </c>
      <c r="B1695">
        <v>1694</v>
      </c>
      <c r="C1695">
        <v>62.52</v>
      </c>
      <c r="D1695">
        <f t="shared" si="290"/>
        <v>62.793333333333329</v>
      </c>
      <c r="E1695">
        <f t="shared" si="294"/>
        <v>62.646000000000001</v>
      </c>
      <c r="F1695">
        <f t="shared" si="286"/>
        <v>69.110155067529078</v>
      </c>
      <c r="G1695">
        <f t="shared" si="287"/>
        <v>-6.590155067529075</v>
      </c>
      <c r="H1695">
        <f t="shared" si="291"/>
        <v>3.9721967279703563E-2</v>
      </c>
      <c r="I1695">
        <v>69.110155067529078</v>
      </c>
      <c r="J1695">
        <v>69.110155067529078</v>
      </c>
      <c r="K1695">
        <f t="shared" si="292"/>
        <v>69.099284747431795</v>
      </c>
      <c r="L1695">
        <v>69.099284747431795</v>
      </c>
      <c r="M1695">
        <v>69.099284747431795</v>
      </c>
      <c r="N1695">
        <f t="shared" si="288"/>
        <v>62.725016646693732</v>
      </c>
      <c r="O1695">
        <f t="shared" si="293"/>
        <v>62.717500000000001</v>
      </c>
      <c r="P1695">
        <f t="shared" si="295"/>
        <v>62.701250000000002</v>
      </c>
      <c r="Q1695">
        <f t="shared" si="296"/>
        <v>69.087377157033288</v>
      </c>
      <c r="R1695">
        <v>69.087377157033288</v>
      </c>
      <c r="S1695">
        <v>69.087377157033288</v>
      </c>
    </row>
    <row r="1696" spans="1:19" x14ac:dyDescent="0.2">
      <c r="A1696" s="4">
        <f t="shared" si="289"/>
        <v>45938</v>
      </c>
      <c r="B1696">
        <v>1695</v>
      </c>
      <c r="C1696">
        <v>63.37</v>
      </c>
      <c r="D1696">
        <f t="shared" si="290"/>
        <v>62.75</v>
      </c>
      <c r="E1696">
        <f t="shared" si="294"/>
        <v>62.097999999999999</v>
      </c>
      <c r="F1696">
        <f t="shared" si="286"/>
        <v>69.100433100249376</v>
      </c>
      <c r="G1696">
        <f t="shared" si="287"/>
        <v>-5.7304331002493782</v>
      </c>
      <c r="H1696">
        <f t="shared" si="291"/>
        <v>0.85972196727969674</v>
      </c>
      <c r="I1696">
        <v>69.100433100249376</v>
      </c>
      <c r="J1696">
        <v>69.100433100249376</v>
      </c>
      <c r="K1696">
        <f t="shared" si="292"/>
        <v>69.089527771431833</v>
      </c>
      <c r="L1696">
        <v>69.089527771431833</v>
      </c>
      <c r="M1696">
        <v>69.089527771431833</v>
      </c>
      <c r="N1696">
        <f t="shared" si="288"/>
        <v>62.615511652685605</v>
      </c>
      <c r="O1696">
        <f t="shared" si="293"/>
        <v>62.685000000000002</v>
      </c>
      <c r="P1696">
        <f t="shared" si="295"/>
        <v>62.342500000000001</v>
      </c>
      <c r="Q1696">
        <f t="shared" si="296"/>
        <v>69.077583169458052</v>
      </c>
      <c r="R1696">
        <v>69.077583169458052</v>
      </c>
      <c r="S1696">
        <v>69.077583169458052</v>
      </c>
    </row>
    <row r="1697" spans="1:19" x14ac:dyDescent="0.2">
      <c r="A1697" s="4">
        <f t="shared" si="289"/>
        <v>45939</v>
      </c>
      <c r="B1697">
        <v>1696</v>
      </c>
      <c r="C1697">
        <v>62.36</v>
      </c>
      <c r="D1697">
        <f t="shared" si="290"/>
        <v>61.826666666666661</v>
      </c>
      <c r="E1697">
        <f t="shared" si="294"/>
        <v>61.55</v>
      </c>
      <c r="F1697">
        <f t="shared" si="286"/>
        <v>69.090711132969659</v>
      </c>
      <c r="G1697">
        <f t="shared" si="287"/>
        <v>-6.7307111329696596</v>
      </c>
      <c r="H1697">
        <f t="shared" si="291"/>
        <v>-1.0002780327202814</v>
      </c>
      <c r="I1697">
        <v>69.090711132969659</v>
      </c>
      <c r="J1697">
        <v>69.090711132969659</v>
      </c>
      <c r="K1697">
        <f t="shared" si="292"/>
        <v>69.07977079543187</v>
      </c>
      <c r="L1697">
        <v>69.07977079543187</v>
      </c>
      <c r="M1697">
        <v>69.07977079543187</v>
      </c>
      <c r="N1697">
        <f t="shared" si="288"/>
        <v>61.755858156879924</v>
      </c>
      <c r="O1697">
        <f t="shared" si="293"/>
        <v>62</v>
      </c>
      <c r="P1697">
        <f t="shared" si="295"/>
        <v>61.653750000000002</v>
      </c>
      <c r="Q1697">
        <f t="shared" si="296"/>
        <v>69.067789181882816</v>
      </c>
      <c r="R1697">
        <v>69.067789181882816</v>
      </c>
      <c r="S1697">
        <v>69.067789181882816</v>
      </c>
    </row>
    <row r="1698" spans="1:19" x14ac:dyDescent="0.2">
      <c r="A1698" s="4">
        <f t="shared" si="289"/>
        <v>45940</v>
      </c>
      <c r="B1698">
        <v>1697</v>
      </c>
      <c r="C1698">
        <v>59.75</v>
      </c>
      <c r="D1698">
        <f t="shared" si="290"/>
        <v>60.620000000000005</v>
      </c>
      <c r="E1698">
        <f t="shared" si="294"/>
        <v>60.95</v>
      </c>
      <c r="F1698">
        <f t="shared" si="286"/>
        <v>69.080989165689942</v>
      </c>
      <c r="G1698">
        <f t="shared" si="287"/>
        <v>-9.3309891656899424</v>
      </c>
      <c r="H1698">
        <f t="shared" si="291"/>
        <v>-2.6002780327202828</v>
      </c>
      <c r="I1698">
        <v>69.080989165689942</v>
      </c>
      <c r="J1698">
        <v>69.080989165689942</v>
      </c>
      <c r="K1698">
        <f t="shared" si="292"/>
        <v>69.070013819431921</v>
      </c>
      <c r="L1698">
        <v>69.070013819431921</v>
      </c>
      <c r="M1698">
        <v>69.070013819431921</v>
      </c>
      <c r="N1698">
        <f t="shared" si="288"/>
        <v>61.15410070981595</v>
      </c>
      <c r="O1698">
        <f t="shared" si="293"/>
        <v>61.307499999999997</v>
      </c>
      <c r="P1698">
        <f t="shared" si="295"/>
        <v>60.826250000000002</v>
      </c>
      <c r="Q1698">
        <f t="shared" si="296"/>
        <v>69.05799519430758</v>
      </c>
      <c r="R1698">
        <v>69.05799519430758</v>
      </c>
      <c r="S1698">
        <v>69.05799519430758</v>
      </c>
    </row>
    <row r="1699" spans="1:19" x14ac:dyDescent="0.2">
      <c r="A1699" s="4">
        <f t="shared" si="289"/>
        <v>45941</v>
      </c>
      <c r="B1699">
        <v>1698</v>
      </c>
      <c r="C1699">
        <v>59.75</v>
      </c>
      <c r="D1699">
        <f t="shared" si="290"/>
        <v>59.673333333333339</v>
      </c>
      <c r="E1699">
        <f t="shared" si="294"/>
        <v>60.180000000000007</v>
      </c>
      <c r="F1699">
        <f t="shared" si="286"/>
        <v>69.07126719841024</v>
      </c>
      <c r="G1699">
        <f t="shared" si="287"/>
        <v>-9.32126719841024</v>
      </c>
      <c r="H1699">
        <f t="shared" si="291"/>
        <v>9.7219672797024259E-3</v>
      </c>
      <c r="I1699">
        <v>69.07126719841024</v>
      </c>
      <c r="J1699">
        <v>69.07126719841024</v>
      </c>
      <c r="K1699">
        <f t="shared" si="292"/>
        <v>69.060256843431972</v>
      </c>
      <c r="L1699">
        <v>69.060256843431972</v>
      </c>
      <c r="M1699">
        <v>69.060256843431972</v>
      </c>
      <c r="N1699">
        <f t="shared" si="288"/>
        <v>60.663870496871162</v>
      </c>
      <c r="O1699">
        <f t="shared" si="293"/>
        <v>60.345000000000006</v>
      </c>
      <c r="P1699">
        <f t="shared" si="295"/>
        <v>59.990000000000009</v>
      </c>
      <c r="Q1699">
        <f t="shared" si="296"/>
        <v>69.048201206732358</v>
      </c>
      <c r="R1699">
        <v>69.048201206732358</v>
      </c>
      <c r="S1699">
        <v>69.048201206732358</v>
      </c>
    </row>
    <row r="1700" spans="1:19" x14ac:dyDescent="0.2">
      <c r="A1700" s="4">
        <f t="shared" si="289"/>
        <v>45942</v>
      </c>
      <c r="B1700">
        <v>1699</v>
      </c>
      <c r="C1700">
        <v>59.52</v>
      </c>
      <c r="D1700">
        <f t="shared" si="290"/>
        <v>59.596666666666671</v>
      </c>
      <c r="E1700">
        <f t="shared" si="294"/>
        <v>59.612000000000002</v>
      </c>
      <c r="F1700">
        <f t="shared" si="286"/>
        <v>69.061545231130523</v>
      </c>
      <c r="G1700">
        <f t="shared" si="287"/>
        <v>-9.5415452311305202</v>
      </c>
      <c r="H1700">
        <f t="shared" si="291"/>
        <v>-0.22027803272028024</v>
      </c>
      <c r="I1700">
        <v>69.061545231130523</v>
      </c>
      <c r="J1700">
        <v>69.061545231130523</v>
      </c>
      <c r="K1700">
        <f t="shared" si="292"/>
        <v>69.050499867432009</v>
      </c>
      <c r="L1700">
        <v>69.050499867432009</v>
      </c>
      <c r="M1700">
        <v>69.050499867432009</v>
      </c>
      <c r="N1700">
        <f t="shared" si="288"/>
        <v>60.32070934780981</v>
      </c>
      <c r="O1700">
        <f t="shared" si="293"/>
        <v>59.635000000000005</v>
      </c>
      <c r="P1700">
        <f t="shared" si="295"/>
        <v>59.606250000000003</v>
      </c>
      <c r="Q1700">
        <f t="shared" si="296"/>
        <v>69.038407219157108</v>
      </c>
      <c r="R1700">
        <v>69.038407219157108</v>
      </c>
      <c r="S1700">
        <v>69.038407219157108</v>
      </c>
    </row>
    <row r="1701" spans="1:19" x14ac:dyDescent="0.2">
      <c r="A1701" s="4">
        <f t="shared" si="289"/>
        <v>45943</v>
      </c>
      <c r="B1701">
        <v>1700</v>
      </c>
      <c r="C1701">
        <v>59.52</v>
      </c>
      <c r="D1701">
        <f t="shared" si="290"/>
        <v>59.52</v>
      </c>
      <c r="E1701">
        <f t="shared" si="294"/>
        <v>59.478000000000009</v>
      </c>
      <c r="F1701">
        <f t="shared" si="286"/>
        <v>69.051823263850821</v>
      </c>
      <c r="G1701">
        <f t="shared" si="287"/>
        <v>-9.5318232638508178</v>
      </c>
      <c r="H1701">
        <f t="shared" si="291"/>
        <v>9.7219672797024259E-3</v>
      </c>
      <c r="I1701">
        <v>69.051823263850821</v>
      </c>
      <c r="J1701">
        <v>69.051823263850821</v>
      </c>
      <c r="K1701">
        <f t="shared" si="292"/>
        <v>69.040742891432046</v>
      </c>
      <c r="L1701">
        <v>69.040742891432046</v>
      </c>
      <c r="M1701">
        <v>69.040742891432046</v>
      </c>
      <c r="N1701">
        <f t="shared" si="288"/>
        <v>60.080496543466865</v>
      </c>
      <c r="O1701">
        <f t="shared" si="293"/>
        <v>59.577500000000008</v>
      </c>
      <c r="P1701">
        <f t="shared" si="295"/>
        <v>59.493750000000006</v>
      </c>
      <c r="Q1701">
        <f t="shared" si="296"/>
        <v>69.028613231581886</v>
      </c>
      <c r="R1701">
        <v>69.028613231581886</v>
      </c>
      <c r="S1701">
        <v>69.028613231581886</v>
      </c>
    </row>
    <row r="1702" spans="1:19" x14ac:dyDescent="0.2">
      <c r="A1702" s="4">
        <f t="shared" si="289"/>
        <v>45944</v>
      </c>
      <c r="B1702">
        <v>1701</v>
      </c>
      <c r="C1702">
        <v>59.52</v>
      </c>
      <c r="D1702">
        <f t="shared" si="290"/>
        <v>59.373333333333335</v>
      </c>
      <c r="E1702">
        <f t="shared" si="294"/>
        <v>59.186</v>
      </c>
      <c r="F1702">
        <f t="shared" si="286"/>
        <v>69.042101296571104</v>
      </c>
      <c r="G1702">
        <f t="shared" si="287"/>
        <v>-9.5221012965711012</v>
      </c>
      <c r="H1702">
        <f t="shared" si="291"/>
        <v>9.7219672797166368E-3</v>
      </c>
      <c r="I1702">
        <v>69.042101296571104</v>
      </c>
      <c r="J1702">
        <v>69.042101296571104</v>
      </c>
      <c r="K1702">
        <f t="shared" si="292"/>
        <v>69.030985915432097</v>
      </c>
      <c r="L1702">
        <v>69.030985915432097</v>
      </c>
      <c r="M1702">
        <v>69.030985915432097</v>
      </c>
      <c r="N1702">
        <f t="shared" si="288"/>
        <v>59.780347580426806</v>
      </c>
      <c r="O1702">
        <f t="shared" si="293"/>
        <v>59.41</v>
      </c>
      <c r="P1702">
        <f t="shared" si="295"/>
        <v>59.256249999999994</v>
      </c>
      <c r="Q1702">
        <f t="shared" si="296"/>
        <v>69.01881924400665</v>
      </c>
      <c r="R1702">
        <v>69.01881924400665</v>
      </c>
      <c r="S1702">
        <v>69.01881924400665</v>
      </c>
    </row>
    <row r="1703" spans="1:19" x14ac:dyDescent="0.2">
      <c r="A1703" s="4">
        <f t="shared" si="289"/>
        <v>45945</v>
      </c>
      <c r="B1703">
        <v>1702</v>
      </c>
      <c r="C1703">
        <v>59.08</v>
      </c>
      <c r="D1703">
        <f t="shared" si="290"/>
        <v>58.963333333333331</v>
      </c>
      <c r="E1703">
        <f t="shared" si="294"/>
        <v>58.941999999999993</v>
      </c>
      <c r="F1703">
        <f t="shared" si="286"/>
        <v>69.032379329291388</v>
      </c>
      <c r="G1703">
        <f t="shared" si="287"/>
        <v>-9.9523793292913894</v>
      </c>
      <c r="H1703">
        <f t="shared" si="291"/>
        <v>-0.43027803272028819</v>
      </c>
      <c r="I1703">
        <v>69.032379329291388</v>
      </c>
      <c r="J1703">
        <v>69.032379329291388</v>
      </c>
      <c r="K1703">
        <f t="shared" si="292"/>
        <v>69.021228939432149</v>
      </c>
      <c r="L1703">
        <v>69.021228939432149</v>
      </c>
      <c r="M1703">
        <v>69.021228939432149</v>
      </c>
      <c r="N1703">
        <f t="shared" si="288"/>
        <v>59.333243306298755</v>
      </c>
      <c r="O1703">
        <f t="shared" si="293"/>
        <v>59.102499999999999</v>
      </c>
      <c r="P1703">
        <f t="shared" si="295"/>
        <v>58.95</v>
      </c>
      <c r="Q1703">
        <f t="shared" si="296"/>
        <v>69.009025256431414</v>
      </c>
      <c r="R1703">
        <v>69.009025256431414</v>
      </c>
      <c r="S1703">
        <v>69.009025256431414</v>
      </c>
    </row>
    <row r="1704" spans="1:19" x14ac:dyDescent="0.2">
      <c r="A1704" s="4">
        <f t="shared" si="289"/>
        <v>45946</v>
      </c>
      <c r="B1704">
        <v>1703</v>
      </c>
      <c r="C1704">
        <v>58.29</v>
      </c>
      <c r="D1704">
        <f t="shared" si="290"/>
        <v>58.556666666666672</v>
      </c>
      <c r="E1704">
        <f t="shared" si="294"/>
        <v>58.698</v>
      </c>
      <c r="F1704">
        <f t="shared" si="286"/>
        <v>69.022657362011685</v>
      </c>
      <c r="G1704">
        <f t="shared" si="287"/>
        <v>-10.732657362011686</v>
      </c>
      <c r="H1704">
        <f t="shared" si="291"/>
        <v>-0.78027803272029672</v>
      </c>
      <c r="I1704">
        <v>69.022657362011685</v>
      </c>
      <c r="J1704">
        <v>69.022657362011685</v>
      </c>
      <c r="K1704">
        <f t="shared" si="292"/>
        <v>69.011471963432186</v>
      </c>
      <c r="L1704">
        <v>69.011471963432186</v>
      </c>
      <c r="M1704">
        <v>69.011471963432186</v>
      </c>
      <c r="N1704">
        <f t="shared" si="288"/>
        <v>59.023270314409118</v>
      </c>
      <c r="O1704">
        <f t="shared" si="293"/>
        <v>58.797499999999999</v>
      </c>
      <c r="P1704">
        <f t="shared" si="295"/>
        <v>58.645000000000003</v>
      </c>
      <c r="Q1704">
        <f t="shared" si="296"/>
        <v>68.999231268856178</v>
      </c>
      <c r="R1704">
        <v>68.999231268856178</v>
      </c>
      <c r="S1704">
        <v>68.999231268856178</v>
      </c>
    </row>
    <row r="1705" spans="1:19" x14ac:dyDescent="0.2">
      <c r="A1705" s="4">
        <f t="shared" si="289"/>
        <v>45947</v>
      </c>
      <c r="B1705">
        <v>1704</v>
      </c>
      <c r="C1705">
        <v>58.3</v>
      </c>
      <c r="D1705">
        <f t="shared" si="290"/>
        <v>58.29666666666666</v>
      </c>
      <c r="E1705">
        <f t="shared" si="294"/>
        <v>58.46200000000001</v>
      </c>
      <c r="F1705">
        <f t="shared" si="286"/>
        <v>69.012935394731969</v>
      </c>
      <c r="G1705">
        <f t="shared" si="287"/>
        <v>-10.712935394731971</v>
      </c>
      <c r="H1705">
        <f t="shared" si="291"/>
        <v>1.9721967279714647E-2</v>
      </c>
      <c r="I1705">
        <v>69.012935394731969</v>
      </c>
      <c r="J1705">
        <v>69.012935394731969</v>
      </c>
      <c r="K1705">
        <f t="shared" si="292"/>
        <v>69.001714987432223</v>
      </c>
      <c r="L1705">
        <v>69.001714987432223</v>
      </c>
      <c r="M1705">
        <v>69.001714987432223</v>
      </c>
      <c r="N1705">
        <f t="shared" si="288"/>
        <v>58.806289220086384</v>
      </c>
      <c r="O1705">
        <f t="shared" si="293"/>
        <v>58.492500000000007</v>
      </c>
      <c r="P1705">
        <f t="shared" si="295"/>
        <v>58.400000000000006</v>
      </c>
      <c r="Q1705">
        <f t="shared" si="296"/>
        <v>68.989437281280942</v>
      </c>
      <c r="R1705">
        <v>68.989437281280942</v>
      </c>
      <c r="S1705">
        <v>68.989437281280942</v>
      </c>
    </row>
    <row r="1706" spans="1:19" x14ac:dyDescent="0.2">
      <c r="A1706" s="4">
        <f t="shared" si="289"/>
        <v>45948</v>
      </c>
      <c r="B1706">
        <v>1705</v>
      </c>
      <c r="C1706">
        <v>58.3</v>
      </c>
      <c r="D1706">
        <f t="shared" si="290"/>
        <v>58.313333333333333</v>
      </c>
      <c r="E1706">
        <f t="shared" si="294"/>
        <v>58.314</v>
      </c>
      <c r="F1706">
        <f t="shared" si="286"/>
        <v>69.003213427452266</v>
      </c>
      <c r="G1706">
        <f t="shared" si="287"/>
        <v>-10.703213427452269</v>
      </c>
      <c r="H1706">
        <f t="shared" si="291"/>
        <v>9.7219672797024259E-3</v>
      </c>
      <c r="I1706">
        <v>69.003213427452266</v>
      </c>
      <c r="J1706">
        <v>69.003213427452266</v>
      </c>
      <c r="K1706">
        <f t="shared" si="292"/>
        <v>68.991958011432274</v>
      </c>
      <c r="L1706">
        <v>68.991958011432274</v>
      </c>
      <c r="M1706">
        <v>68.991958011432274</v>
      </c>
      <c r="N1706">
        <f t="shared" si="288"/>
        <v>58.66640245406046</v>
      </c>
      <c r="O1706">
        <f t="shared" si="293"/>
        <v>58.307499999999997</v>
      </c>
      <c r="P1706">
        <f t="shared" si="295"/>
        <v>58.313749999999999</v>
      </c>
      <c r="Q1706">
        <f t="shared" si="296"/>
        <v>68.979643293705706</v>
      </c>
      <c r="R1706">
        <v>68.979643293705706</v>
      </c>
      <c r="S1706">
        <v>68.979643293705706</v>
      </c>
    </row>
    <row r="1707" spans="1:19" x14ac:dyDescent="0.2">
      <c r="A1707" s="4">
        <f t="shared" si="289"/>
        <v>45949</v>
      </c>
      <c r="B1707">
        <v>1706</v>
      </c>
      <c r="C1707">
        <v>58.34</v>
      </c>
      <c r="D1707">
        <f t="shared" si="290"/>
        <v>58.326666666666675</v>
      </c>
      <c r="E1707">
        <f t="shared" si="294"/>
        <v>58.387999999999998</v>
      </c>
      <c r="F1707">
        <f t="shared" si="286"/>
        <v>68.99349146017255</v>
      </c>
      <c r="G1707">
        <f t="shared" si="287"/>
        <v>-10.653491460172546</v>
      </c>
      <c r="H1707">
        <f t="shared" si="291"/>
        <v>4.972196727972289E-2</v>
      </c>
      <c r="I1707">
        <v>68.99349146017255</v>
      </c>
      <c r="J1707">
        <v>68.99349146017255</v>
      </c>
      <c r="K1707">
        <f t="shared" si="292"/>
        <v>68.982201035432325</v>
      </c>
      <c r="L1707">
        <v>68.982201035432325</v>
      </c>
      <c r="M1707">
        <v>68.982201035432325</v>
      </c>
      <c r="N1707">
        <f t="shared" si="288"/>
        <v>58.568481717842317</v>
      </c>
      <c r="O1707">
        <f t="shared" si="293"/>
        <v>58.32</v>
      </c>
      <c r="P1707">
        <f t="shared" si="295"/>
        <v>58.365000000000002</v>
      </c>
      <c r="Q1707">
        <f t="shared" si="296"/>
        <v>68.96984930613047</v>
      </c>
      <c r="R1707">
        <v>68.96984930613047</v>
      </c>
      <c r="S1707">
        <v>68.96984930613047</v>
      </c>
    </row>
    <row r="1708" spans="1:19" x14ac:dyDescent="0.2">
      <c r="A1708" s="4">
        <f t="shared" si="289"/>
        <v>45950</v>
      </c>
      <c r="B1708">
        <v>1707</v>
      </c>
      <c r="C1708">
        <v>58.34</v>
      </c>
      <c r="D1708">
        <f t="shared" si="290"/>
        <v>58.446666666666665</v>
      </c>
      <c r="E1708">
        <f t="shared" si="294"/>
        <v>58.588000000000001</v>
      </c>
      <c r="F1708">
        <f t="shared" si="286"/>
        <v>68.983769492892833</v>
      </c>
      <c r="G1708">
        <f t="shared" si="287"/>
        <v>-10.643769492892829</v>
      </c>
      <c r="H1708">
        <f t="shared" si="291"/>
        <v>9.7219672797166368E-3</v>
      </c>
      <c r="I1708">
        <v>68.983769492892833</v>
      </c>
      <c r="J1708">
        <v>68.983769492892833</v>
      </c>
      <c r="K1708">
        <f t="shared" si="292"/>
        <v>68.972444059432362</v>
      </c>
      <c r="L1708">
        <v>68.972444059432362</v>
      </c>
      <c r="M1708">
        <v>68.972444059432362</v>
      </c>
      <c r="N1708">
        <f t="shared" si="288"/>
        <v>58.595937202489615</v>
      </c>
      <c r="O1708">
        <f t="shared" si="293"/>
        <v>58.410000000000004</v>
      </c>
      <c r="P1708">
        <f t="shared" si="295"/>
        <v>58.534999999999997</v>
      </c>
      <c r="Q1708">
        <f t="shared" si="296"/>
        <v>68.960055318555249</v>
      </c>
      <c r="R1708">
        <v>68.960055318555249</v>
      </c>
      <c r="S1708">
        <v>68.960055318555249</v>
      </c>
    </row>
    <row r="1709" spans="1:19" x14ac:dyDescent="0.2">
      <c r="A1709" s="4">
        <f t="shared" si="289"/>
        <v>45951</v>
      </c>
      <c r="B1709">
        <v>1708</v>
      </c>
      <c r="C1709">
        <v>58.66</v>
      </c>
      <c r="D1709">
        <f t="shared" si="290"/>
        <v>58.766666666666673</v>
      </c>
      <c r="E1709">
        <f t="shared" si="294"/>
        <v>59.415999999999997</v>
      </c>
      <c r="F1709">
        <f t="shared" si="286"/>
        <v>68.97404752561313</v>
      </c>
      <c r="G1709">
        <f t="shared" si="287"/>
        <v>-10.314047525613134</v>
      </c>
      <c r="H1709">
        <f t="shared" si="291"/>
        <v>0.3297219672796956</v>
      </c>
      <c r="I1709">
        <v>68.97404752561313</v>
      </c>
      <c r="J1709">
        <v>68.97404752561313</v>
      </c>
      <c r="K1709">
        <f t="shared" si="292"/>
        <v>68.962687083432414</v>
      </c>
      <c r="L1709">
        <v>68.962687083432414</v>
      </c>
      <c r="M1709">
        <v>68.962687083432414</v>
      </c>
      <c r="N1709">
        <f t="shared" si="288"/>
        <v>58.807156041742729</v>
      </c>
      <c r="O1709">
        <f t="shared" si="293"/>
        <v>58.66</v>
      </c>
      <c r="P1709">
        <f t="shared" si="295"/>
        <v>59.172499999999999</v>
      </c>
      <c r="Q1709">
        <f t="shared" si="296"/>
        <v>68.950261330980013</v>
      </c>
      <c r="R1709">
        <v>68.950261330980013</v>
      </c>
      <c r="S1709">
        <v>68.950261330980013</v>
      </c>
    </row>
    <row r="1710" spans="1:19" x14ac:dyDescent="0.2">
      <c r="A1710" s="4">
        <f t="shared" si="289"/>
        <v>45952</v>
      </c>
      <c r="B1710">
        <v>1709</v>
      </c>
      <c r="C1710">
        <v>59.3</v>
      </c>
      <c r="D1710">
        <f t="shared" si="290"/>
        <v>60.133333333333326</v>
      </c>
      <c r="E1710">
        <f t="shared" si="294"/>
        <v>60.201999999999998</v>
      </c>
      <c r="F1710">
        <f t="shared" si="286"/>
        <v>68.964325558333428</v>
      </c>
      <c r="G1710">
        <f t="shared" si="287"/>
        <v>-9.6643255583334309</v>
      </c>
      <c r="H1710">
        <f t="shared" si="291"/>
        <v>0.64972196727970299</v>
      </c>
      <c r="I1710">
        <v>68.964325558333428</v>
      </c>
      <c r="J1710">
        <v>68.964325558333428</v>
      </c>
      <c r="K1710">
        <f t="shared" si="292"/>
        <v>68.952930107432451</v>
      </c>
      <c r="L1710">
        <v>68.952930107432451</v>
      </c>
      <c r="M1710">
        <v>68.952930107432451</v>
      </c>
      <c r="N1710">
        <f t="shared" si="288"/>
        <v>59.897009229219904</v>
      </c>
      <c r="O1710">
        <f t="shared" si="293"/>
        <v>59.685000000000002</v>
      </c>
      <c r="P1710">
        <f t="shared" si="295"/>
        <v>60.176249999999996</v>
      </c>
      <c r="Q1710">
        <f t="shared" si="296"/>
        <v>68.940467343404777</v>
      </c>
      <c r="R1710">
        <v>68.940467343404777</v>
      </c>
      <c r="S1710">
        <v>68.940467343404777</v>
      </c>
    </row>
    <row r="1711" spans="1:19" x14ac:dyDescent="0.2">
      <c r="A1711" s="4">
        <f t="shared" si="289"/>
        <v>45953</v>
      </c>
      <c r="B1711">
        <v>1710</v>
      </c>
      <c r="C1711">
        <v>62.44</v>
      </c>
      <c r="D1711">
        <f t="shared" si="290"/>
        <v>61.336666666666666</v>
      </c>
      <c r="E1711">
        <f t="shared" si="294"/>
        <v>60.988</v>
      </c>
      <c r="F1711">
        <f t="shared" si="286"/>
        <v>68.954603591053711</v>
      </c>
      <c r="G1711">
        <f t="shared" si="287"/>
        <v>-6.5146035910537137</v>
      </c>
      <c r="H1711">
        <f t="shared" si="291"/>
        <v>3.1497219672797172</v>
      </c>
      <c r="I1711">
        <v>68.954603591053711</v>
      </c>
      <c r="J1711">
        <v>68.954603591053711</v>
      </c>
      <c r="K1711">
        <f t="shared" si="292"/>
        <v>68.943173131432502</v>
      </c>
      <c r="L1711">
        <v>68.943173131432502</v>
      </c>
      <c r="M1711">
        <v>68.943173131432502</v>
      </c>
      <c r="N1711">
        <f t="shared" si="288"/>
        <v>60.608906460453937</v>
      </c>
      <c r="O1711">
        <f t="shared" si="293"/>
        <v>60.667499999999997</v>
      </c>
      <c r="P1711">
        <f t="shared" si="295"/>
        <v>61.118749999999999</v>
      </c>
      <c r="Q1711">
        <f t="shared" si="296"/>
        <v>68.930673355829541</v>
      </c>
      <c r="R1711">
        <v>68.930673355829541</v>
      </c>
      <c r="S1711">
        <v>68.930673355829541</v>
      </c>
    </row>
    <row r="1712" spans="1:19" x14ac:dyDescent="0.2">
      <c r="A1712" s="4">
        <f t="shared" si="289"/>
        <v>45954</v>
      </c>
      <c r="B1712">
        <v>1711</v>
      </c>
      <c r="C1712">
        <v>62.27</v>
      </c>
      <c r="D1712">
        <f t="shared" si="290"/>
        <v>62.326666666666675</v>
      </c>
      <c r="E1712">
        <f t="shared" si="294"/>
        <v>61.682000000000002</v>
      </c>
      <c r="F1712">
        <f t="shared" si="286"/>
        <v>68.944881623773995</v>
      </c>
      <c r="G1712">
        <f t="shared" si="287"/>
        <v>-6.6748816237739916</v>
      </c>
      <c r="H1712">
        <f t="shared" si="291"/>
        <v>-0.16027803272027796</v>
      </c>
      <c r="I1712">
        <v>68.944881623773995</v>
      </c>
      <c r="J1712">
        <v>68.944881623773995</v>
      </c>
      <c r="K1712">
        <f t="shared" si="292"/>
        <v>68.933416155432539</v>
      </c>
      <c r="L1712">
        <v>68.933416155432539</v>
      </c>
      <c r="M1712">
        <v>68.933416155432539</v>
      </c>
      <c r="N1712">
        <f t="shared" si="288"/>
        <v>61.107234522317754</v>
      </c>
      <c r="O1712">
        <f t="shared" si="293"/>
        <v>61.57</v>
      </c>
      <c r="P1712">
        <f t="shared" si="295"/>
        <v>61.923749999999998</v>
      </c>
      <c r="Q1712">
        <f t="shared" si="296"/>
        <v>68.920879368254305</v>
      </c>
      <c r="R1712">
        <v>68.920879368254305</v>
      </c>
      <c r="S1712">
        <v>68.920879368254305</v>
      </c>
    </row>
    <row r="1713" spans="1:19" x14ac:dyDescent="0.2">
      <c r="A1713" s="4">
        <f t="shared" si="289"/>
        <v>45955</v>
      </c>
      <c r="B1713">
        <v>1712</v>
      </c>
      <c r="C1713">
        <v>62.27</v>
      </c>
      <c r="D1713">
        <f t="shared" si="290"/>
        <v>62.223333333333336</v>
      </c>
      <c r="E1713">
        <f t="shared" si="294"/>
        <v>62.248000000000005</v>
      </c>
      <c r="F1713">
        <f t="shared" si="286"/>
        <v>68.935159656494292</v>
      </c>
      <c r="G1713">
        <f t="shared" si="287"/>
        <v>-6.6651596564942892</v>
      </c>
      <c r="H1713">
        <f t="shared" si="291"/>
        <v>9.7219672797024259E-3</v>
      </c>
      <c r="I1713">
        <v>68.935159656494292</v>
      </c>
      <c r="J1713">
        <v>68.935159656494292</v>
      </c>
      <c r="K1713">
        <f t="shared" si="292"/>
        <v>68.92365917943259</v>
      </c>
      <c r="L1713">
        <v>68.92365917943259</v>
      </c>
      <c r="M1713">
        <v>68.92365917943259</v>
      </c>
      <c r="N1713">
        <f t="shared" si="288"/>
        <v>61.41406416562242</v>
      </c>
      <c r="O1713">
        <f t="shared" si="293"/>
        <v>62.277500000000003</v>
      </c>
      <c r="P1713">
        <f t="shared" si="295"/>
        <v>62.238750000000003</v>
      </c>
      <c r="Q1713">
        <f t="shared" si="296"/>
        <v>68.911085380679069</v>
      </c>
      <c r="R1713">
        <v>68.911085380679069</v>
      </c>
      <c r="S1713">
        <v>68.911085380679069</v>
      </c>
    </row>
    <row r="1714" spans="1:19" x14ac:dyDescent="0.2">
      <c r="A1714" s="4">
        <f t="shared" si="289"/>
        <v>45956</v>
      </c>
      <c r="B1714">
        <v>1713</v>
      </c>
      <c r="C1714">
        <v>62.13</v>
      </c>
      <c r="D1714">
        <f t="shared" si="290"/>
        <v>62.176666666666669</v>
      </c>
      <c r="E1714">
        <f t="shared" si="294"/>
        <v>61.953999999999994</v>
      </c>
      <c r="F1714">
        <f t="shared" si="286"/>
        <v>68.925437689214576</v>
      </c>
      <c r="G1714">
        <f t="shared" si="287"/>
        <v>-6.7954376892145731</v>
      </c>
      <c r="H1714">
        <f t="shared" si="291"/>
        <v>-0.13027803272028393</v>
      </c>
      <c r="I1714">
        <v>68.925437689214576</v>
      </c>
      <c r="J1714">
        <v>68.925437689214576</v>
      </c>
      <c r="K1714">
        <f t="shared" si="292"/>
        <v>68.913902203432627</v>
      </c>
      <c r="L1714">
        <v>68.913902203432627</v>
      </c>
      <c r="M1714">
        <v>68.913902203432627</v>
      </c>
      <c r="N1714">
        <f t="shared" si="288"/>
        <v>61.628844915935687</v>
      </c>
      <c r="O1714">
        <f t="shared" si="293"/>
        <v>62.2</v>
      </c>
      <c r="P1714">
        <f t="shared" si="295"/>
        <v>62.037500000000001</v>
      </c>
      <c r="Q1714">
        <f t="shared" si="296"/>
        <v>68.901291393103833</v>
      </c>
      <c r="R1714">
        <v>68.901291393103833</v>
      </c>
      <c r="S1714">
        <v>68.901291393103833</v>
      </c>
    </row>
    <row r="1715" spans="1:19" x14ac:dyDescent="0.2">
      <c r="A1715" s="4">
        <f t="shared" si="289"/>
        <v>45957</v>
      </c>
      <c r="B1715">
        <v>1714</v>
      </c>
      <c r="C1715">
        <v>62.13</v>
      </c>
      <c r="D1715">
        <f t="shared" si="290"/>
        <v>61.743333333333339</v>
      </c>
      <c r="E1715">
        <f t="shared" si="294"/>
        <v>61.751999999999995</v>
      </c>
      <c r="F1715">
        <f t="shared" si="286"/>
        <v>68.915715721934873</v>
      </c>
      <c r="G1715">
        <f t="shared" si="287"/>
        <v>-6.7857157219348707</v>
      </c>
      <c r="H1715">
        <f t="shared" si="291"/>
        <v>9.7219672797024259E-3</v>
      </c>
      <c r="I1715">
        <v>68.915715721934873</v>
      </c>
      <c r="J1715">
        <v>68.915715721934873</v>
      </c>
      <c r="K1715">
        <f t="shared" si="292"/>
        <v>68.904145227432679</v>
      </c>
      <c r="L1715">
        <v>68.904145227432679</v>
      </c>
      <c r="M1715">
        <v>68.904145227432679</v>
      </c>
      <c r="N1715">
        <f t="shared" si="288"/>
        <v>61.431191441154979</v>
      </c>
      <c r="O1715">
        <f t="shared" si="293"/>
        <v>61.875</v>
      </c>
      <c r="P1715">
        <f t="shared" si="295"/>
        <v>61.748750000000001</v>
      </c>
      <c r="Q1715">
        <f t="shared" si="296"/>
        <v>68.891497405528611</v>
      </c>
      <c r="R1715">
        <v>68.891497405528611</v>
      </c>
      <c r="S1715">
        <v>68.891497405528611</v>
      </c>
    </row>
    <row r="1716" spans="1:19" x14ac:dyDescent="0.2">
      <c r="A1716" s="4">
        <f t="shared" si="289"/>
        <v>45958</v>
      </c>
      <c r="B1716">
        <v>1715</v>
      </c>
      <c r="C1716">
        <v>60.97</v>
      </c>
      <c r="D1716">
        <f t="shared" si="290"/>
        <v>61.453333333333326</v>
      </c>
      <c r="E1716">
        <f t="shared" si="294"/>
        <v>61.570000000000007</v>
      </c>
      <c r="F1716">
        <f t="shared" si="286"/>
        <v>68.905993754655157</v>
      </c>
      <c r="G1716">
        <f t="shared" si="287"/>
        <v>-7.9359937546551578</v>
      </c>
      <c r="H1716">
        <f t="shared" si="291"/>
        <v>-1.1502780327202871</v>
      </c>
      <c r="I1716">
        <v>68.905993754655157</v>
      </c>
      <c r="J1716">
        <v>68.905993754655157</v>
      </c>
      <c r="K1716">
        <f t="shared" si="292"/>
        <v>68.894388251432716</v>
      </c>
      <c r="L1716">
        <v>68.894388251432716</v>
      </c>
      <c r="M1716">
        <v>68.894388251432716</v>
      </c>
      <c r="N1716">
        <f t="shared" si="288"/>
        <v>61.37983400880848</v>
      </c>
      <c r="O1716">
        <f t="shared" si="293"/>
        <v>61.622500000000002</v>
      </c>
      <c r="P1716">
        <f t="shared" si="295"/>
        <v>61.526249999999997</v>
      </c>
      <c r="Q1716">
        <f t="shared" si="296"/>
        <v>68.881703417953375</v>
      </c>
      <c r="R1716">
        <v>68.881703417953375</v>
      </c>
      <c r="S1716">
        <v>68.881703417953375</v>
      </c>
    </row>
    <row r="1717" spans="1:19" x14ac:dyDescent="0.2">
      <c r="A1717" s="4">
        <f t="shared" si="289"/>
        <v>45959</v>
      </c>
      <c r="B1717">
        <v>1716</v>
      </c>
      <c r="C1717">
        <v>61.26</v>
      </c>
      <c r="D1717">
        <f t="shared" si="290"/>
        <v>61.196666666666658</v>
      </c>
      <c r="E1717">
        <f t="shared" si="294"/>
        <v>61.493999999999993</v>
      </c>
      <c r="F1717">
        <f t="shared" si="286"/>
        <v>68.89627178737544</v>
      </c>
      <c r="G1717">
        <f t="shared" si="287"/>
        <v>-7.636271787375442</v>
      </c>
      <c r="H1717">
        <f t="shared" si="291"/>
        <v>0.29972196727971578</v>
      </c>
      <c r="I1717">
        <v>68.89627178737544</v>
      </c>
      <c r="J1717">
        <v>68.89627178737544</v>
      </c>
      <c r="K1717">
        <f t="shared" si="292"/>
        <v>68.884631275432767</v>
      </c>
      <c r="L1717">
        <v>68.884631275432767</v>
      </c>
      <c r="M1717">
        <v>68.884631275432767</v>
      </c>
      <c r="N1717">
        <f t="shared" si="288"/>
        <v>61.373883806165935</v>
      </c>
      <c r="O1717">
        <f t="shared" si="293"/>
        <v>61.429999999999993</v>
      </c>
      <c r="P1717">
        <f t="shared" si="295"/>
        <v>61.382499999999993</v>
      </c>
      <c r="Q1717">
        <f t="shared" si="296"/>
        <v>68.871909430378139</v>
      </c>
      <c r="R1717">
        <v>68.871909430378139</v>
      </c>
      <c r="S1717">
        <v>68.871909430378139</v>
      </c>
    </row>
    <row r="1718" spans="1:19" x14ac:dyDescent="0.2">
      <c r="A1718" s="4">
        <f t="shared" si="289"/>
        <v>45960</v>
      </c>
      <c r="B1718">
        <v>1717</v>
      </c>
      <c r="C1718">
        <v>61.36</v>
      </c>
      <c r="D1718">
        <f t="shared" si="290"/>
        <v>61.456666666666671</v>
      </c>
      <c r="E1718">
        <f t="shared" si="294"/>
        <v>61.417999999999992</v>
      </c>
      <c r="F1718">
        <f t="shared" si="286"/>
        <v>68.886549820095738</v>
      </c>
      <c r="G1718">
        <f t="shared" si="287"/>
        <v>-7.5265498200957381</v>
      </c>
      <c r="H1718">
        <f t="shared" si="291"/>
        <v>0.10972196727970385</v>
      </c>
      <c r="I1718">
        <v>68.886549820095738</v>
      </c>
      <c r="J1718">
        <v>68.886549820095738</v>
      </c>
      <c r="K1718">
        <f t="shared" si="292"/>
        <v>68.874874299432804</v>
      </c>
      <c r="L1718">
        <v>68.874874299432804</v>
      </c>
      <c r="M1718">
        <v>68.874874299432804</v>
      </c>
      <c r="N1718">
        <f t="shared" si="288"/>
        <v>61.48671866431615</v>
      </c>
      <c r="O1718">
        <f t="shared" si="293"/>
        <v>61.334999999999994</v>
      </c>
      <c r="P1718">
        <f t="shared" si="295"/>
        <v>61.432499999999997</v>
      </c>
      <c r="Q1718">
        <f t="shared" si="296"/>
        <v>68.862115442802903</v>
      </c>
      <c r="R1718">
        <v>68.862115442802903</v>
      </c>
      <c r="S1718">
        <v>68.862115442802903</v>
      </c>
    </row>
    <row r="1719" spans="1:19" x14ac:dyDescent="0.2">
      <c r="A1719" s="4">
        <f t="shared" si="289"/>
        <v>45961</v>
      </c>
      <c r="B1719">
        <v>1718</v>
      </c>
      <c r="C1719">
        <v>61.75</v>
      </c>
      <c r="D1719">
        <f t="shared" si="290"/>
        <v>61.620000000000005</v>
      </c>
      <c r="E1719">
        <f t="shared" si="294"/>
        <v>61.582000000000008</v>
      </c>
      <c r="F1719">
        <f t="shared" si="286"/>
        <v>68.876827852816021</v>
      </c>
      <c r="G1719">
        <f t="shared" si="287"/>
        <v>-7.1268278528160209</v>
      </c>
      <c r="H1719">
        <f t="shared" si="291"/>
        <v>0.39972196727971721</v>
      </c>
      <c r="I1719">
        <v>68.876827852816021</v>
      </c>
      <c r="J1719">
        <v>68.876827852816021</v>
      </c>
      <c r="K1719">
        <f t="shared" si="292"/>
        <v>68.865117323432855</v>
      </c>
      <c r="L1719">
        <v>68.865117323432855</v>
      </c>
      <c r="M1719">
        <v>68.865117323432855</v>
      </c>
      <c r="N1719">
        <f t="shared" si="288"/>
        <v>61.565703065021303</v>
      </c>
      <c r="O1719">
        <f t="shared" si="293"/>
        <v>61.53</v>
      </c>
      <c r="P1719">
        <f t="shared" si="295"/>
        <v>61.596249999999998</v>
      </c>
      <c r="Q1719">
        <f t="shared" si="296"/>
        <v>68.852321455227667</v>
      </c>
      <c r="R1719">
        <v>68.852321455227667</v>
      </c>
      <c r="S1719">
        <v>68.852321455227667</v>
      </c>
    </row>
    <row r="1720" spans="1:19" x14ac:dyDescent="0.2">
      <c r="A1720" s="4">
        <f t="shared" si="289"/>
        <v>45962</v>
      </c>
      <c r="B1720">
        <v>1719</v>
      </c>
      <c r="C1720">
        <v>61.75</v>
      </c>
      <c r="D1720">
        <f t="shared" si="290"/>
        <v>61.763333333333328</v>
      </c>
      <c r="E1720">
        <f t="shared" si="294"/>
        <v>61.688000000000002</v>
      </c>
      <c r="F1720">
        <f t="shared" si="286"/>
        <v>68.867105885536319</v>
      </c>
      <c r="G1720">
        <f t="shared" si="287"/>
        <v>-7.1171058855363185</v>
      </c>
      <c r="H1720">
        <f t="shared" si="291"/>
        <v>9.7219672797024259E-3</v>
      </c>
      <c r="I1720">
        <v>68.867105885536319</v>
      </c>
      <c r="J1720">
        <v>68.867105885536319</v>
      </c>
      <c r="K1720">
        <f t="shared" si="292"/>
        <v>68.855360347432892</v>
      </c>
      <c r="L1720">
        <v>68.855360347432892</v>
      </c>
      <c r="M1720">
        <v>68.855360347432892</v>
      </c>
      <c r="N1720">
        <f t="shared" si="288"/>
        <v>61.632992145514912</v>
      </c>
      <c r="O1720">
        <f t="shared" si="293"/>
        <v>61.662500000000001</v>
      </c>
      <c r="P1720">
        <f t="shared" si="295"/>
        <v>61.716250000000002</v>
      </c>
      <c r="Q1720">
        <f t="shared" si="296"/>
        <v>68.842527467652431</v>
      </c>
      <c r="R1720">
        <v>68.842527467652431</v>
      </c>
      <c r="S1720">
        <v>68.842527467652431</v>
      </c>
    </row>
    <row r="1721" spans="1:19" x14ac:dyDescent="0.2">
      <c r="A1721" s="4">
        <f t="shared" si="289"/>
        <v>45963</v>
      </c>
      <c r="B1721">
        <v>1720</v>
      </c>
      <c r="C1721">
        <v>61.79</v>
      </c>
      <c r="D1721">
        <f t="shared" si="290"/>
        <v>61.776666666666664</v>
      </c>
      <c r="E1721">
        <f t="shared" si="294"/>
        <v>61.691999999999993</v>
      </c>
      <c r="F1721">
        <f t="shared" si="286"/>
        <v>68.857383918256602</v>
      </c>
      <c r="G1721">
        <f t="shared" si="287"/>
        <v>-7.0673839182566027</v>
      </c>
      <c r="H1721">
        <f t="shared" si="291"/>
        <v>4.9721967279715784E-2</v>
      </c>
      <c r="I1721">
        <v>68.857383918256602</v>
      </c>
      <c r="J1721">
        <v>68.857383918256602</v>
      </c>
      <c r="K1721">
        <f t="shared" si="292"/>
        <v>68.845603371432944</v>
      </c>
      <c r="L1721">
        <v>68.845603371432944</v>
      </c>
      <c r="M1721">
        <v>68.845603371432944</v>
      </c>
      <c r="N1721">
        <f t="shared" si="288"/>
        <v>61.680094501860438</v>
      </c>
      <c r="O1721">
        <f t="shared" si="293"/>
        <v>61.769999999999996</v>
      </c>
      <c r="P1721">
        <f t="shared" si="295"/>
        <v>61.723749999999995</v>
      </c>
      <c r="Q1721">
        <f t="shared" si="296"/>
        <v>68.832733480077195</v>
      </c>
      <c r="R1721">
        <v>68.832733480077195</v>
      </c>
      <c r="S1721">
        <v>68.832733480077195</v>
      </c>
    </row>
    <row r="1722" spans="1:19" x14ac:dyDescent="0.2">
      <c r="A1722" s="4">
        <f t="shared" si="289"/>
        <v>45964</v>
      </c>
      <c r="B1722">
        <v>1721</v>
      </c>
      <c r="C1722">
        <v>61.79</v>
      </c>
      <c r="D1722">
        <f t="shared" si="290"/>
        <v>61.653333333333336</v>
      </c>
      <c r="E1722">
        <f t="shared" si="294"/>
        <v>61.42199999999999</v>
      </c>
      <c r="F1722">
        <f t="shared" si="286"/>
        <v>68.847661950976885</v>
      </c>
      <c r="G1722">
        <f t="shared" si="287"/>
        <v>-7.0576619509768861</v>
      </c>
      <c r="H1722">
        <f t="shared" si="291"/>
        <v>9.7219672797166368E-3</v>
      </c>
      <c r="I1722">
        <v>68.847661950976885</v>
      </c>
      <c r="J1722">
        <v>68.847661950976885</v>
      </c>
      <c r="K1722">
        <f t="shared" si="292"/>
        <v>68.835846395432981</v>
      </c>
      <c r="L1722">
        <v>68.835846395432981</v>
      </c>
      <c r="M1722">
        <v>68.835846395432981</v>
      </c>
      <c r="N1722">
        <f t="shared" si="288"/>
        <v>61.590066151302302</v>
      </c>
      <c r="O1722">
        <f t="shared" si="293"/>
        <v>61.677499999999995</v>
      </c>
      <c r="P1722">
        <f t="shared" si="295"/>
        <v>61.508749999999999</v>
      </c>
      <c r="Q1722">
        <f t="shared" si="296"/>
        <v>68.822939492501973</v>
      </c>
      <c r="R1722">
        <v>68.822939492501973</v>
      </c>
      <c r="S1722">
        <v>68.822939492501973</v>
      </c>
    </row>
    <row r="1723" spans="1:19" x14ac:dyDescent="0.2">
      <c r="A1723" s="4">
        <f t="shared" si="289"/>
        <v>45965</v>
      </c>
      <c r="B1723">
        <v>1722</v>
      </c>
      <c r="C1723">
        <v>61.38</v>
      </c>
      <c r="D1723">
        <f t="shared" si="290"/>
        <v>61.19</v>
      </c>
      <c r="E1723">
        <f t="shared" si="294"/>
        <v>61.120000000000005</v>
      </c>
      <c r="F1723">
        <f t="shared" si="286"/>
        <v>68.837939983697183</v>
      </c>
      <c r="G1723">
        <f t="shared" si="287"/>
        <v>-7.4579399836971803</v>
      </c>
      <c r="H1723">
        <f t="shared" si="291"/>
        <v>-0.40027803272029416</v>
      </c>
      <c r="I1723">
        <v>68.837939983697183</v>
      </c>
      <c r="J1723">
        <v>68.837939983697183</v>
      </c>
      <c r="K1723">
        <f t="shared" si="292"/>
        <v>68.826089419433032</v>
      </c>
      <c r="L1723">
        <v>68.826089419433032</v>
      </c>
      <c r="M1723">
        <v>68.826089419433032</v>
      </c>
      <c r="N1723">
        <f t="shared" si="288"/>
        <v>61.233046305911607</v>
      </c>
      <c r="O1723">
        <f t="shared" si="293"/>
        <v>61.34</v>
      </c>
      <c r="P1723">
        <f t="shared" si="295"/>
        <v>61.146250000000002</v>
      </c>
      <c r="Q1723">
        <f t="shared" si="296"/>
        <v>68.813145504926723</v>
      </c>
      <c r="R1723">
        <v>68.813145504926723</v>
      </c>
      <c r="S1723">
        <v>68.813145504926723</v>
      </c>
    </row>
    <row r="1724" spans="1:19" x14ac:dyDescent="0.2">
      <c r="A1724" s="4">
        <f t="shared" si="289"/>
        <v>45966</v>
      </c>
      <c r="B1724">
        <v>1723</v>
      </c>
      <c r="C1724">
        <v>60.4</v>
      </c>
      <c r="D1724">
        <f t="shared" si="290"/>
        <v>60.673333333333339</v>
      </c>
      <c r="E1724">
        <f t="shared" si="294"/>
        <v>60.870000000000005</v>
      </c>
      <c r="F1724">
        <f t="shared" si="286"/>
        <v>68.82821801641748</v>
      </c>
      <c r="G1724">
        <f t="shared" si="287"/>
        <v>-8.4282180164174818</v>
      </c>
      <c r="H1724">
        <f t="shared" si="291"/>
        <v>-0.97027803272030155</v>
      </c>
      <c r="I1724">
        <v>68.82821801641748</v>
      </c>
      <c r="J1724">
        <v>68.82821801641748</v>
      </c>
      <c r="K1724">
        <f t="shared" si="292"/>
        <v>68.816332443433069</v>
      </c>
      <c r="L1724">
        <v>68.816332443433069</v>
      </c>
      <c r="M1724">
        <v>68.816332443433069</v>
      </c>
      <c r="N1724">
        <f t="shared" si="288"/>
        <v>60.935132414138124</v>
      </c>
      <c r="O1724">
        <f t="shared" si="293"/>
        <v>60.952500000000001</v>
      </c>
      <c r="P1724">
        <f t="shared" si="295"/>
        <v>60.796250000000001</v>
      </c>
      <c r="Q1724">
        <f t="shared" si="296"/>
        <v>68.803351517351501</v>
      </c>
      <c r="R1724">
        <v>68.803351517351501</v>
      </c>
      <c r="S1724">
        <v>68.803351517351501</v>
      </c>
    </row>
    <row r="1725" spans="1:19" x14ac:dyDescent="0.2">
      <c r="A1725" s="4">
        <f t="shared" si="289"/>
        <v>45967</v>
      </c>
      <c r="B1725">
        <v>1724</v>
      </c>
      <c r="C1725">
        <v>60.24</v>
      </c>
      <c r="D1725">
        <f t="shared" si="290"/>
        <v>60.393333333333338</v>
      </c>
      <c r="E1725">
        <f t="shared" si="294"/>
        <v>60.620000000000005</v>
      </c>
      <c r="F1725">
        <f t="shared" si="286"/>
        <v>68.818496049137764</v>
      </c>
      <c r="G1725">
        <f t="shared" si="287"/>
        <v>-8.5784960491377618</v>
      </c>
      <c r="H1725">
        <f t="shared" si="291"/>
        <v>-0.15027803272027995</v>
      </c>
      <c r="I1725">
        <v>68.818496049137764</v>
      </c>
      <c r="J1725">
        <v>68.818496049137764</v>
      </c>
      <c r="K1725">
        <f t="shared" si="292"/>
        <v>68.80657546743312</v>
      </c>
      <c r="L1725">
        <v>68.80657546743312</v>
      </c>
      <c r="M1725">
        <v>68.80657546743312</v>
      </c>
      <c r="N1725">
        <f t="shared" si="288"/>
        <v>60.81659268989668</v>
      </c>
      <c r="O1725">
        <f t="shared" si="293"/>
        <v>60.64</v>
      </c>
      <c r="P1725">
        <f t="shared" si="295"/>
        <v>60.534999999999997</v>
      </c>
      <c r="Q1725">
        <f t="shared" si="296"/>
        <v>68.793557529776265</v>
      </c>
      <c r="R1725">
        <v>68.793557529776265</v>
      </c>
      <c r="S1725">
        <v>68.793557529776265</v>
      </c>
    </row>
    <row r="1726" spans="1:19" x14ac:dyDescent="0.2">
      <c r="A1726" s="4">
        <f t="shared" si="289"/>
        <v>45968</v>
      </c>
      <c r="B1726">
        <v>1725</v>
      </c>
      <c r="C1726">
        <v>60.54</v>
      </c>
      <c r="D1726">
        <f t="shared" si="290"/>
        <v>60.44</v>
      </c>
      <c r="E1726">
        <f t="shared" si="294"/>
        <v>60.531999999999996</v>
      </c>
      <c r="F1726">
        <f t="shared" si="286"/>
        <v>68.808774081858047</v>
      </c>
      <c r="G1726">
        <f t="shared" si="287"/>
        <v>-8.268774081858048</v>
      </c>
      <c r="H1726">
        <f t="shared" si="291"/>
        <v>0.30972196727971379</v>
      </c>
      <c r="I1726">
        <v>68.808774081858047</v>
      </c>
      <c r="J1726">
        <v>68.808774081858047</v>
      </c>
      <c r="K1726">
        <f t="shared" si="292"/>
        <v>68.796818491433157</v>
      </c>
      <c r="L1726">
        <v>68.796818491433157</v>
      </c>
      <c r="M1726">
        <v>68.796818491433157</v>
      </c>
      <c r="N1726">
        <f t="shared" si="288"/>
        <v>60.733614882927675</v>
      </c>
      <c r="O1726">
        <f t="shared" si="293"/>
        <v>60.43</v>
      </c>
      <c r="P1726">
        <f t="shared" si="295"/>
        <v>60.497500000000002</v>
      </c>
      <c r="Q1726">
        <f t="shared" si="296"/>
        <v>68.783763542201029</v>
      </c>
      <c r="R1726">
        <v>68.783763542201029</v>
      </c>
      <c r="S1726">
        <v>68.783763542201029</v>
      </c>
    </row>
    <row r="1727" spans="1:19" x14ac:dyDescent="0.2">
      <c r="A1727" s="4">
        <f t="shared" si="289"/>
        <v>45969</v>
      </c>
      <c r="B1727">
        <v>1726</v>
      </c>
      <c r="C1727">
        <v>60.54</v>
      </c>
      <c r="D1727">
        <f t="shared" si="290"/>
        <v>60.673333333333325</v>
      </c>
      <c r="E1727">
        <f t="shared" si="294"/>
        <v>60.64</v>
      </c>
      <c r="F1727">
        <f t="shared" si="286"/>
        <v>68.799052114578345</v>
      </c>
      <c r="G1727">
        <f t="shared" si="287"/>
        <v>-8.2590521145783455</v>
      </c>
      <c r="H1727">
        <f t="shared" si="291"/>
        <v>9.7219672797024259E-3</v>
      </c>
      <c r="I1727">
        <v>68.799052114578345</v>
      </c>
      <c r="J1727">
        <v>68.799052114578345</v>
      </c>
      <c r="K1727">
        <f t="shared" si="292"/>
        <v>68.787061515433209</v>
      </c>
      <c r="L1727">
        <v>68.787061515433209</v>
      </c>
      <c r="M1727">
        <v>68.787061515433209</v>
      </c>
      <c r="N1727">
        <f t="shared" si="288"/>
        <v>60.795530418049367</v>
      </c>
      <c r="O1727">
        <f t="shared" si="293"/>
        <v>60.564999999999998</v>
      </c>
      <c r="P1727">
        <f t="shared" si="295"/>
        <v>60.652499999999996</v>
      </c>
      <c r="Q1727">
        <f t="shared" si="296"/>
        <v>68.773969554625793</v>
      </c>
      <c r="R1727">
        <v>68.773969554625793</v>
      </c>
      <c r="S1727">
        <v>68.773969554625793</v>
      </c>
    </row>
    <row r="1728" spans="1:19" x14ac:dyDescent="0.2">
      <c r="A1728" s="4">
        <f t="shared" si="289"/>
        <v>45970</v>
      </c>
      <c r="B1728">
        <v>1727</v>
      </c>
      <c r="C1728">
        <v>60.94</v>
      </c>
      <c r="D1728">
        <f t="shared" si="290"/>
        <v>60.806666666666665</v>
      </c>
      <c r="E1728">
        <f t="shared" si="294"/>
        <v>60.779999999999994</v>
      </c>
      <c r="F1728">
        <f t="shared" si="286"/>
        <v>68.789330147298628</v>
      </c>
      <c r="G1728">
        <f t="shared" si="287"/>
        <v>-7.8493301472986303</v>
      </c>
      <c r="H1728">
        <f t="shared" si="291"/>
        <v>0.40972196727971522</v>
      </c>
      <c r="I1728">
        <v>68.789330147298628</v>
      </c>
      <c r="J1728">
        <v>68.789330147298628</v>
      </c>
      <c r="K1728">
        <f t="shared" si="292"/>
        <v>68.777304539433246</v>
      </c>
      <c r="L1728">
        <v>68.777304539433246</v>
      </c>
      <c r="M1728">
        <v>68.777304539433246</v>
      </c>
      <c r="N1728">
        <f t="shared" si="288"/>
        <v>60.838871292634551</v>
      </c>
      <c r="O1728">
        <f t="shared" si="293"/>
        <v>60.739999999999995</v>
      </c>
      <c r="P1728">
        <f t="shared" si="295"/>
        <v>60.789999999999992</v>
      </c>
      <c r="Q1728">
        <f t="shared" si="296"/>
        <v>68.764175567050557</v>
      </c>
      <c r="R1728">
        <v>68.764175567050557</v>
      </c>
      <c r="S1728">
        <v>68.764175567050557</v>
      </c>
    </row>
    <row r="1729" spans="1:19" x14ac:dyDescent="0.2">
      <c r="A1729" s="4">
        <f t="shared" si="289"/>
        <v>45971</v>
      </c>
      <c r="B1729">
        <v>1728</v>
      </c>
      <c r="C1729">
        <v>60.94</v>
      </c>
      <c r="D1729">
        <f t="shared" si="290"/>
        <v>60.94</v>
      </c>
      <c r="E1729">
        <f t="shared" si="294"/>
        <v>60.531999999999996</v>
      </c>
      <c r="F1729">
        <f t="shared" si="286"/>
        <v>68.779608180018926</v>
      </c>
      <c r="G1729">
        <f t="shared" si="287"/>
        <v>-7.8396081800189279</v>
      </c>
      <c r="H1729">
        <f t="shared" si="291"/>
        <v>9.7219672797024259E-3</v>
      </c>
      <c r="I1729">
        <v>68.779608180018926</v>
      </c>
      <c r="J1729">
        <v>68.779608180018926</v>
      </c>
      <c r="K1729">
        <f t="shared" si="292"/>
        <v>68.767547563433297</v>
      </c>
      <c r="L1729">
        <v>68.767547563433297</v>
      </c>
      <c r="M1729">
        <v>68.767547563433297</v>
      </c>
      <c r="N1729">
        <f t="shared" si="288"/>
        <v>60.869209904844183</v>
      </c>
      <c r="O1729">
        <f t="shared" si="293"/>
        <v>60.839999999999996</v>
      </c>
      <c r="P1729">
        <f t="shared" si="295"/>
        <v>60.685000000000002</v>
      </c>
      <c r="Q1729">
        <f t="shared" si="296"/>
        <v>68.754381579475321</v>
      </c>
      <c r="R1729">
        <v>68.754381579475321</v>
      </c>
      <c r="S1729">
        <v>68.754381579475321</v>
      </c>
    </row>
    <row r="1730" spans="1:19" x14ac:dyDescent="0.2">
      <c r="A1730" s="4">
        <f t="shared" si="289"/>
        <v>45972</v>
      </c>
      <c r="B1730">
        <v>1729</v>
      </c>
      <c r="C1730">
        <v>60.94</v>
      </c>
      <c r="D1730">
        <f t="shared" si="290"/>
        <v>60.393333333333338</v>
      </c>
      <c r="E1730">
        <f t="shared" si="294"/>
        <v>60.332000000000008</v>
      </c>
      <c r="F1730">
        <f t="shared" si="286"/>
        <v>68.769886212739209</v>
      </c>
      <c r="G1730">
        <f t="shared" si="287"/>
        <v>-7.8298862127392113</v>
      </c>
      <c r="H1730">
        <f t="shared" si="291"/>
        <v>9.7219672797166368E-3</v>
      </c>
      <c r="I1730">
        <v>68.769886212739209</v>
      </c>
      <c r="J1730">
        <v>68.769886212739209</v>
      </c>
      <c r="K1730">
        <f t="shared" si="292"/>
        <v>68.757790587433334</v>
      </c>
      <c r="L1730">
        <v>68.757790587433334</v>
      </c>
      <c r="M1730">
        <v>68.757790587433334</v>
      </c>
      <c r="N1730">
        <f t="shared" si="288"/>
        <v>60.398446933390922</v>
      </c>
      <c r="O1730">
        <f t="shared" si="293"/>
        <v>60.53</v>
      </c>
      <c r="P1730">
        <f t="shared" si="295"/>
        <v>60.355000000000004</v>
      </c>
      <c r="Q1730">
        <f t="shared" si="296"/>
        <v>68.744587591900085</v>
      </c>
      <c r="R1730">
        <v>68.744587591900085</v>
      </c>
      <c r="S1730">
        <v>68.744587591900085</v>
      </c>
    </row>
    <row r="1731" spans="1:19" x14ac:dyDescent="0.2">
      <c r="A1731" s="4">
        <f t="shared" si="289"/>
        <v>45973</v>
      </c>
      <c r="B1731">
        <v>1730</v>
      </c>
      <c r="C1731">
        <v>59.3</v>
      </c>
      <c r="D1731">
        <f t="shared" si="290"/>
        <v>59.926666666666669</v>
      </c>
      <c r="E1731">
        <f t="shared" si="294"/>
        <v>60.317999999999998</v>
      </c>
      <c r="F1731">
        <f t="shared" ref="F1731:F1794" si="297">$V$3+$U$3*B1731</f>
        <v>68.760164245459492</v>
      </c>
      <c r="G1731">
        <f t="shared" ref="G1731:G1794" si="298">C1731-F1731</f>
        <v>-9.4601642454594952</v>
      </c>
      <c r="H1731">
        <f t="shared" si="291"/>
        <v>-1.6302780327202839</v>
      </c>
      <c r="I1731">
        <v>68.760164245459492</v>
      </c>
      <c r="J1731">
        <v>68.760164245459492</v>
      </c>
      <c r="K1731">
        <f t="shared" si="292"/>
        <v>68.748033611433385</v>
      </c>
      <c r="L1731">
        <v>68.748033611433385</v>
      </c>
      <c r="M1731">
        <v>68.748033611433385</v>
      </c>
      <c r="N1731">
        <f t="shared" ref="N1731:N1794" si="299">0.3*C1732 + 0.7*N1730</f>
        <v>60.140912853373635</v>
      </c>
      <c r="O1731">
        <f t="shared" si="293"/>
        <v>60.18</v>
      </c>
      <c r="P1731">
        <f t="shared" si="295"/>
        <v>60.171250000000001</v>
      </c>
      <c r="Q1731">
        <f t="shared" si="296"/>
        <v>68.734793604324864</v>
      </c>
      <c r="R1731">
        <v>68.734793604324864</v>
      </c>
      <c r="S1731">
        <v>68.734793604324864</v>
      </c>
    </row>
    <row r="1732" spans="1:19" x14ac:dyDescent="0.2">
      <c r="A1732" s="4">
        <f t="shared" ref="A1732:A1795" si="300">A1731+1</f>
        <v>45974</v>
      </c>
      <c r="B1732">
        <v>1731</v>
      </c>
      <c r="C1732">
        <v>59.54</v>
      </c>
      <c r="D1732">
        <f t="shared" ref="D1732:D1795" si="301">AVERAGE(C1731:C1733)</f>
        <v>59.903333333333336</v>
      </c>
      <c r="E1732">
        <f t="shared" si="294"/>
        <v>60.303999999999995</v>
      </c>
      <c r="F1732">
        <f t="shared" si="297"/>
        <v>68.75044227817979</v>
      </c>
      <c r="G1732">
        <f t="shared" si="298"/>
        <v>-9.2104422781797908</v>
      </c>
      <c r="H1732">
        <f t="shared" ref="H1732:H1795" si="302">G1732-G1731</f>
        <v>0.24972196727970442</v>
      </c>
      <c r="I1732">
        <v>68.75044227817979</v>
      </c>
      <c r="J1732">
        <v>68.75044227817979</v>
      </c>
      <c r="K1732">
        <f t="shared" ref="K1732:K1795" si="303">$Y$3+$X$3*B1732</f>
        <v>68.738276635433422</v>
      </c>
      <c r="L1732">
        <v>68.738276635433422</v>
      </c>
      <c r="M1732">
        <v>68.738276635433422</v>
      </c>
      <c r="N1732">
        <f t="shared" si="299"/>
        <v>60.359638997361543</v>
      </c>
      <c r="O1732">
        <f t="shared" ref="O1732:O1795" si="304">AVERAGE(C1730:C1733)</f>
        <v>60.162500000000001</v>
      </c>
      <c r="P1732">
        <f t="shared" si="295"/>
        <v>60.153750000000002</v>
      </c>
      <c r="Q1732">
        <f t="shared" si="296"/>
        <v>68.724999616749628</v>
      </c>
      <c r="R1732">
        <v>68.724999616749628</v>
      </c>
      <c r="S1732">
        <v>68.724999616749628</v>
      </c>
    </row>
    <row r="1733" spans="1:19" x14ac:dyDescent="0.2">
      <c r="A1733" s="4">
        <f t="shared" si="300"/>
        <v>45975</v>
      </c>
      <c r="B1733">
        <v>1732</v>
      </c>
      <c r="C1733">
        <v>60.87</v>
      </c>
      <c r="D1733">
        <f t="shared" si="301"/>
        <v>60.426666666666669</v>
      </c>
      <c r="E1733">
        <f t="shared" ref="E1733:E1796" si="305">AVERAGE(C1731:C1735)</f>
        <v>60.248000000000005</v>
      </c>
      <c r="F1733">
        <f t="shared" si="297"/>
        <v>68.740720310900073</v>
      </c>
      <c r="G1733">
        <f t="shared" si="298"/>
        <v>-7.8707203109000758</v>
      </c>
      <c r="H1733">
        <f t="shared" si="302"/>
        <v>1.3397219672797149</v>
      </c>
      <c r="I1733">
        <v>68.740720310900073</v>
      </c>
      <c r="J1733">
        <v>68.740720310900073</v>
      </c>
      <c r="K1733">
        <f t="shared" si="303"/>
        <v>68.728519659433474</v>
      </c>
      <c r="L1733">
        <v>68.728519659433474</v>
      </c>
      <c r="M1733">
        <v>68.728519659433474</v>
      </c>
      <c r="N1733">
        <f t="shared" si="299"/>
        <v>60.512747298153073</v>
      </c>
      <c r="O1733">
        <f t="shared" si="304"/>
        <v>60.145000000000003</v>
      </c>
      <c r="P1733">
        <f t="shared" ref="P1733:P1796" si="306">AVERAGE(O1733:O1734)</f>
        <v>60.314999999999998</v>
      </c>
      <c r="Q1733">
        <f t="shared" ref="Q1733:Q1796" si="307">$AE$3+$AD$3*B1733</f>
        <v>68.715205629174392</v>
      </c>
      <c r="R1733">
        <v>68.715205629174392</v>
      </c>
      <c r="S1733">
        <v>68.715205629174392</v>
      </c>
    </row>
    <row r="1734" spans="1:19" x14ac:dyDescent="0.2">
      <c r="A1734" s="4">
        <f t="shared" si="300"/>
        <v>45976</v>
      </c>
      <c r="B1734">
        <v>1733</v>
      </c>
      <c r="C1734">
        <v>60.87</v>
      </c>
      <c r="D1734">
        <f t="shared" si="301"/>
        <v>60.79999999999999</v>
      </c>
      <c r="E1734">
        <f t="shared" si="305"/>
        <v>60.52</v>
      </c>
      <c r="F1734">
        <f t="shared" si="297"/>
        <v>68.730998343620371</v>
      </c>
      <c r="G1734">
        <f t="shared" si="298"/>
        <v>-7.8609983436203734</v>
      </c>
      <c r="H1734">
        <f t="shared" si="302"/>
        <v>9.7219672797024259E-3</v>
      </c>
      <c r="I1734">
        <v>68.730998343620371</v>
      </c>
      <c r="J1734">
        <v>68.730998343620371</v>
      </c>
      <c r="K1734">
        <f t="shared" si="303"/>
        <v>68.718762683433511</v>
      </c>
      <c r="L1734">
        <v>68.718762683433511</v>
      </c>
      <c r="M1734">
        <v>68.718762683433511</v>
      </c>
      <c r="N1734">
        <f t="shared" si="299"/>
        <v>60.556923108707139</v>
      </c>
      <c r="O1734">
        <f t="shared" si="304"/>
        <v>60.484999999999999</v>
      </c>
      <c r="P1734">
        <f t="shared" si="306"/>
        <v>60.625</v>
      </c>
      <c r="Q1734">
        <f t="shared" si="307"/>
        <v>68.705411641599156</v>
      </c>
      <c r="R1734">
        <v>68.705411641599156</v>
      </c>
      <c r="S1734">
        <v>68.705411641599156</v>
      </c>
    </row>
    <row r="1735" spans="1:19" x14ac:dyDescent="0.2">
      <c r="A1735" s="4">
        <f t="shared" si="300"/>
        <v>45977</v>
      </c>
      <c r="B1735">
        <v>1734</v>
      </c>
      <c r="C1735">
        <v>60.66</v>
      </c>
      <c r="D1735">
        <f t="shared" si="301"/>
        <v>60.73</v>
      </c>
      <c r="E1735">
        <f t="shared" si="305"/>
        <v>60.914000000000001</v>
      </c>
      <c r="F1735">
        <f t="shared" si="297"/>
        <v>68.721276376340654</v>
      </c>
      <c r="G1735">
        <f t="shared" si="298"/>
        <v>-8.0612763763406576</v>
      </c>
      <c r="H1735">
        <f t="shared" si="302"/>
        <v>-0.20027803272028422</v>
      </c>
      <c r="I1735">
        <v>68.721276376340654</v>
      </c>
      <c r="J1735">
        <v>68.721276376340654</v>
      </c>
      <c r="K1735">
        <f t="shared" si="303"/>
        <v>68.709005707433562</v>
      </c>
      <c r="L1735">
        <v>68.709005707433562</v>
      </c>
      <c r="M1735">
        <v>68.709005707433562</v>
      </c>
      <c r="N1735">
        <f t="shared" si="299"/>
        <v>60.587846176094985</v>
      </c>
      <c r="O1735">
        <f t="shared" si="304"/>
        <v>60.764999999999993</v>
      </c>
      <c r="P1735">
        <f t="shared" si="306"/>
        <v>60.844999999999999</v>
      </c>
      <c r="Q1735">
        <f t="shared" si="307"/>
        <v>68.69561765402392</v>
      </c>
      <c r="R1735">
        <v>68.69561765402392</v>
      </c>
      <c r="S1735">
        <v>68.69561765402392</v>
      </c>
    </row>
    <row r="1736" spans="1:19" x14ac:dyDescent="0.2">
      <c r="A1736" s="4">
        <f t="shared" si="300"/>
        <v>45978</v>
      </c>
      <c r="B1736">
        <v>1735</v>
      </c>
      <c r="C1736">
        <v>60.66</v>
      </c>
      <c r="D1736">
        <f t="shared" si="301"/>
        <v>60.943333333333328</v>
      </c>
      <c r="E1736">
        <f t="shared" si="305"/>
        <v>60.793999999999997</v>
      </c>
      <c r="F1736">
        <f t="shared" si="297"/>
        <v>68.711554409060952</v>
      </c>
      <c r="G1736">
        <f t="shared" si="298"/>
        <v>-8.0515544090609552</v>
      </c>
      <c r="H1736">
        <f t="shared" si="302"/>
        <v>9.7219672797024259E-3</v>
      </c>
      <c r="I1736">
        <v>68.711554409060952</v>
      </c>
      <c r="J1736">
        <v>68.711554409060952</v>
      </c>
      <c r="K1736">
        <f t="shared" si="303"/>
        <v>68.699248731433599</v>
      </c>
      <c r="L1736">
        <v>68.699248731433599</v>
      </c>
      <c r="M1736">
        <v>68.699248731433599</v>
      </c>
      <c r="N1736">
        <f t="shared" si="299"/>
        <v>60.864492323266489</v>
      </c>
      <c r="O1736">
        <f t="shared" si="304"/>
        <v>60.924999999999997</v>
      </c>
      <c r="P1736">
        <f t="shared" si="306"/>
        <v>60.849999999999994</v>
      </c>
      <c r="Q1736">
        <f t="shared" si="307"/>
        <v>68.685823666448684</v>
      </c>
      <c r="R1736">
        <v>68.685823666448684</v>
      </c>
      <c r="S1736">
        <v>68.685823666448684</v>
      </c>
    </row>
    <row r="1737" spans="1:19" x14ac:dyDescent="0.2">
      <c r="A1737" s="4">
        <f t="shared" si="300"/>
        <v>45979</v>
      </c>
      <c r="B1737">
        <v>1736</v>
      </c>
      <c r="C1737">
        <v>61.51</v>
      </c>
      <c r="D1737">
        <f t="shared" si="301"/>
        <v>60.813333333333333</v>
      </c>
      <c r="E1737">
        <f t="shared" si="305"/>
        <v>60.634</v>
      </c>
      <c r="F1737">
        <f t="shared" si="297"/>
        <v>68.701832441781235</v>
      </c>
      <c r="G1737">
        <f t="shared" si="298"/>
        <v>-7.1918324417812372</v>
      </c>
      <c r="H1737">
        <f t="shared" si="302"/>
        <v>0.85972196727971806</v>
      </c>
      <c r="I1737">
        <v>68.701832441781235</v>
      </c>
      <c r="J1737">
        <v>68.701832441781235</v>
      </c>
      <c r="K1737">
        <f t="shared" si="303"/>
        <v>68.68949175543365</v>
      </c>
      <c r="L1737">
        <v>68.68949175543365</v>
      </c>
      <c r="M1737">
        <v>68.68949175543365</v>
      </c>
      <c r="N1737">
        <f t="shared" si="299"/>
        <v>60.686144626286534</v>
      </c>
      <c r="O1737">
        <f t="shared" si="304"/>
        <v>60.774999999999999</v>
      </c>
      <c r="P1737">
        <f t="shared" si="306"/>
        <v>60.701250000000002</v>
      </c>
      <c r="Q1737">
        <f t="shared" si="307"/>
        <v>68.676029678873448</v>
      </c>
      <c r="R1737">
        <v>68.676029678873448</v>
      </c>
      <c r="S1737">
        <v>68.676029678873448</v>
      </c>
    </row>
    <row r="1738" spans="1:19" x14ac:dyDescent="0.2">
      <c r="A1738" s="4">
        <f t="shared" si="300"/>
        <v>45980</v>
      </c>
      <c r="B1738">
        <v>1737</v>
      </c>
      <c r="C1738">
        <v>60.27</v>
      </c>
      <c r="D1738">
        <f t="shared" si="301"/>
        <v>60.616666666666667</v>
      </c>
      <c r="E1738">
        <f t="shared" si="305"/>
        <v>60.274000000000001</v>
      </c>
      <c r="F1738">
        <f t="shared" si="297"/>
        <v>68.692110474501533</v>
      </c>
      <c r="G1738">
        <f t="shared" si="298"/>
        <v>-8.4221104745015296</v>
      </c>
      <c r="H1738">
        <f t="shared" si="302"/>
        <v>-1.2302780327202925</v>
      </c>
      <c r="I1738">
        <v>68.692110474501533</v>
      </c>
      <c r="J1738">
        <v>68.692110474501533</v>
      </c>
      <c r="K1738">
        <f t="shared" si="303"/>
        <v>68.679734779433687</v>
      </c>
      <c r="L1738">
        <v>68.679734779433687</v>
      </c>
      <c r="M1738">
        <v>68.679734779433687</v>
      </c>
      <c r="N1738">
        <f t="shared" si="299"/>
        <v>60.501301238400572</v>
      </c>
      <c r="O1738">
        <f t="shared" si="304"/>
        <v>60.627499999999998</v>
      </c>
      <c r="P1738">
        <f t="shared" si="306"/>
        <v>60.402499999999996</v>
      </c>
      <c r="Q1738">
        <f t="shared" si="307"/>
        <v>68.666235691298226</v>
      </c>
      <c r="R1738">
        <v>68.666235691298226</v>
      </c>
      <c r="S1738">
        <v>68.666235691298226</v>
      </c>
    </row>
    <row r="1739" spans="1:19" x14ac:dyDescent="0.2">
      <c r="A1739" s="4">
        <f t="shared" si="300"/>
        <v>45981</v>
      </c>
      <c r="B1739">
        <v>1738</v>
      </c>
      <c r="C1739">
        <v>60.07</v>
      </c>
      <c r="D1739">
        <f t="shared" si="301"/>
        <v>59.733333333333327</v>
      </c>
      <c r="E1739">
        <f t="shared" si="305"/>
        <v>59.914000000000001</v>
      </c>
      <c r="F1739">
        <f t="shared" si="297"/>
        <v>68.682388507221816</v>
      </c>
      <c r="G1739">
        <f t="shared" si="298"/>
        <v>-8.6123885072218158</v>
      </c>
      <c r="H1739">
        <f t="shared" si="302"/>
        <v>-0.19027803272028621</v>
      </c>
      <c r="I1739">
        <v>68.682388507221816</v>
      </c>
      <c r="J1739">
        <v>68.682388507221816</v>
      </c>
      <c r="K1739">
        <f t="shared" si="303"/>
        <v>68.669977803433738</v>
      </c>
      <c r="L1739">
        <v>68.669977803433738</v>
      </c>
      <c r="M1739">
        <v>68.669977803433738</v>
      </c>
      <c r="N1739">
        <f t="shared" si="299"/>
        <v>60.008910866880399</v>
      </c>
      <c r="O1739">
        <f t="shared" si="304"/>
        <v>60.177499999999995</v>
      </c>
      <c r="P1739">
        <f t="shared" si="306"/>
        <v>59.846249999999998</v>
      </c>
      <c r="Q1739">
        <f t="shared" si="307"/>
        <v>68.656441703722976</v>
      </c>
      <c r="R1739">
        <v>68.656441703722976</v>
      </c>
      <c r="S1739">
        <v>68.656441703722976</v>
      </c>
    </row>
    <row r="1740" spans="1:19" x14ac:dyDescent="0.2">
      <c r="A1740" s="4">
        <f t="shared" si="300"/>
        <v>45982</v>
      </c>
      <c r="B1740">
        <v>1739</v>
      </c>
      <c r="C1740">
        <v>58.86</v>
      </c>
      <c r="D1740">
        <f t="shared" si="301"/>
        <v>59.263333333333343</v>
      </c>
      <c r="E1740">
        <f t="shared" si="305"/>
        <v>59.434000000000005</v>
      </c>
      <c r="F1740">
        <f t="shared" si="297"/>
        <v>68.672666539942099</v>
      </c>
      <c r="G1740">
        <f t="shared" si="298"/>
        <v>-9.8126665399421</v>
      </c>
      <c r="H1740">
        <f t="shared" si="302"/>
        <v>-1.2002780327202842</v>
      </c>
      <c r="I1740">
        <v>68.672666539942099</v>
      </c>
      <c r="J1740">
        <v>68.672666539942099</v>
      </c>
      <c r="K1740">
        <f t="shared" si="303"/>
        <v>68.660220827433776</v>
      </c>
      <c r="L1740">
        <v>68.660220827433776</v>
      </c>
      <c r="M1740">
        <v>68.660220827433776</v>
      </c>
      <c r="N1740">
        <f t="shared" si="299"/>
        <v>59.664237606816272</v>
      </c>
      <c r="O1740">
        <f t="shared" si="304"/>
        <v>59.515000000000001</v>
      </c>
      <c r="P1740">
        <f t="shared" si="306"/>
        <v>59.370000000000005</v>
      </c>
      <c r="Q1740">
        <f t="shared" si="307"/>
        <v>68.646647716147754</v>
      </c>
      <c r="R1740">
        <v>68.646647716147754</v>
      </c>
      <c r="S1740">
        <v>68.646647716147754</v>
      </c>
    </row>
    <row r="1741" spans="1:19" x14ac:dyDescent="0.2">
      <c r="A1741" s="4">
        <f t="shared" si="300"/>
        <v>45983</v>
      </c>
      <c r="B1741">
        <v>1740</v>
      </c>
      <c r="C1741">
        <v>58.86</v>
      </c>
      <c r="D1741">
        <f t="shared" si="301"/>
        <v>58.943333333333328</v>
      </c>
      <c r="E1741">
        <f t="shared" si="305"/>
        <v>59.202000000000012</v>
      </c>
      <c r="F1741">
        <f t="shared" si="297"/>
        <v>68.662944572662397</v>
      </c>
      <c r="G1741">
        <f t="shared" si="298"/>
        <v>-9.8029445726623976</v>
      </c>
      <c r="H1741">
        <f t="shared" si="302"/>
        <v>9.7219672797024259E-3</v>
      </c>
      <c r="I1741">
        <v>68.662944572662397</v>
      </c>
      <c r="J1741">
        <v>68.662944572662397</v>
      </c>
      <c r="K1741">
        <f t="shared" si="303"/>
        <v>68.650463851433827</v>
      </c>
      <c r="L1741">
        <v>68.650463851433827</v>
      </c>
      <c r="M1741">
        <v>68.650463851433827</v>
      </c>
      <c r="N1741">
        <f t="shared" si="299"/>
        <v>59.497966324771383</v>
      </c>
      <c r="O1741">
        <f t="shared" si="304"/>
        <v>59.225000000000009</v>
      </c>
      <c r="P1741">
        <f t="shared" si="306"/>
        <v>59.105000000000004</v>
      </c>
      <c r="Q1741">
        <f t="shared" si="307"/>
        <v>68.636853728572518</v>
      </c>
      <c r="R1741">
        <v>68.636853728572518</v>
      </c>
      <c r="S1741">
        <v>68.636853728572518</v>
      </c>
    </row>
    <row r="1742" spans="1:19" x14ac:dyDescent="0.2">
      <c r="A1742" s="4">
        <f t="shared" si="300"/>
        <v>45984</v>
      </c>
      <c r="B1742">
        <v>1741</v>
      </c>
      <c r="C1742">
        <v>59.11</v>
      </c>
      <c r="D1742">
        <f t="shared" si="301"/>
        <v>59.026666666666664</v>
      </c>
      <c r="E1742">
        <f t="shared" si="305"/>
        <v>58.838000000000001</v>
      </c>
      <c r="F1742">
        <f t="shared" si="297"/>
        <v>68.65322260538268</v>
      </c>
      <c r="G1742">
        <f t="shared" si="298"/>
        <v>-9.543222605382681</v>
      </c>
      <c r="H1742">
        <f t="shared" si="302"/>
        <v>0.25972196727971664</v>
      </c>
      <c r="I1742">
        <v>68.65322260538268</v>
      </c>
      <c r="J1742">
        <v>68.65322260538268</v>
      </c>
      <c r="K1742">
        <f t="shared" si="303"/>
        <v>68.640706875433864</v>
      </c>
      <c r="L1742">
        <v>68.640706875433864</v>
      </c>
      <c r="M1742">
        <v>68.640706875433864</v>
      </c>
      <c r="N1742">
        <f t="shared" si="299"/>
        <v>59.381576427339965</v>
      </c>
      <c r="O1742">
        <f t="shared" si="304"/>
        <v>58.984999999999999</v>
      </c>
      <c r="P1742">
        <f t="shared" si="306"/>
        <v>58.908749999999998</v>
      </c>
      <c r="Q1742">
        <f t="shared" si="307"/>
        <v>68.627059740997282</v>
      </c>
      <c r="R1742">
        <v>68.627059740997282</v>
      </c>
      <c r="S1742">
        <v>68.627059740997282</v>
      </c>
    </row>
    <row r="1743" spans="1:19" x14ac:dyDescent="0.2">
      <c r="A1743" s="4">
        <f t="shared" si="300"/>
        <v>45985</v>
      </c>
      <c r="B1743">
        <v>1742</v>
      </c>
      <c r="C1743">
        <v>59.11</v>
      </c>
      <c r="D1743">
        <f t="shared" si="301"/>
        <v>58.823333333333331</v>
      </c>
      <c r="E1743">
        <f t="shared" si="305"/>
        <v>58.827999999999996</v>
      </c>
      <c r="F1743">
        <f t="shared" si="297"/>
        <v>68.643500638102978</v>
      </c>
      <c r="G1743">
        <f t="shared" si="298"/>
        <v>-9.5335006381029785</v>
      </c>
      <c r="H1743">
        <f t="shared" si="302"/>
        <v>9.7219672797024259E-3</v>
      </c>
      <c r="I1743">
        <v>68.643500638102978</v>
      </c>
      <c r="J1743">
        <v>68.643500638102978</v>
      </c>
      <c r="K1743">
        <f t="shared" si="303"/>
        <v>68.630949899433915</v>
      </c>
      <c r="L1743">
        <v>68.630949899433915</v>
      </c>
      <c r="M1743">
        <v>68.630949899433915</v>
      </c>
      <c r="N1743">
        <f t="shared" si="299"/>
        <v>59.042103499137966</v>
      </c>
      <c r="O1743">
        <f t="shared" si="304"/>
        <v>58.832499999999996</v>
      </c>
      <c r="P1743">
        <f t="shared" si="306"/>
        <v>58.826250000000002</v>
      </c>
      <c r="Q1743">
        <f t="shared" si="307"/>
        <v>68.617265753422046</v>
      </c>
      <c r="R1743">
        <v>68.617265753422046</v>
      </c>
      <c r="S1743">
        <v>68.617265753422046</v>
      </c>
    </row>
    <row r="1744" spans="1:19" x14ac:dyDescent="0.2">
      <c r="A1744" s="4">
        <f t="shared" si="300"/>
        <v>45986</v>
      </c>
      <c r="B1744">
        <v>1743</v>
      </c>
      <c r="C1744">
        <v>58.25</v>
      </c>
      <c r="D1744">
        <f t="shared" si="301"/>
        <v>58.723333333333336</v>
      </c>
      <c r="E1744">
        <f t="shared" si="305"/>
        <v>58.818000000000005</v>
      </c>
      <c r="F1744">
        <f t="shared" si="297"/>
        <v>68.633778670823261</v>
      </c>
      <c r="G1744">
        <f t="shared" si="298"/>
        <v>-10.383778670823261</v>
      </c>
      <c r="H1744">
        <f t="shared" si="302"/>
        <v>-0.85027803272028279</v>
      </c>
      <c r="I1744">
        <v>68.633778670823261</v>
      </c>
      <c r="J1744">
        <v>68.633778670823261</v>
      </c>
      <c r="K1744">
        <f t="shared" si="303"/>
        <v>68.621192923433952</v>
      </c>
      <c r="L1744">
        <v>68.621192923433952</v>
      </c>
      <c r="M1744">
        <v>68.621192923433952</v>
      </c>
      <c r="N1744">
        <f t="shared" si="299"/>
        <v>58.972472449396577</v>
      </c>
      <c r="O1744">
        <f t="shared" si="304"/>
        <v>58.82</v>
      </c>
      <c r="P1744">
        <f t="shared" si="306"/>
        <v>58.782499999999999</v>
      </c>
      <c r="Q1744">
        <f t="shared" si="307"/>
        <v>68.60747176584681</v>
      </c>
      <c r="R1744">
        <v>68.60747176584681</v>
      </c>
      <c r="S1744">
        <v>68.60747176584681</v>
      </c>
    </row>
    <row r="1745" spans="1:19" x14ac:dyDescent="0.2">
      <c r="A1745" s="4">
        <f t="shared" si="300"/>
        <v>45987</v>
      </c>
      <c r="B1745">
        <v>1744</v>
      </c>
      <c r="C1745">
        <v>58.81</v>
      </c>
      <c r="D1745">
        <f t="shared" si="301"/>
        <v>58.623333333333335</v>
      </c>
      <c r="E1745">
        <f t="shared" si="305"/>
        <v>58.712000000000003</v>
      </c>
      <c r="F1745">
        <f t="shared" si="297"/>
        <v>68.624056703543545</v>
      </c>
      <c r="G1745">
        <f t="shared" si="298"/>
        <v>-9.8140567035435424</v>
      </c>
      <c r="H1745">
        <f t="shared" si="302"/>
        <v>0.56972196727971891</v>
      </c>
      <c r="I1745">
        <v>68.624056703543545</v>
      </c>
      <c r="J1745">
        <v>68.624056703543545</v>
      </c>
      <c r="K1745">
        <f t="shared" si="303"/>
        <v>68.611435947434003</v>
      </c>
      <c r="L1745">
        <v>68.611435947434003</v>
      </c>
      <c r="M1745">
        <v>68.611435947434003</v>
      </c>
      <c r="N1745">
        <f t="shared" si="299"/>
        <v>58.923730714577601</v>
      </c>
      <c r="O1745">
        <f t="shared" si="304"/>
        <v>58.745000000000005</v>
      </c>
      <c r="P1745">
        <f t="shared" si="306"/>
        <v>58.678750000000001</v>
      </c>
      <c r="Q1745">
        <f t="shared" si="307"/>
        <v>68.597677778271574</v>
      </c>
      <c r="R1745">
        <v>68.597677778271574</v>
      </c>
      <c r="S1745">
        <v>68.597677778271574</v>
      </c>
    </row>
    <row r="1746" spans="1:19" x14ac:dyDescent="0.2">
      <c r="A1746" s="4">
        <f t="shared" si="300"/>
        <v>45988</v>
      </c>
      <c r="B1746">
        <v>1745</v>
      </c>
      <c r="C1746">
        <v>58.81</v>
      </c>
      <c r="D1746">
        <f t="shared" si="301"/>
        <v>58.733333333333327</v>
      </c>
      <c r="E1746">
        <f t="shared" si="305"/>
        <v>58.605999999999995</v>
      </c>
      <c r="F1746">
        <f t="shared" si="297"/>
        <v>68.614334736263842</v>
      </c>
      <c r="G1746">
        <f t="shared" si="298"/>
        <v>-9.80433473626384</v>
      </c>
      <c r="H1746">
        <f t="shared" si="302"/>
        <v>9.7219672797024259E-3</v>
      </c>
      <c r="I1746">
        <v>68.614334736263842</v>
      </c>
      <c r="J1746">
        <v>68.614334736263842</v>
      </c>
      <c r="K1746">
        <f t="shared" si="303"/>
        <v>68.60167897143404</v>
      </c>
      <c r="L1746">
        <v>68.60167897143404</v>
      </c>
      <c r="M1746">
        <v>68.60167897143404</v>
      </c>
      <c r="N1746">
        <f t="shared" si="299"/>
        <v>58.820611500204315</v>
      </c>
      <c r="O1746">
        <f t="shared" si="304"/>
        <v>58.612499999999997</v>
      </c>
      <c r="P1746">
        <f t="shared" si="306"/>
        <v>58.653749999999995</v>
      </c>
      <c r="Q1746">
        <f t="shared" si="307"/>
        <v>68.587883790696338</v>
      </c>
      <c r="R1746">
        <v>68.587883790696338</v>
      </c>
      <c r="S1746">
        <v>68.587883790696338</v>
      </c>
    </row>
    <row r="1747" spans="1:19" x14ac:dyDescent="0.2">
      <c r="A1747" s="4">
        <f t="shared" si="300"/>
        <v>45989</v>
      </c>
      <c r="B1747">
        <v>1746</v>
      </c>
      <c r="C1747">
        <v>58.58</v>
      </c>
      <c r="D1747">
        <f t="shared" si="301"/>
        <v>58.656666666666666</v>
      </c>
      <c r="E1747">
        <f t="shared" si="305"/>
        <v>58.85</v>
      </c>
      <c r="F1747">
        <f t="shared" si="297"/>
        <v>68.604612768984126</v>
      </c>
      <c r="G1747">
        <f t="shared" si="298"/>
        <v>-10.024612768984127</v>
      </c>
      <c r="H1747">
        <f t="shared" si="302"/>
        <v>-0.22027803272028734</v>
      </c>
      <c r="I1747">
        <v>68.604612768984126</v>
      </c>
      <c r="J1747">
        <v>68.604612768984126</v>
      </c>
      <c r="K1747">
        <f t="shared" si="303"/>
        <v>68.591921995434092</v>
      </c>
      <c r="L1747">
        <v>68.591921995434092</v>
      </c>
      <c r="M1747">
        <v>68.591921995434092</v>
      </c>
      <c r="N1747">
        <f t="shared" si="299"/>
        <v>58.748428050143019</v>
      </c>
      <c r="O1747">
        <f t="shared" si="304"/>
        <v>58.694999999999993</v>
      </c>
      <c r="P1747">
        <f t="shared" si="306"/>
        <v>58.777499999999996</v>
      </c>
      <c r="Q1747">
        <f t="shared" si="307"/>
        <v>68.578089803121117</v>
      </c>
      <c r="R1747">
        <v>68.578089803121117</v>
      </c>
      <c r="S1747">
        <v>68.578089803121117</v>
      </c>
    </row>
    <row r="1748" spans="1:19" x14ac:dyDescent="0.2">
      <c r="A1748" s="4">
        <f t="shared" si="300"/>
        <v>45990</v>
      </c>
      <c r="B1748">
        <v>1747</v>
      </c>
      <c r="C1748">
        <v>58.58</v>
      </c>
      <c r="D1748">
        <f t="shared" si="301"/>
        <v>58.876666666666665</v>
      </c>
      <c r="E1748">
        <f t="shared" si="305"/>
        <v>58.981999999999992</v>
      </c>
      <c r="F1748">
        <f t="shared" si="297"/>
        <v>68.594890801704423</v>
      </c>
      <c r="G1748">
        <f t="shared" si="298"/>
        <v>-10.014890801704425</v>
      </c>
      <c r="H1748">
        <f t="shared" si="302"/>
        <v>9.7219672797024259E-3</v>
      </c>
      <c r="I1748">
        <v>68.594890801704423</v>
      </c>
      <c r="J1748">
        <v>68.594890801704423</v>
      </c>
      <c r="K1748">
        <f t="shared" si="303"/>
        <v>68.582165019434129</v>
      </c>
      <c r="L1748">
        <v>68.582165019434129</v>
      </c>
      <c r="M1748">
        <v>68.582165019434129</v>
      </c>
      <c r="N1748">
        <f t="shared" si="299"/>
        <v>58.96489963510011</v>
      </c>
      <c r="O1748">
        <f t="shared" si="304"/>
        <v>58.86</v>
      </c>
      <c r="P1748">
        <f t="shared" si="306"/>
        <v>58.942499999999995</v>
      </c>
      <c r="Q1748">
        <f t="shared" si="307"/>
        <v>68.568295815545881</v>
      </c>
      <c r="R1748">
        <v>68.568295815545881</v>
      </c>
      <c r="S1748">
        <v>68.568295815545881</v>
      </c>
    </row>
    <row r="1749" spans="1:19" x14ac:dyDescent="0.2">
      <c r="A1749" s="4">
        <f t="shared" si="300"/>
        <v>45991</v>
      </c>
      <c r="B1749">
        <v>1748</v>
      </c>
      <c r="C1749">
        <v>59.47</v>
      </c>
      <c r="D1749">
        <f t="shared" si="301"/>
        <v>59.173333333333325</v>
      </c>
      <c r="E1749">
        <f t="shared" si="305"/>
        <v>58.981999999999992</v>
      </c>
      <c r="F1749">
        <f t="shared" si="297"/>
        <v>68.585168834424707</v>
      </c>
      <c r="G1749">
        <f t="shared" si="298"/>
        <v>-9.1151688344247077</v>
      </c>
      <c r="H1749">
        <f t="shared" si="302"/>
        <v>0.89972196727971721</v>
      </c>
      <c r="I1749">
        <v>68.585168834424707</v>
      </c>
      <c r="J1749">
        <v>68.585168834424707</v>
      </c>
      <c r="K1749">
        <f t="shared" si="303"/>
        <v>68.57240804343418</v>
      </c>
      <c r="L1749">
        <v>68.57240804343418</v>
      </c>
      <c r="M1749">
        <v>68.57240804343418</v>
      </c>
      <c r="N1749">
        <f t="shared" si="299"/>
        <v>59.11642974457007</v>
      </c>
      <c r="O1749">
        <f t="shared" si="304"/>
        <v>59.024999999999999</v>
      </c>
      <c r="P1749">
        <f t="shared" si="306"/>
        <v>59.053749999999994</v>
      </c>
      <c r="Q1749">
        <f t="shared" si="307"/>
        <v>68.558501827970645</v>
      </c>
      <c r="R1749">
        <v>68.558501827970645</v>
      </c>
      <c r="S1749">
        <v>68.558501827970645</v>
      </c>
    </row>
    <row r="1750" spans="1:19" x14ac:dyDescent="0.2">
      <c r="A1750" s="4">
        <f t="shared" si="300"/>
        <v>45992</v>
      </c>
      <c r="B1750">
        <v>1749</v>
      </c>
      <c r="C1750">
        <v>59.47</v>
      </c>
      <c r="D1750">
        <f t="shared" si="301"/>
        <v>59.25</v>
      </c>
      <c r="E1750">
        <f t="shared" si="305"/>
        <v>59.083999999999989</v>
      </c>
      <c r="F1750">
        <f t="shared" si="297"/>
        <v>68.575446867145004</v>
      </c>
      <c r="G1750">
        <f t="shared" si="298"/>
        <v>-9.1054468671450053</v>
      </c>
      <c r="H1750">
        <f t="shared" si="302"/>
        <v>9.7219672797024259E-3</v>
      </c>
      <c r="I1750">
        <v>68.575446867145004</v>
      </c>
      <c r="J1750">
        <v>68.575446867145004</v>
      </c>
      <c r="K1750">
        <f t="shared" si="303"/>
        <v>68.562651067434217</v>
      </c>
      <c r="L1750">
        <v>68.562651067434217</v>
      </c>
      <c r="M1750">
        <v>68.562651067434217</v>
      </c>
      <c r="N1750">
        <f t="shared" si="299"/>
        <v>59.024500821199048</v>
      </c>
      <c r="O1750">
        <f t="shared" si="304"/>
        <v>59.082499999999996</v>
      </c>
      <c r="P1750">
        <f t="shared" si="306"/>
        <v>59.146249999999995</v>
      </c>
      <c r="Q1750">
        <f t="shared" si="307"/>
        <v>68.548707840395409</v>
      </c>
      <c r="R1750">
        <v>68.548707840395409</v>
      </c>
      <c r="S1750">
        <v>68.548707840395409</v>
      </c>
    </row>
    <row r="1751" spans="1:19" x14ac:dyDescent="0.2">
      <c r="A1751" s="4">
        <f t="shared" si="300"/>
        <v>45993</v>
      </c>
      <c r="B1751">
        <v>1750</v>
      </c>
      <c r="C1751">
        <v>58.81</v>
      </c>
      <c r="D1751">
        <f t="shared" si="301"/>
        <v>59.123333333333335</v>
      </c>
      <c r="E1751">
        <f t="shared" si="305"/>
        <v>59.332000000000008</v>
      </c>
      <c r="F1751">
        <f t="shared" si="297"/>
        <v>68.565724899865288</v>
      </c>
      <c r="G1751">
        <f t="shared" si="298"/>
        <v>-9.7557248998652852</v>
      </c>
      <c r="H1751">
        <f t="shared" si="302"/>
        <v>-0.65027803272027995</v>
      </c>
      <c r="I1751">
        <v>68.565724899865288</v>
      </c>
      <c r="J1751">
        <v>68.565724899865288</v>
      </c>
      <c r="K1751">
        <f t="shared" si="303"/>
        <v>68.552894091434268</v>
      </c>
      <c r="L1751">
        <v>68.552894091434268</v>
      </c>
      <c r="M1751">
        <v>68.552894091434268</v>
      </c>
      <c r="N1751">
        <f t="shared" si="299"/>
        <v>59.044150574839335</v>
      </c>
      <c r="O1751">
        <f t="shared" si="304"/>
        <v>59.21</v>
      </c>
      <c r="P1751">
        <f t="shared" si="306"/>
        <v>59.253749999999997</v>
      </c>
      <c r="Q1751">
        <f t="shared" si="307"/>
        <v>68.538913852820173</v>
      </c>
      <c r="R1751">
        <v>68.538913852820173</v>
      </c>
      <c r="S1751">
        <v>68.538913852820173</v>
      </c>
    </row>
    <row r="1752" spans="1:19" x14ac:dyDescent="0.2">
      <c r="A1752" s="4">
        <f t="shared" si="300"/>
        <v>45994</v>
      </c>
      <c r="B1752">
        <v>1751</v>
      </c>
      <c r="C1752">
        <v>59.09</v>
      </c>
      <c r="D1752">
        <f t="shared" si="301"/>
        <v>59.24</v>
      </c>
      <c r="E1752">
        <f t="shared" si="305"/>
        <v>59.484000000000002</v>
      </c>
      <c r="F1752">
        <f t="shared" si="297"/>
        <v>68.556002932585585</v>
      </c>
      <c r="G1752">
        <f t="shared" si="298"/>
        <v>-9.4660029325855817</v>
      </c>
      <c r="H1752">
        <f t="shared" si="302"/>
        <v>0.28972196727970356</v>
      </c>
      <c r="I1752">
        <v>68.556002932585585</v>
      </c>
      <c r="J1752">
        <v>68.556002932585585</v>
      </c>
      <c r="K1752">
        <f t="shared" si="303"/>
        <v>68.543137115434305</v>
      </c>
      <c r="L1752">
        <v>68.543137115434305</v>
      </c>
      <c r="M1752">
        <v>68.543137115434305</v>
      </c>
      <c r="N1752">
        <f t="shared" si="299"/>
        <v>59.276905402387527</v>
      </c>
      <c r="O1752">
        <f t="shared" si="304"/>
        <v>59.297499999999999</v>
      </c>
      <c r="P1752">
        <f t="shared" si="306"/>
        <v>59.392499999999998</v>
      </c>
      <c r="Q1752">
        <f t="shared" si="307"/>
        <v>68.529119865244937</v>
      </c>
      <c r="R1752">
        <v>68.529119865244937</v>
      </c>
      <c r="S1752">
        <v>68.529119865244937</v>
      </c>
    </row>
    <row r="1753" spans="1:19" x14ac:dyDescent="0.2">
      <c r="A1753" s="4">
        <f t="shared" si="300"/>
        <v>45995</v>
      </c>
      <c r="B1753">
        <v>1752</v>
      </c>
      <c r="C1753">
        <v>59.82</v>
      </c>
      <c r="D1753">
        <f t="shared" si="301"/>
        <v>59.713333333333331</v>
      </c>
      <c r="E1753">
        <f t="shared" si="305"/>
        <v>59.636000000000003</v>
      </c>
      <c r="F1753">
        <f t="shared" si="297"/>
        <v>68.546280965305868</v>
      </c>
      <c r="G1753">
        <f t="shared" si="298"/>
        <v>-8.7262809653058682</v>
      </c>
      <c r="H1753">
        <f t="shared" si="302"/>
        <v>0.73972196727971351</v>
      </c>
      <c r="I1753">
        <v>68.546280965305868</v>
      </c>
      <c r="J1753">
        <v>68.546280965305868</v>
      </c>
      <c r="K1753">
        <f t="shared" si="303"/>
        <v>68.533380139434357</v>
      </c>
      <c r="L1753">
        <v>68.533380139434357</v>
      </c>
      <c r="M1753">
        <v>68.533380139434357</v>
      </c>
      <c r="N1753">
        <f t="shared" si="299"/>
        <v>59.562833781671259</v>
      </c>
      <c r="O1753">
        <f t="shared" si="304"/>
        <v>59.487499999999997</v>
      </c>
      <c r="P1753">
        <f t="shared" si="306"/>
        <v>59.664999999999992</v>
      </c>
      <c r="Q1753">
        <f t="shared" si="307"/>
        <v>68.519325877669701</v>
      </c>
      <c r="R1753">
        <v>68.519325877669701</v>
      </c>
      <c r="S1753">
        <v>68.519325877669701</v>
      </c>
    </row>
    <row r="1754" spans="1:19" x14ac:dyDescent="0.2">
      <c r="A1754" s="4">
        <f t="shared" si="300"/>
        <v>45996</v>
      </c>
      <c r="B1754">
        <v>1753</v>
      </c>
      <c r="C1754">
        <v>60.23</v>
      </c>
      <c r="D1754">
        <f t="shared" si="301"/>
        <v>60.093333333333334</v>
      </c>
      <c r="E1754">
        <f t="shared" si="305"/>
        <v>59.681999999999995</v>
      </c>
      <c r="F1754">
        <f t="shared" si="297"/>
        <v>68.536558998026152</v>
      </c>
      <c r="G1754">
        <f t="shared" si="298"/>
        <v>-8.3065589980261549</v>
      </c>
      <c r="H1754">
        <f t="shared" si="302"/>
        <v>0.41972196727971323</v>
      </c>
      <c r="I1754">
        <v>68.536558998026152</v>
      </c>
      <c r="J1754">
        <v>68.536558998026152</v>
      </c>
      <c r="K1754">
        <f t="shared" si="303"/>
        <v>68.523623163434394</v>
      </c>
      <c r="L1754">
        <v>68.523623163434394</v>
      </c>
      <c r="M1754">
        <v>68.523623163434394</v>
      </c>
      <c r="N1754">
        <f t="shared" si="299"/>
        <v>59.762983647169875</v>
      </c>
      <c r="O1754">
        <f t="shared" si="304"/>
        <v>59.842499999999994</v>
      </c>
      <c r="P1754">
        <f t="shared" si="306"/>
        <v>59.836249999999993</v>
      </c>
      <c r="Q1754">
        <f t="shared" si="307"/>
        <v>68.509531890094479</v>
      </c>
      <c r="R1754">
        <v>68.509531890094479</v>
      </c>
      <c r="S1754">
        <v>68.509531890094479</v>
      </c>
    </row>
    <row r="1755" spans="1:19" x14ac:dyDescent="0.2">
      <c r="A1755" s="4">
        <f t="shared" si="300"/>
        <v>45997</v>
      </c>
      <c r="B1755">
        <v>1754</v>
      </c>
      <c r="C1755">
        <v>60.23</v>
      </c>
      <c r="D1755">
        <f t="shared" si="301"/>
        <v>59.833333333333336</v>
      </c>
      <c r="E1755">
        <f t="shared" si="305"/>
        <v>59.672000000000004</v>
      </c>
      <c r="F1755">
        <f t="shared" si="297"/>
        <v>68.526837030746449</v>
      </c>
      <c r="G1755">
        <f t="shared" si="298"/>
        <v>-8.2968370307464525</v>
      </c>
      <c r="H1755">
        <f t="shared" si="302"/>
        <v>9.7219672797024259E-3</v>
      </c>
      <c r="I1755">
        <v>68.526837030746449</v>
      </c>
      <c r="J1755">
        <v>68.526837030746449</v>
      </c>
      <c r="K1755">
        <f t="shared" si="303"/>
        <v>68.513866187434445</v>
      </c>
      <c r="L1755">
        <v>68.513866187434445</v>
      </c>
      <c r="M1755">
        <v>68.513866187434445</v>
      </c>
      <c r="N1755">
        <f t="shared" si="299"/>
        <v>59.546088553018905</v>
      </c>
      <c r="O1755">
        <f t="shared" si="304"/>
        <v>59.83</v>
      </c>
      <c r="P1755">
        <f t="shared" si="306"/>
        <v>59.732500000000002</v>
      </c>
      <c r="Q1755">
        <f t="shared" si="307"/>
        <v>68.499737902519229</v>
      </c>
      <c r="R1755">
        <v>68.499737902519229</v>
      </c>
      <c r="S1755">
        <v>68.499737902519229</v>
      </c>
    </row>
    <row r="1756" spans="1:19" x14ac:dyDescent="0.2">
      <c r="A1756" s="4">
        <f t="shared" si="300"/>
        <v>45998</v>
      </c>
      <c r="B1756">
        <v>1755</v>
      </c>
      <c r="C1756">
        <v>59.04</v>
      </c>
      <c r="D1756">
        <f t="shared" si="301"/>
        <v>59.436666666666667</v>
      </c>
      <c r="E1756">
        <f t="shared" si="305"/>
        <v>59.387999999999998</v>
      </c>
      <c r="F1756">
        <f t="shared" si="297"/>
        <v>68.517115063466733</v>
      </c>
      <c r="G1756">
        <f t="shared" si="298"/>
        <v>-9.4771150634667336</v>
      </c>
      <c r="H1756">
        <f t="shared" si="302"/>
        <v>-1.1802780327202811</v>
      </c>
      <c r="I1756">
        <v>68.517115063466733</v>
      </c>
      <c r="J1756">
        <v>68.517115063466733</v>
      </c>
      <c r="K1756">
        <f t="shared" si="303"/>
        <v>68.504109211434482</v>
      </c>
      <c r="L1756">
        <v>68.504109211434482</v>
      </c>
      <c r="M1756">
        <v>68.504109211434482</v>
      </c>
      <c r="N1756">
        <f t="shared" si="299"/>
        <v>59.394261987113225</v>
      </c>
      <c r="O1756">
        <f t="shared" si="304"/>
        <v>59.634999999999998</v>
      </c>
      <c r="P1756">
        <f t="shared" si="306"/>
        <v>59.40625</v>
      </c>
      <c r="Q1756">
        <f t="shared" si="307"/>
        <v>68.489943914944007</v>
      </c>
      <c r="R1756">
        <v>68.489943914944007</v>
      </c>
      <c r="S1756">
        <v>68.489943914944007</v>
      </c>
    </row>
    <row r="1757" spans="1:19" x14ac:dyDescent="0.2">
      <c r="A1757" s="4">
        <f t="shared" si="300"/>
        <v>45999</v>
      </c>
      <c r="B1757">
        <v>1756</v>
      </c>
      <c r="C1757">
        <v>59.04</v>
      </c>
      <c r="D1757">
        <f t="shared" si="301"/>
        <v>58.826666666666661</v>
      </c>
      <c r="E1757">
        <f t="shared" si="305"/>
        <v>59.076000000000001</v>
      </c>
      <c r="F1757">
        <f t="shared" si="297"/>
        <v>68.50739309618703</v>
      </c>
      <c r="G1757">
        <f t="shared" si="298"/>
        <v>-9.4673930961870312</v>
      </c>
      <c r="H1757">
        <f t="shared" si="302"/>
        <v>9.7219672797024259E-3</v>
      </c>
      <c r="I1757">
        <v>68.50739309618703</v>
      </c>
      <c r="J1757">
        <v>68.50739309618703</v>
      </c>
      <c r="K1757">
        <f t="shared" si="303"/>
        <v>68.494352235434533</v>
      </c>
      <c r="L1757">
        <v>68.494352235434533</v>
      </c>
      <c r="M1757">
        <v>68.494352235434533</v>
      </c>
      <c r="N1757">
        <f t="shared" si="299"/>
        <v>59.095983390979256</v>
      </c>
      <c r="O1757">
        <f t="shared" si="304"/>
        <v>59.177500000000002</v>
      </c>
      <c r="P1757">
        <f t="shared" si="306"/>
        <v>58.982500000000002</v>
      </c>
      <c r="Q1757">
        <f t="shared" si="307"/>
        <v>68.480149927368771</v>
      </c>
      <c r="R1757">
        <v>68.480149927368771</v>
      </c>
      <c r="S1757">
        <v>68.480149927368771</v>
      </c>
    </row>
    <row r="1758" spans="1:19" x14ac:dyDescent="0.2">
      <c r="A1758" s="4">
        <f t="shared" si="300"/>
        <v>46000</v>
      </c>
      <c r="B1758">
        <v>1757</v>
      </c>
      <c r="C1758">
        <v>58.4</v>
      </c>
      <c r="D1758">
        <f t="shared" si="301"/>
        <v>58.70333333333334</v>
      </c>
      <c r="E1758">
        <f t="shared" si="305"/>
        <v>58.581999999999994</v>
      </c>
      <c r="F1758">
        <f t="shared" si="297"/>
        <v>68.497671128907314</v>
      </c>
      <c r="G1758">
        <f t="shared" si="298"/>
        <v>-10.097671128907315</v>
      </c>
      <c r="H1758">
        <f t="shared" si="302"/>
        <v>-0.63027803272028393</v>
      </c>
      <c r="I1758">
        <v>68.497671128907314</v>
      </c>
      <c r="J1758">
        <v>68.497671128907314</v>
      </c>
      <c r="K1758">
        <f t="shared" si="303"/>
        <v>68.48459525943457</v>
      </c>
      <c r="L1758">
        <v>68.48459525943457</v>
      </c>
      <c r="M1758">
        <v>68.48459525943457</v>
      </c>
      <c r="N1758">
        <f t="shared" si="299"/>
        <v>58.968188373685479</v>
      </c>
      <c r="O1758">
        <f t="shared" si="304"/>
        <v>58.787499999999994</v>
      </c>
      <c r="P1758">
        <f t="shared" si="306"/>
        <v>58.627499999999998</v>
      </c>
      <c r="Q1758">
        <f t="shared" si="307"/>
        <v>68.470355939793535</v>
      </c>
      <c r="R1758">
        <v>68.470355939793535</v>
      </c>
      <c r="S1758">
        <v>68.470355939793535</v>
      </c>
    </row>
    <row r="1759" spans="1:19" x14ac:dyDescent="0.2">
      <c r="A1759" s="4">
        <f t="shared" si="300"/>
        <v>46001</v>
      </c>
      <c r="B1759">
        <v>1758</v>
      </c>
      <c r="C1759">
        <v>58.67</v>
      </c>
      <c r="D1759">
        <f t="shared" si="301"/>
        <v>58.276666666666664</v>
      </c>
      <c r="E1759">
        <f t="shared" si="305"/>
        <v>58.296000000000006</v>
      </c>
      <c r="F1759">
        <f t="shared" si="297"/>
        <v>68.487949161627597</v>
      </c>
      <c r="G1759">
        <f t="shared" si="298"/>
        <v>-9.8179491616275953</v>
      </c>
      <c r="H1759">
        <f t="shared" si="302"/>
        <v>0.27972196727971976</v>
      </c>
      <c r="I1759">
        <v>68.487949161627597</v>
      </c>
      <c r="J1759">
        <v>68.487949161627597</v>
      </c>
      <c r="K1759">
        <f t="shared" si="303"/>
        <v>68.474838283434622</v>
      </c>
      <c r="L1759">
        <v>68.474838283434622</v>
      </c>
      <c r="M1759">
        <v>68.474838283434622</v>
      </c>
      <c r="N1759">
        <f t="shared" si="299"/>
        <v>58.605731861579827</v>
      </c>
      <c r="O1759">
        <f t="shared" si="304"/>
        <v>58.467500000000001</v>
      </c>
      <c r="P1759">
        <f t="shared" si="306"/>
        <v>58.28875</v>
      </c>
      <c r="Q1759">
        <f t="shared" si="307"/>
        <v>68.460561952218299</v>
      </c>
      <c r="R1759">
        <v>68.460561952218299</v>
      </c>
      <c r="S1759">
        <v>68.460561952218299</v>
      </c>
    </row>
    <row r="1760" spans="1:19" x14ac:dyDescent="0.2">
      <c r="A1760" s="4">
        <f t="shared" si="300"/>
        <v>46002</v>
      </c>
      <c r="B1760">
        <v>1759</v>
      </c>
      <c r="C1760">
        <v>57.76</v>
      </c>
      <c r="D1760">
        <f t="shared" si="301"/>
        <v>58.013333333333343</v>
      </c>
      <c r="E1760">
        <f t="shared" si="305"/>
        <v>58.010000000000005</v>
      </c>
      <c r="F1760">
        <f t="shared" si="297"/>
        <v>68.478227194347895</v>
      </c>
      <c r="G1760">
        <f t="shared" si="298"/>
        <v>-10.718227194347897</v>
      </c>
      <c r="H1760">
        <f t="shared" si="302"/>
        <v>-0.90027803272030127</v>
      </c>
      <c r="I1760">
        <v>68.478227194347895</v>
      </c>
      <c r="J1760">
        <v>68.478227194347895</v>
      </c>
      <c r="K1760">
        <f t="shared" si="303"/>
        <v>68.465081307434659</v>
      </c>
      <c r="L1760">
        <v>68.465081307434659</v>
      </c>
      <c r="M1760">
        <v>68.465081307434659</v>
      </c>
      <c r="N1760">
        <f t="shared" si="299"/>
        <v>58.307012303105878</v>
      </c>
      <c r="O1760">
        <f t="shared" si="304"/>
        <v>58.11</v>
      </c>
      <c r="P1760">
        <f t="shared" si="306"/>
        <v>58.011250000000004</v>
      </c>
      <c r="Q1760">
        <f t="shared" si="307"/>
        <v>68.450767964643063</v>
      </c>
      <c r="R1760">
        <v>68.450767964643063</v>
      </c>
      <c r="S1760">
        <v>68.450767964643063</v>
      </c>
    </row>
    <row r="1761" spans="1:19" x14ac:dyDescent="0.2">
      <c r="A1761" s="4">
        <f t="shared" si="300"/>
        <v>46003</v>
      </c>
      <c r="B1761">
        <v>1760</v>
      </c>
      <c r="C1761">
        <v>57.61</v>
      </c>
      <c r="D1761">
        <f t="shared" si="301"/>
        <v>57.660000000000004</v>
      </c>
      <c r="E1761">
        <f t="shared" si="305"/>
        <v>57.724000000000004</v>
      </c>
      <c r="F1761">
        <f t="shared" si="297"/>
        <v>68.468505227068192</v>
      </c>
      <c r="G1761">
        <f t="shared" si="298"/>
        <v>-10.858505227068193</v>
      </c>
      <c r="H1761">
        <f t="shared" si="302"/>
        <v>-0.14027803272029615</v>
      </c>
      <c r="I1761">
        <v>68.468505227068192</v>
      </c>
      <c r="J1761">
        <v>68.468505227068192</v>
      </c>
      <c r="K1761">
        <f t="shared" si="303"/>
        <v>68.45532433143471</v>
      </c>
      <c r="L1761">
        <v>68.45532433143471</v>
      </c>
      <c r="M1761">
        <v>68.45532433143471</v>
      </c>
      <c r="N1761">
        <f t="shared" si="299"/>
        <v>58.097908612174109</v>
      </c>
      <c r="O1761">
        <f t="shared" si="304"/>
        <v>57.912500000000009</v>
      </c>
      <c r="P1761">
        <f t="shared" si="306"/>
        <v>57.7</v>
      </c>
      <c r="Q1761">
        <f t="shared" si="307"/>
        <v>68.440973977067827</v>
      </c>
      <c r="R1761">
        <v>68.440973977067827</v>
      </c>
      <c r="S1761">
        <v>68.440973977067827</v>
      </c>
    </row>
    <row r="1762" spans="1:19" x14ac:dyDescent="0.2">
      <c r="A1762" s="4">
        <f t="shared" si="300"/>
        <v>46004</v>
      </c>
      <c r="B1762">
        <v>1761</v>
      </c>
      <c r="C1762">
        <v>57.61</v>
      </c>
      <c r="D1762">
        <f t="shared" si="301"/>
        <v>57.396666666666668</v>
      </c>
      <c r="E1762">
        <f t="shared" si="305"/>
        <v>57.384</v>
      </c>
      <c r="F1762">
        <f t="shared" si="297"/>
        <v>68.458783259788476</v>
      </c>
      <c r="G1762">
        <f t="shared" si="298"/>
        <v>-10.848783259788476</v>
      </c>
      <c r="H1762">
        <f t="shared" si="302"/>
        <v>9.7219672797166368E-3</v>
      </c>
      <c r="I1762">
        <v>68.458783259788476</v>
      </c>
      <c r="J1762">
        <v>68.458783259788476</v>
      </c>
      <c r="K1762">
        <f t="shared" si="303"/>
        <v>68.445567355434747</v>
      </c>
      <c r="L1762">
        <v>68.445567355434747</v>
      </c>
      <c r="M1762">
        <v>68.445567355434747</v>
      </c>
      <c r="N1762">
        <f t="shared" si="299"/>
        <v>57.759536028521865</v>
      </c>
      <c r="O1762">
        <f t="shared" si="304"/>
        <v>57.487500000000004</v>
      </c>
      <c r="P1762">
        <f t="shared" si="306"/>
        <v>57.388750000000002</v>
      </c>
      <c r="Q1762">
        <f t="shared" si="307"/>
        <v>68.431179989492591</v>
      </c>
      <c r="R1762">
        <v>68.431179989492591</v>
      </c>
      <c r="S1762">
        <v>68.431179989492591</v>
      </c>
    </row>
    <row r="1763" spans="1:19" x14ac:dyDescent="0.2">
      <c r="A1763" s="4">
        <f t="shared" si="300"/>
        <v>46005</v>
      </c>
      <c r="B1763">
        <v>1762</v>
      </c>
      <c r="C1763">
        <v>56.97</v>
      </c>
      <c r="D1763">
        <f t="shared" si="301"/>
        <v>57.183333333333337</v>
      </c>
      <c r="E1763">
        <f t="shared" si="305"/>
        <v>56.92</v>
      </c>
      <c r="F1763">
        <f t="shared" si="297"/>
        <v>68.449061292508759</v>
      </c>
      <c r="G1763">
        <f t="shared" si="298"/>
        <v>-11.47906129250876</v>
      </c>
      <c r="H1763">
        <f t="shared" si="302"/>
        <v>-0.63027803272028393</v>
      </c>
      <c r="I1763">
        <v>68.449061292508759</v>
      </c>
      <c r="J1763">
        <v>68.449061292508759</v>
      </c>
      <c r="K1763">
        <f t="shared" si="303"/>
        <v>68.435810379434798</v>
      </c>
      <c r="L1763">
        <v>68.435810379434798</v>
      </c>
      <c r="M1763">
        <v>68.435810379434798</v>
      </c>
      <c r="N1763">
        <f t="shared" si="299"/>
        <v>57.522675219965294</v>
      </c>
      <c r="O1763">
        <f t="shared" si="304"/>
        <v>57.29</v>
      </c>
      <c r="P1763">
        <f t="shared" si="306"/>
        <v>57.018749999999997</v>
      </c>
      <c r="Q1763">
        <f t="shared" si="307"/>
        <v>68.421386001917369</v>
      </c>
      <c r="R1763">
        <v>68.421386001917369</v>
      </c>
      <c r="S1763">
        <v>68.421386001917369</v>
      </c>
    </row>
    <row r="1764" spans="1:19" x14ac:dyDescent="0.2">
      <c r="A1764" s="4">
        <f t="shared" si="300"/>
        <v>46006</v>
      </c>
      <c r="B1764">
        <v>1763</v>
      </c>
      <c r="C1764">
        <v>56.97</v>
      </c>
      <c r="D1764">
        <f t="shared" si="301"/>
        <v>56.46</v>
      </c>
      <c r="E1764">
        <f t="shared" si="305"/>
        <v>56.612000000000002</v>
      </c>
      <c r="F1764">
        <f t="shared" si="297"/>
        <v>68.439339325229056</v>
      </c>
      <c r="G1764">
        <f t="shared" si="298"/>
        <v>-11.469339325229058</v>
      </c>
      <c r="H1764">
        <f t="shared" si="302"/>
        <v>9.7219672797024259E-3</v>
      </c>
      <c r="I1764">
        <v>68.439339325229056</v>
      </c>
      <c r="J1764">
        <v>68.439339325229056</v>
      </c>
      <c r="K1764">
        <f t="shared" si="303"/>
        <v>68.426053403434835</v>
      </c>
      <c r="L1764">
        <v>68.426053403434835</v>
      </c>
      <c r="M1764">
        <v>68.426053403434835</v>
      </c>
      <c r="N1764">
        <f t="shared" si="299"/>
        <v>56.897872653975703</v>
      </c>
      <c r="O1764">
        <f t="shared" si="304"/>
        <v>56.747500000000002</v>
      </c>
      <c r="P1764">
        <f t="shared" si="306"/>
        <v>56.555</v>
      </c>
      <c r="Q1764">
        <f t="shared" si="307"/>
        <v>68.411592014342133</v>
      </c>
      <c r="R1764">
        <v>68.411592014342133</v>
      </c>
      <c r="S1764">
        <v>68.411592014342133</v>
      </c>
    </row>
    <row r="1765" spans="1:19" x14ac:dyDescent="0.2">
      <c r="A1765" s="4">
        <f t="shared" si="300"/>
        <v>46007</v>
      </c>
      <c r="B1765">
        <v>1764</v>
      </c>
      <c r="C1765">
        <v>55.44</v>
      </c>
      <c r="D1765">
        <f t="shared" si="301"/>
        <v>56.16</v>
      </c>
      <c r="E1765">
        <f t="shared" si="305"/>
        <v>56.333999999999989</v>
      </c>
      <c r="F1765">
        <f t="shared" si="297"/>
        <v>68.42961735794934</v>
      </c>
      <c r="G1765">
        <f t="shared" si="298"/>
        <v>-12.989617357949342</v>
      </c>
      <c r="H1765">
        <f t="shared" si="302"/>
        <v>-1.5202780327202845</v>
      </c>
      <c r="I1765">
        <v>68.42961735794934</v>
      </c>
      <c r="J1765">
        <v>68.42961735794934</v>
      </c>
      <c r="K1765">
        <f t="shared" si="303"/>
        <v>68.416296427434887</v>
      </c>
      <c r="L1765">
        <v>68.416296427434887</v>
      </c>
      <c r="M1765">
        <v>68.416296427434887</v>
      </c>
      <c r="N1765">
        <f t="shared" si="299"/>
        <v>56.649510857782985</v>
      </c>
      <c r="O1765">
        <f t="shared" si="304"/>
        <v>56.362499999999997</v>
      </c>
      <c r="P1765">
        <f t="shared" si="306"/>
        <v>56.268749999999997</v>
      </c>
      <c r="Q1765">
        <f t="shared" si="307"/>
        <v>68.401798026766897</v>
      </c>
      <c r="R1765">
        <v>68.401798026766897</v>
      </c>
      <c r="S1765">
        <v>68.401798026766897</v>
      </c>
    </row>
    <row r="1766" spans="1:19" x14ac:dyDescent="0.2">
      <c r="A1766" s="4">
        <f t="shared" si="300"/>
        <v>46008</v>
      </c>
      <c r="B1766">
        <v>1765</v>
      </c>
      <c r="C1766">
        <v>56.07</v>
      </c>
      <c r="D1766">
        <f t="shared" si="301"/>
        <v>55.91</v>
      </c>
      <c r="E1766">
        <f t="shared" si="305"/>
        <v>56.3</v>
      </c>
      <c r="F1766">
        <f t="shared" si="297"/>
        <v>68.419895390669637</v>
      </c>
      <c r="G1766">
        <f t="shared" si="298"/>
        <v>-12.349895390669637</v>
      </c>
      <c r="H1766">
        <f t="shared" si="302"/>
        <v>0.63972196727970498</v>
      </c>
      <c r="I1766">
        <v>68.419895390669637</v>
      </c>
      <c r="J1766">
        <v>68.419895390669637</v>
      </c>
      <c r="K1766">
        <f t="shared" si="303"/>
        <v>68.406539451434924</v>
      </c>
      <c r="L1766">
        <v>68.406539451434924</v>
      </c>
      <c r="M1766">
        <v>68.406539451434924</v>
      </c>
      <c r="N1766">
        <f t="shared" si="299"/>
        <v>56.520657600448089</v>
      </c>
      <c r="O1766">
        <f t="shared" si="304"/>
        <v>56.174999999999997</v>
      </c>
      <c r="P1766">
        <f t="shared" si="306"/>
        <v>56.153749999999995</v>
      </c>
      <c r="Q1766">
        <f t="shared" si="307"/>
        <v>68.392004039191661</v>
      </c>
      <c r="R1766">
        <v>68.392004039191661</v>
      </c>
      <c r="S1766">
        <v>68.392004039191661</v>
      </c>
    </row>
    <row r="1767" spans="1:19" x14ac:dyDescent="0.2">
      <c r="A1767" s="4">
        <f t="shared" si="300"/>
        <v>46009</v>
      </c>
      <c r="B1767">
        <v>1766</v>
      </c>
      <c r="C1767">
        <v>56.22</v>
      </c>
      <c r="D1767">
        <f t="shared" si="301"/>
        <v>56.363333333333323</v>
      </c>
      <c r="E1767">
        <f t="shared" si="305"/>
        <v>56.265999999999998</v>
      </c>
      <c r="F1767">
        <f t="shared" si="297"/>
        <v>68.410173423389921</v>
      </c>
      <c r="G1767">
        <f t="shared" si="298"/>
        <v>-12.190173423389922</v>
      </c>
      <c r="H1767">
        <f t="shared" si="302"/>
        <v>0.15972196727971522</v>
      </c>
      <c r="I1767">
        <v>68.410173423389921</v>
      </c>
      <c r="J1767">
        <v>68.410173423389921</v>
      </c>
      <c r="K1767">
        <f t="shared" si="303"/>
        <v>68.396782475434975</v>
      </c>
      <c r="L1767">
        <v>68.396782475434975</v>
      </c>
      <c r="M1767">
        <v>68.396782475434975</v>
      </c>
      <c r="N1767">
        <f t="shared" si="299"/>
        <v>56.604460320313656</v>
      </c>
      <c r="O1767">
        <f t="shared" si="304"/>
        <v>56.132499999999993</v>
      </c>
      <c r="P1767">
        <f t="shared" si="306"/>
        <v>56.302499999999995</v>
      </c>
      <c r="Q1767">
        <f t="shared" si="307"/>
        <v>68.382210051616426</v>
      </c>
      <c r="R1767">
        <v>68.382210051616426</v>
      </c>
      <c r="S1767">
        <v>68.382210051616426</v>
      </c>
    </row>
    <row r="1768" spans="1:19" x14ac:dyDescent="0.2">
      <c r="A1768" s="4">
        <f t="shared" si="300"/>
        <v>46010</v>
      </c>
      <c r="B1768">
        <v>1767</v>
      </c>
      <c r="C1768">
        <v>56.8</v>
      </c>
      <c r="D1768">
        <f t="shared" si="301"/>
        <v>56.606666666666662</v>
      </c>
      <c r="E1768">
        <f t="shared" si="305"/>
        <v>56.814</v>
      </c>
      <c r="F1768">
        <f t="shared" si="297"/>
        <v>68.400451456110204</v>
      </c>
      <c r="G1768">
        <f t="shared" si="298"/>
        <v>-11.600451456110207</v>
      </c>
      <c r="H1768">
        <f t="shared" si="302"/>
        <v>0.58972196727971493</v>
      </c>
      <c r="I1768">
        <v>68.400451456110204</v>
      </c>
      <c r="J1768">
        <v>68.400451456110204</v>
      </c>
      <c r="K1768">
        <f t="shared" si="303"/>
        <v>68.387025499435012</v>
      </c>
      <c r="L1768">
        <v>68.387025499435012</v>
      </c>
      <c r="M1768">
        <v>68.387025499435012</v>
      </c>
      <c r="N1768">
        <f t="shared" si="299"/>
        <v>56.663122224219556</v>
      </c>
      <c r="O1768">
        <f t="shared" si="304"/>
        <v>56.472499999999997</v>
      </c>
      <c r="P1768">
        <f t="shared" si="306"/>
        <v>56.736249999999998</v>
      </c>
      <c r="Q1768">
        <f t="shared" si="307"/>
        <v>68.37241606404119</v>
      </c>
      <c r="R1768">
        <v>68.37241606404119</v>
      </c>
      <c r="S1768">
        <v>68.37241606404119</v>
      </c>
    </row>
    <row r="1769" spans="1:19" x14ac:dyDescent="0.2">
      <c r="A1769" s="4">
        <f t="shared" si="300"/>
        <v>46011</v>
      </c>
      <c r="B1769">
        <v>1768</v>
      </c>
      <c r="C1769">
        <v>56.8</v>
      </c>
      <c r="D1769">
        <f t="shared" si="301"/>
        <v>57.26</v>
      </c>
      <c r="E1769">
        <f t="shared" si="305"/>
        <v>57.236000000000004</v>
      </c>
      <c r="F1769">
        <f t="shared" si="297"/>
        <v>68.390729488830502</v>
      </c>
      <c r="G1769">
        <f t="shared" si="298"/>
        <v>-11.590729488830505</v>
      </c>
      <c r="H1769">
        <f t="shared" si="302"/>
        <v>9.7219672797024259E-3</v>
      </c>
      <c r="I1769">
        <v>68.390729488830502</v>
      </c>
      <c r="J1769">
        <v>68.390729488830502</v>
      </c>
      <c r="K1769">
        <f t="shared" si="303"/>
        <v>68.377268523435063</v>
      </c>
      <c r="L1769">
        <v>68.377268523435063</v>
      </c>
      <c r="M1769">
        <v>68.377268523435063</v>
      </c>
      <c r="N1769">
        <f t="shared" si="299"/>
        <v>57.118185556953691</v>
      </c>
      <c r="O1769">
        <f t="shared" si="304"/>
        <v>57</v>
      </c>
      <c r="P1769">
        <f t="shared" si="306"/>
        <v>57.245000000000005</v>
      </c>
      <c r="Q1769">
        <f t="shared" si="307"/>
        <v>68.362622076465954</v>
      </c>
      <c r="R1769">
        <v>68.362622076465954</v>
      </c>
      <c r="S1769">
        <v>68.362622076465954</v>
      </c>
    </row>
    <row r="1770" spans="1:19" x14ac:dyDescent="0.2">
      <c r="A1770" s="4">
        <f t="shared" si="300"/>
        <v>46012</v>
      </c>
      <c r="B1770">
        <v>1769</v>
      </c>
      <c r="C1770">
        <v>58.18</v>
      </c>
      <c r="D1770">
        <f t="shared" si="301"/>
        <v>57.72</v>
      </c>
      <c r="E1770">
        <f t="shared" si="305"/>
        <v>57.701999999999998</v>
      </c>
      <c r="F1770">
        <f t="shared" si="297"/>
        <v>68.381007521550785</v>
      </c>
      <c r="G1770">
        <f t="shared" si="298"/>
        <v>-10.201007521550785</v>
      </c>
      <c r="H1770">
        <f t="shared" si="302"/>
        <v>1.3897219672797192</v>
      </c>
      <c r="I1770">
        <v>68.381007521550785</v>
      </c>
      <c r="J1770">
        <v>68.381007521550785</v>
      </c>
      <c r="K1770">
        <f t="shared" si="303"/>
        <v>68.3675115474351</v>
      </c>
      <c r="L1770">
        <v>68.3675115474351</v>
      </c>
      <c r="M1770">
        <v>68.3675115474351</v>
      </c>
      <c r="N1770">
        <f t="shared" si="299"/>
        <v>57.436729889867578</v>
      </c>
      <c r="O1770">
        <f t="shared" si="304"/>
        <v>57.49</v>
      </c>
      <c r="P1770">
        <f t="shared" si="306"/>
        <v>57.708749999999995</v>
      </c>
      <c r="Q1770">
        <f t="shared" si="307"/>
        <v>68.352828088890732</v>
      </c>
      <c r="R1770">
        <v>68.352828088890732</v>
      </c>
      <c r="S1770">
        <v>68.352828088890732</v>
      </c>
    </row>
    <row r="1771" spans="1:19" x14ac:dyDescent="0.2">
      <c r="A1771" s="4">
        <f t="shared" si="300"/>
        <v>46013</v>
      </c>
      <c r="B1771">
        <v>1770</v>
      </c>
      <c r="C1771">
        <v>58.18</v>
      </c>
      <c r="D1771">
        <f t="shared" si="301"/>
        <v>58.303333333333335</v>
      </c>
      <c r="E1771">
        <f t="shared" si="305"/>
        <v>58.085999999999991</v>
      </c>
      <c r="F1771">
        <f t="shared" si="297"/>
        <v>68.371285554271083</v>
      </c>
      <c r="G1771">
        <f t="shared" si="298"/>
        <v>-10.191285554271083</v>
      </c>
      <c r="H1771">
        <f t="shared" si="302"/>
        <v>9.7219672797024259E-3</v>
      </c>
      <c r="I1771">
        <v>68.371285554271083</v>
      </c>
      <c r="J1771">
        <v>68.371285554271083</v>
      </c>
      <c r="K1771">
        <f t="shared" si="303"/>
        <v>68.357754571435152</v>
      </c>
      <c r="L1771">
        <v>68.357754571435152</v>
      </c>
      <c r="M1771">
        <v>68.357754571435152</v>
      </c>
      <c r="N1771">
        <f t="shared" si="299"/>
        <v>57.770710922907298</v>
      </c>
      <c r="O1771">
        <f t="shared" si="304"/>
        <v>57.927499999999995</v>
      </c>
      <c r="P1771">
        <f t="shared" si="306"/>
        <v>58.167499999999997</v>
      </c>
      <c r="Q1771">
        <f t="shared" si="307"/>
        <v>68.343034101315482</v>
      </c>
      <c r="R1771">
        <v>68.343034101315482</v>
      </c>
      <c r="S1771">
        <v>68.343034101315482</v>
      </c>
    </row>
    <row r="1772" spans="1:19" x14ac:dyDescent="0.2">
      <c r="A1772" s="4">
        <f t="shared" si="300"/>
        <v>46014</v>
      </c>
      <c r="B1772">
        <v>1771</v>
      </c>
      <c r="C1772">
        <v>58.55</v>
      </c>
      <c r="D1772">
        <f t="shared" si="301"/>
        <v>58.483333333333327</v>
      </c>
      <c r="E1772">
        <f t="shared" si="305"/>
        <v>58.470000000000006</v>
      </c>
      <c r="F1772">
        <f t="shared" si="297"/>
        <v>68.361563586991366</v>
      </c>
      <c r="G1772">
        <f t="shared" si="298"/>
        <v>-9.8115635869913689</v>
      </c>
      <c r="H1772">
        <f t="shared" si="302"/>
        <v>0.37972196727971408</v>
      </c>
      <c r="I1772">
        <v>68.361563586991366</v>
      </c>
      <c r="J1772">
        <v>68.361563586991366</v>
      </c>
      <c r="K1772">
        <f t="shared" si="303"/>
        <v>68.347997595435189</v>
      </c>
      <c r="L1772">
        <v>68.347997595435189</v>
      </c>
      <c r="M1772">
        <v>68.347997595435189</v>
      </c>
      <c r="N1772">
        <f t="shared" si="299"/>
        <v>58.055497646035107</v>
      </c>
      <c r="O1772">
        <f t="shared" si="304"/>
        <v>58.407499999999999</v>
      </c>
      <c r="P1772">
        <f t="shared" si="306"/>
        <v>58.474999999999994</v>
      </c>
      <c r="Q1772">
        <f t="shared" si="307"/>
        <v>68.33324011374026</v>
      </c>
      <c r="R1772">
        <v>68.33324011374026</v>
      </c>
      <c r="S1772">
        <v>68.33324011374026</v>
      </c>
    </row>
    <row r="1773" spans="1:19" x14ac:dyDescent="0.2">
      <c r="A1773" s="4">
        <f t="shared" si="300"/>
        <v>46015</v>
      </c>
      <c r="B1773">
        <v>1772</v>
      </c>
      <c r="C1773">
        <v>58.72</v>
      </c>
      <c r="D1773">
        <f t="shared" si="301"/>
        <v>58.663333333333334</v>
      </c>
      <c r="E1773">
        <f t="shared" si="305"/>
        <v>58.153999999999996</v>
      </c>
      <c r="F1773">
        <f t="shared" si="297"/>
        <v>68.351841619711649</v>
      </c>
      <c r="G1773">
        <f t="shared" si="298"/>
        <v>-9.6318416197116505</v>
      </c>
      <c r="H1773">
        <f t="shared" si="302"/>
        <v>0.17972196727971834</v>
      </c>
      <c r="I1773">
        <v>68.351841619711649</v>
      </c>
      <c r="J1773">
        <v>68.351841619711649</v>
      </c>
      <c r="K1773">
        <f t="shared" si="303"/>
        <v>68.33824061943524</v>
      </c>
      <c r="L1773">
        <v>68.33824061943524</v>
      </c>
      <c r="M1773">
        <v>68.33824061943524</v>
      </c>
      <c r="N1773">
        <f t="shared" si="299"/>
        <v>58.25484835222457</v>
      </c>
      <c r="O1773">
        <f t="shared" si="304"/>
        <v>58.542499999999997</v>
      </c>
      <c r="P1773">
        <f t="shared" si="306"/>
        <v>58.344999999999999</v>
      </c>
      <c r="Q1773">
        <f t="shared" si="307"/>
        <v>68.323446126165024</v>
      </c>
      <c r="R1773">
        <v>68.323446126165024</v>
      </c>
      <c r="S1773">
        <v>68.323446126165024</v>
      </c>
    </row>
    <row r="1774" spans="1:19" x14ac:dyDescent="0.2">
      <c r="A1774" s="4">
        <f t="shared" si="300"/>
        <v>46016</v>
      </c>
      <c r="B1774">
        <v>1773</v>
      </c>
      <c r="C1774">
        <v>58.72</v>
      </c>
      <c r="D1774">
        <f t="shared" si="301"/>
        <v>58.013333333333328</v>
      </c>
      <c r="E1774">
        <f t="shared" si="305"/>
        <v>57.838000000000001</v>
      </c>
      <c r="F1774">
        <f t="shared" si="297"/>
        <v>68.342119652431947</v>
      </c>
      <c r="G1774">
        <f t="shared" si="298"/>
        <v>-9.6221196524319481</v>
      </c>
      <c r="H1774">
        <f t="shared" si="302"/>
        <v>9.7219672797024259E-3</v>
      </c>
      <c r="I1774">
        <v>68.342119652431947</v>
      </c>
      <c r="J1774">
        <v>68.342119652431947</v>
      </c>
      <c r="K1774">
        <f t="shared" si="303"/>
        <v>68.328483643435277</v>
      </c>
      <c r="L1774">
        <v>68.328483643435277</v>
      </c>
      <c r="M1774">
        <v>68.328483643435277</v>
      </c>
      <c r="N1774">
        <f t="shared" si="299"/>
        <v>57.758393846557198</v>
      </c>
      <c r="O1774">
        <f t="shared" si="304"/>
        <v>58.147500000000001</v>
      </c>
      <c r="P1774">
        <f t="shared" si="306"/>
        <v>57.903750000000002</v>
      </c>
      <c r="Q1774">
        <f t="shared" si="307"/>
        <v>68.313652138589788</v>
      </c>
      <c r="R1774">
        <v>68.313652138589788</v>
      </c>
      <c r="S1774">
        <v>68.313652138589788</v>
      </c>
    </row>
    <row r="1775" spans="1:19" x14ac:dyDescent="0.2">
      <c r="A1775" s="4">
        <f t="shared" si="300"/>
        <v>46017</v>
      </c>
      <c r="B1775">
        <v>1774</v>
      </c>
      <c r="C1775">
        <v>56.6</v>
      </c>
      <c r="D1775">
        <f t="shared" si="301"/>
        <v>57.306666666666665</v>
      </c>
      <c r="E1775">
        <f t="shared" si="305"/>
        <v>57.705999999999996</v>
      </c>
      <c r="F1775">
        <f t="shared" si="297"/>
        <v>68.332397685152245</v>
      </c>
      <c r="G1775">
        <f t="shared" si="298"/>
        <v>-11.732397685152243</v>
      </c>
      <c r="H1775">
        <f t="shared" si="302"/>
        <v>-2.110278032720295</v>
      </c>
      <c r="I1775">
        <v>68.332397685152245</v>
      </c>
      <c r="J1775">
        <v>68.332397685152245</v>
      </c>
      <c r="K1775">
        <f t="shared" si="303"/>
        <v>68.318726667435328</v>
      </c>
      <c r="L1775">
        <v>68.318726667435328</v>
      </c>
      <c r="M1775">
        <v>68.318726667435328</v>
      </c>
      <c r="N1775">
        <f t="shared" si="299"/>
        <v>57.410875692590039</v>
      </c>
      <c r="O1775">
        <f t="shared" si="304"/>
        <v>57.66</v>
      </c>
      <c r="P1775">
        <f t="shared" si="306"/>
        <v>57.556249999999999</v>
      </c>
      <c r="Q1775">
        <f t="shared" si="307"/>
        <v>68.303858151014552</v>
      </c>
      <c r="R1775">
        <v>68.303858151014552</v>
      </c>
      <c r="S1775">
        <v>68.303858151014552</v>
      </c>
    </row>
    <row r="1776" spans="1:19" x14ac:dyDescent="0.2">
      <c r="A1776" s="4">
        <f t="shared" si="300"/>
        <v>46018</v>
      </c>
      <c r="B1776">
        <v>1775</v>
      </c>
      <c r="C1776">
        <v>56.6</v>
      </c>
      <c r="D1776">
        <f t="shared" si="301"/>
        <v>57.03</v>
      </c>
      <c r="E1776">
        <f t="shared" si="305"/>
        <v>57.54</v>
      </c>
      <c r="F1776">
        <f t="shared" si="297"/>
        <v>68.322675717872528</v>
      </c>
      <c r="G1776">
        <f t="shared" si="298"/>
        <v>-11.722675717872526</v>
      </c>
      <c r="H1776">
        <f t="shared" si="302"/>
        <v>9.7219672797166368E-3</v>
      </c>
      <c r="I1776">
        <v>68.322675717872528</v>
      </c>
      <c r="J1776">
        <v>68.322675717872528</v>
      </c>
      <c r="K1776">
        <f t="shared" si="303"/>
        <v>68.308969691435365</v>
      </c>
      <c r="L1776">
        <v>68.308969691435365</v>
      </c>
      <c r="M1776">
        <v>68.308969691435365</v>
      </c>
      <c r="N1776">
        <f t="shared" si="299"/>
        <v>57.554612984813019</v>
      </c>
      <c r="O1776">
        <f t="shared" si="304"/>
        <v>57.452500000000001</v>
      </c>
      <c r="P1776">
        <f t="shared" si="306"/>
        <v>57.348750000000003</v>
      </c>
      <c r="Q1776">
        <f t="shared" si="307"/>
        <v>68.294064163439316</v>
      </c>
      <c r="R1776">
        <v>68.294064163439316</v>
      </c>
      <c r="S1776">
        <v>68.294064163439316</v>
      </c>
    </row>
    <row r="1777" spans="1:19" x14ac:dyDescent="0.2">
      <c r="A1777" s="4">
        <f t="shared" si="300"/>
        <v>46019</v>
      </c>
      <c r="B1777">
        <v>1776</v>
      </c>
      <c r="C1777">
        <v>57.89</v>
      </c>
      <c r="D1777">
        <f t="shared" si="301"/>
        <v>57.46</v>
      </c>
      <c r="E1777">
        <f t="shared" si="305"/>
        <v>57.354000000000006</v>
      </c>
      <c r="F1777">
        <f t="shared" si="297"/>
        <v>68.312953750592811</v>
      </c>
      <c r="G1777">
        <f t="shared" si="298"/>
        <v>-10.422953750592811</v>
      </c>
      <c r="H1777">
        <f t="shared" si="302"/>
        <v>1.2997219672797158</v>
      </c>
      <c r="I1777">
        <v>68.312953750592811</v>
      </c>
      <c r="J1777">
        <v>68.312953750592811</v>
      </c>
      <c r="K1777">
        <f t="shared" si="303"/>
        <v>68.299212715435416</v>
      </c>
      <c r="L1777">
        <v>68.299212715435416</v>
      </c>
      <c r="M1777">
        <v>68.299212715435416</v>
      </c>
      <c r="N1777">
        <f t="shared" si="299"/>
        <v>57.655229089369115</v>
      </c>
      <c r="O1777">
        <f t="shared" si="304"/>
        <v>57.245000000000005</v>
      </c>
      <c r="P1777">
        <f t="shared" si="306"/>
        <v>57.393749999999997</v>
      </c>
      <c r="Q1777">
        <f t="shared" si="307"/>
        <v>68.28427017586408</v>
      </c>
      <c r="R1777">
        <v>68.28427017586408</v>
      </c>
      <c r="S1777">
        <v>68.28427017586408</v>
      </c>
    </row>
    <row r="1778" spans="1:19" x14ac:dyDescent="0.2">
      <c r="A1778" s="4">
        <f t="shared" si="300"/>
        <v>46020</v>
      </c>
      <c r="B1778">
        <v>1777</v>
      </c>
      <c r="C1778">
        <v>57.89</v>
      </c>
      <c r="D1778">
        <f t="shared" si="301"/>
        <v>57.856666666666662</v>
      </c>
      <c r="E1778">
        <f t="shared" si="305"/>
        <v>57.486000000000004</v>
      </c>
      <c r="F1778">
        <f t="shared" si="297"/>
        <v>68.303231783313109</v>
      </c>
      <c r="G1778">
        <f t="shared" si="298"/>
        <v>-10.413231783313108</v>
      </c>
      <c r="H1778">
        <f t="shared" si="302"/>
        <v>9.7219672797024259E-3</v>
      </c>
      <c r="I1778">
        <v>68.303231783313109</v>
      </c>
      <c r="J1778">
        <v>68.303231783313109</v>
      </c>
      <c r="K1778">
        <f t="shared" si="303"/>
        <v>68.289455739435454</v>
      </c>
      <c r="L1778">
        <v>68.289455739435454</v>
      </c>
      <c r="M1778">
        <v>68.289455739435454</v>
      </c>
      <c r="N1778">
        <f t="shared" si="299"/>
        <v>57.695660362558371</v>
      </c>
      <c r="O1778">
        <f t="shared" si="304"/>
        <v>57.542499999999997</v>
      </c>
      <c r="P1778">
        <f t="shared" si="306"/>
        <v>57.625</v>
      </c>
      <c r="Q1778">
        <f t="shared" si="307"/>
        <v>68.274476188288844</v>
      </c>
      <c r="R1778">
        <v>68.274476188288844</v>
      </c>
      <c r="S1778">
        <v>68.274476188288844</v>
      </c>
    </row>
    <row r="1779" spans="1:19" x14ac:dyDescent="0.2">
      <c r="A1779" s="4">
        <f t="shared" si="300"/>
        <v>46021</v>
      </c>
      <c r="B1779">
        <v>1778</v>
      </c>
      <c r="C1779">
        <v>57.79</v>
      </c>
      <c r="D1779">
        <f t="shared" si="301"/>
        <v>57.646666666666668</v>
      </c>
      <c r="E1779">
        <f t="shared" si="305"/>
        <v>57.617999999999995</v>
      </c>
      <c r="F1779">
        <f t="shared" si="297"/>
        <v>68.293509816033392</v>
      </c>
      <c r="G1779">
        <f t="shared" si="298"/>
        <v>-10.503509816033393</v>
      </c>
      <c r="H1779">
        <f t="shared" si="302"/>
        <v>-9.0278032720284784E-2</v>
      </c>
      <c r="I1779">
        <v>68.293509816033392</v>
      </c>
      <c r="J1779">
        <v>68.293509816033392</v>
      </c>
      <c r="K1779">
        <f t="shared" si="303"/>
        <v>68.279698763435505</v>
      </c>
      <c r="L1779">
        <v>68.279698763435505</v>
      </c>
      <c r="M1779">
        <v>68.279698763435505</v>
      </c>
      <c r="N1779">
        <f t="shared" si="299"/>
        <v>57.564962253790853</v>
      </c>
      <c r="O1779">
        <f t="shared" si="304"/>
        <v>57.707499999999996</v>
      </c>
      <c r="P1779">
        <f t="shared" si="306"/>
        <v>57.628749999999997</v>
      </c>
      <c r="Q1779">
        <f t="shared" si="307"/>
        <v>68.264682200713622</v>
      </c>
      <c r="R1779">
        <v>68.264682200713622</v>
      </c>
      <c r="S1779">
        <v>68.264682200713622</v>
      </c>
    </row>
    <row r="1780" spans="1:19" x14ac:dyDescent="0.2">
      <c r="A1780" s="4">
        <f t="shared" si="300"/>
        <v>46022</v>
      </c>
      <c r="B1780">
        <v>1779</v>
      </c>
      <c r="C1780">
        <v>57.26</v>
      </c>
      <c r="D1780">
        <f t="shared" si="301"/>
        <v>57.436666666666667</v>
      </c>
      <c r="E1780">
        <f t="shared" si="305"/>
        <v>57.481999999999992</v>
      </c>
      <c r="F1780">
        <f t="shared" si="297"/>
        <v>68.28378784875369</v>
      </c>
      <c r="G1780">
        <f t="shared" si="298"/>
        <v>-11.023787848753692</v>
      </c>
      <c r="H1780">
        <f t="shared" si="302"/>
        <v>-0.52027803272029871</v>
      </c>
      <c r="I1780">
        <v>68.28378784875369</v>
      </c>
      <c r="J1780">
        <v>68.28378784875369</v>
      </c>
      <c r="K1780">
        <f t="shared" si="303"/>
        <v>68.269941787435542</v>
      </c>
      <c r="L1780">
        <v>68.269941787435542</v>
      </c>
      <c r="M1780">
        <v>68.269941787435542</v>
      </c>
      <c r="N1780">
        <f t="shared" si="299"/>
        <v>57.473473577653593</v>
      </c>
      <c r="O1780">
        <f t="shared" si="304"/>
        <v>57.55</v>
      </c>
      <c r="P1780">
        <f t="shared" si="306"/>
        <v>57.465000000000003</v>
      </c>
      <c r="Q1780">
        <f t="shared" si="307"/>
        <v>68.254888213138386</v>
      </c>
      <c r="R1780">
        <v>68.254888213138386</v>
      </c>
      <c r="S1780">
        <v>68.254888213138386</v>
      </c>
    </row>
    <row r="1781" spans="1:19" x14ac:dyDescent="0.2">
      <c r="A1781" s="4">
        <f t="shared" si="300"/>
        <v>46023</v>
      </c>
      <c r="B1781">
        <v>1780</v>
      </c>
      <c r="C1781">
        <v>57.26</v>
      </c>
      <c r="D1781">
        <f t="shared" si="301"/>
        <v>57.243333333333332</v>
      </c>
      <c r="E1781">
        <f t="shared" si="305"/>
        <v>57.346000000000004</v>
      </c>
      <c r="F1781">
        <f t="shared" si="297"/>
        <v>68.274065881473973</v>
      </c>
      <c r="G1781">
        <f t="shared" si="298"/>
        <v>-11.014065881473975</v>
      </c>
      <c r="H1781">
        <f t="shared" si="302"/>
        <v>9.7219672797166368E-3</v>
      </c>
      <c r="I1781">
        <v>68.274065881473973</v>
      </c>
      <c r="J1781">
        <v>68.274065881473973</v>
      </c>
      <c r="K1781">
        <f t="shared" si="303"/>
        <v>68.260184811435593</v>
      </c>
      <c r="L1781">
        <v>68.260184811435593</v>
      </c>
      <c r="M1781">
        <v>68.260184811435593</v>
      </c>
      <c r="N1781">
        <f t="shared" si="299"/>
        <v>57.394431504357513</v>
      </c>
      <c r="O1781">
        <f t="shared" si="304"/>
        <v>57.38</v>
      </c>
      <c r="P1781">
        <f t="shared" si="306"/>
        <v>57.307500000000005</v>
      </c>
      <c r="Q1781">
        <f t="shared" si="307"/>
        <v>68.24509422556315</v>
      </c>
      <c r="R1781">
        <v>68.24509422556315</v>
      </c>
      <c r="S1781">
        <v>68.24509422556315</v>
      </c>
    </row>
    <row r="1782" spans="1:19" x14ac:dyDescent="0.2">
      <c r="A1782" s="4">
        <f t="shared" si="300"/>
        <v>46024</v>
      </c>
      <c r="B1782">
        <v>1781</v>
      </c>
      <c r="C1782">
        <v>57.21</v>
      </c>
      <c r="D1782">
        <f t="shared" si="301"/>
        <v>57.226666666666667</v>
      </c>
      <c r="E1782">
        <f t="shared" si="305"/>
        <v>57.408000000000001</v>
      </c>
      <c r="F1782">
        <f t="shared" si="297"/>
        <v>68.264343914194257</v>
      </c>
      <c r="G1782">
        <f t="shared" si="298"/>
        <v>-11.054343914194256</v>
      </c>
      <c r="H1782">
        <f t="shared" si="302"/>
        <v>-4.0278032720280521E-2</v>
      </c>
      <c r="I1782">
        <v>68.264343914194257</v>
      </c>
      <c r="J1782">
        <v>68.264343914194257</v>
      </c>
      <c r="K1782">
        <f t="shared" si="303"/>
        <v>68.25042783543563</v>
      </c>
      <c r="L1782">
        <v>68.25042783543563</v>
      </c>
      <c r="M1782">
        <v>68.25042783543563</v>
      </c>
      <c r="N1782">
        <f t="shared" si="299"/>
        <v>57.339102053050254</v>
      </c>
      <c r="O1782">
        <f t="shared" si="304"/>
        <v>57.234999999999999</v>
      </c>
      <c r="P1782">
        <f t="shared" si="306"/>
        <v>57.34</v>
      </c>
      <c r="Q1782">
        <f t="shared" si="307"/>
        <v>68.235300237987914</v>
      </c>
      <c r="R1782">
        <v>68.235300237987914</v>
      </c>
      <c r="S1782">
        <v>68.235300237987914</v>
      </c>
    </row>
    <row r="1783" spans="1:19" x14ac:dyDescent="0.2">
      <c r="A1783" s="4">
        <f t="shared" si="300"/>
        <v>46025</v>
      </c>
      <c r="B1783">
        <v>1782</v>
      </c>
      <c r="C1783">
        <v>57.21</v>
      </c>
      <c r="D1783">
        <f t="shared" si="301"/>
        <v>57.506666666666668</v>
      </c>
      <c r="E1783">
        <f t="shared" si="305"/>
        <v>57.576000000000001</v>
      </c>
      <c r="F1783">
        <f t="shared" si="297"/>
        <v>68.254621946914554</v>
      </c>
      <c r="G1783">
        <f t="shared" si="298"/>
        <v>-11.044621946914553</v>
      </c>
      <c r="H1783">
        <f t="shared" si="302"/>
        <v>9.7219672797024259E-3</v>
      </c>
      <c r="I1783">
        <v>68.254621946914554</v>
      </c>
      <c r="J1783">
        <v>68.254621946914554</v>
      </c>
      <c r="K1783">
        <f t="shared" si="303"/>
        <v>68.240670859435681</v>
      </c>
      <c r="L1783">
        <v>68.240670859435681</v>
      </c>
      <c r="M1783">
        <v>68.240670859435681</v>
      </c>
      <c r="N1783">
        <f t="shared" si="299"/>
        <v>57.567371437135172</v>
      </c>
      <c r="O1783">
        <f t="shared" si="304"/>
        <v>57.445</v>
      </c>
      <c r="P1783">
        <f t="shared" si="306"/>
        <v>57.55</v>
      </c>
      <c r="Q1783">
        <f t="shared" si="307"/>
        <v>68.225506250412678</v>
      </c>
      <c r="R1783">
        <v>68.225506250412678</v>
      </c>
      <c r="S1783">
        <v>68.225506250412678</v>
      </c>
    </row>
    <row r="1784" spans="1:19" x14ac:dyDescent="0.2">
      <c r="A1784" s="4">
        <f t="shared" si="300"/>
        <v>46026</v>
      </c>
      <c r="B1784">
        <v>1783</v>
      </c>
      <c r="C1784">
        <v>58.1</v>
      </c>
      <c r="D1784">
        <f t="shared" si="301"/>
        <v>57.803333333333335</v>
      </c>
      <c r="E1784">
        <f t="shared" si="305"/>
        <v>57.518000000000008</v>
      </c>
      <c r="F1784">
        <f t="shared" si="297"/>
        <v>68.244899979634837</v>
      </c>
      <c r="G1784">
        <f t="shared" si="298"/>
        <v>-10.144899979634836</v>
      </c>
      <c r="H1784">
        <f t="shared" si="302"/>
        <v>0.89972196727971721</v>
      </c>
      <c r="I1784">
        <v>68.244899979634837</v>
      </c>
      <c r="J1784">
        <v>68.244899979634837</v>
      </c>
      <c r="K1784">
        <f t="shared" si="303"/>
        <v>68.230913883435733</v>
      </c>
      <c r="L1784">
        <v>68.230913883435733</v>
      </c>
      <c r="M1784">
        <v>68.230913883435733</v>
      </c>
      <c r="N1784">
        <f t="shared" si="299"/>
        <v>57.727160005994619</v>
      </c>
      <c r="O1784">
        <f t="shared" si="304"/>
        <v>57.655000000000001</v>
      </c>
      <c r="P1784">
        <f t="shared" si="306"/>
        <v>57.625</v>
      </c>
      <c r="Q1784">
        <f t="shared" si="307"/>
        <v>68.215712262837442</v>
      </c>
      <c r="R1784">
        <v>68.215712262837442</v>
      </c>
      <c r="S1784">
        <v>68.215712262837442</v>
      </c>
    </row>
    <row r="1785" spans="1:19" x14ac:dyDescent="0.2">
      <c r="A1785" s="4">
        <f t="shared" si="300"/>
        <v>46027</v>
      </c>
      <c r="B1785">
        <v>1784</v>
      </c>
      <c r="C1785">
        <v>58.1</v>
      </c>
      <c r="D1785">
        <f t="shared" si="301"/>
        <v>57.723333333333336</v>
      </c>
      <c r="E1785">
        <f t="shared" si="305"/>
        <v>57.277999999999999</v>
      </c>
      <c r="F1785">
        <f t="shared" si="297"/>
        <v>68.235178012355135</v>
      </c>
      <c r="G1785">
        <f t="shared" si="298"/>
        <v>-10.135178012355134</v>
      </c>
      <c r="H1785">
        <f t="shared" si="302"/>
        <v>9.7219672797024259E-3</v>
      </c>
      <c r="I1785">
        <v>68.235178012355135</v>
      </c>
      <c r="J1785">
        <v>68.235178012355135</v>
      </c>
      <c r="K1785">
        <f t="shared" si="303"/>
        <v>68.22115690743577</v>
      </c>
      <c r="L1785">
        <v>68.22115690743577</v>
      </c>
      <c r="M1785">
        <v>68.22115690743577</v>
      </c>
      <c r="N1785">
        <f t="shared" si="299"/>
        <v>57.500012004196222</v>
      </c>
      <c r="O1785">
        <f t="shared" si="304"/>
        <v>57.594999999999999</v>
      </c>
      <c r="P1785">
        <f t="shared" si="306"/>
        <v>57.445</v>
      </c>
      <c r="Q1785">
        <f t="shared" si="307"/>
        <v>68.205918275262206</v>
      </c>
      <c r="R1785">
        <v>68.205918275262206</v>
      </c>
      <c r="S1785">
        <v>68.205918275262206</v>
      </c>
    </row>
    <row r="1786" spans="1:19" x14ac:dyDescent="0.2">
      <c r="A1786" s="4">
        <f t="shared" si="300"/>
        <v>46028</v>
      </c>
      <c r="B1786">
        <v>1785</v>
      </c>
      <c r="C1786">
        <v>56.97</v>
      </c>
      <c r="D1786">
        <f t="shared" si="301"/>
        <v>57.026666666666664</v>
      </c>
      <c r="E1786">
        <f t="shared" si="305"/>
        <v>57.384</v>
      </c>
      <c r="F1786">
        <f t="shared" si="297"/>
        <v>68.225456045075418</v>
      </c>
      <c r="G1786">
        <f t="shared" si="298"/>
        <v>-11.25545604507542</v>
      </c>
      <c r="H1786">
        <f t="shared" si="302"/>
        <v>-1.1202780327202859</v>
      </c>
      <c r="I1786">
        <v>68.225456045075418</v>
      </c>
      <c r="J1786">
        <v>68.225456045075418</v>
      </c>
      <c r="K1786">
        <f t="shared" si="303"/>
        <v>68.211399931435807</v>
      </c>
      <c r="L1786">
        <v>68.211399931435807</v>
      </c>
      <c r="M1786">
        <v>68.211399931435807</v>
      </c>
      <c r="N1786">
        <f t="shared" si="299"/>
        <v>57.053008402937351</v>
      </c>
      <c r="O1786">
        <f t="shared" si="304"/>
        <v>57.295000000000002</v>
      </c>
      <c r="P1786">
        <f t="shared" si="306"/>
        <v>57.25</v>
      </c>
      <c r="Q1786">
        <f t="shared" si="307"/>
        <v>68.196124287686985</v>
      </c>
      <c r="R1786">
        <v>68.196124287686985</v>
      </c>
      <c r="S1786">
        <v>68.196124287686985</v>
      </c>
    </row>
    <row r="1787" spans="1:19" x14ac:dyDescent="0.2">
      <c r="A1787" s="4">
        <f t="shared" si="300"/>
        <v>46029</v>
      </c>
      <c r="B1787">
        <v>1786</v>
      </c>
      <c r="C1787">
        <v>56.01</v>
      </c>
      <c r="D1787">
        <f t="shared" si="301"/>
        <v>56.906666666666666</v>
      </c>
      <c r="E1787">
        <f t="shared" si="305"/>
        <v>57.555999999999997</v>
      </c>
      <c r="F1787">
        <f t="shared" si="297"/>
        <v>68.215734077795702</v>
      </c>
      <c r="G1787">
        <f t="shared" si="298"/>
        <v>-12.205734077795704</v>
      </c>
      <c r="H1787">
        <f t="shared" si="302"/>
        <v>-0.95027803272028422</v>
      </c>
      <c r="I1787">
        <v>68.215734077795702</v>
      </c>
      <c r="J1787">
        <v>68.215734077795702</v>
      </c>
      <c r="K1787">
        <f t="shared" si="303"/>
        <v>68.201642955435858</v>
      </c>
      <c r="L1787">
        <v>68.201642955435858</v>
      </c>
      <c r="M1787">
        <v>68.201642955435858</v>
      </c>
      <c r="N1787">
        <f t="shared" si="299"/>
        <v>57.259105882056147</v>
      </c>
      <c r="O1787">
        <f t="shared" si="304"/>
        <v>57.204999999999998</v>
      </c>
      <c r="P1787">
        <f t="shared" si="306"/>
        <v>57.3125</v>
      </c>
      <c r="Q1787">
        <f t="shared" si="307"/>
        <v>68.186330300111734</v>
      </c>
      <c r="R1787">
        <v>68.186330300111734</v>
      </c>
      <c r="S1787">
        <v>68.186330300111734</v>
      </c>
    </row>
    <row r="1788" spans="1:19" x14ac:dyDescent="0.2">
      <c r="A1788" s="4">
        <f t="shared" si="300"/>
        <v>46030</v>
      </c>
      <c r="B1788">
        <v>1787</v>
      </c>
      <c r="C1788">
        <v>57.74</v>
      </c>
      <c r="D1788">
        <f t="shared" si="301"/>
        <v>57.57</v>
      </c>
      <c r="E1788">
        <f t="shared" si="305"/>
        <v>57.727999999999994</v>
      </c>
      <c r="F1788">
        <f t="shared" si="297"/>
        <v>68.206012110515999</v>
      </c>
      <c r="G1788">
        <f t="shared" si="298"/>
        <v>-10.466012110515997</v>
      </c>
      <c r="H1788">
        <f t="shared" si="302"/>
        <v>1.7397219672797064</v>
      </c>
      <c r="I1788">
        <v>68.206012110515999</v>
      </c>
      <c r="J1788">
        <v>68.206012110515999</v>
      </c>
      <c r="K1788">
        <f t="shared" si="303"/>
        <v>68.191885979435909</v>
      </c>
      <c r="L1788">
        <v>68.191885979435909</v>
      </c>
      <c r="M1788">
        <v>68.191885979435909</v>
      </c>
      <c r="N1788">
        <f t="shared" si="299"/>
        <v>57.769374117439298</v>
      </c>
      <c r="O1788">
        <f t="shared" si="304"/>
        <v>57.42</v>
      </c>
      <c r="P1788">
        <f t="shared" si="306"/>
        <v>57.668750000000003</v>
      </c>
      <c r="Q1788">
        <f t="shared" si="307"/>
        <v>68.176536312536513</v>
      </c>
      <c r="R1788">
        <v>68.176536312536513</v>
      </c>
      <c r="S1788">
        <v>68.176536312536513</v>
      </c>
    </row>
    <row r="1789" spans="1:19" x14ac:dyDescent="0.2">
      <c r="A1789" s="4">
        <f t="shared" si="300"/>
        <v>46031</v>
      </c>
      <c r="B1789">
        <v>1788</v>
      </c>
      <c r="C1789">
        <v>58.96</v>
      </c>
      <c r="D1789">
        <f t="shared" si="301"/>
        <v>58.553333333333335</v>
      </c>
      <c r="E1789">
        <f t="shared" si="305"/>
        <v>58.212000000000003</v>
      </c>
      <c r="F1789">
        <f t="shared" si="297"/>
        <v>68.196290143236297</v>
      </c>
      <c r="G1789">
        <f t="shared" si="298"/>
        <v>-9.236290143236296</v>
      </c>
      <c r="H1789">
        <f t="shared" si="302"/>
        <v>1.2297219672797013</v>
      </c>
      <c r="I1789">
        <v>68.196290143236297</v>
      </c>
      <c r="J1789">
        <v>68.196290143236297</v>
      </c>
      <c r="K1789">
        <f t="shared" si="303"/>
        <v>68.182129003435946</v>
      </c>
      <c r="L1789">
        <v>68.182129003435946</v>
      </c>
      <c r="M1789">
        <v>68.182129003435946</v>
      </c>
      <c r="N1789">
        <f t="shared" si="299"/>
        <v>58.126561882207511</v>
      </c>
      <c r="O1789">
        <f t="shared" si="304"/>
        <v>57.917500000000004</v>
      </c>
      <c r="P1789">
        <f t="shared" si="306"/>
        <v>58.34</v>
      </c>
      <c r="Q1789">
        <f t="shared" si="307"/>
        <v>68.166742324961277</v>
      </c>
      <c r="R1789">
        <v>68.166742324961277</v>
      </c>
      <c r="S1789">
        <v>68.166742324961277</v>
      </c>
    </row>
    <row r="1790" spans="1:19" x14ac:dyDescent="0.2">
      <c r="A1790" s="4">
        <f t="shared" si="300"/>
        <v>46032</v>
      </c>
      <c r="B1790">
        <v>1789</v>
      </c>
      <c r="C1790">
        <v>58.96</v>
      </c>
      <c r="D1790">
        <f t="shared" si="301"/>
        <v>59.103333333333332</v>
      </c>
      <c r="E1790">
        <f t="shared" si="305"/>
        <v>58.887999999999998</v>
      </c>
      <c r="F1790">
        <f t="shared" si="297"/>
        <v>68.18656817595658</v>
      </c>
      <c r="G1790">
        <f t="shared" si="298"/>
        <v>-9.2265681759565794</v>
      </c>
      <c r="H1790">
        <f t="shared" si="302"/>
        <v>9.7219672797166368E-3</v>
      </c>
      <c r="I1790">
        <v>68.18656817595658</v>
      </c>
      <c r="J1790">
        <v>68.18656817595658</v>
      </c>
      <c r="K1790">
        <f t="shared" si="303"/>
        <v>68.172372027435983</v>
      </c>
      <c r="L1790">
        <v>68.172372027435983</v>
      </c>
      <c r="M1790">
        <v>68.172372027435983</v>
      </c>
      <c r="N1790">
        <f t="shared" si="299"/>
        <v>58.505593317545255</v>
      </c>
      <c r="O1790">
        <f t="shared" si="304"/>
        <v>58.762500000000003</v>
      </c>
      <c r="P1790">
        <f t="shared" si="306"/>
        <v>58.96875</v>
      </c>
      <c r="Q1790">
        <f t="shared" si="307"/>
        <v>68.156948337386041</v>
      </c>
      <c r="R1790">
        <v>68.156948337386041</v>
      </c>
      <c r="S1790">
        <v>68.156948337386041</v>
      </c>
    </row>
    <row r="1791" spans="1:19" x14ac:dyDescent="0.2">
      <c r="A1791" s="4">
        <f t="shared" si="300"/>
        <v>46033</v>
      </c>
      <c r="B1791">
        <v>1790</v>
      </c>
      <c r="C1791">
        <v>59.39</v>
      </c>
      <c r="D1791">
        <f t="shared" si="301"/>
        <v>59.24666666666667</v>
      </c>
      <c r="E1791">
        <f t="shared" si="305"/>
        <v>59.510000000000005</v>
      </c>
      <c r="F1791">
        <f t="shared" si="297"/>
        <v>68.176846208676864</v>
      </c>
      <c r="G1791">
        <f t="shared" si="298"/>
        <v>-8.7868462086768631</v>
      </c>
      <c r="H1791">
        <f t="shared" si="302"/>
        <v>0.43972196727971635</v>
      </c>
      <c r="I1791">
        <v>68.176846208676864</v>
      </c>
      <c r="J1791">
        <v>68.176846208676864</v>
      </c>
      <c r="K1791">
        <f t="shared" si="303"/>
        <v>68.162615051436035</v>
      </c>
      <c r="L1791">
        <v>68.162615051436035</v>
      </c>
      <c r="M1791">
        <v>68.162615051436035</v>
      </c>
      <c r="N1791">
        <f t="shared" si="299"/>
        <v>58.770915322281674</v>
      </c>
      <c r="O1791">
        <f t="shared" si="304"/>
        <v>59.174999999999997</v>
      </c>
      <c r="P1791">
        <f t="shared" si="306"/>
        <v>59.411249999999995</v>
      </c>
      <c r="Q1791">
        <f t="shared" si="307"/>
        <v>68.147154349810805</v>
      </c>
      <c r="R1791">
        <v>68.147154349810805</v>
      </c>
      <c r="S1791">
        <v>68.147154349810805</v>
      </c>
    </row>
    <row r="1792" spans="1:19" x14ac:dyDescent="0.2">
      <c r="A1792" s="4">
        <f t="shared" si="300"/>
        <v>46034</v>
      </c>
      <c r="B1792">
        <v>1791</v>
      </c>
      <c r="C1792">
        <v>59.39</v>
      </c>
      <c r="D1792">
        <f t="shared" si="301"/>
        <v>59.876666666666665</v>
      </c>
      <c r="E1792">
        <f t="shared" si="305"/>
        <v>60.085999999999999</v>
      </c>
      <c r="F1792">
        <f t="shared" si="297"/>
        <v>68.167124241397161</v>
      </c>
      <c r="G1792">
        <f t="shared" si="298"/>
        <v>-8.7771242413971606</v>
      </c>
      <c r="H1792">
        <f t="shared" si="302"/>
        <v>9.7219672797024259E-3</v>
      </c>
      <c r="I1792">
        <v>68.167124241397161</v>
      </c>
      <c r="J1792">
        <v>68.167124241397161</v>
      </c>
      <c r="K1792">
        <f t="shared" si="303"/>
        <v>68.152858075436086</v>
      </c>
      <c r="L1792">
        <v>68.152858075436086</v>
      </c>
      <c r="M1792">
        <v>68.152858075436086</v>
      </c>
      <c r="N1792">
        <f t="shared" si="299"/>
        <v>59.394640725597171</v>
      </c>
      <c r="O1792">
        <f t="shared" si="304"/>
        <v>59.647500000000001</v>
      </c>
      <c r="P1792">
        <f t="shared" si="306"/>
        <v>60.0075</v>
      </c>
      <c r="Q1792">
        <f t="shared" si="307"/>
        <v>68.137360362235569</v>
      </c>
      <c r="R1792">
        <v>68.137360362235569</v>
      </c>
      <c r="S1792">
        <v>68.137360362235569</v>
      </c>
    </row>
    <row r="1793" spans="1:19" x14ac:dyDescent="0.2">
      <c r="A1793" s="4">
        <f t="shared" si="300"/>
        <v>46035</v>
      </c>
      <c r="B1793">
        <v>1792</v>
      </c>
      <c r="C1793">
        <v>60.85</v>
      </c>
      <c r="D1793">
        <f t="shared" si="301"/>
        <v>60.693333333333335</v>
      </c>
      <c r="E1793">
        <f t="shared" si="305"/>
        <v>60.120000000000005</v>
      </c>
      <c r="F1793">
        <f t="shared" si="297"/>
        <v>68.157402274117445</v>
      </c>
      <c r="G1793">
        <f t="shared" si="298"/>
        <v>-7.3074022741174431</v>
      </c>
      <c r="H1793">
        <f t="shared" si="302"/>
        <v>1.4697219672797175</v>
      </c>
      <c r="I1793">
        <v>68.157402274117445</v>
      </c>
      <c r="J1793">
        <v>68.157402274117445</v>
      </c>
      <c r="K1793">
        <f t="shared" si="303"/>
        <v>68.143101099436123</v>
      </c>
      <c r="L1793">
        <v>68.143101099436123</v>
      </c>
      <c r="M1793">
        <v>68.143101099436123</v>
      </c>
      <c r="N1793">
        <f t="shared" si="299"/>
        <v>60.128248507918016</v>
      </c>
      <c r="O1793">
        <f t="shared" si="304"/>
        <v>60.3675</v>
      </c>
      <c r="P1793">
        <f t="shared" si="306"/>
        <v>60.335000000000001</v>
      </c>
      <c r="Q1793">
        <f t="shared" si="307"/>
        <v>68.127566374660333</v>
      </c>
      <c r="R1793">
        <v>68.127566374660333</v>
      </c>
      <c r="S1793">
        <v>68.127566374660333</v>
      </c>
    </row>
    <row r="1794" spans="1:19" x14ac:dyDescent="0.2">
      <c r="A1794" s="4">
        <f t="shared" si="300"/>
        <v>46036</v>
      </c>
      <c r="B1794">
        <v>1793</v>
      </c>
      <c r="C1794">
        <v>61.84</v>
      </c>
      <c r="D1794">
        <f t="shared" si="301"/>
        <v>60.606666666666662</v>
      </c>
      <c r="E1794">
        <f t="shared" si="305"/>
        <v>60.122</v>
      </c>
      <c r="F1794">
        <f t="shared" si="297"/>
        <v>68.147680306837742</v>
      </c>
      <c r="G1794">
        <f t="shared" si="298"/>
        <v>-6.3076803068377387</v>
      </c>
      <c r="H1794">
        <f t="shared" si="302"/>
        <v>0.99972196727970442</v>
      </c>
      <c r="I1794">
        <v>68.147680306837742</v>
      </c>
      <c r="J1794">
        <v>68.147680306837742</v>
      </c>
      <c r="K1794">
        <f t="shared" si="303"/>
        <v>68.13334412343616</v>
      </c>
      <c r="L1794">
        <v>68.13334412343616</v>
      </c>
      <c r="M1794">
        <v>68.13334412343616</v>
      </c>
      <c r="N1794">
        <f t="shared" si="299"/>
        <v>59.828773955542616</v>
      </c>
      <c r="O1794">
        <f t="shared" si="304"/>
        <v>60.302500000000002</v>
      </c>
      <c r="P1794">
        <f t="shared" si="306"/>
        <v>60.303750000000001</v>
      </c>
      <c r="Q1794">
        <f t="shared" si="307"/>
        <v>68.117772387085097</v>
      </c>
      <c r="R1794">
        <v>68.117772387085097</v>
      </c>
      <c r="S1794">
        <v>68.117772387085097</v>
      </c>
    </row>
    <row r="1795" spans="1:19" x14ac:dyDescent="0.2">
      <c r="A1795" s="4">
        <f t="shared" si="300"/>
        <v>46037</v>
      </c>
      <c r="B1795">
        <v>1794</v>
      </c>
      <c r="C1795">
        <v>59.13</v>
      </c>
      <c r="D1795">
        <f t="shared" si="301"/>
        <v>60.123333333333335</v>
      </c>
      <c r="E1795">
        <f t="shared" si="305"/>
        <v>60.124000000000002</v>
      </c>
      <c r="F1795">
        <f t="shared" ref="F1795:F1828" si="308">$V$3+$U$3*B1795</f>
        <v>68.137958339558026</v>
      </c>
      <c r="G1795">
        <f t="shared" ref="G1795:G1828" si="309">C1795-F1795</f>
        <v>-9.0079583395580229</v>
      </c>
      <c r="H1795">
        <f t="shared" si="302"/>
        <v>-2.7002780327202842</v>
      </c>
      <c r="I1795">
        <v>68.137958339558026</v>
      </c>
      <c r="J1795">
        <v>68.137958339558026</v>
      </c>
      <c r="K1795">
        <f t="shared" si="303"/>
        <v>68.123587147436211</v>
      </c>
      <c r="L1795">
        <v>68.123587147436211</v>
      </c>
      <c r="M1795">
        <v>68.123587147436211</v>
      </c>
      <c r="N1795">
        <f t="shared" ref="N1795:N1827" si="310">0.3*C1796 + 0.7*N1794</f>
        <v>59.700141768879831</v>
      </c>
      <c r="O1795">
        <f t="shared" si="304"/>
        <v>60.305</v>
      </c>
      <c r="P1795">
        <f t="shared" si="306"/>
        <v>60.123750000000001</v>
      </c>
      <c r="Q1795">
        <f t="shared" si="307"/>
        <v>68.107978399509875</v>
      </c>
      <c r="R1795">
        <v>68.107978399509875</v>
      </c>
      <c r="S1795">
        <v>68.107978399509875</v>
      </c>
    </row>
    <row r="1796" spans="1:19" x14ac:dyDescent="0.2">
      <c r="A1796" s="4">
        <f t="shared" ref="A1796:A1829" si="311">A1795+1</f>
        <v>46038</v>
      </c>
      <c r="B1796">
        <v>1795</v>
      </c>
      <c r="C1796">
        <v>59.4</v>
      </c>
      <c r="D1796">
        <f t="shared" ref="D1796:D1826" si="312">AVERAGE(C1795:C1797)</f>
        <v>59.31</v>
      </c>
      <c r="E1796">
        <f t="shared" si="305"/>
        <v>60.013999999999996</v>
      </c>
      <c r="F1796">
        <f t="shared" si="308"/>
        <v>68.128236372278309</v>
      </c>
      <c r="G1796">
        <f t="shared" si="309"/>
        <v>-8.7282363722783103</v>
      </c>
      <c r="H1796">
        <f t="shared" ref="H1796:H1827" si="313">G1796-G1795</f>
        <v>0.27972196727971266</v>
      </c>
      <c r="I1796">
        <v>68.128236372278309</v>
      </c>
      <c r="J1796">
        <v>68.128236372278309</v>
      </c>
      <c r="K1796">
        <f t="shared" ref="K1796:K1828" si="314">$Y$3+$X$3*B1796</f>
        <v>68.113830171436263</v>
      </c>
      <c r="L1796">
        <v>68.113830171436263</v>
      </c>
      <c r="M1796">
        <v>68.113830171436263</v>
      </c>
      <c r="N1796">
        <f t="shared" si="310"/>
        <v>59.610099238215881</v>
      </c>
      <c r="O1796">
        <f t="shared" ref="O1796:O1827" si="315">AVERAGE(C1794:C1797)</f>
        <v>59.942500000000003</v>
      </c>
      <c r="P1796">
        <f t="shared" si="306"/>
        <v>59.75</v>
      </c>
      <c r="Q1796">
        <f t="shared" si="307"/>
        <v>68.098184411934639</v>
      </c>
      <c r="R1796">
        <v>68.098184411934639</v>
      </c>
      <c r="S1796">
        <v>68.098184411934639</v>
      </c>
    </row>
    <row r="1797" spans="1:19" x14ac:dyDescent="0.2">
      <c r="A1797" s="4">
        <f t="shared" si="311"/>
        <v>46039</v>
      </c>
      <c r="B1797">
        <v>1796</v>
      </c>
      <c r="C1797">
        <v>59.4</v>
      </c>
      <c r="D1797">
        <f t="shared" si="312"/>
        <v>59.699999999999996</v>
      </c>
      <c r="E1797">
        <f t="shared" ref="E1797:E1825" si="316">AVERAGE(C1795:C1799)</f>
        <v>59.706000000000003</v>
      </c>
      <c r="F1797">
        <f t="shared" si="308"/>
        <v>68.118514404998606</v>
      </c>
      <c r="G1797">
        <f t="shared" si="309"/>
        <v>-8.7185144049986079</v>
      </c>
      <c r="H1797">
        <f t="shared" si="313"/>
        <v>9.7219672797024259E-3</v>
      </c>
      <c r="I1797">
        <v>68.118514404998606</v>
      </c>
      <c r="J1797">
        <v>68.118514404998606</v>
      </c>
      <c r="K1797">
        <f t="shared" si="314"/>
        <v>68.1040731954363</v>
      </c>
      <c r="L1797">
        <v>68.1040731954363</v>
      </c>
      <c r="M1797">
        <v>68.1040731954363</v>
      </c>
      <c r="N1797">
        <f t="shared" si="310"/>
        <v>59.817069466751107</v>
      </c>
      <c r="O1797">
        <f t="shared" si="315"/>
        <v>59.557500000000005</v>
      </c>
      <c r="P1797">
        <f t="shared" ref="P1797:P1824" si="317">AVERAGE(O1797:O1798)</f>
        <v>59.703749999999999</v>
      </c>
      <c r="Q1797">
        <f t="shared" ref="Q1797:Q1828" si="318">$AE$3+$AD$3*B1797</f>
        <v>68.088390424359403</v>
      </c>
      <c r="R1797">
        <v>68.088390424359403</v>
      </c>
      <c r="S1797">
        <v>68.088390424359403</v>
      </c>
    </row>
    <row r="1798" spans="1:19" x14ac:dyDescent="0.2">
      <c r="A1798" s="4">
        <f t="shared" si="311"/>
        <v>46040</v>
      </c>
      <c r="B1798">
        <v>1797</v>
      </c>
      <c r="C1798">
        <v>60.3</v>
      </c>
      <c r="D1798">
        <f t="shared" si="312"/>
        <v>60</v>
      </c>
      <c r="E1798">
        <f t="shared" si="316"/>
        <v>59.94</v>
      </c>
      <c r="F1798">
        <f t="shared" si="308"/>
        <v>68.10879243771889</v>
      </c>
      <c r="G1798">
        <f t="shared" si="309"/>
        <v>-7.8087924377188926</v>
      </c>
      <c r="H1798">
        <f t="shared" si="313"/>
        <v>0.90972196727971522</v>
      </c>
      <c r="I1798">
        <v>68.10879243771889</v>
      </c>
      <c r="J1798">
        <v>68.10879243771889</v>
      </c>
      <c r="K1798">
        <f t="shared" si="314"/>
        <v>68.094316219436337</v>
      </c>
      <c r="L1798">
        <v>68.094316219436337</v>
      </c>
      <c r="M1798">
        <v>68.094316219436337</v>
      </c>
      <c r="N1798">
        <f t="shared" si="310"/>
        <v>59.961948626725771</v>
      </c>
      <c r="O1798">
        <f t="shared" si="315"/>
        <v>59.849999999999994</v>
      </c>
      <c r="P1798">
        <f t="shared" si="317"/>
        <v>59.962499999999999</v>
      </c>
      <c r="Q1798">
        <f t="shared" si="318"/>
        <v>68.078596436784167</v>
      </c>
      <c r="R1798">
        <v>68.078596436784167</v>
      </c>
      <c r="S1798">
        <v>68.078596436784167</v>
      </c>
    </row>
    <row r="1799" spans="1:19" x14ac:dyDescent="0.2">
      <c r="A1799" s="4">
        <f t="shared" si="311"/>
        <v>46041</v>
      </c>
      <c r="B1799">
        <v>1798</v>
      </c>
      <c r="C1799">
        <v>60.3</v>
      </c>
      <c r="D1799">
        <f t="shared" si="312"/>
        <v>60.29999999999999</v>
      </c>
      <c r="E1799">
        <f t="shared" si="316"/>
        <v>60.136000000000003</v>
      </c>
      <c r="F1799">
        <f t="shared" si="308"/>
        <v>68.099070470439187</v>
      </c>
      <c r="G1799">
        <f t="shared" si="309"/>
        <v>-7.7990704704391902</v>
      </c>
      <c r="H1799">
        <f t="shared" si="313"/>
        <v>9.7219672797024259E-3</v>
      </c>
      <c r="I1799">
        <v>68.099070470439187</v>
      </c>
      <c r="J1799">
        <v>68.099070470439187</v>
      </c>
      <c r="K1799">
        <f t="shared" si="314"/>
        <v>68.084559243436388</v>
      </c>
      <c r="L1799">
        <v>68.084559243436388</v>
      </c>
      <c r="M1799">
        <v>68.084559243436388</v>
      </c>
      <c r="N1799">
        <f t="shared" si="310"/>
        <v>60.063364038708031</v>
      </c>
      <c r="O1799">
        <f t="shared" si="315"/>
        <v>60.075000000000003</v>
      </c>
      <c r="P1799">
        <f t="shared" si="317"/>
        <v>60.197499999999998</v>
      </c>
      <c r="Q1799">
        <f t="shared" si="318"/>
        <v>68.068802449208931</v>
      </c>
      <c r="R1799">
        <v>68.068802449208931</v>
      </c>
      <c r="S1799">
        <v>68.068802449208931</v>
      </c>
    </row>
    <row r="1800" spans="1:19" x14ac:dyDescent="0.2">
      <c r="A1800" s="4">
        <f t="shared" si="311"/>
        <v>46042</v>
      </c>
      <c r="B1800">
        <v>1799</v>
      </c>
      <c r="C1800">
        <v>60.3</v>
      </c>
      <c r="D1800">
        <f t="shared" si="312"/>
        <v>60.326666666666661</v>
      </c>
      <c r="E1800">
        <f t="shared" si="316"/>
        <v>60.103999999999999</v>
      </c>
      <c r="F1800">
        <f t="shared" si="308"/>
        <v>68.089348503159471</v>
      </c>
      <c r="G1800">
        <f t="shared" si="309"/>
        <v>-7.7893485031594736</v>
      </c>
      <c r="H1800">
        <f t="shared" si="313"/>
        <v>9.7219672797166368E-3</v>
      </c>
      <c r="I1800">
        <v>68.089348503159471</v>
      </c>
      <c r="J1800">
        <v>68.089348503159471</v>
      </c>
      <c r="K1800">
        <f t="shared" si="314"/>
        <v>68.074802267436439</v>
      </c>
      <c r="L1800">
        <v>68.074802267436439</v>
      </c>
      <c r="M1800">
        <v>68.074802267436439</v>
      </c>
      <c r="N1800">
        <f t="shared" si="310"/>
        <v>60.158354827095621</v>
      </c>
      <c r="O1800">
        <f t="shared" si="315"/>
        <v>60.319999999999993</v>
      </c>
      <c r="P1800">
        <f t="shared" si="317"/>
        <v>60.1875</v>
      </c>
      <c r="Q1800">
        <f t="shared" si="318"/>
        <v>68.059008461633695</v>
      </c>
      <c r="R1800">
        <v>68.059008461633695</v>
      </c>
      <c r="S1800">
        <v>68.059008461633695</v>
      </c>
    </row>
    <row r="1801" spans="1:19" x14ac:dyDescent="0.2">
      <c r="A1801" s="4">
        <f t="shared" si="311"/>
        <v>46043</v>
      </c>
      <c r="B1801">
        <v>1800</v>
      </c>
      <c r="C1801">
        <v>60.38</v>
      </c>
      <c r="D1801">
        <f t="shared" si="312"/>
        <v>59.973333333333336</v>
      </c>
      <c r="E1801">
        <f t="shared" si="316"/>
        <v>60.184000000000005</v>
      </c>
      <c r="F1801">
        <f t="shared" si="308"/>
        <v>68.079626535879768</v>
      </c>
      <c r="G1801">
        <f t="shared" si="309"/>
        <v>-7.6996265358797658</v>
      </c>
      <c r="H1801">
        <f t="shared" si="313"/>
        <v>8.9721967279707826E-2</v>
      </c>
      <c r="I1801">
        <v>68.079626535879768</v>
      </c>
      <c r="J1801">
        <v>68.079626535879768</v>
      </c>
      <c r="K1801">
        <f t="shared" si="314"/>
        <v>68.065045291436476</v>
      </c>
      <c r="L1801">
        <v>68.065045291436476</v>
      </c>
      <c r="M1801">
        <v>68.065045291436476</v>
      </c>
      <c r="N1801">
        <f t="shared" si="310"/>
        <v>59.882848378966933</v>
      </c>
      <c r="O1801">
        <f t="shared" si="315"/>
        <v>60.055</v>
      </c>
      <c r="P1801">
        <f t="shared" si="317"/>
        <v>60.105000000000004</v>
      </c>
      <c r="Q1801">
        <f t="shared" si="318"/>
        <v>68.049214474058459</v>
      </c>
      <c r="R1801">
        <v>68.049214474058459</v>
      </c>
      <c r="S1801">
        <v>68.049214474058459</v>
      </c>
    </row>
    <row r="1802" spans="1:19" x14ac:dyDescent="0.2">
      <c r="A1802" s="4">
        <f t="shared" si="311"/>
        <v>46044</v>
      </c>
      <c r="B1802">
        <v>1801</v>
      </c>
      <c r="C1802">
        <v>59.24</v>
      </c>
      <c r="D1802">
        <f t="shared" si="312"/>
        <v>60.106666666666662</v>
      </c>
      <c r="E1802">
        <f t="shared" si="316"/>
        <v>60.263999999999996</v>
      </c>
      <c r="F1802">
        <f t="shared" si="308"/>
        <v>68.069904568600052</v>
      </c>
      <c r="G1802">
        <f t="shared" si="309"/>
        <v>-8.8299045686000497</v>
      </c>
      <c r="H1802">
        <f t="shared" si="313"/>
        <v>-1.1302780327202839</v>
      </c>
      <c r="I1802">
        <v>68.069904568600052</v>
      </c>
      <c r="J1802">
        <v>68.069904568600052</v>
      </c>
      <c r="K1802">
        <f t="shared" si="314"/>
        <v>68.055288315436513</v>
      </c>
      <c r="L1802">
        <v>68.055288315436513</v>
      </c>
      <c r="M1802">
        <v>68.055288315436513</v>
      </c>
      <c r="N1802">
        <f t="shared" si="310"/>
        <v>60.127993865276849</v>
      </c>
      <c r="O1802">
        <f t="shared" si="315"/>
        <v>60.155000000000001</v>
      </c>
      <c r="P1802">
        <f t="shared" si="317"/>
        <v>60.204999999999998</v>
      </c>
      <c r="Q1802">
        <f t="shared" si="318"/>
        <v>68.039420486483237</v>
      </c>
      <c r="R1802">
        <v>68.039420486483237</v>
      </c>
      <c r="S1802">
        <v>68.039420486483237</v>
      </c>
    </row>
    <row r="1803" spans="1:19" x14ac:dyDescent="0.2">
      <c r="A1803" s="4">
        <f t="shared" si="311"/>
        <v>46045</v>
      </c>
      <c r="B1803">
        <v>1802</v>
      </c>
      <c r="C1803">
        <v>60.7</v>
      </c>
      <c r="D1803">
        <f t="shared" si="312"/>
        <v>60.213333333333331</v>
      </c>
      <c r="E1803">
        <f t="shared" si="316"/>
        <v>60.295999999999992</v>
      </c>
      <c r="F1803">
        <f t="shared" si="308"/>
        <v>68.060182601320349</v>
      </c>
      <c r="G1803">
        <f t="shared" si="309"/>
        <v>-7.3601826013203464</v>
      </c>
      <c r="H1803">
        <f t="shared" si="313"/>
        <v>1.4697219672797033</v>
      </c>
      <c r="I1803">
        <v>68.060182601320349</v>
      </c>
      <c r="J1803">
        <v>68.060182601320349</v>
      </c>
      <c r="K1803">
        <f t="shared" si="314"/>
        <v>68.045531339436565</v>
      </c>
      <c r="L1803">
        <v>68.045531339436565</v>
      </c>
      <c r="M1803">
        <v>68.045531339436565</v>
      </c>
      <c r="N1803">
        <f t="shared" si="310"/>
        <v>60.29959570569379</v>
      </c>
      <c r="O1803">
        <f t="shared" si="315"/>
        <v>60.254999999999995</v>
      </c>
      <c r="P1803">
        <f t="shared" si="317"/>
        <v>60.265000000000001</v>
      </c>
      <c r="Q1803">
        <f t="shared" si="318"/>
        <v>68.029626498907987</v>
      </c>
      <c r="R1803">
        <v>68.029626498907987</v>
      </c>
      <c r="S1803">
        <v>68.029626498907987</v>
      </c>
    </row>
    <row r="1804" spans="1:19" x14ac:dyDescent="0.2">
      <c r="A1804" s="4">
        <f t="shared" si="311"/>
        <v>46046</v>
      </c>
      <c r="B1804">
        <v>1803</v>
      </c>
      <c r="C1804">
        <v>60.7</v>
      </c>
      <c r="D1804">
        <f t="shared" si="312"/>
        <v>60.620000000000005</v>
      </c>
      <c r="E1804">
        <f t="shared" si="316"/>
        <v>60.311999999999998</v>
      </c>
      <c r="F1804">
        <f t="shared" si="308"/>
        <v>68.050460634040633</v>
      </c>
      <c r="G1804">
        <f t="shared" si="309"/>
        <v>-7.3504606340406298</v>
      </c>
      <c r="H1804">
        <f t="shared" si="313"/>
        <v>9.7219672797166368E-3</v>
      </c>
      <c r="I1804">
        <v>68.050460634040633</v>
      </c>
      <c r="J1804">
        <v>68.050460634040633</v>
      </c>
      <c r="K1804">
        <f t="shared" si="314"/>
        <v>68.035774363436616</v>
      </c>
      <c r="L1804">
        <v>68.035774363436616</v>
      </c>
      <c r="M1804">
        <v>68.035774363436616</v>
      </c>
      <c r="N1804">
        <f t="shared" si="310"/>
        <v>60.347716993985649</v>
      </c>
      <c r="O1804">
        <f t="shared" si="315"/>
        <v>60.274999999999999</v>
      </c>
      <c r="P1804">
        <f t="shared" si="317"/>
        <v>60.427500000000002</v>
      </c>
      <c r="Q1804">
        <f t="shared" si="318"/>
        <v>68.019832511332766</v>
      </c>
      <c r="R1804">
        <v>68.019832511332766</v>
      </c>
      <c r="S1804">
        <v>68.019832511332766</v>
      </c>
    </row>
    <row r="1805" spans="1:19" x14ac:dyDescent="0.2">
      <c r="A1805" s="4">
        <f t="shared" si="311"/>
        <v>46047</v>
      </c>
      <c r="B1805">
        <v>1804</v>
      </c>
      <c r="C1805">
        <v>60.46</v>
      </c>
      <c r="D1805">
        <f t="shared" si="312"/>
        <v>60.54</v>
      </c>
      <c r="E1805">
        <f t="shared" si="316"/>
        <v>60.872</v>
      </c>
      <c r="F1805">
        <f t="shared" si="308"/>
        <v>68.040738666760916</v>
      </c>
      <c r="G1805">
        <f t="shared" si="309"/>
        <v>-7.5807386667609151</v>
      </c>
      <c r="H1805">
        <f t="shared" si="313"/>
        <v>-0.23027803272028535</v>
      </c>
      <c r="I1805">
        <v>68.040738666760916</v>
      </c>
      <c r="J1805">
        <v>68.040738666760916</v>
      </c>
      <c r="K1805">
        <f t="shared" si="314"/>
        <v>68.026017387436653</v>
      </c>
      <c r="L1805">
        <v>68.026017387436653</v>
      </c>
      <c r="M1805">
        <v>68.026017387436653</v>
      </c>
      <c r="N1805">
        <f t="shared" si="310"/>
        <v>60.381401895789949</v>
      </c>
      <c r="O1805">
        <f t="shared" si="315"/>
        <v>60.580000000000005</v>
      </c>
      <c r="P1805">
        <f t="shared" si="317"/>
        <v>60.747500000000002</v>
      </c>
      <c r="Q1805">
        <f t="shared" si="318"/>
        <v>68.01003852375753</v>
      </c>
      <c r="R1805">
        <v>68.01003852375753</v>
      </c>
      <c r="S1805">
        <v>68.01003852375753</v>
      </c>
    </row>
    <row r="1806" spans="1:19" x14ac:dyDescent="0.2">
      <c r="A1806" s="4">
        <f t="shared" si="311"/>
        <v>46048</v>
      </c>
      <c r="B1806">
        <v>1805</v>
      </c>
      <c r="C1806">
        <v>60.46</v>
      </c>
      <c r="D1806">
        <f t="shared" si="312"/>
        <v>60.986666666666672</v>
      </c>
      <c r="E1806">
        <f t="shared" si="316"/>
        <v>61.281999999999996</v>
      </c>
      <c r="F1806">
        <f t="shared" si="308"/>
        <v>68.031016699481214</v>
      </c>
      <c r="G1806">
        <f t="shared" si="309"/>
        <v>-7.5710166994812127</v>
      </c>
      <c r="H1806">
        <f t="shared" si="313"/>
        <v>9.7219672797024259E-3</v>
      </c>
      <c r="I1806">
        <v>68.031016699481214</v>
      </c>
      <c r="J1806">
        <v>68.031016699481214</v>
      </c>
      <c r="K1806">
        <f t="shared" si="314"/>
        <v>68.01626041143669</v>
      </c>
      <c r="L1806">
        <v>68.01626041143669</v>
      </c>
      <c r="M1806">
        <v>68.01626041143669</v>
      </c>
      <c r="N1806">
        <f t="shared" si="310"/>
        <v>60.878981327052955</v>
      </c>
      <c r="O1806">
        <f t="shared" si="315"/>
        <v>60.914999999999999</v>
      </c>
      <c r="P1806">
        <f t="shared" si="317"/>
        <v>61.171250000000001</v>
      </c>
      <c r="Q1806">
        <f t="shared" si="318"/>
        <v>68.000244536182294</v>
      </c>
      <c r="R1806">
        <v>68.000244536182294</v>
      </c>
      <c r="S1806">
        <v>68.000244536182294</v>
      </c>
    </row>
    <row r="1807" spans="1:19" x14ac:dyDescent="0.2">
      <c r="A1807" s="4">
        <f t="shared" si="311"/>
        <v>46049</v>
      </c>
      <c r="B1807">
        <v>1806</v>
      </c>
      <c r="C1807">
        <v>62.04</v>
      </c>
      <c r="D1807">
        <f t="shared" si="312"/>
        <v>61.75</v>
      </c>
      <c r="E1807">
        <f t="shared" si="316"/>
        <v>62.096000000000004</v>
      </c>
      <c r="F1807">
        <f t="shared" si="308"/>
        <v>68.021294732201497</v>
      </c>
      <c r="G1807">
        <f t="shared" si="309"/>
        <v>-5.9812947322014978</v>
      </c>
      <c r="H1807">
        <f t="shared" si="313"/>
        <v>1.5897219672797149</v>
      </c>
      <c r="I1807">
        <v>68.021294732201497</v>
      </c>
      <c r="J1807">
        <v>68.021294732201497</v>
      </c>
      <c r="K1807">
        <f t="shared" si="314"/>
        <v>68.006503435436741</v>
      </c>
      <c r="L1807">
        <v>68.006503435436741</v>
      </c>
      <c r="M1807">
        <v>68.006503435436741</v>
      </c>
      <c r="N1807">
        <f t="shared" si="310"/>
        <v>61.44028692893707</v>
      </c>
      <c r="O1807">
        <f t="shared" si="315"/>
        <v>61.427500000000002</v>
      </c>
      <c r="P1807">
        <f t="shared" si="317"/>
        <v>61.966250000000002</v>
      </c>
      <c r="Q1807">
        <f t="shared" si="318"/>
        <v>67.990450548607058</v>
      </c>
      <c r="R1807">
        <v>67.990450548607058</v>
      </c>
      <c r="S1807">
        <v>67.990450548607058</v>
      </c>
    </row>
    <row r="1808" spans="1:19" x14ac:dyDescent="0.2">
      <c r="A1808" s="4">
        <f t="shared" si="311"/>
        <v>46050</v>
      </c>
      <c r="B1808">
        <v>1807</v>
      </c>
      <c r="C1808">
        <v>62.75</v>
      </c>
      <c r="D1808">
        <f t="shared" si="312"/>
        <v>63.186666666666667</v>
      </c>
      <c r="E1808">
        <f t="shared" si="316"/>
        <v>62.903999999999996</v>
      </c>
      <c r="F1808">
        <f t="shared" si="308"/>
        <v>68.011572764921794</v>
      </c>
      <c r="G1808">
        <f t="shared" si="309"/>
        <v>-5.2615727649217945</v>
      </c>
      <c r="H1808">
        <f t="shared" si="313"/>
        <v>0.71972196727970328</v>
      </c>
      <c r="I1808">
        <v>68.011572764921794</v>
      </c>
      <c r="J1808">
        <v>68.011572764921794</v>
      </c>
      <c r="K1808">
        <f t="shared" si="314"/>
        <v>67.996746459436793</v>
      </c>
      <c r="L1808">
        <v>67.996746459436793</v>
      </c>
      <c r="M1808">
        <v>67.996746459436793</v>
      </c>
      <c r="N1808">
        <f t="shared" si="310"/>
        <v>62.439200850255943</v>
      </c>
      <c r="O1808">
        <f t="shared" si="315"/>
        <v>62.504999999999995</v>
      </c>
      <c r="P1808">
        <f t="shared" si="317"/>
        <v>63.01</v>
      </c>
      <c r="Q1808">
        <f t="shared" si="318"/>
        <v>67.980656561031822</v>
      </c>
      <c r="R1808">
        <v>67.980656561031822</v>
      </c>
      <c r="S1808">
        <v>67.980656561031822</v>
      </c>
    </row>
    <row r="1809" spans="1:19" x14ac:dyDescent="0.2">
      <c r="A1809" s="4">
        <f t="shared" si="311"/>
        <v>46051</v>
      </c>
      <c r="B1809">
        <v>1808</v>
      </c>
      <c r="C1809">
        <v>64.77</v>
      </c>
      <c r="D1809">
        <f t="shared" si="312"/>
        <v>64.006666666666661</v>
      </c>
      <c r="E1809">
        <f t="shared" si="316"/>
        <v>63.712000000000003</v>
      </c>
      <c r="F1809">
        <f t="shared" si="308"/>
        <v>68.001850797642078</v>
      </c>
      <c r="G1809">
        <f t="shared" si="309"/>
        <v>-3.2318507976420818</v>
      </c>
      <c r="H1809">
        <f t="shared" si="313"/>
        <v>2.0297219672797127</v>
      </c>
      <c r="I1809">
        <v>68.001850797642078</v>
      </c>
      <c r="J1809">
        <v>68.001850797642078</v>
      </c>
      <c r="K1809">
        <f t="shared" si="314"/>
        <v>67.98698948343683</v>
      </c>
      <c r="L1809">
        <v>67.98698948343683</v>
      </c>
      <c r="M1809">
        <v>67.98698948343683</v>
      </c>
      <c r="N1809">
        <f t="shared" si="310"/>
        <v>63.057440595179159</v>
      </c>
      <c r="O1809">
        <f t="shared" si="315"/>
        <v>63.515000000000001</v>
      </c>
      <c r="P1809">
        <f t="shared" si="317"/>
        <v>63.822499999999998</v>
      </c>
      <c r="Q1809">
        <f t="shared" si="318"/>
        <v>67.970862573456586</v>
      </c>
      <c r="R1809">
        <v>67.970862573456586</v>
      </c>
      <c r="S1809">
        <v>67.970862573456586</v>
      </c>
    </row>
    <row r="1810" spans="1:19" x14ac:dyDescent="0.2">
      <c r="A1810" s="4">
        <f t="shared" si="311"/>
        <v>46052</v>
      </c>
      <c r="B1810">
        <v>1809</v>
      </c>
      <c r="C1810">
        <v>64.5</v>
      </c>
      <c r="D1810">
        <f t="shared" si="312"/>
        <v>64.589999999999989</v>
      </c>
      <c r="E1810">
        <f t="shared" si="316"/>
        <v>63.624000000000002</v>
      </c>
      <c r="F1810">
        <f t="shared" si="308"/>
        <v>67.992128830362361</v>
      </c>
      <c r="G1810">
        <f t="shared" si="309"/>
        <v>-3.4921288303623612</v>
      </c>
      <c r="H1810">
        <f t="shared" si="313"/>
        <v>-0.26027803272027938</v>
      </c>
      <c r="I1810">
        <v>67.992128830362361</v>
      </c>
      <c r="J1810">
        <v>67.992128830362361</v>
      </c>
      <c r="K1810">
        <f t="shared" si="314"/>
        <v>67.977232507436867</v>
      </c>
      <c r="L1810">
        <v>67.977232507436867</v>
      </c>
      <c r="M1810">
        <v>67.977232507436867</v>
      </c>
      <c r="N1810">
        <f t="shared" si="310"/>
        <v>63.490208416625407</v>
      </c>
      <c r="O1810">
        <f t="shared" si="315"/>
        <v>64.13</v>
      </c>
      <c r="P1810">
        <f t="shared" si="317"/>
        <v>63.986249999999998</v>
      </c>
      <c r="Q1810">
        <f t="shared" si="318"/>
        <v>67.96106858588135</v>
      </c>
      <c r="R1810">
        <v>67.96106858588135</v>
      </c>
      <c r="S1810">
        <v>67.96106858588135</v>
      </c>
    </row>
    <row r="1811" spans="1:19" x14ac:dyDescent="0.2">
      <c r="A1811" s="4">
        <f t="shared" si="311"/>
        <v>46053</v>
      </c>
      <c r="B1811">
        <v>1810</v>
      </c>
      <c r="C1811">
        <v>64.5</v>
      </c>
      <c r="D1811">
        <f t="shared" si="312"/>
        <v>63.533333333333331</v>
      </c>
      <c r="E1811">
        <f t="shared" si="316"/>
        <v>63.393999999999991</v>
      </c>
      <c r="F1811">
        <f t="shared" si="308"/>
        <v>67.982406863082659</v>
      </c>
      <c r="G1811">
        <f t="shared" si="309"/>
        <v>-3.4824068630826588</v>
      </c>
      <c r="H1811">
        <f t="shared" si="313"/>
        <v>9.7219672797024259E-3</v>
      </c>
      <c r="I1811">
        <v>67.982406863082659</v>
      </c>
      <c r="J1811">
        <v>67.982406863082659</v>
      </c>
      <c r="K1811">
        <f t="shared" si="314"/>
        <v>67.967475531436918</v>
      </c>
      <c r="L1811">
        <v>67.967475531436918</v>
      </c>
      <c r="M1811">
        <v>67.967475531436918</v>
      </c>
      <c r="N1811">
        <f t="shared" si="310"/>
        <v>62.923145891637787</v>
      </c>
      <c r="O1811">
        <f t="shared" si="315"/>
        <v>63.842499999999994</v>
      </c>
      <c r="P1811">
        <f t="shared" si="317"/>
        <v>63.446249999999992</v>
      </c>
      <c r="Q1811">
        <f t="shared" si="318"/>
        <v>67.951274598306128</v>
      </c>
      <c r="R1811">
        <v>67.951274598306128</v>
      </c>
      <c r="S1811">
        <v>67.951274598306128</v>
      </c>
    </row>
    <row r="1812" spans="1:19" x14ac:dyDescent="0.2">
      <c r="A1812" s="4">
        <f t="shared" si="311"/>
        <v>46054</v>
      </c>
      <c r="B1812">
        <v>1811</v>
      </c>
      <c r="C1812">
        <v>61.6</v>
      </c>
      <c r="D1812">
        <f t="shared" si="312"/>
        <v>62.566666666666663</v>
      </c>
      <c r="E1812">
        <f t="shared" si="316"/>
        <v>62.963999999999999</v>
      </c>
      <c r="F1812">
        <f t="shared" si="308"/>
        <v>67.972684895802942</v>
      </c>
      <c r="G1812">
        <f t="shared" si="309"/>
        <v>-6.3726848958029407</v>
      </c>
      <c r="H1812">
        <f t="shared" si="313"/>
        <v>-2.8902780327202819</v>
      </c>
      <c r="I1812">
        <v>67.972684895802942</v>
      </c>
      <c r="J1812">
        <v>67.972684895802942</v>
      </c>
      <c r="K1812">
        <f t="shared" si="314"/>
        <v>67.957718555436969</v>
      </c>
      <c r="L1812">
        <v>67.957718555436969</v>
      </c>
      <c r="M1812">
        <v>67.957718555436969</v>
      </c>
      <c r="N1812">
        <f t="shared" si="310"/>
        <v>62.526202124146451</v>
      </c>
      <c r="O1812">
        <f t="shared" si="315"/>
        <v>63.05</v>
      </c>
      <c r="P1812">
        <f t="shared" si="317"/>
        <v>62.814999999999998</v>
      </c>
      <c r="Q1812">
        <f t="shared" si="318"/>
        <v>67.941480610730892</v>
      </c>
      <c r="R1812">
        <v>67.941480610730892</v>
      </c>
      <c r="S1812">
        <v>67.941480610730892</v>
      </c>
    </row>
    <row r="1813" spans="1:19" x14ac:dyDescent="0.2">
      <c r="A1813" s="4">
        <f t="shared" si="311"/>
        <v>46055</v>
      </c>
      <c r="B1813">
        <v>1812</v>
      </c>
      <c r="C1813">
        <v>61.6</v>
      </c>
      <c r="D1813">
        <f t="shared" si="312"/>
        <v>61.94</v>
      </c>
      <c r="E1813">
        <f t="shared" si="316"/>
        <v>62.975999999999999</v>
      </c>
      <c r="F1813">
        <f t="shared" si="308"/>
        <v>67.96296292852324</v>
      </c>
      <c r="G1813">
        <f t="shared" si="309"/>
        <v>-6.3629629285232383</v>
      </c>
      <c r="H1813">
        <f t="shared" si="313"/>
        <v>9.7219672797024259E-3</v>
      </c>
      <c r="I1813">
        <v>67.96296292852324</v>
      </c>
      <c r="J1813">
        <v>67.96296292852324</v>
      </c>
      <c r="K1813">
        <f t="shared" si="314"/>
        <v>67.947961579437006</v>
      </c>
      <c r="L1813">
        <v>67.947961579437006</v>
      </c>
      <c r="M1813">
        <v>67.947961579437006</v>
      </c>
      <c r="N1813">
        <f t="shared" si="310"/>
        <v>62.554341486902516</v>
      </c>
      <c r="O1813">
        <f t="shared" si="315"/>
        <v>62.58</v>
      </c>
      <c r="P1813">
        <f t="shared" si="317"/>
        <v>62.587499999999999</v>
      </c>
      <c r="Q1813">
        <f t="shared" si="318"/>
        <v>67.931686623155656</v>
      </c>
      <c r="R1813">
        <v>67.931686623155656</v>
      </c>
      <c r="S1813">
        <v>67.931686623155656</v>
      </c>
    </row>
    <row r="1814" spans="1:19" x14ac:dyDescent="0.2">
      <c r="A1814" s="4">
        <f t="shared" si="311"/>
        <v>46056</v>
      </c>
      <c r="B1814">
        <v>1813</v>
      </c>
      <c r="C1814">
        <v>62.62</v>
      </c>
      <c r="D1814">
        <f t="shared" si="312"/>
        <v>62.926666666666669</v>
      </c>
      <c r="E1814">
        <f t="shared" si="316"/>
        <v>62.655999999999992</v>
      </c>
      <c r="F1814">
        <f t="shared" si="308"/>
        <v>67.953240961243523</v>
      </c>
      <c r="G1814">
        <f t="shared" si="309"/>
        <v>-5.3332409612435256</v>
      </c>
      <c r="H1814">
        <f t="shared" si="313"/>
        <v>1.0297219672797127</v>
      </c>
      <c r="I1814">
        <v>67.953240961243523</v>
      </c>
      <c r="J1814">
        <v>67.953240961243523</v>
      </c>
      <c r="K1814">
        <f t="shared" si="314"/>
        <v>67.938204603437043</v>
      </c>
      <c r="L1814">
        <v>67.938204603437043</v>
      </c>
      <c r="M1814">
        <v>67.938204603437043</v>
      </c>
      <c r="N1814">
        <f t="shared" si="310"/>
        <v>63.156039040831757</v>
      </c>
      <c r="O1814">
        <f t="shared" si="315"/>
        <v>62.594999999999999</v>
      </c>
      <c r="P1814">
        <f t="shared" si="317"/>
        <v>62.7575</v>
      </c>
      <c r="Q1814">
        <f t="shared" si="318"/>
        <v>67.92189263558042</v>
      </c>
      <c r="R1814">
        <v>67.92189263558042</v>
      </c>
      <c r="S1814">
        <v>67.92189263558042</v>
      </c>
    </row>
    <row r="1815" spans="1:19" x14ac:dyDescent="0.2">
      <c r="A1815" s="4">
        <f t="shared" si="311"/>
        <v>46057</v>
      </c>
      <c r="B1815">
        <v>1814</v>
      </c>
      <c r="C1815">
        <v>64.56</v>
      </c>
      <c r="D1815">
        <f t="shared" si="312"/>
        <v>63.360000000000007</v>
      </c>
      <c r="E1815">
        <f t="shared" si="316"/>
        <v>63.089999999999996</v>
      </c>
      <c r="F1815">
        <f t="shared" si="308"/>
        <v>67.943518993963821</v>
      </c>
      <c r="G1815">
        <f t="shared" si="309"/>
        <v>-3.3835189939638184</v>
      </c>
      <c r="H1815">
        <f t="shared" si="313"/>
        <v>1.9497219672797073</v>
      </c>
      <c r="I1815">
        <v>67.943518993963821</v>
      </c>
      <c r="J1815">
        <v>67.943518993963821</v>
      </c>
      <c r="K1815">
        <f t="shared" si="314"/>
        <v>67.928447627437095</v>
      </c>
      <c r="L1815">
        <v>67.928447627437095</v>
      </c>
      <c r="M1815">
        <v>67.928447627437095</v>
      </c>
      <c r="N1815">
        <f t="shared" si="310"/>
        <v>63.079227328582228</v>
      </c>
      <c r="O1815">
        <f t="shared" si="315"/>
        <v>62.92</v>
      </c>
      <c r="P1815">
        <f t="shared" si="317"/>
        <v>63.191250000000004</v>
      </c>
      <c r="Q1815">
        <f t="shared" si="318"/>
        <v>67.912098648005184</v>
      </c>
      <c r="R1815">
        <v>67.912098648005184</v>
      </c>
      <c r="S1815">
        <v>67.912098648005184</v>
      </c>
    </row>
    <row r="1816" spans="1:19" x14ac:dyDescent="0.2">
      <c r="A1816" s="4">
        <f t="shared" si="311"/>
        <v>46058</v>
      </c>
      <c r="B1816">
        <v>1815</v>
      </c>
      <c r="C1816">
        <v>62.9</v>
      </c>
      <c r="D1816">
        <f t="shared" si="312"/>
        <v>63.743333333333339</v>
      </c>
      <c r="E1816">
        <f t="shared" si="316"/>
        <v>63.524000000000001</v>
      </c>
      <c r="F1816">
        <f t="shared" si="308"/>
        <v>67.933797026684104</v>
      </c>
      <c r="G1816">
        <f t="shared" si="309"/>
        <v>-5.0337970266841054</v>
      </c>
      <c r="H1816">
        <f t="shared" si="313"/>
        <v>-1.6502780327202871</v>
      </c>
      <c r="I1816">
        <v>67.933797026684104</v>
      </c>
      <c r="J1816">
        <v>67.933797026684104</v>
      </c>
      <c r="K1816">
        <f t="shared" si="314"/>
        <v>67.918690651437146</v>
      </c>
      <c r="L1816">
        <v>67.918690651437146</v>
      </c>
      <c r="M1816">
        <v>67.918690651437146</v>
      </c>
      <c r="N1816">
        <f t="shared" si="310"/>
        <v>63.286459130007557</v>
      </c>
      <c r="O1816">
        <f t="shared" si="315"/>
        <v>63.462500000000006</v>
      </c>
      <c r="P1816">
        <f t="shared" si="317"/>
        <v>63.606250000000003</v>
      </c>
      <c r="Q1816">
        <f t="shared" si="318"/>
        <v>67.902304660429948</v>
      </c>
      <c r="R1816">
        <v>67.902304660429948</v>
      </c>
      <c r="S1816">
        <v>67.902304660429948</v>
      </c>
    </row>
    <row r="1817" spans="1:19" x14ac:dyDescent="0.2">
      <c r="A1817" s="4">
        <f t="shared" si="311"/>
        <v>46059</v>
      </c>
      <c r="B1817">
        <v>1816</v>
      </c>
      <c r="C1817">
        <v>63.77</v>
      </c>
      <c r="D1817">
        <f t="shared" si="312"/>
        <v>63.48</v>
      </c>
      <c r="E1817">
        <f t="shared" si="316"/>
        <v>63.906000000000006</v>
      </c>
      <c r="F1817">
        <f t="shared" si="308"/>
        <v>67.924075059404402</v>
      </c>
      <c r="G1817">
        <f t="shared" si="309"/>
        <v>-4.1540750594043985</v>
      </c>
      <c r="H1817">
        <f t="shared" si="313"/>
        <v>0.87972196727970697</v>
      </c>
      <c r="I1817">
        <v>67.924075059404402</v>
      </c>
      <c r="J1817">
        <v>67.924075059404402</v>
      </c>
      <c r="K1817">
        <f t="shared" si="314"/>
        <v>67.908933675437183</v>
      </c>
      <c r="L1817">
        <v>67.908933675437183</v>
      </c>
      <c r="M1817">
        <v>67.908933675437183</v>
      </c>
      <c r="N1817">
        <f t="shared" si="310"/>
        <v>63.43152139100529</v>
      </c>
      <c r="O1817">
        <f t="shared" si="315"/>
        <v>63.750000000000007</v>
      </c>
      <c r="P1817">
        <f t="shared" si="317"/>
        <v>63.746250000000003</v>
      </c>
      <c r="Q1817">
        <f t="shared" si="318"/>
        <v>67.892510672854712</v>
      </c>
      <c r="R1817">
        <v>67.892510672854712</v>
      </c>
      <c r="S1817">
        <v>67.892510672854712</v>
      </c>
    </row>
    <row r="1818" spans="1:19" x14ac:dyDescent="0.2">
      <c r="A1818" s="4">
        <f t="shared" si="311"/>
        <v>46060</v>
      </c>
      <c r="B1818">
        <v>1817</v>
      </c>
      <c r="C1818">
        <v>63.77</v>
      </c>
      <c r="D1818">
        <f t="shared" si="312"/>
        <v>64.023333333333326</v>
      </c>
      <c r="E1818">
        <f t="shared" si="316"/>
        <v>63.9</v>
      </c>
      <c r="F1818">
        <f t="shared" si="308"/>
        <v>67.914353092124685</v>
      </c>
      <c r="G1818">
        <f t="shared" si="309"/>
        <v>-4.1443530921246818</v>
      </c>
      <c r="H1818">
        <f t="shared" si="313"/>
        <v>9.7219672797166368E-3</v>
      </c>
      <c r="I1818">
        <v>67.914353092124685</v>
      </c>
      <c r="J1818">
        <v>67.914353092124685</v>
      </c>
      <c r="K1818">
        <f t="shared" si="314"/>
        <v>67.89917669943722</v>
      </c>
      <c r="L1818">
        <v>67.89917669943722</v>
      </c>
      <c r="M1818">
        <v>67.89917669943722</v>
      </c>
      <c r="N1818">
        <f t="shared" si="310"/>
        <v>63.761064973703697</v>
      </c>
      <c r="O1818">
        <f t="shared" si="315"/>
        <v>63.7425</v>
      </c>
      <c r="P1818">
        <f t="shared" si="317"/>
        <v>63.946250000000006</v>
      </c>
      <c r="Q1818">
        <f t="shared" si="318"/>
        <v>67.88271668527949</v>
      </c>
      <c r="R1818">
        <v>67.88271668527949</v>
      </c>
      <c r="S1818">
        <v>67.88271668527949</v>
      </c>
    </row>
    <row r="1819" spans="1:19" x14ac:dyDescent="0.2">
      <c r="A1819" s="4">
        <f t="shared" si="311"/>
        <v>46061</v>
      </c>
      <c r="B1819">
        <v>1818</v>
      </c>
      <c r="C1819">
        <v>64.53</v>
      </c>
      <c r="D1819">
        <f t="shared" si="312"/>
        <v>64.276666666666671</v>
      </c>
      <c r="E1819">
        <f t="shared" si="316"/>
        <v>64.16</v>
      </c>
      <c r="F1819">
        <f t="shared" si="308"/>
        <v>67.904631124844968</v>
      </c>
      <c r="G1819">
        <f t="shared" si="309"/>
        <v>-3.3746311248449672</v>
      </c>
      <c r="H1819">
        <f t="shared" si="313"/>
        <v>0.76972196727971465</v>
      </c>
      <c r="I1819">
        <v>67.904631124844968</v>
      </c>
      <c r="J1819">
        <v>67.904631124844968</v>
      </c>
      <c r="K1819">
        <f t="shared" si="314"/>
        <v>67.889419723437271</v>
      </c>
      <c r="L1819">
        <v>67.889419723437271</v>
      </c>
      <c r="M1819">
        <v>67.889419723437271</v>
      </c>
      <c r="N1819">
        <f t="shared" si="310"/>
        <v>63.991745481592588</v>
      </c>
      <c r="O1819">
        <f t="shared" si="315"/>
        <v>64.150000000000006</v>
      </c>
      <c r="P1819">
        <f t="shared" si="317"/>
        <v>64.203750000000014</v>
      </c>
      <c r="Q1819">
        <f t="shared" si="318"/>
        <v>67.87292269770424</v>
      </c>
      <c r="R1819">
        <v>67.87292269770424</v>
      </c>
      <c r="S1819">
        <v>67.87292269770424</v>
      </c>
    </row>
    <row r="1820" spans="1:19" x14ac:dyDescent="0.2">
      <c r="A1820" s="4">
        <f t="shared" si="311"/>
        <v>46062</v>
      </c>
      <c r="B1820">
        <v>1819</v>
      </c>
      <c r="C1820">
        <v>64.53</v>
      </c>
      <c r="D1820">
        <f t="shared" si="312"/>
        <v>64.42</v>
      </c>
      <c r="E1820">
        <f t="shared" si="316"/>
        <v>64.366000000000014</v>
      </c>
      <c r="F1820">
        <f t="shared" si="308"/>
        <v>67.894909157565266</v>
      </c>
      <c r="G1820">
        <f t="shared" si="309"/>
        <v>-3.3649091575652648</v>
      </c>
      <c r="H1820">
        <f t="shared" si="313"/>
        <v>9.7219672797024259E-3</v>
      </c>
      <c r="I1820">
        <v>67.894909157565266</v>
      </c>
      <c r="J1820">
        <v>67.894909157565266</v>
      </c>
      <c r="K1820">
        <f t="shared" si="314"/>
        <v>67.879662747437322</v>
      </c>
      <c r="L1820">
        <v>67.879662747437322</v>
      </c>
      <c r="M1820">
        <v>67.879662747437322</v>
      </c>
      <c r="N1820">
        <f t="shared" si="310"/>
        <v>64.05422183711481</v>
      </c>
      <c r="O1820">
        <f t="shared" si="315"/>
        <v>64.257500000000007</v>
      </c>
      <c r="P1820">
        <f t="shared" si="317"/>
        <v>64.386250000000004</v>
      </c>
      <c r="Q1820">
        <f t="shared" si="318"/>
        <v>67.863128710129018</v>
      </c>
      <c r="R1820">
        <v>67.863128710129018</v>
      </c>
      <c r="S1820">
        <v>67.863128710129018</v>
      </c>
    </row>
    <row r="1821" spans="1:19" x14ac:dyDescent="0.2">
      <c r="A1821" s="4">
        <f t="shared" si="311"/>
        <v>46063</v>
      </c>
      <c r="B1821">
        <v>1820</v>
      </c>
      <c r="C1821">
        <v>64.2</v>
      </c>
      <c r="D1821">
        <f t="shared" si="312"/>
        <v>64.510000000000005</v>
      </c>
      <c r="E1821">
        <f t="shared" si="316"/>
        <v>64.227999999999994</v>
      </c>
      <c r="F1821">
        <f t="shared" si="308"/>
        <v>67.885187190285549</v>
      </c>
      <c r="G1821">
        <f t="shared" si="309"/>
        <v>-3.6851871902855464</v>
      </c>
      <c r="H1821">
        <f t="shared" si="313"/>
        <v>-0.32027803272028166</v>
      </c>
      <c r="I1821">
        <v>67.885187190285549</v>
      </c>
      <c r="J1821">
        <v>67.885187190285549</v>
      </c>
      <c r="K1821">
        <f t="shared" si="314"/>
        <v>67.869905771437359</v>
      </c>
      <c r="L1821">
        <v>67.869905771437359</v>
      </c>
      <c r="M1821">
        <v>67.869905771437359</v>
      </c>
      <c r="N1821">
        <f t="shared" si="310"/>
        <v>64.277955285980369</v>
      </c>
      <c r="O1821">
        <f t="shared" si="315"/>
        <v>64.515000000000001</v>
      </c>
      <c r="P1821">
        <f t="shared" si="317"/>
        <v>64.333750000000009</v>
      </c>
      <c r="Q1821">
        <f t="shared" si="318"/>
        <v>67.853334722553782</v>
      </c>
      <c r="R1821">
        <v>67.853334722553782</v>
      </c>
      <c r="S1821">
        <v>67.853334722553782</v>
      </c>
    </row>
    <row r="1822" spans="1:19" x14ac:dyDescent="0.2">
      <c r="A1822" s="4">
        <f t="shared" si="311"/>
        <v>46064</v>
      </c>
      <c r="B1822">
        <v>1821</v>
      </c>
      <c r="C1822">
        <v>64.8</v>
      </c>
      <c r="D1822">
        <f t="shared" si="312"/>
        <v>64.026666666666657</v>
      </c>
      <c r="E1822">
        <f t="shared" si="316"/>
        <v>63.932000000000002</v>
      </c>
      <c r="F1822">
        <f t="shared" si="308"/>
        <v>67.875465223005847</v>
      </c>
      <c r="G1822">
        <f t="shared" si="309"/>
        <v>-3.0754652230058497</v>
      </c>
      <c r="H1822">
        <f t="shared" si="313"/>
        <v>0.60972196727969674</v>
      </c>
      <c r="I1822">
        <v>67.875465223005847</v>
      </c>
      <c r="J1822">
        <v>67.875465223005847</v>
      </c>
      <c r="K1822">
        <f t="shared" si="314"/>
        <v>67.860148795437397</v>
      </c>
      <c r="L1822">
        <v>67.860148795437397</v>
      </c>
      <c r="M1822">
        <v>67.860148795437397</v>
      </c>
      <c r="N1822">
        <f t="shared" si="310"/>
        <v>63.918568700186256</v>
      </c>
      <c r="O1822">
        <f t="shared" si="315"/>
        <v>64.152500000000003</v>
      </c>
      <c r="P1822">
        <f t="shared" si="317"/>
        <v>63.967500000000001</v>
      </c>
      <c r="Q1822">
        <f t="shared" si="318"/>
        <v>67.843540734978546</v>
      </c>
      <c r="R1822">
        <v>67.843540734978546</v>
      </c>
      <c r="S1822">
        <v>67.843540734978546</v>
      </c>
    </row>
    <row r="1823" spans="1:19" x14ac:dyDescent="0.2">
      <c r="A1823" s="4">
        <f t="shared" si="311"/>
        <v>46065</v>
      </c>
      <c r="B1823">
        <v>1822</v>
      </c>
      <c r="C1823">
        <v>63.08</v>
      </c>
      <c r="D1823">
        <f t="shared" si="312"/>
        <v>63.643333333333338</v>
      </c>
      <c r="E1823">
        <f t="shared" si="316"/>
        <v>63.636000000000003</v>
      </c>
      <c r="F1823">
        <f t="shared" si="308"/>
        <v>67.86574325572613</v>
      </c>
      <c r="G1823">
        <f t="shared" si="309"/>
        <v>-4.7857432557261319</v>
      </c>
      <c r="H1823">
        <f t="shared" si="313"/>
        <v>-1.7102780327202822</v>
      </c>
      <c r="I1823">
        <v>67.86574325572613</v>
      </c>
      <c r="J1823">
        <v>67.86574325572613</v>
      </c>
      <c r="K1823">
        <f t="shared" si="314"/>
        <v>67.850391819437448</v>
      </c>
      <c r="L1823">
        <v>67.850391819437448</v>
      </c>
      <c r="M1823">
        <v>67.850391819437448</v>
      </c>
      <c r="N1823">
        <f t="shared" si="310"/>
        <v>63.657998090130377</v>
      </c>
      <c r="O1823">
        <f t="shared" si="315"/>
        <v>63.782499999999999</v>
      </c>
      <c r="P1823">
        <f t="shared" si="317"/>
        <v>63.638750000000002</v>
      </c>
      <c r="Q1823">
        <f t="shared" si="318"/>
        <v>67.83374674740331</v>
      </c>
      <c r="R1823">
        <v>67.83374674740331</v>
      </c>
      <c r="S1823">
        <v>67.83374674740331</v>
      </c>
    </row>
    <row r="1824" spans="1:19" x14ac:dyDescent="0.2">
      <c r="A1824" s="4">
        <f t="shared" si="311"/>
        <v>46066</v>
      </c>
      <c r="B1824">
        <v>1823</v>
      </c>
      <c r="C1824">
        <v>63.05</v>
      </c>
      <c r="D1824">
        <f t="shared" si="312"/>
        <v>63.06</v>
      </c>
      <c r="E1824">
        <f t="shared" si="316"/>
        <v>63.302</v>
      </c>
      <c r="F1824">
        <f t="shared" si="308"/>
        <v>67.856021288446414</v>
      </c>
      <c r="G1824">
        <f t="shared" si="309"/>
        <v>-4.8060212884464164</v>
      </c>
      <c r="H1824">
        <f t="shared" si="313"/>
        <v>-2.02780327202845E-2</v>
      </c>
      <c r="I1824">
        <v>67.856021288446414</v>
      </c>
      <c r="J1824">
        <v>67.856021288446414</v>
      </c>
      <c r="K1824">
        <f t="shared" si="314"/>
        <v>67.840634843437499</v>
      </c>
      <c r="L1824">
        <v>67.840634843437499</v>
      </c>
      <c r="M1824">
        <v>67.840634843437499</v>
      </c>
      <c r="N1824">
        <f t="shared" si="310"/>
        <v>63.475598663091262</v>
      </c>
      <c r="O1824">
        <f t="shared" si="315"/>
        <v>63.495000000000005</v>
      </c>
      <c r="P1824">
        <f t="shared" si="317"/>
        <v>63.211250000000007</v>
      </c>
      <c r="Q1824">
        <f t="shared" si="318"/>
        <v>67.823952759828074</v>
      </c>
      <c r="R1824">
        <v>67.823952759828074</v>
      </c>
      <c r="S1824">
        <v>67.823952759828074</v>
      </c>
    </row>
    <row r="1825" spans="1:19" x14ac:dyDescent="0.2">
      <c r="A1825" s="4">
        <f t="shared" si="311"/>
        <v>46067</v>
      </c>
      <c r="B1825">
        <v>1824</v>
      </c>
      <c r="C1825">
        <v>63.05</v>
      </c>
      <c r="D1825">
        <f t="shared" si="312"/>
        <v>62.876666666666665</v>
      </c>
      <c r="E1825">
        <f t="shared" si="316"/>
        <v>62.847999999999999</v>
      </c>
      <c r="F1825">
        <f t="shared" si="308"/>
        <v>67.846299321166711</v>
      </c>
      <c r="G1825">
        <f t="shared" si="309"/>
        <v>-4.796299321166714</v>
      </c>
      <c r="H1825">
        <f t="shared" si="313"/>
        <v>9.7219672797024259E-3</v>
      </c>
      <c r="I1825">
        <v>67.846299321166711</v>
      </c>
      <c r="J1825">
        <v>67.846299321166711</v>
      </c>
      <c r="K1825">
        <f t="shared" si="314"/>
        <v>67.830877867437536</v>
      </c>
      <c r="L1825">
        <v>67.830877867437536</v>
      </c>
      <c r="M1825">
        <v>67.830877867437536</v>
      </c>
      <c r="N1825">
        <f t="shared" si="310"/>
        <v>63.191919064163883</v>
      </c>
      <c r="O1825">
        <f t="shared" si="315"/>
        <v>62.927500000000002</v>
      </c>
      <c r="P1825">
        <f>AVERAGE(O1825:O1826)</f>
        <v>62.858750000000001</v>
      </c>
      <c r="Q1825">
        <f t="shared" si="318"/>
        <v>67.814158772252839</v>
      </c>
      <c r="R1825">
        <v>67.814158772252839</v>
      </c>
      <c r="S1825">
        <v>67.814158772252839</v>
      </c>
    </row>
    <row r="1826" spans="1:19" x14ac:dyDescent="0.2">
      <c r="A1826" s="4">
        <f t="shared" si="311"/>
        <v>46068</v>
      </c>
      <c r="B1826">
        <v>1825</v>
      </c>
      <c r="C1826">
        <v>62.53</v>
      </c>
      <c r="D1826">
        <f t="shared" si="312"/>
        <v>62.70333333333334</v>
      </c>
      <c r="E1826">
        <f>AVERAGE(C1824:C1828)</f>
        <v>62.738</v>
      </c>
      <c r="F1826">
        <f t="shared" si="308"/>
        <v>67.836577353887009</v>
      </c>
      <c r="G1826">
        <f t="shared" si="309"/>
        <v>-5.3065773538870076</v>
      </c>
      <c r="H1826">
        <f t="shared" si="313"/>
        <v>-0.5102780327202936</v>
      </c>
      <c r="I1826">
        <v>67.836577353887009</v>
      </c>
      <c r="J1826">
        <v>67.836577353887009</v>
      </c>
      <c r="K1826">
        <f t="shared" si="314"/>
        <v>67.821120891437573</v>
      </c>
      <c r="L1826">
        <v>67.821120891437573</v>
      </c>
      <c r="M1826">
        <v>67.821120891437573</v>
      </c>
      <c r="N1826">
        <f t="shared" si="310"/>
        <v>62.993343344914713</v>
      </c>
      <c r="O1826">
        <f t="shared" si="315"/>
        <v>62.79</v>
      </c>
      <c r="P1826">
        <f>AVERAGE(O1826:O1827)</f>
        <v>62.725000000000001</v>
      </c>
      <c r="Q1826">
        <f t="shared" si="318"/>
        <v>67.804364784677603</v>
      </c>
      <c r="R1826">
        <v>67.804364784677603</v>
      </c>
      <c r="S1826">
        <v>67.804364784677603</v>
      </c>
    </row>
    <row r="1827" spans="1:19" x14ac:dyDescent="0.2">
      <c r="A1827" s="4">
        <f t="shared" si="311"/>
        <v>46069</v>
      </c>
      <c r="B1827">
        <v>1826</v>
      </c>
      <c r="C1827">
        <v>62.53</v>
      </c>
      <c r="D1827">
        <f>AVERAGE(C1826:C1828)</f>
        <v>62.53</v>
      </c>
      <c r="F1827">
        <f t="shared" si="308"/>
        <v>67.826855386607292</v>
      </c>
      <c r="G1827">
        <f t="shared" si="309"/>
        <v>-5.2968553866072909</v>
      </c>
      <c r="H1827">
        <f t="shared" si="313"/>
        <v>9.7219672797166368E-3</v>
      </c>
      <c r="I1827">
        <v>67.826855386607292</v>
      </c>
      <c r="J1827">
        <v>67.826855386607292</v>
      </c>
      <c r="K1827">
        <f t="shared" si="314"/>
        <v>67.811363915437624</v>
      </c>
      <c r="L1827">
        <v>67.811363915437624</v>
      </c>
      <c r="M1827">
        <v>67.811363915437624</v>
      </c>
      <c r="N1827">
        <f t="shared" si="310"/>
        <v>62.854340341440299</v>
      </c>
      <c r="O1827">
        <f t="shared" si="315"/>
        <v>62.660000000000004</v>
      </c>
      <c r="Q1827">
        <f t="shared" si="318"/>
        <v>67.794570797102381</v>
      </c>
      <c r="R1827">
        <v>67.794570797102381</v>
      </c>
      <c r="S1827">
        <v>67.794570797102381</v>
      </c>
    </row>
    <row r="1828" spans="1:19" x14ac:dyDescent="0.2">
      <c r="A1828" s="4">
        <f t="shared" si="311"/>
        <v>46070</v>
      </c>
      <c r="B1828">
        <v>1827</v>
      </c>
      <c r="C1828">
        <v>62.53</v>
      </c>
      <c r="F1828">
        <f t="shared" si="308"/>
        <v>67.817133419327575</v>
      </c>
      <c r="G1828">
        <f t="shared" si="309"/>
        <v>-5.2871334193275743</v>
      </c>
      <c r="H1828">
        <f>G1828-G1827</f>
        <v>9.7219672797166368E-3</v>
      </c>
      <c r="I1828">
        <f>F1828-$B$1835*B1842</f>
        <v>67.817133419327575</v>
      </c>
      <c r="J1828">
        <f>F1828+$B$1835*B1841</f>
        <v>90.899939782794746</v>
      </c>
      <c r="K1828">
        <f t="shared" si="314"/>
        <v>67.801606939437676</v>
      </c>
      <c r="L1828">
        <f>L1827-$E$1837*E1843</f>
        <v>-14910.964731054008</v>
      </c>
      <c r="M1828">
        <f>M1827+$E$1837*E1843</f>
        <v>15046.587458884884</v>
      </c>
      <c r="Q1828">
        <f t="shared" si="318"/>
        <v>67.784776809527145</v>
      </c>
      <c r="R1828">
        <f>R1827-$L$1836*L1845</f>
        <v>-14866.521926910069</v>
      </c>
      <c r="S1828">
        <f>S1827+$L$1836*L1845</f>
        <v>15002.111068504275</v>
      </c>
    </row>
    <row r="1829" spans="1:19" x14ac:dyDescent="0.2">
      <c r="A1829" s="13">
        <f t="shared" si="311"/>
        <v>46071</v>
      </c>
      <c r="B1829" s="14"/>
      <c r="G1829">
        <f>SUMSQ(G2:G1828)</f>
        <v>252241.81499078069</v>
      </c>
      <c r="H1829">
        <f>SUMSQ(H3:H1828)</f>
        <v>4443.2483866646771</v>
      </c>
    </row>
    <row r="1831" spans="1:19" x14ac:dyDescent="0.2">
      <c r="G1831" t="s">
        <v>191</v>
      </c>
    </row>
    <row r="1832" spans="1:19" x14ac:dyDescent="0.2">
      <c r="H1832">
        <f>H1829/G1829</f>
        <v>1.761503494901143E-2</v>
      </c>
    </row>
    <row r="1833" spans="1:19" x14ac:dyDescent="0.2">
      <c r="G1833" t="s">
        <v>192</v>
      </c>
      <c r="H1833" t="s">
        <v>193</v>
      </c>
    </row>
    <row r="1834" spans="1:19" x14ac:dyDescent="0.2">
      <c r="D1834" t="s">
        <v>180</v>
      </c>
      <c r="G1834">
        <v>1.921</v>
      </c>
      <c r="H1834">
        <v>1.9239999999999999</v>
      </c>
      <c r="M1834" t="s">
        <v>185</v>
      </c>
      <c r="N1834">
        <f>S1828-R1828</f>
        <v>29868.632995414344</v>
      </c>
    </row>
    <row r="1835" spans="1:19" x14ac:dyDescent="0.2">
      <c r="A1835" t="s">
        <v>164</v>
      </c>
      <c r="B1835">
        <f>_xlfn.T.INV.2T(0.05,1827-2)</f>
        <v>1.9612647070455824</v>
      </c>
      <c r="D1835" t="s">
        <v>176</v>
      </c>
      <c r="E1835">
        <f>AVERAGE(B3:B1827)</f>
        <v>914</v>
      </c>
      <c r="K1835" t="s">
        <v>176</v>
      </c>
      <c r="L1835">
        <f>AVERAGE(B4:B1826)</f>
        <v>914</v>
      </c>
    </row>
    <row r="1836" spans="1:19" x14ac:dyDescent="0.2">
      <c r="A1836" t="s">
        <v>176</v>
      </c>
      <c r="B1836">
        <f>AVERAGE(B2:B1828)</f>
        <v>914</v>
      </c>
      <c r="D1836" t="s">
        <v>177</v>
      </c>
      <c r="E1836">
        <f>_xlfn.VAR.S(B3:B1827)*1824</f>
        <v>506532400.00000006</v>
      </c>
      <c r="K1836" t="s">
        <v>164</v>
      </c>
      <c r="L1836">
        <f>_xlfn.T.INV.2T(0.05,1821)</f>
        <v>1.9612675660739138</v>
      </c>
    </row>
    <row r="1837" spans="1:19" x14ac:dyDescent="0.2">
      <c r="A1837" t="s">
        <v>177</v>
      </c>
      <c r="B1837">
        <f>_xlfn.VAR.S(B2:B1828)*1826</f>
        <v>508199538</v>
      </c>
      <c r="D1837" t="s">
        <v>164</v>
      </c>
      <c r="E1837">
        <f>_xlfn.T.INV.2T(0.05,1823)</f>
        <v>1.9612661349903426</v>
      </c>
      <c r="K1837" t="s">
        <v>177</v>
      </c>
      <c r="L1837">
        <f>_xlfn.VAR.S(B4:B1826)*1822</f>
        <v>504868912</v>
      </c>
    </row>
    <row r="1838" spans="1:19" x14ac:dyDescent="0.2">
      <c r="A1838" t="s">
        <v>178</v>
      </c>
      <c r="D1838" t="s">
        <v>178</v>
      </c>
      <c r="K1838" t="s">
        <v>178</v>
      </c>
    </row>
    <row r="1839" spans="1:19" x14ac:dyDescent="0.2">
      <c r="B1839">
        <f>(B1829-$B$1836)^2/B1837</f>
        <v>1.6438346309555283E-3</v>
      </c>
      <c r="D1839" t="s">
        <v>181</v>
      </c>
      <c r="E1839">
        <f>(B1828-$E$1835)^2/E1836</f>
        <v>1.6456380677721699E-3</v>
      </c>
      <c r="K1839" t="s">
        <v>186</v>
      </c>
      <c r="L1839">
        <f>(B1827-$L$1835)^2/$L$1836</f>
        <v>424084.92058276065</v>
      </c>
    </row>
    <row r="1840" spans="1:19" x14ac:dyDescent="0.2">
      <c r="A1840" t="s">
        <v>179</v>
      </c>
      <c r="D1840" t="s">
        <v>182</v>
      </c>
      <c r="E1840">
        <f>(B1829-$E$1835)^2/E1837</f>
        <v>425947.29246376018</v>
      </c>
      <c r="K1840" t="s">
        <v>181</v>
      </c>
      <c r="L1840">
        <f t="shared" ref="L1840" si="319">(B1828-$L$1835)^2/$L$1836</f>
        <v>425015.44124784932</v>
      </c>
    </row>
    <row r="1841" spans="2:12" x14ac:dyDescent="0.2">
      <c r="B1841">
        <f>$V$5*SQRT(1+1/1827+B1839)</f>
        <v>11.769347748187823</v>
      </c>
      <c r="K1841" t="s">
        <v>182</v>
      </c>
      <c r="L1841">
        <f>(B1829-$L$1835)^2/$L$1836</f>
        <v>425946.98166161211</v>
      </c>
    </row>
    <row r="1842" spans="2:12" x14ac:dyDescent="0.2">
      <c r="D1842" t="s">
        <v>183</v>
      </c>
      <c r="E1842">
        <f>$Y$5*SQRT(1+1/B1826+E1839)</f>
        <v>11.714861736849357</v>
      </c>
    </row>
    <row r="1843" spans="2:12" x14ac:dyDescent="0.2">
      <c r="D1843" t="s">
        <v>184</v>
      </c>
      <c r="E1843">
        <f>$Y$5*SQRT(1+1/B1827+E1840)</f>
        <v>7637.2991037461634</v>
      </c>
      <c r="K1843" t="s">
        <v>187</v>
      </c>
      <c r="L1843">
        <f>$AE$5*SQRT(1+1/1823+L1839)</f>
        <v>7597.9625640008544</v>
      </c>
    </row>
    <row r="1844" spans="2:12" x14ac:dyDescent="0.2">
      <c r="D1844" t="s">
        <v>185</v>
      </c>
      <c r="E1844">
        <f>M1828-L1828</f>
        <v>29957.552189938891</v>
      </c>
      <c r="K1844" t="s">
        <v>183</v>
      </c>
      <c r="L1844">
        <f t="shared" ref="L1844" si="320">$AE$5*SQRT(1+1/1823+L1840)</f>
        <v>7606.2936436586369</v>
      </c>
    </row>
    <row r="1845" spans="2:12" x14ac:dyDescent="0.2">
      <c r="K1845" t="s">
        <v>184</v>
      </c>
      <c r="L1845">
        <f>$AE$5*SQRT(1+1/1823+L1841)</f>
        <v>7614.6247233378999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C72A-A3CB-D845-8A67-C591F42209D3}">
  <dimension ref="A1:AL754"/>
  <sheetViews>
    <sheetView zoomScale="86" workbookViewId="0">
      <selection activeCell="B1" sqref="B1:B629"/>
    </sheetView>
  </sheetViews>
  <sheetFormatPr baseColWidth="10" defaultRowHeight="15" x14ac:dyDescent="0.2"/>
  <cols>
    <col min="1" max="1" width="21" bestFit="1" customWidth="1"/>
    <col min="4" max="4" width="12.1640625" bestFit="1" customWidth="1"/>
    <col min="30" max="30" width="18" bestFit="1" customWidth="1"/>
  </cols>
  <sheetData>
    <row r="1" spans="1:38" x14ac:dyDescent="0.2">
      <c r="A1" s="3" t="s">
        <v>195</v>
      </c>
      <c r="B1" s="3" t="s">
        <v>6</v>
      </c>
      <c r="D1" t="s">
        <v>197</v>
      </c>
      <c r="E1" s="3" t="s">
        <v>195</v>
      </c>
      <c r="F1" s="23" t="s">
        <v>169</v>
      </c>
      <c r="G1" s="3" t="s">
        <v>6</v>
      </c>
      <c r="H1" s="23" t="s">
        <v>165</v>
      </c>
      <c r="I1" s="23" t="s">
        <v>189</v>
      </c>
      <c r="J1" t="s">
        <v>190</v>
      </c>
      <c r="K1" s="23" t="s">
        <v>166</v>
      </c>
      <c r="L1" s="23" t="s">
        <v>167</v>
      </c>
      <c r="M1" s="23" t="s">
        <v>173</v>
      </c>
      <c r="N1" s="23" t="s">
        <v>200</v>
      </c>
      <c r="O1" s="23" t="s">
        <v>166</v>
      </c>
      <c r="P1" s="23" t="s">
        <v>167</v>
      </c>
      <c r="Q1" s="23" t="s">
        <v>175</v>
      </c>
      <c r="R1" s="23" t="s">
        <v>202</v>
      </c>
      <c r="S1" s="23" t="s">
        <v>201</v>
      </c>
      <c r="T1" s="23" t="s">
        <v>166</v>
      </c>
      <c r="U1" s="23" t="s">
        <v>167</v>
      </c>
      <c r="V1" s="23" t="s">
        <v>174</v>
      </c>
    </row>
    <row r="2" spans="1:38" x14ac:dyDescent="0.2">
      <c r="A2" s="4">
        <v>45443</v>
      </c>
      <c r="B2">
        <v>77.97</v>
      </c>
      <c r="E2" s="4">
        <v>45443</v>
      </c>
      <c r="F2">
        <v>1</v>
      </c>
      <c r="G2">
        <v>77.97</v>
      </c>
      <c r="H2">
        <f>$AF$6+$AE$6*F2</f>
        <v>78.399704262149029</v>
      </c>
      <c r="I2">
        <f>G2-H2</f>
        <v>-0.42970426214903057</v>
      </c>
      <c r="K2">
        <v>78.399704262149029</v>
      </c>
      <c r="L2">
        <v>78.399704262149029</v>
      </c>
    </row>
    <row r="3" spans="1:38" x14ac:dyDescent="0.2">
      <c r="A3" s="4">
        <v>45444</v>
      </c>
      <c r="B3">
        <v>77.97</v>
      </c>
      <c r="E3" s="4">
        <v>45444</v>
      </c>
      <c r="F3">
        <v>2</v>
      </c>
      <c r="G3">
        <v>77.97</v>
      </c>
      <c r="H3">
        <f t="shared" ref="H3:H66" si="0">$AF$6+$AE$6*F3</f>
        <v>78.367192329497186</v>
      </c>
      <c r="I3">
        <f t="shared" ref="I3:I66" si="1">G3-H3</f>
        <v>-0.3971923294971873</v>
      </c>
      <c r="J3">
        <f>I3-I2</f>
        <v>3.2511932651843267E-2</v>
      </c>
      <c r="K3">
        <v>78.367192329497186</v>
      </c>
      <c r="L3">
        <v>78.367192329497186</v>
      </c>
      <c r="M3">
        <f t="shared" ref="M3:M66" si="2">AVERAGE(G2:G4)</f>
        <v>77.066666666666663</v>
      </c>
      <c r="N3">
        <f>$AI$6+$AH$6*F3</f>
        <v>78.384285175616967</v>
      </c>
      <c r="O3">
        <v>78.384285175616967</v>
      </c>
      <c r="P3">
        <v>78.384285175616967</v>
      </c>
      <c r="AD3" t="s">
        <v>198</v>
      </c>
    </row>
    <row r="4" spans="1:38" x14ac:dyDescent="0.2">
      <c r="A4" s="4">
        <v>45445</v>
      </c>
      <c r="B4">
        <v>75.260000000000005</v>
      </c>
      <c r="E4" s="4">
        <v>45445</v>
      </c>
      <c r="F4">
        <v>3</v>
      </c>
      <c r="G4">
        <v>75.260000000000005</v>
      </c>
      <c r="H4">
        <f t="shared" si="0"/>
        <v>78.334680396845343</v>
      </c>
      <c r="I4">
        <f t="shared" si="1"/>
        <v>-3.0746803968453378</v>
      </c>
      <c r="J4">
        <f t="shared" ref="J4:J67" si="3">I4-I3</f>
        <v>-2.6774880673481505</v>
      </c>
      <c r="K4">
        <v>78.334680396845343</v>
      </c>
      <c r="L4">
        <v>78.334680396845343</v>
      </c>
      <c r="M4">
        <f t="shared" si="2"/>
        <v>76.163333333333341</v>
      </c>
      <c r="N4">
        <f t="shared" ref="N4:N67" si="4">$AI$6+$AH$6*F4</f>
        <v>78.351697661138061</v>
      </c>
      <c r="O4">
        <v>78.351697661138061</v>
      </c>
      <c r="P4">
        <v>78.351697661138061</v>
      </c>
      <c r="Q4">
        <f>AVERAGE(G2:G5)</f>
        <v>76.614999999999995</v>
      </c>
      <c r="R4">
        <f>AVERAGE(Q4:Q5)</f>
        <v>76.152500000000003</v>
      </c>
      <c r="S4">
        <f>$AL$6+$AK$6*F4</f>
        <v>78.377618262820505</v>
      </c>
      <c r="T4">
        <v>78.377618262820505</v>
      </c>
      <c r="U4">
        <v>78.377618262820505</v>
      </c>
      <c r="AE4" t="s">
        <v>199</v>
      </c>
      <c r="AH4" t="s">
        <v>173</v>
      </c>
      <c r="AK4" t="s">
        <v>175</v>
      </c>
    </row>
    <row r="5" spans="1:38" ht="16" thickBot="1" x14ac:dyDescent="0.25">
      <c r="A5" s="4">
        <v>45446</v>
      </c>
      <c r="B5">
        <v>75.260000000000005</v>
      </c>
      <c r="E5" s="4">
        <v>45446</v>
      </c>
      <c r="F5">
        <v>4</v>
      </c>
      <c r="G5">
        <v>75.260000000000005</v>
      </c>
      <c r="H5">
        <f t="shared" si="0"/>
        <v>78.3021684641935</v>
      </c>
      <c r="I5">
        <f t="shared" si="1"/>
        <v>-3.0421684641934945</v>
      </c>
      <c r="J5">
        <f t="shared" si="3"/>
        <v>3.2511932651843267E-2</v>
      </c>
      <c r="K5">
        <v>78.3021684641935</v>
      </c>
      <c r="L5">
        <v>78.3021684641935</v>
      </c>
      <c r="M5">
        <f t="shared" si="2"/>
        <v>74.930000000000007</v>
      </c>
      <c r="N5">
        <f t="shared" si="4"/>
        <v>78.319110146659142</v>
      </c>
      <c r="O5">
        <v>78.319110146659142</v>
      </c>
      <c r="P5">
        <v>78.319110146659142</v>
      </c>
      <c r="Q5">
        <f t="shared" ref="Q5:Q68" si="5">AVERAGE(G3:G6)</f>
        <v>75.69</v>
      </c>
      <c r="R5">
        <f t="shared" ref="R5:R68" si="6">AVERAGE(Q5:Q6)</f>
        <v>75.328749999999999</v>
      </c>
      <c r="S5">
        <f t="shared" ref="S5:S68" si="7">$AL$6+$AK$6*F5</f>
        <v>78.344933086687647</v>
      </c>
      <c r="T5">
        <v>78.344933086687647</v>
      </c>
      <c r="U5">
        <v>78.344933086687647</v>
      </c>
    </row>
    <row r="6" spans="1:38" x14ac:dyDescent="0.2">
      <c r="A6" s="4">
        <v>45447</v>
      </c>
      <c r="B6">
        <v>74.27</v>
      </c>
      <c r="E6" s="4">
        <v>45447</v>
      </c>
      <c r="F6">
        <v>5</v>
      </c>
      <c r="G6">
        <v>74.27</v>
      </c>
      <c r="H6">
        <f t="shared" si="0"/>
        <v>78.269656531541656</v>
      </c>
      <c r="I6">
        <f t="shared" si="1"/>
        <v>-3.9996565315416603</v>
      </c>
      <c r="J6">
        <f t="shared" si="3"/>
        <v>-0.95748806734816583</v>
      </c>
      <c r="K6">
        <v>78.269656531541656</v>
      </c>
      <c r="L6">
        <v>78.269656531541656</v>
      </c>
      <c r="M6">
        <f t="shared" si="2"/>
        <v>74.87</v>
      </c>
      <c r="N6">
        <f t="shared" si="4"/>
        <v>78.286522632180237</v>
      </c>
      <c r="O6">
        <v>78.286522632180237</v>
      </c>
      <c r="P6">
        <v>78.286522632180237</v>
      </c>
      <c r="Q6">
        <f t="shared" si="5"/>
        <v>74.967500000000001</v>
      </c>
      <c r="R6">
        <f t="shared" si="6"/>
        <v>75.125</v>
      </c>
      <c r="S6">
        <f t="shared" si="7"/>
        <v>78.312247910554788</v>
      </c>
      <c r="T6">
        <v>78.312247910554788</v>
      </c>
      <c r="U6">
        <v>78.312247910554788</v>
      </c>
      <c r="V6">
        <f>AVERAGE(G2:G6)</f>
        <v>76.145999999999987</v>
      </c>
      <c r="AE6" s="15" cm="1">
        <f t="array" ref="AE6:AF10">LINEST(G2:G629,F2:F629,1,1)</f>
        <v>-3.2511932651843108E-2</v>
      </c>
      <c r="AF6" s="17">
        <v>78.432216194800873</v>
      </c>
      <c r="AH6" s="15" cm="1">
        <f t="array" ref="AH6:AI10">LINEST(M3:M628,F3:F628,1,1)</f>
        <v>-3.2587514478907093E-2</v>
      </c>
      <c r="AI6" s="17">
        <v>78.449460204574777</v>
      </c>
      <c r="AK6" s="15" cm="1">
        <f t="array" ref="AK6:AL10">LINEST(R4:R627,F4:F627,1,1)</f>
        <v>-3.2685176132855889E-2</v>
      </c>
      <c r="AL6" s="17">
        <v>78.475673791219066</v>
      </c>
    </row>
    <row r="7" spans="1:38" x14ac:dyDescent="0.2">
      <c r="A7" s="4">
        <v>45448</v>
      </c>
      <c r="B7">
        <v>75.08</v>
      </c>
      <c r="E7" s="4">
        <v>45448</v>
      </c>
      <c r="F7">
        <v>6</v>
      </c>
      <c r="G7">
        <v>75.08</v>
      </c>
      <c r="H7">
        <f t="shared" si="0"/>
        <v>78.237144598889813</v>
      </c>
      <c r="I7">
        <f t="shared" si="1"/>
        <v>-3.1571445988898148</v>
      </c>
      <c r="J7">
        <f t="shared" si="3"/>
        <v>0.84251193265184554</v>
      </c>
      <c r="K7">
        <v>78.237144598889813</v>
      </c>
      <c r="L7">
        <v>78.237144598889813</v>
      </c>
      <c r="M7">
        <f t="shared" si="2"/>
        <v>75.290000000000006</v>
      </c>
      <c r="N7">
        <f t="shared" si="4"/>
        <v>78.253935117701332</v>
      </c>
      <c r="O7">
        <v>78.253935117701332</v>
      </c>
      <c r="P7">
        <v>78.253935117701332</v>
      </c>
      <c r="Q7">
        <f t="shared" si="5"/>
        <v>75.282499999999999</v>
      </c>
      <c r="R7">
        <f t="shared" si="6"/>
        <v>75.441249999999997</v>
      </c>
      <c r="S7">
        <f t="shared" si="7"/>
        <v>78.27956273442193</v>
      </c>
      <c r="T7">
        <v>78.27956273442193</v>
      </c>
      <c r="U7">
        <v>78.27956273442193</v>
      </c>
      <c r="V7">
        <f>AVERAGE(G3:G7)</f>
        <v>75.567999999999998</v>
      </c>
      <c r="AE7" s="18">
        <v>7.9663010777573364E-4</v>
      </c>
      <c r="AF7" s="19">
        <v>0.28918386139785973</v>
      </c>
      <c r="AH7" s="18">
        <v>7.831073345181943E-4</v>
      </c>
      <c r="AI7" s="19">
        <v>0.28404944974765334</v>
      </c>
      <c r="AK7" s="18">
        <v>7.7741448784482295E-4</v>
      </c>
      <c r="AL7" s="19">
        <v>0.28176118756773766</v>
      </c>
    </row>
    <row r="8" spans="1:38" x14ac:dyDescent="0.2">
      <c r="A8" s="4">
        <v>45449</v>
      </c>
      <c r="B8">
        <v>76.52</v>
      </c>
      <c r="E8" s="4">
        <v>45449</v>
      </c>
      <c r="F8">
        <v>7</v>
      </c>
      <c r="G8">
        <v>76.52</v>
      </c>
      <c r="H8">
        <f t="shared" si="0"/>
        <v>78.20463266623797</v>
      </c>
      <c r="I8">
        <f t="shared" si="1"/>
        <v>-1.6846326662379738</v>
      </c>
      <c r="J8">
        <f t="shared" si="3"/>
        <v>1.472511932651841</v>
      </c>
      <c r="K8">
        <v>78.20463266623797</v>
      </c>
      <c r="L8">
        <v>78.20463266623797</v>
      </c>
      <c r="M8">
        <f t="shared" si="2"/>
        <v>76.043333333333337</v>
      </c>
      <c r="N8">
        <f t="shared" si="4"/>
        <v>78.221347603222426</v>
      </c>
      <c r="O8">
        <v>78.221347603222426</v>
      </c>
      <c r="P8">
        <v>78.221347603222426</v>
      </c>
      <c r="Q8">
        <f t="shared" si="5"/>
        <v>75.599999999999994</v>
      </c>
      <c r="R8">
        <f t="shared" si="6"/>
        <v>75.882499999999993</v>
      </c>
      <c r="S8">
        <f t="shared" si="7"/>
        <v>78.246877558289071</v>
      </c>
      <c r="T8">
        <v>78.246877558289071</v>
      </c>
      <c r="U8">
        <v>78.246877558289071</v>
      </c>
      <c r="V8">
        <f>AVERAGE(G4:G8)</f>
        <v>75.277999999999992</v>
      </c>
      <c r="AE8" s="18">
        <v>0.72682907010609243</v>
      </c>
      <c r="AF8" s="19">
        <v>3.6191368726041113</v>
      </c>
      <c r="AH8" s="18">
        <v>0.73510485905677969</v>
      </c>
      <c r="AI8" s="19">
        <v>3.5407202453675604</v>
      </c>
      <c r="AK8" s="18">
        <v>0.73971089038174864</v>
      </c>
      <c r="AL8" s="19">
        <v>3.4981492401673693</v>
      </c>
    </row>
    <row r="9" spans="1:38" x14ac:dyDescent="0.2">
      <c r="A9" s="4">
        <v>45450</v>
      </c>
      <c r="B9">
        <v>76.53</v>
      </c>
      <c r="E9" s="4">
        <v>45450</v>
      </c>
      <c r="F9">
        <v>8</v>
      </c>
      <c r="G9">
        <v>76.53</v>
      </c>
      <c r="H9">
        <f t="shared" si="0"/>
        <v>78.172120733586127</v>
      </c>
      <c r="I9">
        <f t="shared" si="1"/>
        <v>-1.6421207335861254</v>
      </c>
      <c r="J9">
        <f t="shared" si="3"/>
        <v>4.2511932651848383E-2</v>
      </c>
      <c r="K9">
        <v>78.172120733586127</v>
      </c>
      <c r="L9">
        <v>78.172120733586127</v>
      </c>
      <c r="M9">
        <f t="shared" si="2"/>
        <v>76.526666666666671</v>
      </c>
      <c r="N9">
        <f t="shared" si="4"/>
        <v>78.188760088743521</v>
      </c>
      <c r="O9">
        <v>78.188760088743521</v>
      </c>
      <c r="P9">
        <v>78.188760088743521</v>
      </c>
      <c r="Q9">
        <f t="shared" si="5"/>
        <v>76.164999999999992</v>
      </c>
      <c r="R9">
        <f t="shared" si="6"/>
        <v>76.623750000000001</v>
      </c>
      <c r="S9">
        <f t="shared" si="7"/>
        <v>78.214192382156213</v>
      </c>
      <c r="T9">
        <v>78.214192382156213</v>
      </c>
      <c r="U9">
        <v>78.214192382156213</v>
      </c>
      <c r="V9">
        <f t="shared" ref="V9:V72" si="8">AVERAGE(G5:G9)</f>
        <v>75.531999999999996</v>
      </c>
      <c r="AE9" s="18">
        <v>1665.6054802870929</v>
      </c>
      <c r="AF9" s="19">
        <v>626</v>
      </c>
      <c r="AH9" s="18">
        <v>1731.649098651277</v>
      </c>
      <c r="AI9" s="19">
        <v>624</v>
      </c>
      <c r="AK9" s="18">
        <v>1767.6504963739962</v>
      </c>
      <c r="AL9" s="19">
        <v>622</v>
      </c>
    </row>
    <row r="10" spans="1:38" ht="16" thickBot="1" x14ac:dyDescent="0.25">
      <c r="A10" s="4">
        <v>45451</v>
      </c>
      <c r="B10">
        <v>76.53</v>
      </c>
      <c r="E10" s="4">
        <v>45451</v>
      </c>
      <c r="F10">
        <v>9</v>
      </c>
      <c r="G10">
        <v>76.53</v>
      </c>
      <c r="H10">
        <f t="shared" si="0"/>
        <v>78.139608800934283</v>
      </c>
      <c r="I10">
        <f t="shared" si="1"/>
        <v>-1.6096088009342822</v>
      </c>
      <c r="J10">
        <f t="shared" si="3"/>
        <v>3.2511932651843267E-2</v>
      </c>
      <c r="K10">
        <v>78.139608800934283</v>
      </c>
      <c r="L10">
        <v>78.139608800934283</v>
      </c>
      <c r="M10">
        <f t="shared" si="2"/>
        <v>77.27</v>
      </c>
      <c r="N10">
        <f t="shared" si="4"/>
        <v>78.156172574264616</v>
      </c>
      <c r="O10">
        <v>78.156172574264616</v>
      </c>
      <c r="P10">
        <v>78.156172574264616</v>
      </c>
      <c r="Q10">
        <f t="shared" si="5"/>
        <v>77.08250000000001</v>
      </c>
      <c r="R10">
        <f t="shared" si="6"/>
        <v>77.361250000000013</v>
      </c>
      <c r="S10">
        <f t="shared" si="7"/>
        <v>78.181507206023369</v>
      </c>
      <c r="T10">
        <v>78.181507206023369</v>
      </c>
      <c r="U10">
        <v>78.181507206023369</v>
      </c>
      <c r="V10">
        <f t="shared" si="8"/>
        <v>75.785999999999987</v>
      </c>
      <c r="AE10" s="20">
        <v>21816.353257553346</v>
      </c>
      <c r="AF10" s="22">
        <v>8199.4429658543104</v>
      </c>
      <c r="AH10" s="20">
        <v>21709.16500562731</v>
      </c>
      <c r="AI10" s="22">
        <v>7822.9007101163661</v>
      </c>
      <c r="AK10" s="20">
        <v>21630.824159578107</v>
      </c>
      <c r="AL10" s="22">
        <v>7611.4439222327637</v>
      </c>
    </row>
    <row r="11" spans="1:38" x14ac:dyDescent="0.2">
      <c r="A11" s="4">
        <v>45452</v>
      </c>
      <c r="B11">
        <v>78.75</v>
      </c>
      <c r="E11" s="4">
        <v>45452</v>
      </c>
      <c r="F11">
        <v>10</v>
      </c>
      <c r="G11">
        <v>78.75</v>
      </c>
      <c r="H11">
        <f t="shared" si="0"/>
        <v>78.10709686828244</v>
      </c>
      <c r="I11">
        <f t="shared" si="1"/>
        <v>0.64290313171755997</v>
      </c>
      <c r="J11">
        <f t="shared" si="3"/>
        <v>2.2525119326518421</v>
      </c>
      <c r="K11">
        <v>78.10709686828244</v>
      </c>
      <c r="L11">
        <v>78.10709686828244</v>
      </c>
      <c r="M11">
        <f t="shared" si="2"/>
        <v>78.010000000000005</v>
      </c>
      <c r="N11">
        <f t="shared" si="4"/>
        <v>78.123585059785711</v>
      </c>
      <c r="O11">
        <v>78.123585059785711</v>
      </c>
      <c r="P11">
        <v>78.123585059785711</v>
      </c>
      <c r="Q11">
        <f t="shared" si="5"/>
        <v>77.64</v>
      </c>
      <c r="R11">
        <f t="shared" si="6"/>
        <v>77.933750000000003</v>
      </c>
      <c r="S11">
        <f t="shared" si="7"/>
        <v>78.148822029890511</v>
      </c>
      <c r="T11">
        <v>78.148822029890511</v>
      </c>
      <c r="U11">
        <v>78.148822029890511</v>
      </c>
      <c r="V11">
        <f t="shared" si="8"/>
        <v>76.681999999999988</v>
      </c>
    </row>
    <row r="12" spans="1:38" x14ac:dyDescent="0.2">
      <c r="A12" s="4">
        <v>45453</v>
      </c>
      <c r="B12">
        <v>78.75</v>
      </c>
      <c r="E12" s="4">
        <v>45453</v>
      </c>
      <c r="F12">
        <v>11</v>
      </c>
      <c r="G12">
        <v>78.75</v>
      </c>
      <c r="H12">
        <f t="shared" si="0"/>
        <v>78.074584935630597</v>
      </c>
      <c r="I12">
        <f t="shared" si="1"/>
        <v>0.67541506436940324</v>
      </c>
      <c r="J12">
        <f t="shared" si="3"/>
        <v>3.2511932651843267E-2</v>
      </c>
      <c r="K12">
        <v>78.074584935630597</v>
      </c>
      <c r="L12">
        <v>78.074584935630597</v>
      </c>
      <c r="M12">
        <f t="shared" si="2"/>
        <v>78.793333333333337</v>
      </c>
      <c r="N12">
        <f t="shared" si="4"/>
        <v>78.090997545306806</v>
      </c>
      <c r="O12">
        <v>78.090997545306806</v>
      </c>
      <c r="P12">
        <v>78.090997545306806</v>
      </c>
      <c r="Q12">
        <f t="shared" si="5"/>
        <v>78.227499999999992</v>
      </c>
      <c r="R12">
        <f t="shared" si="6"/>
        <v>78.606249999999989</v>
      </c>
      <c r="S12">
        <f t="shared" si="7"/>
        <v>78.116136853757652</v>
      </c>
      <c r="T12">
        <v>78.116136853757652</v>
      </c>
      <c r="U12">
        <v>78.116136853757652</v>
      </c>
      <c r="V12">
        <f t="shared" si="8"/>
        <v>77.416000000000011</v>
      </c>
      <c r="AE12">
        <f>AE6/AE7</f>
        <v>-40.811830151159477</v>
      </c>
      <c r="AF12">
        <f>AF6/AF7</f>
        <v>271.21920226002402</v>
      </c>
      <c r="AH12">
        <f>AH6/AH7</f>
        <v>-41.613088069155317</v>
      </c>
      <c r="AI12">
        <f>AI6/AI7</f>
        <v>276.18240512089881</v>
      </c>
      <c r="AK12">
        <f>AK6/AK7</f>
        <v>-42.043435829793879</v>
      </c>
      <c r="AL12">
        <f>AL6/AL7</f>
        <v>278.51839520073315</v>
      </c>
    </row>
    <row r="13" spans="1:38" x14ac:dyDescent="0.2">
      <c r="A13" s="4">
        <v>45454</v>
      </c>
      <c r="B13">
        <v>78.88</v>
      </c>
      <c r="E13" s="4">
        <v>45454</v>
      </c>
      <c r="F13">
        <v>12</v>
      </c>
      <c r="G13">
        <v>78.88</v>
      </c>
      <c r="H13">
        <f t="shared" si="0"/>
        <v>78.042073002978753</v>
      </c>
      <c r="I13">
        <f t="shared" si="1"/>
        <v>0.83792699702124196</v>
      </c>
      <c r="J13">
        <f t="shared" si="3"/>
        <v>0.16251193265183872</v>
      </c>
      <c r="K13">
        <v>78.042073002978753</v>
      </c>
      <c r="L13">
        <v>78.042073002978753</v>
      </c>
      <c r="M13">
        <f t="shared" si="2"/>
        <v>79.063333333333333</v>
      </c>
      <c r="N13">
        <f t="shared" si="4"/>
        <v>78.058410030827886</v>
      </c>
      <c r="O13">
        <v>78.058410030827886</v>
      </c>
      <c r="P13">
        <v>78.058410030827886</v>
      </c>
      <c r="Q13">
        <f t="shared" si="5"/>
        <v>78.984999999999999</v>
      </c>
      <c r="R13">
        <f t="shared" si="6"/>
        <v>79.092500000000001</v>
      </c>
      <c r="S13">
        <f t="shared" si="7"/>
        <v>78.083451677624794</v>
      </c>
      <c r="T13">
        <v>78.083451677624794</v>
      </c>
      <c r="U13">
        <v>78.083451677624794</v>
      </c>
      <c r="V13">
        <f t="shared" si="8"/>
        <v>77.888000000000005</v>
      </c>
    </row>
    <row r="14" spans="1:38" x14ac:dyDescent="0.2">
      <c r="A14" s="4">
        <v>45455</v>
      </c>
      <c r="B14">
        <v>79.56</v>
      </c>
      <c r="E14" s="4">
        <v>45455</v>
      </c>
      <c r="F14">
        <v>13</v>
      </c>
      <c r="G14">
        <v>79.56</v>
      </c>
      <c r="H14">
        <f t="shared" si="0"/>
        <v>78.00956107032691</v>
      </c>
      <c r="I14">
        <f t="shared" si="1"/>
        <v>1.550438929673092</v>
      </c>
      <c r="J14">
        <f t="shared" si="3"/>
        <v>0.71251193265185009</v>
      </c>
      <c r="K14">
        <v>78.00956107032691</v>
      </c>
      <c r="L14">
        <v>78.00956107032691</v>
      </c>
      <c r="M14">
        <f t="shared" si="2"/>
        <v>79.350000000000009</v>
      </c>
      <c r="N14">
        <f t="shared" si="4"/>
        <v>78.025822516348981</v>
      </c>
      <c r="O14">
        <v>78.025822516348981</v>
      </c>
      <c r="P14">
        <v>78.025822516348981</v>
      </c>
      <c r="Q14">
        <f t="shared" si="5"/>
        <v>79.2</v>
      </c>
      <c r="R14">
        <f t="shared" si="6"/>
        <v>79.282499999999999</v>
      </c>
      <c r="S14">
        <f t="shared" si="7"/>
        <v>78.050766501491935</v>
      </c>
      <c r="T14">
        <v>78.050766501491935</v>
      </c>
      <c r="U14">
        <v>78.050766501491935</v>
      </c>
      <c r="V14">
        <f t="shared" si="8"/>
        <v>78.494</v>
      </c>
    </row>
    <row r="15" spans="1:38" x14ac:dyDescent="0.2">
      <c r="A15" s="4">
        <v>45456</v>
      </c>
      <c r="B15">
        <v>79.61</v>
      </c>
      <c r="E15" s="4">
        <v>45456</v>
      </c>
      <c r="F15">
        <v>14</v>
      </c>
      <c r="G15">
        <v>79.61</v>
      </c>
      <c r="H15">
        <f t="shared" si="0"/>
        <v>77.977049137675067</v>
      </c>
      <c r="I15">
        <f t="shared" si="1"/>
        <v>1.6329508623249325</v>
      </c>
      <c r="J15">
        <f t="shared" si="3"/>
        <v>8.2511932651840425E-2</v>
      </c>
      <c r="K15">
        <v>77.977049137675067</v>
      </c>
      <c r="L15">
        <v>77.977049137675067</v>
      </c>
      <c r="M15">
        <f t="shared" si="2"/>
        <v>79.526666666666671</v>
      </c>
      <c r="N15">
        <f t="shared" si="4"/>
        <v>77.993235001870076</v>
      </c>
      <c r="O15">
        <v>77.993235001870076</v>
      </c>
      <c r="P15">
        <v>77.993235001870076</v>
      </c>
      <c r="Q15">
        <f t="shared" si="5"/>
        <v>79.365000000000009</v>
      </c>
      <c r="R15">
        <f t="shared" si="6"/>
        <v>79.431250000000006</v>
      </c>
      <c r="S15">
        <f t="shared" si="7"/>
        <v>78.018081325359077</v>
      </c>
      <c r="T15">
        <v>78.018081325359077</v>
      </c>
      <c r="U15">
        <v>78.018081325359077</v>
      </c>
      <c r="V15">
        <f t="shared" si="8"/>
        <v>79.11</v>
      </c>
    </row>
    <row r="16" spans="1:38" x14ac:dyDescent="0.2">
      <c r="A16" s="4">
        <v>45457</v>
      </c>
      <c r="B16">
        <v>79.41</v>
      </c>
      <c r="E16" s="4">
        <v>45457</v>
      </c>
      <c r="F16">
        <v>15</v>
      </c>
      <c r="G16">
        <v>79.41</v>
      </c>
      <c r="H16">
        <f t="shared" si="0"/>
        <v>77.944537205023224</v>
      </c>
      <c r="I16">
        <f t="shared" si="1"/>
        <v>1.4654627949767729</v>
      </c>
      <c r="J16">
        <f t="shared" si="3"/>
        <v>-0.16748806734815957</v>
      </c>
      <c r="K16">
        <v>77.944537205023224</v>
      </c>
      <c r="L16">
        <v>77.944537205023224</v>
      </c>
      <c r="M16">
        <f t="shared" si="2"/>
        <v>79.476666666666659</v>
      </c>
      <c r="N16">
        <f t="shared" si="4"/>
        <v>77.960647487391171</v>
      </c>
      <c r="O16">
        <v>77.960647487391171</v>
      </c>
      <c r="P16">
        <v>77.960647487391171</v>
      </c>
      <c r="Q16">
        <f t="shared" si="5"/>
        <v>79.497500000000002</v>
      </c>
      <c r="R16">
        <f t="shared" si="6"/>
        <v>79.71875</v>
      </c>
      <c r="S16">
        <f t="shared" si="7"/>
        <v>77.985396149226233</v>
      </c>
      <c r="T16">
        <v>77.985396149226233</v>
      </c>
      <c r="U16">
        <v>77.985396149226233</v>
      </c>
      <c r="V16">
        <f t="shared" si="8"/>
        <v>79.242000000000004</v>
      </c>
    </row>
    <row r="17" spans="1:22" x14ac:dyDescent="0.2">
      <c r="A17" s="4">
        <v>45458</v>
      </c>
      <c r="B17">
        <v>79.41</v>
      </c>
      <c r="E17" s="4">
        <v>45458</v>
      </c>
      <c r="F17">
        <v>16</v>
      </c>
      <c r="G17">
        <v>79.41</v>
      </c>
      <c r="H17">
        <f t="shared" si="0"/>
        <v>77.91202527237138</v>
      </c>
      <c r="I17">
        <f t="shared" si="1"/>
        <v>1.4979747276286162</v>
      </c>
      <c r="J17">
        <f t="shared" si="3"/>
        <v>3.2511932651843267E-2</v>
      </c>
      <c r="K17">
        <v>77.91202527237138</v>
      </c>
      <c r="L17">
        <v>77.91202527237138</v>
      </c>
      <c r="M17">
        <f t="shared" si="2"/>
        <v>80.05</v>
      </c>
      <c r="N17">
        <f t="shared" si="4"/>
        <v>77.928059972912266</v>
      </c>
      <c r="O17">
        <v>77.928059972912266</v>
      </c>
      <c r="P17">
        <v>77.928059972912266</v>
      </c>
      <c r="Q17">
        <f t="shared" si="5"/>
        <v>79.94</v>
      </c>
      <c r="R17">
        <f t="shared" si="6"/>
        <v>80.155000000000001</v>
      </c>
      <c r="S17">
        <f t="shared" si="7"/>
        <v>77.952710973093374</v>
      </c>
      <c r="T17">
        <v>77.952710973093374</v>
      </c>
      <c r="U17">
        <v>77.952710973093374</v>
      </c>
      <c r="V17">
        <f t="shared" si="8"/>
        <v>79.373999999999995</v>
      </c>
    </row>
    <row r="18" spans="1:22" x14ac:dyDescent="0.2">
      <c r="A18" s="4">
        <v>45459</v>
      </c>
      <c r="B18">
        <v>81.33</v>
      </c>
      <c r="E18" s="4">
        <v>45459</v>
      </c>
      <c r="F18">
        <v>17</v>
      </c>
      <c r="G18">
        <v>81.33</v>
      </c>
      <c r="H18">
        <f t="shared" si="0"/>
        <v>77.879513339719537</v>
      </c>
      <c r="I18">
        <f t="shared" si="1"/>
        <v>3.4504866602804611</v>
      </c>
      <c r="J18">
        <f t="shared" si="3"/>
        <v>1.952511932651845</v>
      </c>
      <c r="K18">
        <v>77.879513339719537</v>
      </c>
      <c r="L18">
        <v>77.879513339719537</v>
      </c>
      <c r="M18">
        <f t="shared" si="2"/>
        <v>80.69</v>
      </c>
      <c r="N18">
        <f t="shared" si="4"/>
        <v>77.89547245843336</v>
      </c>
      <c r="O18">
        <v>77.89547245843336</v>
      </c>
      <c r="P18">
        <v>77.89547245843336</v>
      </c>
      <c r="Q18">
        <f t="shared" si="5"/>
        <v>80.36999999999999</v>
      </c>
      <c r="R18">
        <f t="shared" si="6"/>
        <v>80.777500000000003</v>
      </c>
      <c r="S18">
        <f t="shared" si="7"/>
        <v>77.920025796960516</v>
      </c>
      <c r="T18">
        <v>77.920025796960516</v>
      </c>
      <c r="U18">
        <v>77.920025796960516</v>
      </c>
      <c r="V18">
        <f t="shared" si="8"/>
        <v>79.864000000000004</v>
      </c>
    </row>
    <row r="19" spans="1:22" x14ac:dyDescent="0.2">
      <c r="A19" s="4">
        <v>45460</v>
      </c>
      <c r="B19">
        <v>81.33</v>
      </c>
      <c r="E19" s="4">
        <v>45460</v>
      </c>
      <c r="F19">
        <v>18</v>
      </c>
      <c r="G19">
        <v>81.33</v>
      </c>
      <c r="H19">
        <f t="shared" si="0"/>
        <v>77.847001407067694</v>
      </c>
      <c r="I19">
        <f t="shared" si="1"/>
        <v>3.4829985929323044</v>
      </c>
      <c r="J19">
        <f t="shared" si="3"/>
        <v>3.2511932651843267E-2</v>
      </c>
      <c r="K19">
        <v>77.847001407067694</v>
      </c>
      <c r="L19">
        <v>77.847001407067694</v>
      </c>
      <c r="M19">
        <f t="shared" si="2"/>
        <v>81.776666666666657</v>
      </c>
      <c r="N19">
        <f t="shared" si="4"/>
        <v>77.862884943954455</v>
      </c>
      <c r="O19">
        <v>77.862884943954455</v>
      </c>
      <c r="P19">
        <v>77.862884943954455</v>
      </c>
      <c r="Q19">
        <f t="shared" si="5"/>
        <v>81.185000000000002</v>
      </c>
      <c r="R19">
        <f t="shared" si="6"/>
        <v>81.592500000000001</v>
      </c>
      <c r="S19">
        <f t="shared" si="7"/>
        <v>77.887340620827658</v>
      </c>
      <c r="T19">
        <v>77.887340620827658</v>
      </c>
      <c r="U19">
        <v>77.887340620827658</v>
      </c>
      <c r="V19">
        <f t="shared" si="8"/>
        <v>80.217999999999989</v>
      </c>
    </row>
    <row r="20" spans="1:22" x14ac:dyDescent="0.2">
      <c r="A20" s="4">
        <v>45461</v>
      </c>
      <c r="B20">
        <v>82.67</v>
      </c>
      <c r="E20" s="4">
        <v>45461</v>
      </c>
      <c r="F20">
        <v>19</v>
      </c>
      <c r="G20">
        <v>82.67</v>
      </c>
      <c r="H20">
        <f t="shared" si="0"/>
        <v>77.814489474415851</v>
      </c>
      <c r="I20">
        <f t="shared" si="1"/>
        <v>4.8555105255841511</v>
      </c>
      <c r="J20">
        <f t="shared" si="3"/>
        <v>1.3725119326518467</v>
      </c>
      <c r="K20">
        <v>77.814489474415851</v>
      </c>
      <c r="L20">
        <v>77.814489474415851</v>
      </c>
      <c r="M20">
        <f t="shared" si="2"/>
        <v>82.223333333333343</v>
      </c>
      <c r="N20">
        <f t="shared" si="4"/>
        <v>77.830297429475536</v>
      </c>
      <c r="O20">
        <v>77.830297429475536</v>
      </c>
      <c r="P20">
        <v>77.830297429475536</v>
      </c>
      <c r="Q20">
        <f t="shared" si="5"/>
        <v>82</v>
      </c>
      <c r="R20">
        <f t="shared" si="6"/>
        <v>82.251249999999999</v>
      </c>
      <c r="S20">
        <f t="shared" si="7"/>
        <v>77.854655444694799</v>
      </c>
      <c r="T20">
        <v>77.854655444694799</v>
      </c>
      <c r="U20">
        <v>77.854655444694799</v>
      </c>
      <c r="V20">
        <f t="shared" si="8"/>
        <v>80.83</v>
      </c>
    </row>
    <row r="21" spans="1:22" x14ac:dyDescent="0.2">
      <c r="A21" s="4">
        <v>45462</v>
      </c>
      <c r="B21">
        <v>82.67</v>
      </c>
      <c r="E21" s="4">
        <v>45462</v>
      </c>
      <c r="F21">
        <v>20</v>
      </c>
      <c r="G21">
        <v>82.67</v>
      </c>
      <c r="H21">
        <f t="shared" si="0"/>
        <v>77.781977541764007</v>
      </c>
      <c r="I21">
        <f t="shared" si="1"/>
        <v>4.8880224582359943</v>
      </c>
      <c r="J21">
        <f t="shared" si="3"/>
        <v>3.2511932651843267E-2</v>
      </c>
      <c r="K21">
        <v>77.781977541764007</v>
      </c>
      <c r="L21">
        <v>77.781977541764007</v>
      </c>
      <c r="M21">
        <f t="shared" si="2"/>
        <v>82.893333333333331</v>
      </c>
      <c r="N21">
        <f t="shared" si="4"/>
        <v>77.797709914996631</v>
      </c>
      <c r="O21">
        <v>77.797709914996631</v>
      </c>
      <c r="P21">
        <v>77.797709914996631</v>
      </c>
      <c r="Q21">
        <f t="shared" si="5"/>
        <v>82.502499999999998</v>
      </c>
      <c r="R21">
        <f t="shared" si="6"/>
        <v>82.55</v>
      </c>
      <c r="S21">
        <f t="shared" si="7"/>
        <v>77.821970268561955</v>
      </c>
      <c r="T21">
        <v>77.821970268561955</v>
      </c>
      <c r="U21">
        <v>77.821970268561955</v>
      </c>
      <c r="V21">
        <f t="shared" si="8"/>
        <v>81.481999999999999</v>
      </c>
    </row>
    <row r="22" spans="1:22" x14ac:dyDescent="0.2">
      <c r="A22" s="4">
        <v>45463</v>
      </c>
      <c r="B22">
        <v>83.34</v>
      </c>
      <c r="E22" s="4">
        <v>45463</v>
      </c>
      <c r="F22">
        <v>21</v>
      </c>
      <c r="G22">
        <v>83.34</v>
      </c>
      <c r="H22">
        <f t="shared" si="0"/>
        <v>77.749465609112164</v>
      </c>
      <c r="I22">
        <f t="shared" si="1"/>
        <v>5.5905343908878393</v>
      </c>
      <c r="J22">
        <f t="shared" si="3"/>
        <v>0.70251193265184497</v>
      </c>
      <c r="K22">
        <v>77.749465609112164</v>
      </c>
      <c r="L22">
        <v>77.749465609112164</v>
      </c>
      <c r="M22">
        <f t="shared" si="2"/>
        <v>82.573333333333323</v>
      </c>
      <c r="N22">
        <f t="shared" si="4"/>
        <v>77.765122400517726</v>
      </c>
      <c r="O22">
        <v>77.765122400517726</v>
      </c>
      <c r="P22">
        <v>77.765122400517726</v>
      </c>
      <c r="Q22">
        <f t="shared" si="5"/>
        <v>82.597499999999997</v>
      </c>
      <c r="R22">
        <f t="shared" si="6"/>
        <v>82.477499999999992</v>
      </c>
      <c r="S22">
        <f t="shared" si="7"/>
        <v>77.789285092429097</v>
      </c>
      <c r="T22">
        <v>77.789285092429097</v>
      </c>
      <c r="U22">
        <v>77.789285092429097</v>
      </c>
      <c r="V22">
        <f t="shared" si="8"/>
        <v>82.268000000000001</v>
      </c>
    </row>
    <row r="23" spans="1:22" x14ac:dyDescent="0.2">
      <c r="A23" s="4">
        <v>45464</v>
      </c>
      <c r="B23">
        <v>81.709999999999994</v>
      </c>
      <c r="E23" s="4">
        <v>45464</v>
      </c>
      <c r="F23">
        <v>22</v>
      </c>
      <c r="G23">
        <v>81.709999999999994</v>
      </c>
      <c r="H23">
        <f t="shared" si="0"/>
        <v>77.716953676460321</v>
      </c>
      <c r="I23">
        <f t="shared" si="1"/>
        <v>3.9930463235396729</v>
      </c>
      <c r="J23">
        <f t="shared" si="3"/>
        <v>-1.5974880673481664</v>
      </c>
      <c r="K23">
        <v>77.716953676460321</v>
      </c>
      <c r="L23">
        <v>77.716953676460321</v>
      </c>
      <c r="M23">
        <f t="shared" si="2"/>
        <v>82.25333333333333</v>
      </c>
      <c r="N23">
        <f t="shared" si="4"/>
        <v>77.73253488603882</v>
      </c>
      <c r="O23">
        <v>77.73253488603882</v>
      </c>
      <c r="P23">
        <v>77.73253488603882</v>
      </c>
      <c r="Q23">
        <f t="shared" si="5"/>
        <v>82.357499999999987</v>
      </c>
      <c r="R23">
        <f t="shared" si="6"/>
        <v>82.352499999999992</v>
      </c>
      <c r="S23">
        <f t="shared" si="7"/>
        <v>77.756599916296238</v>
      </c>
      <c r="T23">
        <v>77.756599916296238</v>
      </c>
      <c r="U23">
        <v>77.756599916296238</v>
      </c>
      <c r="V23">
        <f t="shared" si="8"/>
        <v>82.343999999999994</v>
      </c>
    </row>
    <row r="24" spans="1:22" x14ac:dyDescent="0.2">
      <c r="A24" s="4">
        <v>45465</v>
      </c>
      <c r="B24">
        <v>81.709999999999994</v>
      </c>
      <c r="E24" s="4">
        <v>45465</v>
      </c>
      <c r="F24">
        <v>23</v>
      </c>
      <c r="G24">
        <v>81.709999999999994</v>
      </c>
      <c r="H24">
        <f t="shared" si="0"/>
        <v>77.684441743808478</v>
      </c>
      <c r="I24">
        <f t="shared" si="1"/>
        <v>4.0255582561915162</v>
      </c>
      <c r="J24">
        <f t="shared" si="3"/>
        <v>3.2511932651843267E-2</v>
      </c>
      <c r="K24">
        <v>77.684441743808478</v>
      </c>
      <c r="L24">
        <v>77.684441743808478</v>
      </c>
      <c r="M24">
        <f t="shared" si="2"/>
        <v>82.016666666666666</v>
      </c>
      <c r="N24">
        <f t="shared" si="4"/>
        <v>77.699947371559915</v>
      </c>
      <c r="O24">
        <v>77.699947371559915</v>
      </c>
      <c r="P24">
        <v>77.699947371559915</v>
      </c>
      <c r="Q24">
        <f t="shared" si="5"/>
        <v>82.347499999999997</v>
      </c>
      <c r="R24">
        <f t="shared" si="6"/>
        <v>82.258749999999992</v>
      </c>
      <c r="S24">
        <f t="shared" si="7"/>
        <v>77.72391474016338</v>
      </c>
      <c r="T24">
        <v>77.72391474016338</v>
      </c>
      <c r="U24">
        <v>77.72391474016338</v>
      </c>
      <c r="V24">
        <f t="shared" si="8"/>
        <v>82.419999999999987</v>
      </c>
    </row>
    <row r="25" spans="1:22" x14ac:dyDescent="0.2">
      <c r="A25" s="4">
        <v>45466</v>
      </c>
      <c r="B25">
        <v>82.63</v>
      </c>
      <c r="E25" s="4">
        <v>45466</v>
      </c>
      <c r="F25">
        <v>24</v>
      </c>
      <c r="G25">
        <v>82.63</v>
      </c>
      <c r="H25">
        <f t="shared" si="0"/>
        <v>77.651929811156634</v>
      </c>
      <c r="I25">
        <f t="shared" si="1"/>
        <v>4.9780701888433612</v>
      </c>
      <c r="J25">
        <f t="shared" si="3"/>
        <v>0.95251193265184497</v>
      </c>
      <c r="K25">
        <v>77.651929811156634</v>
      </c>
      <c r="L25">
        <v>77.651929811156634</v>
      </c>
      <c r="M25">
        <f t="shared" si="2"/>
        <v>82.323333333333323</v>
      </c>
      <c r="N25">
        <f t="shared" si="4"/>
        <v>77.66735985708101</v>
      </c>
      <c r="O25">
        <v>77.66735985708101</v>
      </c>
      <c r="P25">
        <v>77.66735985708101</v>
      </c>
      <c r="Q25">
        <f t="shared" si="5"/>
        <v>82.169999999999987</v>
      </c>
      <c r="R25">
        <f t="shared" si="6"/>
        <v>82.202499999999986</v>
      </c>
      <c r="S25">
        <f t="shared" si="7"/>
        <v>77.691229564030522</v>
      </c>
      <c r="T25">
        <v>77.691229564030522</v>
      </c>
      <c r="U25">
        <v>77.691229564030522</v>
      </c>
      <c r="V25">
        <f t="shared" si="8"/>
        <v>82.411999999999992</v>
      </c>
    </row>
    <row r="26" spans="1:22" x14ac:dyDescent="0.2">
      <c r="A26" s="4">
        <v>45467</v>
      </c>
      <c r="B26">
        <v>82.63</v>
      </c>
      <c r="E26" s="4">
        <v>45467</v>
      </c>
      <c r="F26">
        <v>25</v>
      </c>
      <c r="G26">
        <v>82.63</v>
      </c>
      <c r="H26">
        <f t="shared" si="0"/>
        <v>77.619417878504791</v>
      </c>
      <c r="I26">
        <f t="shared" si="1"/>
        <v>5.0105821214952044</v>
      </c>
      <c r="J26">
        <f t="shared" si="3"/>
        <v>3.2511932651843267E-2</v>
      </c>
      <c r="K26">
        <v>77.619417878504791</v>
      </c>
      <c r="L26">
        <v>77.619417878504791</v>
      </c>
      <c r="M26">
        <f t="shared" si="2"/>
        <v>82.41</v>
      </c>
      <c r="N26">
        <f t="shared" si="4"/>
        <v>77.634772342602105</v>
      </c>
      <c r="O26">
        <v>77.634772342602105</v>
      </c>
      <c r="P26">
        <v>77.634772342602105</v>
      </c>
      <c r="Q26">
        <f t="shared" si="5"/>
        <v>82.234999999999985</v>
      </c>
      <c r="R26">
        <f t="shared" si="6"/>
        <v>82.294999999999987</v>
      </c>
      <c r="S26">
        <f t="shared" si="7"/>
        <v>77.658544387897663</v>
      </c>
      <c r="T26">
        <v>77.658544387897663</v>
      </c>
      <c r="U26">
        <v>77.658544387897663</v>
      </c>
      <c r="V26">
        <f t="shared" si="8"/>
        <v>82.403999999999996</v>
      </c>
    </row>
    <row r="27" spans="1:22" x14ac:dyDescent="0.2">
      <c r="A27" s="4">
        <v>45468</v>
      </c>
      <c r="B27">
        <v>81.97</v>
      </c>
      <c r="E27" s="4">
        <v>45468</v>
      </c>
      <c r="F27">
        <v>26</v>
      </c>
      <c r="G27">
        <v>81.97</v>
      </c>
      <c r="H27">
        <f t="shared" si="0"/>
        <v>77.586905945852948</v>
      </c>
      <c r="I27">
        <f t="shared" si="1"/>
        <v>4.3830940541470511</v>
      </c>
      <c r="J27">
        <f t="shared" si="3"/>
        <v>-0.62748806734815332</v>
      </c>
      <c r="K27">
        <v>77.586905945852948</v>
      </c>
      <c r="L27">
        <v>77.586905945852948</v>
      </c>
      <c r="M27">
        <f t="shared" si="2"/>
        <v>82.263333333333335</v>
      </c>
      <c r="N27">
        <f t="shared" si="4"/>
        <v>77.6021848281232</v>
      </c>
      <c r="O27">
        <v>77.6021848281232</v>
      </c>
      <c r="P27">
        <v>77.6021848281232</v>
      </c>
      <c r="Q27">
        <f t="shared" si="5"/>
        <v>82.35499999999999</v>
      </c>
      <c r="R27">
        <f t="shared" si="6"/>
        <v>82.40625</v>
      </c>
      <c r="S27">
        <f t="shared" si="7"/>
        <v>77.625859211764819</v>
      </c>
      <c r="T27">
        <v>77.625859211764819</v>
      </c>
      <c r="U27">
        <v>77.625859211764819</v>
      </c>
      <c r="V27">
        <f t="shared" si="8"/>
        <v>82.13</v>
      </c>
    </row>
    <row r="28" spans="1:22" x14ac:dyDescent="0.2">
      <c r="A28" s="4">
        <v>45469</v>
      </c>
      <c r="B28">
        <v>82.19</v>
      </c>
      <c r="E28" s="4">
        <v>45469</v>
      </c>
      <c r="F28">
        <v>27</v>
      </c>
      <c r="G28">
        <v>82.19</v>
      </c>
      <c r="H28">
        <f t="shared" si="0"/>
        <v>77.554394013201104</v>
      </c>
      <c r="I28">
        <f t="shared" si="1"/>
        <v>4.6356059867988932</v>
      </c>
      <c r="J28">
        <f t="shared" si="3"/>
        <v>0.25251193265184213</v>
      </c>
      <c r="K28">
        <v>77.554394013201104</v>
      </c>
      <c r="L28">
        <v>77.554394013201104</v>
      </c>
      <c r="M28">
        <f t="shared" si="2"/>
        <v>82.399999999999991</v>
      </c>
      <c r="N28">
        <f t="shared" si="4"/>
        <v>77.56959731364428</v>
      </c>
      <c r="O28">
        <v>77.56959731364428</v>
      </c>
      <c r="P28">
        <v>77.56959731364428</v>
      </c>
      <c r="Q28">
        <f t="shared" si="5"/>
        <v>82.457499999999996</v>
      </c>
      <c r="R28">
        <f t="shared" si="6"/>
        <v>82.482499999999987</v>
      </c>
      <c r="S28">
        <f t="shared" si="7"/>
        <v>77.593174035631961</v>
      </c>
      <c r="T28">
        <v>77.593174035631961</v>
      </c>
      <c r="U28">
        <v>77.593174035631961</v>
      </c>
      <c r="V28">
        <f t="shared" si="8"/>
        <v>82.225999999999985</v>
      </c>
    </row>
    <row r="29" spans="1:22" x14ac:dyDescent="0.2">
      <c r="A29" s="4">
        <v>45470</v>
      </c>
      <c r="B29">
        <v>83.04</v>
      </c>
      <c r="E29" s="4">
        <v>45470</v>
      </c>
      <c r="F29">
        <v>28</v>
      </c>
      <c r="G29">
        <v>83.04</v>
      </c>
      <c r="H29">
        <f t="shared" si="0"/>
        <v>77.521882080549261</v>
      </c>
      <c r="I29">
        <f t="shared" si="1"/>
        <v>5.518117919450745</v>
      </c>
      <c r="J29">
        <f t="shared" si="3"/>
        <v>0.88251193265185179</v>
      </c>
      <c r="K29">
        <v>77.521882080549261</v>
      </c>
      <c r="L29">
        <v>77.521882080549261</v>
      </c>
      <c r="M29">
        <f t="shared" si="2"/>
        <v>82.686666666666667</v>
      </c>
      <c r="N29">
        <f t="shared" si="4"/>
        <v>77.537009799165375</v>
      </c>
      <c r="O29">
        <v>77.537009799165375</v>
      </c>
      <c r="P29">
        <v>77.537009799165375</v>
      </c>
      <c r="Q29">
        <f t="shared" si="5"/>
        <v>82.507499999999993</v>
      </c>
      <c r="R29">
        <f t="shared" si="6"/>
        <v>82.614999999999995</v>
      </c>
      <c r="S29">
        <f t="shared" si="7"/>
        <v>77.560488859499102</v>
      </c>
      <c r="T29">
        <v>77.560488859499102</v>
      </c>
      <c r="U29">
        <v>77.560488859499102</v>
      </c>
      <c r="V29">
        <f t="shared" si="8"/>
        <v>82.49199999999999</v>
      </c>
    </row>
    <row r="30" spans="1:22" x14ac:dyDescent="0.2">
      <c r="A30" s="4">
        <v>45471</v>
      </c>
      <c r="B30">
        <v>82.83</v>
      </c>
      <c r="E30" s="4">
        <v>45471</v>
      </c>
      <c r="F30">
        <v>29</v>
      </c>
      <c r="G30">
        <v>82.83</v>
      </c>
      <c r="H30">
        <f t="shared" si="0"/>
        <v>77.489370147897418</v>
      </c>
      <c r="I30">
        <f t="shared" si="1"/>
        <v>5.3406298521025803</v>
      </c>
      <c r="J30">
        <f t="shared" si="3"/>
        <v>-0.17748806734816469</v>
      </c>
      <c r="K30">
        <v>77.489370147897418</v>
      </c>
      <c r="L30">
        <v>77.489370147897418</v>
      </c>
      <c r="M30">
        <f t="shared" si="2"/>
        <v>82.899999999999991</v>
      </c>
      <c r="N30">
        <f t="shared" si="4"/>
        <v>77.50442228468647</v>
      </c>
      <c r="O30">
        <v>77.50442228468647</v>
      </c>
      <c r="P30">
        <v>77.50442228468647</v>
      </c>
      <c r="Q30">
        <f t="shared" si="5"/>
        <v>82.722499999999997</v>
      </c>
      <c r="R30">
        <f t="shared" si="6"/>
        <v>83.036249999999995</v>
      </c>
      <c r="S30">
        <f t="shared" si="7"/>
        <v>77.527803683366244</v>
      </c>
      <c r="T30">
        <v>77.527803683366244</v>
      </c>
      <c r="U30">
        <v>77.527803683366244</v>
      </c>
      <c r="V30">
        <f t="shared" si="8"/>
        <v>82.531999999999996</v>
      </c>
    </row>
    <row r="31" spans="1:22" x14ac:dyDescent="0.2">
      <c r="A31" s="4">
        <v>45472</v>
      </c>
      <c r="B31">
        <v>82.83</v>
      </c>
      <c r="E31" s="4">
        <v>45472</v>
      </c>
      <c r="F31">
        <v>30</v>
      </c>
      <c r="G31">
        <v>82.83</v>
      </c>
      <c r="H31">
        <f t="shared" si="0"/>
        <v>77.456858215245575</v>
      </c>
      <c r="I31">
        <f t="shared" si="1"/>
        <v>5.3731417847544236</v>
      </c>
      <c r="J31">
        <f t="shared" si="3"/>
        <v>3.2511932651843267E-2</v>
      </c>
      <c r="K31">
        <v>77.456858215245575</v>
      </c>
      <c r="L31">
        <v>77.456858215245575</v>
      </c>
      <c r="M31">
        <f t="shared" si="2"/>
        <v>83.453333333333333</v>
      </c>
      <c r="N31">
        <f t="shared" si="4"/>
        <v>77.471834770207565</v>
      </c>
      <c r="O31">
        <v>77.471834770207565</v>
      </c>
      <c r="P31">
        <v>77.471834770207565</v>
      </c>
      <c r="Q31">
        <f t="shared" si="5"/>
        <v>83.35</v>
      </c>
      <c r="R31">
        <f t="shared" si="6"/>
        <v>83.557500000000005</v>
      </c>
      <c r="S31">
        <f t="shared" si="7"/>
        <v>77.495118507233386</v>
      </c>
      <c r="T31">
        <v>77.495118507233386</v>
      </c>
      <c r="U31">
        <v>77.495118507233386</v>
      </c>
      <c r="V31">
        <f t="shared" si="8"/>
        <v>82.571999999999989</v>
      </c>
    </row>
    <row r="32" spans="1:22" x14ac:dyDescent="0.2">
      <c r="A32" s="4">
        <v>45473</v>
      </c>
      <c r="B32">
        <v>84.7</v>
      </c>
      <c r="E32" s="4">
        <v>45473</v>
      </c>
      <c r="F32">
        <v>31</v>
      </c>
      <c r="G32">
        <v>84.7</v>
      </c>
      <c r="H32">
        <f t="shared" si="0"/>
        <v>77.424346282593731</v>
      </c>
      <c r="I32">
        <f t="shared" si="1"/>
        <v>7.2756537174062714</v>
      </c>
      <c r="J32">
        <f t="shared" si="3"/>
        <v>1.9025119326518478</v>
      </c>
      <c r="K32">
        <v>77.424346282593731</v>
      </c>
      <c r="L32">
        <v>77.424346282593731</v>
      </c>
      <c r="M32">
        <f t="shared" si="2"/>
        <v>84.076666666666668</v>
      </c>
      <c r="N32">
        <f t="shared" si="4"/>
        <v>77.43924725572866</v>
      </c>
      <c r="O32">
        <v>77.43924725572866</v>
      </c>
      <c r="P32">
        <v>77.43924725572866</v>
      </c>
      <c r="Q32">
        <f t="shared" si="5"/>
        <v>83.765000000000001</v>
      </c>
      <c r="R32">
        <f t="shared" si="6"/>
        <v>83.922500000000014</v>
      </c>
      <c r="S32">
        <f t="shared" si="7"/>
        <v>77.462433331100527</v>
      </c>
      <c r="T32">
        <v>77.462433331100527</v>
      </c>
      <c r="U32">
        <v>77.462433331100527</v>
      </c>
      <c r="V32">
        <f t="shared" si="8"/>
        <v>83.117999999999995</v>
      </c>
    </row>
    <row r="33" spans="1:22" x14ac:dyDescent="0.2">
      <c r="A33" s="4">
        <v>45474</v>
      </c>
      <c r="B33">
        <v>84.7</v>
      </c>
      <c r="E33" s="4">
        <v>45474</v>
      </c>
      <c r="F33">
        <v>32</v>
      </c>
      <c r="G33">
        <v>84.7</v>
      </c>
      <c r="H33">
        <f t="shared" si="0"/>
        <v>77.391834349941888</v>
      </c>
      <c r="I33">
        <f t="shared" si="1"/>
        <v>7.3081656500581147</v>
      </c>
      <c r="J33">
        <f t="shared" si="3"/>
        <v>3.2511932651843267E-2</v>
      </c>
      <c r="K33">
        <v>77.391834349941888</v>
      </c>
      <c r="L33">
        <v>77.391834349941888</v>
      </c>
      <c r="M33">
        <f t="shared" si="2"/>
        <v>84.49666666666667</v>
      </c>
      <c r="N33">
        <f t="shared" si="4"/>
        <v>77.406659741249754</v>
      </c>
      <c r="O33">
        <v>77.406659741249754</v>
      </c>
      <c r="P33">
        <v>77.406659741249754</v>
      </c>
      <c r="Q33">
        <f t="shared" si="5"/>
        <v>84.080000000000013</v>
      </c>
      <c r="R33">
        <f t="shared" si="6"/>
        <v>84.375</v>
      </c>
      <c r="S33">
        <f t="shared" si="7"/>
        <v>77.429748154967683</v>
      </c>
      <c r="T33">
        <v>77.429748154967683</v>
      </c>
      <c r="U33">
        <v>77.429748154967683</v>
      </c>
      <c r="V33">
        <f t="shared" si="8"/>
        <v>83.61999999999999</v>
      </c>
    </row>
    <row r="34" spans="1:22" x14ac:dyDescent="0.2">
      <c r="A34" s="4">
        <v>45475</v>
      </c>
      <c r="B34">
        <v>84.09</v>
      </c>
      <c r="E34" s="4">
        <v>45475</v>
      </c>
      <c r="F34">
        <v>33</v>
      </c>
      <c r="G34">
        <v>84.09</v>
      </c>
      <c r="H34">
        <f t="shared" si="0"/>
        <v>77.359322417290045</v>
      </c>
      <c r="I34">
        <f t="shared" si="1"/>
        <v>6.7306775827099585</v>
      </c>
      <c r="J34">
        <f t="shared" si="3"/>
        <v>-0.57748806734815616</v>
      </c>
      <c r="K34">
        <v>77.359322417290045</v>
      </c>
      <c r="L34">
        <v>77.359322417290045</v>
      </c>
      <c r="M34">
        <f t="shared" si="2"/>
        <v>84.660000000000011</v>
      </c>
      <c r="N34">
        <f t="shared" si="4"/>
        <v>77.374072226770849</v>
      </c>
      <c r="O34">
        <v>77.374072226770849</v>
      </c>
      <c r="P34">
        <v>77.374072226770849</v>
      </c>
      <c r="Q34">
        <f t="shared" si="5"/>
        <v>84.67</v>
      </c>
      <c r="R34">
        <f t="shared" si="6"/>
        <v>84.731250000000003</v>
      </c>
      <c r="S34">
        <f t="shared" si="7"/>
        <v>77.397062978834825</v>
      </c>
      <c r="T34">
        <v>77.397062978834825</v>
      </c>
      <c r="U34">
        <v>77.397062978834825</v>
      </c>
      <c r="V34">
        <f t="shared" si="8"/>
        <v>83.83</v>
      </c>
    </row>
    <row r="35" spans="1:22" x14ac:dyDescent="0.2">
      <c r="A35" s="4">
        <v>45476</v>
      </c>
      <c r="B35">
        <v>85.19</v>
      </c>
      <c r="E35" s="4">
        <v>45476</v>
      </c>
      <c r="F35">
        <v>34</v>
      </c>
      <c r="G35">
        <v>85.19</v>
      </c>
      <c r="H35">
        <f t="shared" si="0"/>
        <v>77.326810484638202</v>
      </c>
      <c r="I35">
        <f t="shared" si="1"/>
        <v>7.8631895153617961</v>
      </c>
      <c r="J35">
        <f t="shared" si="3"/>
        <v>1.1325119326518376</v>
      </c>
      <c r="K35">
        <v>77.326810484638202</v>
      </c>
      <c r="L35">
        <v>77.326810484638202</v>
      </c>
      <c r="M35">
        <f t="shared" si="2"/>
        <v>84.823333333333338</v>
      </c>
      <c r="N35">
        <f t="shared" si="4"/>
        <v>77.34148471229193</v>
      </c>
      <c r="O35">
        <v>77.34148471229193</v>
      </c>
      <c r="P35">
        <v>77.34148471229193</v>
      </c>
      <c r="Q35">
        <f t="shared" si="5"/>
        <v>84.792500000000004</v>
      </c>
      <c r="R35">
        <f t="shared" si="6"/>
        <v>84.759999999999991</v>
      </c>
      <c r="S35">
        <f t="shared" si="7"/>
        <v>77.364377802701966</v>
      </c>
      <c r="T35">
        <v>77.364377802701966</v>
      </c>
      <c r="U35">
        <v>77.364377802701966</v>
      </c>
      <c r="V35">
        <f t="shared" si="8"/>
        <v>84.302000000000007</v>
      </c>
    </row>
    <row r="36" spans="1:22" x14ac:dyDescent="0.2">
      <c r="A36" s="4">
        <v>45477</v>
      </c>
      <c r="B36">
        <v>85.19</v>
      </c>
      <c r="E36" s="4">
        <v>45477</v>
      </c>
      <c r="F36">
        <v>35</v>
      </c>
      <c r="G36">
        <v>85.19</v>
      </c>
      <c r="H36">
        <f t="shared" si="0"/>
        <v>77.294298551986358</v>
      </c>
      <c r="I36">
        <f t="shared" si="1"/>
        <v>7.8957014480136394</v>
      </c>
      <c r="J36">
        <f t="shared" si="3"/>
        <v>3.2511932651843267E-2</v>
      </c>
      <c r="K36">
        <v>77.294298551986358</v>
      </c>
      <c r="L36">
        <v>77.294298551986358</v>
      </c>
      <c r="M36">
        <f t="shared" si="2"/>
        <v>84.94</v>
      </c>
      <c r="N36">
        <f t="shared" si="4"/>
        <v>77.308897197813025</v>
      </c>
      <c r="O36">
        <v>77.308897197813025</v>
      </c>
      <c r="P36">
        <v>77.308897197813025</v>
      </c>
      <c r="Q36">
        <f t="shared" si="5"/>
        <v>84.727499999999992</v>
      </c>
      <c r="R36">
        <f t="shared" si="6"/>
        <v>84.771249999999995</v>
      </c>
      <c r="S36">
        <f t="shared" si="7"/>
        <v>77.331692626569108</v>
      </c>
      <c r="T36">
        <v>77.331692626569108</v>
      </c>
      <c r="U36">
        <v>77.331692626569108</v>
      </c>
      <c r="V36">
        <f t="shared" si="8"/>
        <v>84.774000000000001</v>
      </c>
    </row>
    <row r="37" spans="1:22" x14ac:dyDescent="0.2">
      <c r="A37" s="4">
        <v>45478</v>
      </c>
      <c r="B37">
        <v>84.44</v>
      </c>
      <c r="E37" s="4">
        <v>45478</v>
      </c>
      <c r="F37">
        <v>36</v>
      </c>
      <c r="G37">
        <v>84.44</v>
      </c>
      <c r="H37">
        <f t="shared" si="0"/>
        <v>77.261786619334515</v>
      </c>
      <c r="I37">
        <f t="shared" si="1"/>
        <v>7.1782133806654826</v>
      </c>
      <c r="J37">
        <f t="shared" si="3"/>
        <v>-0.71748806734815673</v>
      </c>
      <c r="K37">
        <v>77.261786619334515</v>
      </c>
      <c r="L37">
        <v>77.261786619334515</v>
      </c>
      <c r="M37">
        <f t="shared" si="2"/>
        <v>84.69</v>
      </c>
      <c r="N37">
        <f t="shared" si="4"/>
        <v>77.276309683334119</v>
      </c>
      <c r="O37">
        <v>77.276309683334119</v>
      </c>
      <c r="P37">
        <v>77.276309683334119</v>
      </c>
      <c r="Q37">
        <f t="shared" si="5"/>
        <v>84.814999999999998</v>
      </c>
      <c r="R37">
        <f t="shared" si="6"/>
        <v>84.62</v>
      </c>
      <c r="S37">
        <f t="shared" si="7"/>
        <v>77.29900745043625</v>
      </c>
      <c r="T37">
        <v>77.29900745043625</v>
      </c>
      <c r="U37">
        <v>77.29900745043625</v>
      </c>
      <c r="V37">
        <f t="shared" si="8"/>
        <v>84.722000000000008</v>
      </c>
    </row>
    <row r="38" spans="1:22" x14ac:dyDescent="0.2">
      <c r="A38" s="4">
        <v>45479</v>
      </c>
      <c r="B38">
        <v>84.44</v>
      </c>
      <c r="E38" s="4">
        <v>45479</v>
      </c>
      <c r="F38">
        <v>37</v>
      </c>
      <c r="G38">
        <v>84.44</v>
      </c>
      <c r="H38">
        <f t="shared" si="0"/>
        <v>77.229274686682672</v>
      </c>
      <c r="I38">
        <f t="shared" si="1"/>
        <v>7.2107253133173259</v>
      </c>
      <c r="J38">
        <f t="shared" si="3"/>
        <v>3.2511932651843267E-2</v>
      </c>
      <c r="K38">
        <v>77.229274686682672</v>
      </c>
      <c r="L38">
        <v>77.229274686682672</v>
      </c>
      <c r="M38">
        <f t="shared" si="2"/>
        <v>84.17</v>
      </c>
      <c r="N38">
        <f t="shared" si="4"/>
        <v>77.243722168855214</v>
      </c>
      <c r="O38">
        <v>77.243722168855214</v>
      </c>
      <c r="P38">
        <v>77.243722168855214</v>
      </c>
      <c r="Q38">
        <f t="shared" si="5"/>
        <v>84.424999999999997</v>
      </c>
      <c r="R38">
        <f t="shared" si="6"/>
        <v>84.22999999999999</v>
      </c>
      <c r="S38">
        <f t="shared" si="7"/>
        <v>77.266322274303391</v>
      </c>
      <c r="T38">
        <v>77.266322274303391</v>
      </c>
      <c r="U38">
        <v>77.266322274303391</v>
      </c>
      <c r="V38">
        <f t="shared" si="8"/>
        <v>84.669999999999987</v>
      </c>
    </row>
    <row r="39" spans="1:22" x14ac:dyDescent="0.2">
      <c r="A39" s="4">
        <v>45480</v>
      </c>
      <c r="B39">
        <v>83.63</v>
      </c>
      <c r="E39" s="4">
        <v>45480</v>
      </c>
      <c r="F39">
        <v>38</v>
      </c>
      <c r="G39">
        <v>83.63</v>
      </c>
      <c r="H39">
        <f t="shared" si="0"/>
        <v>77.196762754030829</v>
      </c>
      <c r="I39">
        <f t="shared" si="1"/>
        <v>6.4332372459691669</v>
      </c>
      <c r="J39">
        <f t="shared" si="3"/>
        <v>-0.77748806734815901</v>
      </c>
      <c r="K39">
        <v>77.196762754030829</v>
      </c>
      <c r="L39">
        <v>77.196762754030829</v>
      </c>
      <c r="M39">
        <f t="shared" si="2"/>
        <v>83.899999999999991</v>
      </c>
      <c r="N39">
        <f t="shared" si="4"/>
        <v>77.211134654376309</v>
      </c>
      <c r="O39">
        <v>77.211134654376309</v>
      </c>
      <c r="P39">
        <v>77.211134654376309</v>
      </c>
      <c r="Q39">
        <f t="shared" si="5"/>
        <v>84.034999999999997</v>
      </c>
      <c r="R39">
        <f t="shared" si="6"/>
        <v>83.827500000000001</v>
      </c>
      <c r="S39">
        <f t="shared" si="7"/>
        <v>77.233637098170547</v>
      </c>
      <c r="T39">
        <v>77.233637098170547</v>
      </c>
      <c r="U39">
        <v>77.233637098170547</v>
      </c>
      <c r="V39">
        <f t="shared" si="8"/>
        <v>84.578000000000003</v>
      </c>
    </row>
    <row r="40" spans="1:22" x14ac:dyDescent="0.2">
      <c r="A40" s="4">
        <v>45481</v>
      </c>
      <c r="B40">
        <v>83.63</v>
      </c>
      <c r="E40" s="4">
        <v>45481</v>
      </c>
      <c r="F40">
        <v>39</v>
      </c>
      <c r="G40">
        <v>83.63</v>
      </c>
      <c r="H40">
        <f t="shared" si="0"/>
        <v>77.164250821378985</v>
      </c>
      <c r="I40">
        <f t="shared" si="1"/>
        <v>6.4657491786210102</v>
      </c>
      <c r="J40">
        <f t="shared" si="3"/>
        <v>3.2511932651843267E-2</v>
      </c>
      <c r="K40">
        <v>77.164250821378985</v>
      </c>
      <c r="L40">
        <v>77.164250821378985</v>
      </c>
      <c r="M40">
        <f t="shared" si="2"/>
        <v>83.346666666666664</v>
      </c>
      <c r="N40">
        <f t="shared" si="4"/>
        <v>77.178547139897404</v>
      </c>
      <c r="O40">
        <v>77.178547139897404</v>
      </c>
      <c r="P40">
        <v>77.178547139897404</v>
      </c>
      <c r="Q40">
        <f t="shared" si="5"/>
        <v>83.62</v>
      </c>
      <c r="R40">
        <f t="shared" si="6"/>
        <v>83.48875000000001</v>
      </c>
      <c r="S40">
        <f t="shared" si="7"/>
        <v>77.200951922037689</v>
      </c>
      <c r="T40">
        <v>77.200951922037689</v>
      </c>
      <c r="U40">
        <v>77.200951922037689</v>
      </c>
      <c r="V40">
        <f t="shared" si="8"/>
        <v>84.265999999999991</v>
      </c>
    </row>
    <row r="41" spans="1:22" x14ac:dyDescent="0.2">
      <c r="A41" s="4">
        <v>45482</v>
      </c>
      <c r="B41">
        <v>82.78</v>
      </c>
      <c r="E41" s="4">
        <v>45482</v>
      </c>
      <c r="F41">
        <v>40</v>
      </c>
      <c r="G41">
        <v>82.78</v>
      </c>
      <c r="H41">
        <f t="shared" si="0"/>
        <v>77.131738888727142</v>
      </c>
      <c r="I41">
        <f t="shared" si="1"/>
        <v>5.6482611112728591</v>
      </c>
      <c r="J41">
        <f t="shared" si="3"/>
        <v>-0.81748806734815105</v>
      </c>
      <c r="K41">
        <v>77.131738888727142</v>
      </c>
      <c r="L41">
        <v>77.131738888727142</v>
      </c>
      <c r="M41">
        <f t="shared" si="2"/>
        <v>83.266666666666666</v>
      </c>
      <c r="N41">
        <f t="shared" si="4"/>
        <v>77.145959625418499</v>
      </c>
      <c r="O41">
        <v>77.145959625418499</v>
      </c>
      <c r="P41">
        <v>77.145959625418499</v>
      </c>
      <c r="Q41">
        <f t="shared" si="5"/>
        <v>83.357500000000002</v>
      </c>
      <c r="R41">
        <f t="shared" si="6"/>
        <v>83.393750000000011</v>
      </c>
      <c r="S41">
        <f t="shared" si="7"/>
        <v>77.16826674590483</v>
      </c>
      <c r="T41">
        <v>77.16826674590483</v>
      </c>
      <c r="U41">
        <v>77.16826674590483</v>
      </c>
      <c r="V41">
        <f t="shared" si="8"/>
        <v>83.783999999999992</v>
      </c>
    </row>
    <row r="42" spans="1:22" x14ac:dyDescent="0.2">
      <c r="A42" s="4">
        <v>45483</v>
      </c>
      <c r="B42">
        <v>83.39</v>
      </c>
      <c r="E42" s="4">
        <v>45483</v>
      </c>
      <c r="F42">
        <v>41</v>
      </c>
      <c r="G42">
        <v>83.39</v>
      </c>
      <c r="H42">
        <f t="shared" si="0"/>
        <v>77.099226956075299</v>
      </c>
      <c r="I42">
        <f t="shared" si="1"/>
        <v>6.2907730439247018</v>
      </c>
      <c r="J42">
        <f t="shared" si="3"/>
        <v>0.6425119326518427</v>
      </c>
      <c r="K42">
        <v>77.099226956075299</v>
      </c>
      <c r="L42">
        <v>77.099226956075299</v>
      </c>
      <c r="M42">
        <f t="shared" si="2"/>
        <v>83.363333333333344</v>
      </c>
      <c r="N42">
        <f t="shared" si="4"/>
        <v>77.113372110939579</v>
      </c>
      <c r="O42">
        <v>77.113372110939579</v>
      </c>
      <c r="P42">
        <v>77.113372110939579</v>
      </c>
      <c r="Q42">
        <f t="shared" si="5"/>
        <v>83.43</v>
      </c>
      <c r="R42">
        <f t="shared" si="6"/>
        <v>83.412500000000009</v>
      </c>
      <c r="S42">
        <f t="shared" si="7"/>
        <v>77.135581569771972</v>
      </c>
      <c r="T42">
        <v>77.135581569771972</v>
      </c>
      <c r="U42">
        <v>77.135581569771972</v>
      </c>
      <c r="V42">
        <f t="shared" si="8"/>
        <v>83.573999999999998</v>
      </c>
    </row>
    <row r="43" spans="1:22" x14ac:dyDescent="0.2">
      <c r="A43" s="4">
        <v>45484</v>
      </c>
      <c r="B43">
        <v>83.92</v>
      </c>
      <c r="E43" s="4">
        <v>45484</v>
      </c>
      <c r="F43">
        <v>42</v>
      </c>
      <c r="G43">
        <v>83.92</v>
      </c>
      <c r="H43">
        <f t="shared" si="0"/>
        <v>77.066715023423455</v>
      </c>
      <c r="I43">
        <f t="shared" si="1"/>
        <v>6.8532849765765462</v>
      </c>
      <c r="J43">
        <f t="shared" si="3"/>
        <v>0.5625119326518444</v>
      </c>
      <c r="K43">
        <v>77.066715023423455</v>
      </c>
      <c r="L43">
        <v>77.066715023423455</v>
      </c>
      <c r="M43">
        <f t="shared" si="2"/>
        <v>83.600000000000009</v>
      </c>
      <c r="N43">
        <f t="shared" si="4"/>
        <v>77.080784596460674</v>
      </c>
      <c r="O43">
        <v>77.080784596460674</v>
      </c>
      <c r="P43">
        <v>77.080784596460674</v>
      </c>
      <c r="Q43">
        <f t="shared" si="5"/>
        <v>83.39500000000001</v>
      </c>
      <c r="R43">
        <f t="shared" si="6"/>
        <v>83.483750000000015</v>
      </c>
      <c r="S43">
        <f t="shared" si="7"/>
        <v>77.102896393639114</v>
      </c>
      <c r="T43">
        <v>77.102896393639114</v>
      </c>
      <c r="U43">
        <v>77.102896393639114</v>
      </c>
      <c r="V43">
        <f t="shared" si="8"/>
        <v>83.47</v>
      </c>
    </row>
    <row r="44" spans="1:22" x14ac:dyDescent="0.2">
      <c r="A44" s="4">
        <v>45485</v>
      </c>
      <c r="B44">
        <v>83.49</v>
      </c>
      <c r="E44" s="4">
        <v>45485</v>
      </c>
      <c r="F44">
        <v>43</v>
      </c>
      <c r="G44">
        <v>83.49</v>
      </c>
      <c r="H44">
        <f t="shared" si="0"/>
        <v>77.034203090771612</v>
      </c>
      <c r="I44">
        <f t="shared" si="1"/>
        <v>6.4557969092283827</v>
      </c>
      <c r="J44">
        <f t="shared" si="3"/>
        <v>-0.39748806734816355</v>
      </c>
      <c r="K44">
        <v>77.034203090771612</v>
      </c>
      <c r="L44">
        <v>77.034203090771612</v>
      </c>
      <c r="M44">
        <f t="shared" si="2"/>
        <v>83.633333333333326</v>
      </c>
      <c r="N44">
        <f t="shared" si="4"/>
        <v>77.048197081981769</v>
      </c>
      <c r="O44">
        <v>77.048197081981769</v>
      </c>
      <c r="P44">
        <v>77.048197081981769</v>
      </c>
      <c r="Q44">
        <f t="shared" si="5"/>
        <v>83.572500000000005</v>
      </c>
      <c r="R44">
        <f t="shared" si="6"/>
        <v>83.55125000000001</v>
      </c>
      <c r="S44">
        <f t="shared" si="7"/>
        <v>77.070211217506269</v>
      </c>
      <c r="T44">
        <v>77.070211217506269</v>
      </c>
      <c r="U44">
        <v>77.070211217506269</v>
      </c>
      <c r="V44">
        <f t="shared" si="8"/>
        <v>83.442000000000007</v>
      </c>
    </row>
    <row r="45" spans="1:22" x14ac:dyDescent="0.2">
      <c r="A45" s="4">
        <v>45486</v>
      </c>
      <c r="B45">
        <v>83.49</v>
      </c>
      <c r="E45" s="4">
        <v>45486</v>
      </c>
      <c r="F45">
        <v>44</v>
      </c>
      <c r="G45">
        <v>83.49</v>
      </c>
      <c r="H45">
        <f t="shared" si="0"/>
        <v>77.001691158119769</v>
      </c>
      <c r="I45">
        <f t="shared" si="1"/>
        <v>6.4883088418802259</v>
      </c>
      <c r="J45">
        <f t="shared" si="3"/>
        <v>3.2511932651843267E-2</v>
      </c>
      <c r="K45">
        <v>77.001691158119769</v>
      </c>
      <c r="L45">
        <v>77.001691158119769</v>
      </c>
      <c r="M45">
        <f t="shared" si="2"/>
        <v>83.399999999999991</v>
      </c>
      <c r="N45">
        <f t="shared" si="4"/>
        <v>77.015609567502864</v>
      </c>
      <c r="O45">
        <v>77.015609567502864</v>
      </c>
      <c r="P45">
        <v>77.015609567502864</v>
      </c>
      <c r="Q45">
        <f t="shared" si="5"/>
        <v>83.53</v>
      </c>
      <c r="R45">
        <f t="shared" si="6"/>
        <v>83.442499999999995</v>
      </c>
      <c r="S45">
        <f t="shared" si="7"/>
        <v>77.037526041373411</v>
      </c>
      <c r="T45">
        <v>77.037526041373411</v>
      </c>
      <c r="U45">
        <v>77.037526041373411</v>
      </c>
      <c r="V45">
        <f t="shared" si="8"/>
        <v>83.414000000000016</v>
      </c>
    </row>
    <row r="46" spans="1:22" x14ac:dyDescent="0.2">
      <c r="A46" s="4">
        <v>45487</v>
      </c>
      <c r="B46">
        <v>83.22</v>
      </c>
      <c r="E46" s="4">
        <v>45487</v>
      </c>
      <c r="F46">
        <v>45</v>
      </c>
      <c r="G46">
        <v>83.22</v>
      </c>
      <c r="H46">
        <f t="shared" si="0"/>
        <v>76.96917922546794</v>
      </c>
      <c r="I46">
        <f t="shared" si="1"/>
        <v>6.250820774532059</v>
      </c>
      <c r="J46">
        <f t="shared" si="3"/>
        <v>-0.23748806734816696</v>
      </c>
      <c r="K46">
        <v>76.96917922546794</v>
      </c>
      <c r="L46">
        <v>76.96917922546794</v>
      </c>
      <c r="M46">
        <f t="shared" si="2"/>
        <v>83.309999999999988</v>
      </c>
      <c r="N46">
        <f t="shared" si="4"/>
        <v>76.983022053023959</v>
      </c>
      <c r="O46">
        <v>76.983022053023959</v>
      </c>
      <c r="P46">
        <v>76.983022053023959</v>
      </c>
      <c r="Q46">
        <f t="shared" si="5"/>
        <v>83.35499999999999</v>
      </c>
      <c r="R46">
        <f t="shared" si="6"/>
        <v>83.158749999999998</v>
      </c>
      <c r="S46">
        <f t="shared" si="7"/>
        <v>77.004840865240553</v>
      </c>
      <c r="T46">
        <v>77.004840865240553</v>
      </c>
      <c r="U46">
        <v>77.004840865240553</v>
      </c>
      <c r="V46">
        <f t="shared" si="8"/>
        <v>83.501999999999995</v>
      </c>
    </row>
    <row r="47" spans="1:22" x14ac:dyDescent="0.2">
      <c r="A47" s="4">
        <v>45488</v>
      </c>
      <c r="B47">
        <v>83.22</v>
      </c>
      <c r="E47" s="4">
        <v>45488</v>
      </c>
      <c r="F47">
        <v>46</v>
      </c>
      <c r="G47">
        <v>83.22</v>
      </c>
      <c r="H47">
        <f t="shared" si="0"/>
        <v>76.936667292816097</v>
      </c>
      <c r="I47">
        <f t="shared" si="1"/>
        <v>6.2833327071839022</v>
      </c>
      <c r="J47">
        <f t="shared" si="3"/>
        <v>3.2511932651843267E-2</v>
      </c>
      <c r="K47">
        <v>76.936667292816097</v>
      </c>
      <c r="L47">
        <v>76.936667292816097</v>
      </c>
      <c r="M47">
        <f t="shared" si="2"/>
        <v>82.786666666666676</v>
      </c>
      <c r="N47">
        <f t="shared" si="4"/>
        <v>76.950434538545053</v>
      </c>
      <c r="O47">
        <v>76.950434538545053</v>
      </c>
      <c r="P47">
        <v>76.950434538545053</v>
      </c>
      <c r="Q47">
        <f t="shared" si="5"/>
        <v>82.962499999999991</v>
      </c>
      <c r="R47">
        <f t="shared" si="6"/>
        <v>83.046249999999986</v>
      </c>
      <c r="S47">
        <f t="shared" si="7"/>
        <v>76.972155689107694</v>
      </c>
      <c r="T47">
        <v>76.972155689107694</v>
      </c>
      <c r="U47">
        <v>76.972155689107694</v>
      </c>
      <c r="V47">
        <f t="shared" si="8"/>
        <v>83.468000000000004</v>
      </c>
    </row>
    <row r="48" spans="1:22" x14ac:dyDescent="0.2">
      <c r="A48" s="4">
        <v>45489</v>
      </c>
      <c r="B48">
        <v>81.92</v>
      </c>
      <c r="E48" s="4">
        <v>45489</v>
      </c>
      <c r="F48">
        <v>47</v>
      </c>
      <c r="G48">
        <v>81.92</v>
      </c>
      <c r="H48">
        <f t="shared" si="0"/>
        <v>76.904155360164253</v>
      </c>
      <c r="I48">
        <f t="shared" si="1"/>
        <v>5.0158446398357484</v>
      </c>
      <c r="J48">
        <f t="shared" si="3"/>
        <v>-1.2674880673481539</v>
      </c>
      <c r="K48">
        <v>76.904155360164253</v>
      </c>
      <c r="L48">
        <v>76.904155360164253</v>
      </c>
      <c r="M48">
        <f t="shared" si="2"/>
        <v>83.1</v>
      </c>
      <c r="N48">
        <f t="shared" si="4"/>
        <v>76.917847024066148</v>
      </c>
      <c r="O48">
        <v>76.917847024066148</v>
      </c>
      <c r="P48">
        <v>76.917847024066148</v>
      </c>
      <c r="Q48">
        <f t="shared" si="5"/>
        <v>83.13</v>
      </c>
      <c r="R48">
        <f t="shared" si="6"/>
        <v>83.248750000000001</v>
      </c>
      <c r="S48">
        <f t="shared" si="7"/>
        <v>76.939470512974836</v>
      </c>
      <c r="T48">
        <v>76.939470512974836</v>
      </c>
      <c r="U48">
        <v>76.939470512974836</v>
      </c>
      <c r="V48">
        <f t="shared" si="8"/>
        <v>83.067999999999998</v>
      </c>
    </row>
    <row r="49" spans="1:22" x14ac:dyDescent="0.2">
      <c r="A49" s="4">
        <v>45490</v>
      </c>
      <c r="B49">
        <v>84.16</v>
      </c>
      <c r="E49" s="4">
        <v>45490</v>
      </c>
      <c r="F49">
        <v>48</v>
      </c>
      <c r="G49">
        <v>84.16</v>
      </c>
      <c r="H49">
        <f t="shared" si="0"/>
        <v>76.87164342751241</v>
      </c>
      <c r="I49">
        <f t="shared" si="1"/>
        <v>7.2883565724875865</v>
      </c>
      <c r="J49">
        <f t="shared" si="3"/>
        <v>2.2725119326518382</v>
      </c>
      <c r="K49">
        <v>76.87164342751241</v>
      </c>
      <c r="L49">
        <v>76.87164342751241</v>
      </c>
      <c r="M49">
        <f t="shared" si="2"/>
        <v>83.416666666666671</v>
      </c>
      <c r="N49">
        <f t="shared" si="4"/>
        <v>76.885259509587243</v>
      </c>
      <c r="O49">
        <v>76.885259509587243</v>
      </c>
      <c r="P49">
        <v>76.885259509587243</v>
      </c>
      <c r="Q49">
        <f t="shared" si="5"/>
        <v>83.367499999999993</v>
      </c>
      <c r="R49">
        <f t="shared" si="6"/>
        <v>83.143749999999997</v>
      </c>
      <c r="S49">
        <f t="shared" si="7"/>
        <v>76.906785336841978</v>
      </c>
      <c r="T49">
        <v>76.906785336841978</v>
      </c>
      <c r="U49">
        <v>76.906785336841978</v>
      </c>
      <c r="V49">
        <f t="shared" si="8"/>
        <v>83.201999999999998</v>
      </c>
    </row>
    <row r="50" spans="1:22" x14ac:dyDescent="0.2">
      <c r="A50" s="4">
        <v>45491</v>
      </c>
      <c r="B50">
        <v>84.17</v>
      </c>
      <c r="E50" s="4">
        <v>45491</v>
      </c>
      <c r="F50">
        <v>49</v>
      </c>
      <c r="G50">
        <v>84.17</v>
      </c>
      <c r="H50">
        <f t="shared" si="0"/>
        <v>76.839131494860567</v>
      </c>
      <c r="I50">
        <f t="shared" si="1"/>
        <v>7.3308685051394349</v>
      </c>
      <c r="J50">
        <f t="shared" si="3"/>
        <v>4.2511932651848383E-2</v>
      </c>
      <c r="K50">
        <v>76.839131494860567</v>
      </c>
      <c r="L50">
        <v>76.839131494860567</v>
      </c>
      <c r="M50">
        <f t="shared" si="2"/>
        <v>83.25333333333333</v>
      </c>
      <c r="N50">
        <f t="shared" si="4"/>
        <v>76.852671995108324</v>
      </c>
      <c r="O50">
        <v>76.852671995108324</v>
      </c>
      <c r="P50">
        <v>76.852671995108324</v>
      </c>
      <c r="Q50">
        <f t="shared" si="5"/>
        <v>82.92</v>
      </c>
      <c r="R50">
        <f t="shared" si="6"/>
        <v>82.858750000000001</v>
      </c>
      <c r="S50">
        <f t="shared" si="7"/>
        <v>76.874100160709133</v>
      </c>
      <c r="T50">
        <v>76.874100160709133</v>
      </c>
      <c r="U50">
        <v>76.874100160709133</v>
      </c>
      <c r="V50">
        <f t="shared" si="8"/>
        <v>83.337999999999994</v>
      </c>
    </row>
    <row r="51" spans="1:22" x14ac:dyDescent="0.2">
      <c r="A51" s="4">
        <v>45492</v>
      </c>
      <c r="B51">
        <v>81.430000000000007</v>
      </c>
      <c r="E51" s="4">
        <v>45492</v>
      </c>
      <c r="F51">
        <v>50</v>
      </c>
      <c r="G51">
        <v>81.430000000000007</v>
      </c>
      <c r="H51">
        <f t="shared" si="0"/>
        <v>76.806619562208724</v>
      </c>
      <c r="I51">
        <f t="shared" si="1"/>
        <v>4.6233804377912833</v>
      </c>
      <c r="J51">
        <f t="shared" si="3"/>
        <v>-2.7074880673481516</v>
      </c>
      <c r="K51">
        <v>76.806619562208724</v>
      </c>
      <c r="L51">
        <v>76.806619562208724</v>
      </c>
      <c r="M51">
        <f t="shared" si="2"/>
        <v>82.343333333333348</v>
      </c>
      <c r="N51">
        <f t="shared" si="4"/>
        <v>76.820084480629419</v>
      </c>
      <c r="O51">
        <v>76.820084480629419</v>
      </c>
      <c r="P51">
        <v>76.820084480629419</v>
      </c>
      <c r="Q51">
        <f t="shared" si="5"/>
        <v>82.797499999999999</v>
      </c>
      <c r="R51">
        <f t="shared" si="6"/>
        <v>82.433750000000003</v>
      </c>
      <c r="S51">
        <f t="shared" si="7"/>
        <v>76.841414984576275</v>
      </c>
      <c r="T51">
        <v>76.841414984576275</v>
      </c>
      <c r="U51">
        <v>76.841414984576275</v>
      </c>
      <c r="V51">
        <f t="shared" si="8"/>
        <v>82.97999999999999</v>
      </c>
    </row>
    <row r="52" spans="1:22" x14ac:dyDescent="0.2">
      <c r="A52" s="4">
        <v>45493</v>
      </c>
      <c r="B52">
        <v>81.430000000000007</v>
      </c>
      <c r="E52" s="4">
        <v>45493</v>
      </c>
      <c r="F52">
        <v>51</v>
      </c>
      <c r="G52">
        <v>81.430000000000007</v>
      </c>
      <c r="H52">
        <f t="shared" si="0"/>
        <v>76.77410762955688</v>
      </c>
      <c r="I52">
        <f t="shared" si="1"/>
        <v>4.6558923704431265</v>
      </c>
      <c r="J52">
        <f t="shared" si="3"/>
        <v>3.2511932651843267E-2</v>
      </c>
      <c r="K52">
        <v>76.77410762955688</v>
      </c>
      <c r="L52">
        <v>76.77410762955688</v>
      </c>
      <c r="M52">
        <f t="shared" si="2"/>
        <v>81.37</v>
      </c>
      <c r="N52">
        <f t="shared" si="4"/>
        <v>76.787496966150513</v>
      </c>
      <c r="O52">
        <v>76.787496966150513</v>
      </c>
      <c r="P52">
        <v>76.787496966150513</v>
      </c>
      <c r="Q52">
        <f t="shared" si="5"/>
        <v>82.070000000000007</v>
      </c>
      <c r="R52">
        <f t="shared" si="6"/>
        <v>81.705000000000013</v>
      </c>
      <c r="S52">
        <f t="shared" si="7"/>
        <v>76.808729808443417</v>
      </c>
      <c r="T52">
        <v>76.808729808443417</v>
      </c>
      <c r="U52">
        <v>76.808729808443417</v>
      </c>
      <c r="V52">
        <f t="shared" si="8"/>
        <v>82.622</v>
      </c>
    </row>
    <row r="53" spans="1:22" x14ac:dyDescent="0.2">
      <c r="A53" s="4">
        <v>45494</v>
      </c>
      <c r="B53">
        <v>81.25</v>
      </c>
      <c r="E53" s="4">
        <v>45494</v>
      </c>
      <c r="F53">
        <v>52</v>
      </c>
      <c r="G53">
        <v>81.25</v>
      </c>
      <c r="H53">
        <f t="shared" si="0"/>
        <v>76.741595696905037</v>
      </c>
      <c r="I53">
        <f t="shared" si="1"/>
        <v>4.508404303094963</v>
      </c>
      <c r="J53">
        <f t="shared" si="3"/>
        <v>-0.14748806734816355</v>
      </c>
      <c r="K53">
        <v>76.741595696905037</v>
      </c>
      <c r="L53">
        <v>76.741595696905037</v>
      </c>
      <c r="M53">
        <f t="shared" si="2"/>
        <v>81.31</v>
      </c>
      <c r="N53">
        <f t="shared" si="4"/>
        <v>76.754909451671608</v>
      </c>
      <c r="O53">
        <v>76.754909451671608</v>
      </c>
      <c r="P53">
        <v>76.754909451671608</v>
      </c>
      <c r="Q53">
        <f t="shared" si="5"/>
        <v>81.34</v>
      </c>
      <c r="R53">
        <f t="shared" si="6"/>
        <v>80.941249999999997</v>
      </c>
      <c r="S53">
        <f t="shared" si="7"/>
        <v>76.776044632310558</v>
      </c>
      <c r="T53">
        <v>76.776044632310558</v>
      </c>
      <c r="U53">
        <v>76.776044632310558</v>
      </c>
      <c r="V53">
        <f t="shared" si="8"/>
        <v>82.488</v>
      </c>
    </row>
    <row r="54" spans="1:22" x14ac:dyDescent="0.2">
      <c r="A54" s="4">
        <v>45495</v>
      </c>
      <c r="B54">
        <v>81.25</v>
      </c>
      <c r="E54" s="4">
        <v>45495</v>
      </c>
      <c r="F54">
        <v>53</v>
      </c>
      <c r="G54">
        <v>81.25</v>
      </c>
      <c r="H54">
        <f t="shared" si="0"/>
        <v>76.709083764253194</v>
      </c>
      <c r="I54">
        <f t="shared" si="1"/>
        <v>4.5409162357468063</v>
      </c>
      <c r="J54">
        <f t="shared" si="3"/>
        <v>3.2511932651843267E-2</v>
      </c>
      <c r="K54">
        <v>76.709083764253194</v>
      </c>
      <c r="L54">
        <v>76.709083764253194</v>
      </c>
      <c r="M54">
        <f t="shared" si="2"/>
        <v>80.24666666666667</v>
      </c>
      <c r="N54">
        <f t="shared" si="4"/>
        <v>76.722321937192703</v>
      </c>
      <c r="O54">
        <v>76.722321937192703</v>
      </c>
      <c r="P54">
        <v>76.722321937192703</v>
      </c>
      <c r="Q54">
        <f t="shared" si="5"/>
        <v>80.542500000000004</v>
      </c>
      <c r="R54">
        <f t="shared" si="6"/>
        <v>80.211250000000007</v>
      </c>
      <c r="S54">
        <f t="shared" si="7"/>
        <v>76.7433594561777</v>
      </c>
      <c r="T54">
        <v>76.7433594561777</v>
      </c>
      <c r="U54">
        <v>76.7433594561777</v>
      </c>
      <c r="V54">
        <f t="shared" si="8"/>
        <v>81.906000000000006</v>
      </c>
    </row>
    <row r="55" spans="1:22" x14ac:dyDescent="0.2">
      <c r="A55" s="4">
        <v>45496</v>
      </c>
      <c r="B55">
        <v>78.239999999999995</v>
      </c>
      <c r="E55" s="4">
        <v>45496</v>
      </c>
      <c r="F55">
        <v>54</v>
      </c>
      <c r="G55">
        <v>78.239999999999995</v>
      </c>
      <c r="H55">
        <f t="shared" si="0"/>
        <v>76.67657183160135</v>
      </c>
      <c r="I55">
        <f t="shared" si="1"/>
        <v>1.5634281683986444</v>
      </c>
      <c r="J55">
        <f t="shared" si="3"/>
        <v>-2.9774880673481618</v>
      </c>
      <c r="K55">
        <v>76.67657183160135</v>
      </c>
      <c r="L55">
        <v>76.67657183160135</v>
      </c>
      <c r="M55">
        <f t="shared" si="2"/>
        <v>79.423333333333332</v>
      </c>
      <c r="N55">
        <f t="shared" si="4"/>
        <v>76.689734422713798</v>
      </c>
      <c r="O55">
        <v>76.689734422713798</v>
      </c>
      <c r="P55">
        <v>76.689734422713798</v>
      </c>
      <c r="Q55">
        <f t="shared" si="5"/>
        <v>79.88</v>
      </c>
      <c r="R55">
        <f t="shared" si="6"/>
        <v>79.652500000000003</v>
      </c>
      <c r="S55">
        <f t="shared" si="7"/>
        <v>76.710674280044842</v>
      </c>
      <c r="T55">
        <v>76.710674280044842</v>
      </c>
      <c r="U55">
        <v>76.710674280044842</v>
      </c>
      <c r="V55">
        <f t="shared" si="8"/>
        <v>80.72</v>
      </c>
    </row>
    <row r="56" spans="1:22" x14ac:dyDescent="0.2">
      <c r="A56" s="4">
        <v>45497</v>
      </c>
      <c r="B56">
        <v>78.78</v>
      </c>
      <c r="E56" s="4">
        <v>45497</v>
      </c>
      <c r="F56">
        <v>55</v>
      </c>
      <c r="G56">
        <v>78.78</v>
      </c>
      <c r="H56">
        <f t="shared" si="0"/>
        <v>76.644059898949507</v>
      </c>
      <c r="I56">
        <f t="shared" si="1"/>
        <v>2.1359401010504939</v>
      </c>
      <c r="J56">
        <f t="shared" si="3"/>
        <v>0.57251193265184952</v>
      </c>
      <c r="K56">
        <v>76.644059898949507</v>
      </c>
      <c r="L56">
        <v>76.644059898949507</v>
      </c>
      <c r="M56">
        <f t="shared" si="2"/>
        <v>78.816666666666663</v>
      </c>
      <c r="N56">
        <f t="shared" si="4"/>
        <v>76.657146908234893</v>
      </c>
      <c r="O56">
        <v>76.657146908234893</v>
      </c>
      <c r="P56">
        <v>76.657146908234893</v>
      </c>
      <c r="Q56">
        <f t="shared" si="5"/>
        <v>79.425000000000011</v>
      </c>
      <c r="R56">
        <f t="shared" si="6"/>
        <v>79.091250000000002</v>
      </c>
      <c r="S56">
        <f t="shared" si="7"/>
        <v>76.677989103911997</v>
      </c>
      <c r="T56">
        <v>76.677989103911997</v>
      </c>
      <c r="U56">
        <v>76.677989103911997</v>
      </c>
      <c r="V56">
        <f t="shared" si="8"/>
        <v>80.190000000000012</v>
      </c>
    </row>
    <row r="57" spans="1:22" x14ac:dyDescent="0.2">
      <c r="A57" s="4">
        <v>45498</v>
      </c>
      <c r="B57">
        <v>79.430000000000007</v>
      </c>
      <c r="E57" s="4">
        <v>45498</v>
      </c>
      <c r="F57">
        <v>56</v>
      </c>
      <c r="G57">
        <v>79.430000000000007</v>
      </c>
      <c r="H57">
        <f t="shared" si="0"/>
        <v>76.611547966297664</v>
      </c>
      <c r="I57">
        <f t="shared" si="1"/>
        <v>2.8184520337023429</v>
      </c>
      <c r="J57">
        <f t="shared" si="3"/>
        <v>0.68251193265184895</v>
      </c>
      <c r="K57">
        <v>76.611547966297664</v>
      </c>
      <c r="L57">
        <v>76.611547966297664</v>
      </c>
      <c r="M57">
        <f t="shared" si="2"/>
        <v>78.930000000000007</v>
      </c>
      <c r="N57">
        <f t="shared" si="4"/>
        <v>76.624559393755973</v>
      </c>
      <c r="O57">
        <v>76.624559393755973</v>
      </c>
      <c r="P57">
        <v>76.624559393755973</v>
      </c>
      <c r="Q57">
        <f t="shared" si="5"/>
        <v>78.757499999999993</v>
      </c>
      <c r="R57">
        <f t="shared" si="6"/>
        <v>78.8</v>
      </c>
      <c r="S57">
        <f t="shared" si="7"/>
        <v>76.645303927779139</v>
      </c>
      <c r="T57">
        <v>76.645303927779139</v>
      </c>
      <c r="U57">
        <v>76.645303927779139</v>
      </c>
      <c r="V57">
        <f t="shared" si="8"/>
        <v>79.789999999999992</v>
      </c>
    </row>
    <row r="58" spans="1:22" x14ac:dyDescent="0.2">
      <c r="A58" s="4">
        <v>45499</v>
      </c>
      <c r="B58">
        <v>78.58</v>
      </c>
      <c r="E58" s="4">
        <v>45499</v>
      </c>
      <c r="F58">
        <v>57</v>
      </c>
      <c r="G58">
        <v>78.58</v>
      </c>
      <c r="H58">
        <f t="shared" si="0"/>
        <v>76.579036033645821</v>
      </c>
      <c r="I58">
        <f t="shared" si="1"/>
        <v>2.0009639663541776</v>
      </c>
      <c r="J58">
        <f t="shared" si="3"/>
        <v>-0.81748806734816526</v>
      </c>
      <c r="K58">
        <v>76.579036033645821</v>
      </c>
      <c r="L58">
        <v>76.579036033645821</v>
      </c>
      <c r="M58">
        <f t="shared" si="2"/>
        <v>78.86333333333333</v>
      </c>
      <c r="N58">
        <f t="shared" si="4"/>
        <v>76.591971879277068</v>
      </c>
      <c r="O58">
        <v>76.591971879277068</v>
      </c>
      <c r="P58">
        <v>76.591971879277068</v>
      </c>
      <c r="Q58">
        <f t="shared" si="5"/>
        <v>78.842500000000001</v>
      </c>
      <c r="R58">
        <f t="shared" si="6"/>
        <v>78.653750000000002</v>
      </c>
      <c r="S58">
        <f t="shared" si="7"/>
        <v>76.612618751646281</v>
      </c>
      <c r="T58">
        <v>76.612618751646281</v>
      </c>
      <c r="U58">
        <v>76.612618751646281</v>
      </c>
      <c r="V58">
        <f t="shared" si="8"/>
        <v>79.256</v>
      </c>
    </row>
    <row r="59" spans="1:22" x14ac:dyDescent="0.2">
      <c r="A59" s="4">
        <v>45500</v>
      </c>
      <c r="B59">
        <v>78.58</v>
      </c>
      <c r="E59" s="4">
        <v>45500</v>
      </c>
      <c r="F59">
        <v>58</v>
      </c>
      <c r="G59">
        <v>78.58</v>
      </c>
      <c r="H59">
        <f t="shared" si="0"/>
        <v>76.546524100993977</v>
      </c>
      <c r="I59">
        <f t="shared" si="1"/>
        <v>2.0334758990060209</v>
      </c>
      <c r="J59">
        <f t="shared" si="3"/>
        <v>3.2511932651843267E-2</v>
      </c>
      <c r="K59">
        <v>76.546524100993977</v>
      </c>
      <c r="L59">
        <v>76.546524100993977</v>
      </c>
      <c r="M59">
        <f t="shared" si="2"/>
        <v>78.143333333333331</v>
      </c>
      <c r="N59">
        <f t="shared" si="4"/>
        <v>76.559384364798163</v>
      </c>
      <c r="O59">
        <v>76.559384364798163</v>
      </c>
      <c r="P59">
        <v>76.559384364798163</v>
      </c>
      <c r="Q59">
        <f t="shared" si="5"/>
        <v>78.464999999999989</v>
      </c>
      <c r="R59">
        <f t="shared" si="6"/>
        <v>78.194999999999993</v>
      </c>
      <c r="S59">
        <f t="shared" si="7"/>
        <v>76.579933575513422</v>
      </c>
      <c r="T59">
        <v>76.579933575513422</v>
      </c>
      <c r="U59">
        <v>76.579933575513422</v>
      </c>
      <c r="V59">
        <f t="shared" si="8"/>
        <v>78.721999999999994</v>
      </c>
    </row>
    <row r="60" spans="1:22" x14ac:dyDescent="0.2">
      <c r="A60" s="4">
        <v>45501</v>
      </c>
      <c r="B60">
        <v>77.27</v>
      </c>
      <c r="E60" s="4">
        <v>45501</v>
      </c>
      <c r="F60">
        <v>59</v>
      </c>
      <c r="G60">
        <v>77.27</v>
      </c>
      <c r="H60">
        <f t="shared" si="0"/>
        <v>76.514012168342134</v>
      </c>
      <c r="I60">
        <f t="shared" si="1"/>
        <v>0.75598783165786188</v>
      </c>
      <c r="J60">
        <f t="shared" si="3"/>
        <v>-1.277488067348159</v>
      </c>
      <c r="K60">
        <v>76.514012168342134</v>
      </c>
      <c r="L60">
        <v>76.514012168342134</v>
      </c>
      <c r="M60">
        <f t="shared" si="2"/>
        <v>77.706666666666663</v>
      </c>
      <c r="N60">
        <f t="shared" si="4"/>
        <v>76.526796850319258</v>
      </c>
      <c r="O60">
        <v>76.526796850319258</v>
      </c>
      <c r="P60">
        <v>76.526796850319258</v>
      </c>
      <c r="Q60">
        <f t="shared" si="5"/>
        <v>77.924999999999997</v>
      </c>
      <c r="R60">
        <f t="shared" si="6"/>
        <v>77.623750000000001</v>
      </c>
      <c r="S60">
        <f t="shared" si="7"/>
        <v>76.547248399380564</v>
      </c>
      <c r="T60">
        <v>76.547248399380564</v>
      </c>
      <c r="U60">
        <v>76.547248399380564</v>
      </c>
      <c r="V60">
        <f t="shared" si="8"/>
        <v>78.527999999999992</v>
      </c>
    </row>
    <row r="61" spans="1:22" x14ac:dyDescent="0.2">
      <c r="A61" s="4">
        <v>45502</v>
      </c>
      <c r="B61">
        <v>77.27</v>
      </c>
      <c r="E61" s="4">
        <v>45502</v>
      </c>
      <c r="F61">
        <v>60</v>
      </c>
      <c r="G61">
        <v>77.27</v>
      </c>
      <c r="H61">
        <f t="shared" si="0"/>
        <v>76.481500235690291</v>
      </c>
      <c r="I61">
        <f t="shared" si="1"/>
        <v>0.78849976430970514</v>
      </c>
      <c r="J61">
        <f t="shared" si="3"/>
        <v>3.2511932651843267E-2</v>
      </c>
      <c r="K61">
        <v>76.481500235690291</v>
      </c>
      <c r="L61">
        <v>76.481500235690291</v>
      </c>
      <c r="M61">
        <f t="shared" si="2"/>
        <v>76.903333333333322</v>
      </c>
      <c r="N61">
        <f t="shared" si="4"/>
        <v>76.494209335840353</v>
      </c>
      <c r="O61">
        <v>76.494209335840353</v>
      </c>
      <c r="P61">
        <v>76.494209335840353</v>
      </c>
      <c r="Q61">
        <f t="shared" si="5"/>
        <v>77.322500000000005</v>
      </c>
      <c r="R61">
        <f t="shared" si="6"/>
        <v>77.42</v>
      </c>
      <c r="S61">
        <f t="shared" si="7"/>
        <v>76.514563223247706</v>
      </c>
      <c r="T61">
        <v>76.514563223247706</v>
      </c>
      <c r="U61">
        <v>76.514563223247706</v>
      </c>
      <c r="V61">
        <f t="shared" si="8"/>
        <v>78.225999999999985</v>
      </c>
    </row>
    <row r="62" spans="1:22" x14ac:dyDescent="0.2">
      <c r="A62" s="4">
        <v>45503</v>
      </c>
      <c r="B62">
        <v>76.17</v>
      </c>
      <c r="E62" s="4">
        <v>45503</v>
      </c>
      <c r="F62">
        <v>61</v>
      </c>
      <c r="G62">
        <v>76.17</v>
      </c>
      <c r="H62">
        <f t="shared" si="0"/>
        <v>76.448988303038448</v>
      </c>
      <c r="I62">
        <f t="shared" si="1"/>
        <v>-0.27898830303844591</v>
      </c>
      <c r="J62">
        <f t="shared" si="3"/>
        <v>-1.067488067348151</v>
      </c>
      <c r="K62">
        <v>76.448988303038448</v>
      </c>
      <c r="L62">
        <v>76.448988303038448</v>
      </c>
      <c r="M62">
        <f t="shared" si="2"/>
        <v>77.600000000000009</v>
      </c>
      <c r="N62">
        <f t="shared" si="4"/>
        <v>76.461621821361447</v>
      </c>
      <c r="O62">
        <v>76.461621821361447</v>
      </c>
      <c r="P62">
        <v>76.461621821361447</v>
      </c>
      <c r="Q62">
        <f t="shared" si="5"/>
        <v>77.517499999999998</v>
      </c>
      <c r="R62">
        <f t="shared" si="6"/>
        <v>77.576250000000002</v>
      </c>
      <c r="S62">
        <f t="shared" si="7"/>
        <v>76.481878047114861</v>
      </c>
      <c r="T62">
        <v>76.481878047114861</v>
      </c>
      <c r="U62">
        <v>76.481878047114861</v>
      </c>
      <c r="V62">
        <f t="shared" si="8"/>
        <v>77.573999999999998</v>
      </c>
    </row>
    <row r="63" spans="1:22" x14ac:dyDescent="0.2">
      <c r="A63" s="4">
        <v>45504</v>
      </c>
      <c r="B63">
        <v>79.36</v>
      </c>
      <c r="E63" s="4">
        <v>45504</v>
      </c>
      <c r="F63">
        <v>62</v>
      </c>
      <c r="G63">
        <v>79.36</v>
      </c>
      <c r="H63">
        <f t="shared" si="0"/>
        <v>76.416476370386604</v>
      </c>
      <c r="I63">
        <f t="shared" si="1"/>
        <v>2.9435236296133951</v>
      </c>
      <c r="J63">
        <f t="shared" si="3"/>
        <v>3.222511932651841</v>
      </c>
      <c r="K63">
        <v>76.416476370386604</v>
      </c>
      <c r="L63">
        <v>76.416476370386604</v>
      </c>
      <c r="M63">
        <f t="shared" si="2"/>
        <v>77.756666666666661</v>
      </c>
      <c r="N63">
        <f t="shared" si="4"/>
        <v>76.429034306882542</v>
      </c>
      <c r="O63">
        <v>76.429034306882542</v>
      </c>
      <c r="P63">
        <v>76.429034306882542</v>
      </c>
      <c r="Q63">
        <f t="shared" si="5"/>
        <v>77.635000000000005</v>
      </c>
      <c r="R63">
        <f t="shared" si="6"/>
        <v>77.349999999999994</v>
      </c>
      <c r="S63">
        <f t="shared" si="7"/>
        <v>76.449192870982003</v>
      </c>
      <c r="T63">
        <v>76.449192870982003</v>
      </c>
      <c r="U63">
        <v>76.449192870982003</v>
      </c>
      <c r="V63">
        <f t="shared" si="8"/>
        <v>77.73</v>
      </c>
    </row>
    <row r="64" spans="1:22" x14ac:dyDescent="0.2">
      <c r="A64" s="4">
        <v>45505</v>
      </c>
      <c r="B64">
        <v>77.739999999999995</v>
      </c>
      <c r="E64" s="4">
        <v>45505</v>
      </c>
      <c r="F64">
        <v>63</v>
      </c>
      <c r="G64">
        <v>77.739999999999995</v>
      </c>
      <c r="H64">
        <f t="shared" si="0"/>
        <v>76.383964437734761</v>
      </c>
      <c r="I64">
        <f t="shared" si="1"/>
        <v>1.3560355622652338</v>
      </c>
      <c r="J64">
        <f t="shared" si="3"/>
        <v>-1.5874880673481613</v>
      </c>
      <c r="K64">
        <v>76.383964437734761</v>
      </c>
      <c r="L64">
        <v>76.383964437734761</v>
      </c>
      <c r="M64">
        <f t="shared" si="2"/>
        <v>77.36333333333333</v>
      </c>
      <c r="N64">
        <f t="shared" si="4"/>
        <v>76.396446792403623</v>
      </c>
      <c r="O64">
        <v>76.396446792403623</v>
      </c>
      <c r="P64">
        <v>76.396446792403623</v>
      </c>
      <c r="Q64">
        <f t="shared" si="5"/>
        <v>77.064999999999998</v>
      </c>
      <c r="R64">
        <f t="shared" si="6"/>
        <v>76.91749999999999</v>
      </c>
      <c r="S64">
        <f t="shared" si="7"/>
        <v>76.416507694849145</v>
      </c>
      <c r="T64">
        <v>76.416507694849145</v>
      </c>
      <c r="U64">
        <v>76.416507694849145</v>
      </c>
      <c r="V64">
        <f t="shared" si="8"/>
        <v>77.561999999999998</v>
      </c>
    </row>
    <row r="65" spans="1:22" x14ac:dyDescent="0.2">
      <c r="A65" s="4">
        <v>45506</v>
      </c>
      <c r="B65">
        <v>74.989999999999995</v>
      </c>
      <c r="E65" s="4">
        <v>45506</v>
      </c>
      <c r="F65">
        <v>64</v>
      </c>
      <c r="G65">
        <v>74.989999999999995</v>
      </c>
      <c r="H65">
        <f t="shared" si="0"/>
        <v>76.351452505082918</v>
      </c>
      <c r="I65">
        <f t="shared" si="1"/>
        <v>-1.3614525050829229</v>
      </c>
      <c r="J65">
        <f t="shared" si="3"/>
        <v>-2.7174880673481567</v>
      </c>
      <c r="K65">
        <v>76.351452505082918</v>
      </c>
      <c r="L65">
        <v>76.351452505082918</v>
      </c>
      <c r="M65">
        <f t="shared" si="2"/>
        <v>75.906666666666652</v>
      </c>
      <c r="N65">
        <f t="shared" si="4"/>
        <v>76.363859277924718</v>
      </c>
      <c r="O65">
        <v>76.363859277924718</v>
      </c>
      <c r="P65">
        <v>76.363859277924718</v>
      </c>
      <c r="Q65">
        <f t="shared" si="5"/>
        <v>76.77</v>
      </c>
      <c r="R65">
        <f t="shared" si="6"/>
        <v>76.157499999999999</v>
      </c>
      <c r="S65">
        <f t="shared" si="7"/>
        <v>76.383822518716286</v>
      </c>
      <c r="T65">
        <v>76.383822518716286</v>
      </c>
      <c r="U65">
        <v>76.383822518716286</v>
      </c>
      <c r="V65">
        <f t="shared" si="8"/>
        <v>77.106000000000009</v>
      </c>
    </row>
    <row r="66" spans="1:22" x14ac:dyDescent="0.2">
      <c r="A66" s="4">
        <v>45507</v>
      </c>
      <c r="B66">
        <v>74.989999999999995</v>
      </c>
      <c r="E66" s="4">
        <v>45507</v>
      </c>
      <c r="F66">
        <v>65</v>
      </c>
      <c r="G66">
        <v>74.989999999999995</v>
      </c>
      <c r="H66">
        <f t="shared" si="0"/>
        <v>76.318940572431075</v>
      </c>
      <c r="I66">
        <f t="shared" si="1"/>
        <v>-1.3289405724310797</v>
      </c>
      <c r="J66">
        <f t="shared" si="3"/>
        <v>3.2511932651843267E-2</v>
      </c>
      <c r="K66">
        <v>76.318940572431075</v>
      </c>
      <c r="L66">
        <v>76.318940572431075</v>
      </c>
      <c r="M66">
        <f t="shared" si="2"/>
        <v>74.813333333333333</v>
      </c>
      <c r="N66">
        <f t="shared" si="4"/>
        <v>76.331271763445812</v>
      </c>
      <c r="O66">
        <v>76.331271763445812</v>
      </c>
      <c r="P66">
        <v>76.331271763445812</v>
      </c>
      <c r="Q66">
        <f t="shared" si="5"/>
        <v>75.544999999999987</v>
      </c>
      <c r="R66">
        <f t="shared" si="6"/>
        <v>75.134999999999991</v>
      </c>
      <c r="S66">
        <f t="shared" si="7"/>
        <v>76.351137342583428</v>
      </c>
      <c r="T66">
        <v>76.351137342583428</v>
      </c>
      <c r="U66">
        <v>76.351137342583428</v>
      </c>
      <c r="V66">
        <f t="shared" si="8"/>
        <v>76.650000000000006</v>
      </c>
    </row>
    <row r="67" spans="1:22" x14ac:dyDescent="0.2">
      <c r="A67" s="4">
        <v>45508</v>
      </c>
      <c r="B67">
        <v>74.459999999999994</v>
      </c>
      <c r="E67" s="4">
        <v>45508</v>
      </c>
      <c r="F67">
        <v>66</v>
      </c>
      <c r="G67">
        <v>74.459999999999994</v>
      </c>
      <c r="H67">
        <f t="shared" ref="H67:H130" si="9">$AF$6+$AE$6*F67</f>
        <v>76.286428639779231</v>
      </c>
      <c r="I67">
        <f t="shared" ref="I67:I130" si="10">G67-H67</f>
        <v>-1.8264286397792375</v>
      </c>
      <c r="J67">
        <f t="shared" si="3"/>
        <v>-0.49748806734815787</v>
      </c>
      <c r="K67">
        <v>76.286428639779231</v>
      </c>
      <c r="L67">
        <v>76.286428639779231</v>
      </c>
      <c r="M67">
        <f t="shared" ref="M67:M130" si="11">AVERAGE(G66:G68)</f>
        <v>74.636666666666656</v>
      </c>
      <c r="N67">
        <f t="shared" si="4"/>
        <v>76.298684248966907</v>
      </c>
      <c r="O67">
        <v>76.298684248966907</v>
      </c>
      <c r="P67">
        <v>76.298684248966907</v>
      </c>
      <c r="Q67">
        <f t="shared" si="5"/>
        <v>74.724999999999994</v>
      </c>
      <c r="R67">
        <f t="shared" si="6"/>
        <v>74.676249999999996</v>
      </c>
      <c r="S67">
        <f t="shared" si="7"/>
        <v>76.318452166450584</v>
      </c>
      <c r="T67">
        <v>76.318452166450584</v>
      </c>
      <c r="U67">
        <v>76.318452166450584</v>
      </c>
      <c r="V67">
        <f t="shared" si="8"/>
        <v>76.307999999999993</v>
      </c>
    </row>
    <row r="68" spans="1:22" x14ac:dyDescent="0.2">
      <c r="A68" s="4">
        <v>45509</v>
      </c>
      <c r="B68">
        <v>74.459999999999994</v>
      </c>
      <c r="E68" s="4">
        <v>45509</v>
      </c>
      <c r="F68">
        <v>67</v>
      </c>
      <c r="G68">
        <v>74.459999999999994</v>
      </c>
      <c r="H68">
        <f t="shared" si="9"/>
        <v>76.253916707127388</v>
      </c>
      <c r="I68">
        <f t="shared" si="10"/>
        <v>-1.7939167071273943</v>
      </c>
      <c r="J68">
        <f t="shared" ref="J68:J131" si="12">I68-I67</f>
        <v>3.2511932651843267E-2</v>
      </c>
      <c r="K68">
        <v>76.253916707127388</v>
      </c>
      <c r="L68">
        <v>76.253916707127388</v>
      </c>
      <c r="M68">
        <f t="shared" si="11"/>
        <v>74.506666666666661</v>
      </c>
      <c r="N68">
        <f t="shared" ref="N68:N131" si="13">$AI$6+$AH$6*F68</f>
        <v>76.266096734488002</v>
      </c>
      <c r="O68">
        <v>76.266096734488002</v>
      </c>
      <c r="P68">
        <v>76.266096734488002</v>
      </c>
      <c r="Q68">
        <f t="shared" si="5"/>
        <v>74.627499999999998</v>
      </c>
      <c r="R68">
        <f t="shared" si="6"/>
        <v>74.838750000000005</v>
      </c>
      <c r="S68">
        <f t="shared" si="7"/>
        <v>76.285766990317725</v>
      </c>
      <c r="T68">
        <v>76.285766990317725</v>
      </c>
      <c r="U68">
        <v>76.285766990317725</v>
      </c>
      <c r="V68">
        <f t="shared" si="8"/>
        <v>75.327999999999989</v>
      </c>
    </row>
    <row r="69" spans="1:22" x14ac:dyDescent="0.2">
      <c r="A69" s="4">
        <v>45510</v>
      </c>
      <c r="B69">
        <v>74.599999999999994</v>
      </c>
      <c r="E69" s="4">
        <v>45510</v>
      </c>
      <c r="F69">
        <v>68</v>
      </c>
      <c r="G69">
        <v>74.599999999999994</v>
      </c>
      <c r="H69">
        <f t="shared" si="9"/>
        <v>76.221404774475545</v>
      </c>
      <c r="I69">
        <f t="shared" si="10"/>
        <v>-1.6214047744755504</v>
      </c>
      <c r="J69">
        <f t="shared" si="12"/>
        <v>0.17251193265184384</v>
      </c>
      <c r="K69">
        <v>76.221404774475545</v>
      </c>
      <c r="L69">
        <v>76.221404774475545</v>
      </c>
      <c r="M69">
        <f t="shared" si="11"/>
        <v>75.24666666666667</v>
      </c>
      <c r="N69">
        <f t="shared" si="13"/>
        <v>76.233509220009097</v>
      </c>
      <c r="O69">
        <v>76.233509220009097</v>
      </c>
      <c r="P69">
        <v>76.233509220009097</v>
      </c>
      <c r="Q69">
        <f t="shared" ref="Q69:Q132" si="14">AVERAGE(G67:G70)</f>
        <v>75.05</v>
      </c>
      <c r="R69">
        <f t="shared" ref="R69:R132" si="15">AVERAGE(Q69:Q70)</f>
        <v>75.447499999999991</v>
      </c>
      <c r="S69">
        <f t="shared" ref="S69:S132" si="16">$AL$6+$AK$6*F69</f>
        <v>76.253081814184867</v>
      </c>
      <c r="T69">
        <v>76.253081814184867</v>
      </c>
      <c r="U69">
        <v>76.253081814184867</v>
      </c>
      <c r="V69">
        <f t="shared" si="8"/>
        <v>74.7</v>
      </c>
    </row>
    <row r="70" spans="1:22" x14ac:dyDescent="0.2">
      <c r="A70" s="4">
        <v>45511</v>
      </c>
      <c r="B70">
        <v>76.680000000000007</v>
      </c>
      <c r="E70" s="4">
        <v>45511</v>
      </c>
      <c r="F70">
        <v>69</v>
      </c>
      <c r="G70">
        <v>76.680000000000007</v>
      </c>
      <c r="H70">
        <f t="shared" si="9"/>
        <v>76.188892841823701</v>
      </c>
      <c r="I70">
        <f t="shared" si="10"/>
        <v>0.49110715817630535</v>
      </c>
      <c r="J70">
        <f t="shared" si="12"/>
        <v>2.1125119326518558</v>
      </c>
      <c r="K70">
        <v>76.188892841823701</v>
      </c>
      <c r="L70">
        <v>76.188892841823701</v>
      </c>
      <c r="M70">
        <f t="shared" si="11"/>
        <v>76.306666666666672</v>
      </c>
      <c r="N70">
        <f t="shared" si="13"/>
        <v>76.200921705530192</v>
      </c>
      <c r="O70">
        <v>76.200921705530192</v>
      </c>
      <c r="P70">
        <v>76.200921705530192</v>
      </c>
      <c r="Q70">
        <f t="shared" si="14"/>
        <v>75.844999999999999</v>
      </c>
      <c r="R70">
        <f t="shared" si="15"/>
        <v>76.322500000000005</v>
      </c>
      <c r="S70">
        <f t="shared" si="16"/>
        <v>76.220396638052009</v>
      </c>
      <c r="T70">
        <v>76.220396638052009</v>
      </c>
      <c r="U70">
        <v>76.220396638052009</v>
      </c>
      <c r="V70">
        <f t="shared" si="8"/>
        <v>75.037999999999997</v>
      </c>
    </row>
    <row r="71" spans="1:22" x14ac:dyDescent="0.2">
      <c r="A71" s="4">
        <v>45512</v>
      </c>
      <c r="B71">
        <v>77.64</v>
      </c>
      <c r="E71" s="4">
        <v>45512</v>
      </c>
      <c r="F71">
        <v>70</v>
      </c>
      <c r="G71">
        <v>77.64</v>
      </c>
      <c r="H71">
        <f t="shared" si="9"/>
        <v>76.156380909171858</v>
      </c>
      <c r="I71">
        <f t="shared" si="10"/>
        <v>1.4836190908281424</v>
      </c>
      <c r="J71">
        <f t="shared" si="12"/>
        <v>0.99251193265183701</v>
      </c>
      <c r="K71">
        <v>76.156380909171858</v>
      </c>
      <c r="L71">
        <v>76.156380909171858</v>
      </c>
      <c r="M71">
        <f t="shared" si="11"/>
        <v>77.533333333333331</v>
      </c>
      <c r="N71">
        <f t="shared" si="13"/>
        <v>76.168334191051287</v>
      </c>
      <c r="O71">
        <v>76.168334191051287</v>
      </c>
      <c r="P71">
        <v>76.168334191051287</v>
      </c>
      <c r="Q71">
        <f t="shared" si="14"/>
        <v>76.800000000000011</v>
      </c>
      <c r="R71">
        <f t="shared" si="15"/>
        <v>77.260000000000005</v>
      </c>
      <c r="S71">
        <f t="shared" si="16"/>
        <v>76.18771146191915</v>
      </c>
      <c r="T71">
        <v>76.18771146191915</v>
      </c>
      <c r="U71">
        <v>76.18771146191915</v>
      </c>
      <c r="V71">
        <f t="shared" si="8"/>
        <v>75.567999999999998</v>
      </c>
    </row>
    <row r="72" spans="1:22" x14ac:dyDescent="0.2">
      <c r="A72" s="4">
        <v>45513</v>
      </c>
      <c r="B72">
        <v>78.28</v>
      </c>
      <c r="E72" s="4">
        <v>45513</v>
      </c>
      <c r="F72">
        <v>71</v>
      </c>
      <c r="G72">
        <v>78.28</v>
      </c>
      <c r="H72">
        <f t="shared" si="9"/>
        <v>76.123868976520015</v>
      </c>
      <c r="I72">
        <f t="shared" si="10"/>
        <v>2.1561310234799862</v>
      </c>
      <c r="J72">
        <f t="shared" si="12"/>
        <v>0.67251193265184384</v>
      </c>
      <c r="K72">
        <v>76.123868976520015</v>
      </c>
      <c r="L72">
        <v>76.123868976520015</v>
      </c>
      <c r="M72">
        <f t="shared" si="11"/>
        <v>78.066666666666677</v>
      </c>
      <c r="N72">
        <f t="shared" si="13"/>
        <v>76.135746676572367</v>
      </c>
      <c r="O72">
        <v>76.135746676572367</v>
      </c>
      <c r="P72">
        <v>76.135746676572367</v>
      </c>
      <c r="Q72">
        <f t="shared" si="14"/>
        <v>77.72</v>
      </c>
      <c r="R72">
        <f t="shared" si="15"/>
        <v>78.316249999999997</v>
      </c>
      <c r="S72">
        <f t="shared" si="16"/>
        <v>76.155026285786292</v>
      </c>
      <c r="T72">
        <v>76.155026285786292</v>
      </c>
      <c r="U72">
        <v>76.155026285786292</v>
      </c>
      <c r="V72">
        <f t="shared" si="8"/>
        <v>76.331999999999994</v>
      </c>
    </row>
    <row r="73" spans="1:22" x14ac:dyDescent="0.2">
      <c r="A73" s="4">
        <v>45514</v>
      </c>
      <c r="B73">
        <v>78.28</v>
      </c>
      <c r="E73" s="4">
        <v>45514</v>
      </c>
      <c r="F73">
        <v>72</v>
      </c>
      <c r="G73">
        <v>78.28</v>
      </c>
      <c r="H73">
        <f t="shared" si="9"/>
        <v>76.091357043868172</v>
      </c>
      <c r="I73">
        <f t="shared" si="10"/>
        <v>2.1886429561318295</v>
      </c>
      <c r="J73">
        <f t="shared" si="12"/>
        <v>3.2511932651843267E-2</v>
      </c>
      <c r="K73">
        <v>76.091357043868172</v>
      </c>
      <c r="L73">
        <v>76.091357043868172</v>
      </c>
      <c r="M73">
        <f t="shared" si="11"/>
        <v>79.336666666666659</v>
      </c>
      <c r="N73">
        <f t="shared" si="13"/>
        <v>76.103159162093462</v>
      </c>
      <c r="O73">
        <v>76.103159162093462</v>
      </c>
      <c r="P73">
        <v>76.103159162093462</v>
      </c>
      <c r="Q73">
        <f t="shared" si="14"/>
        <v>78.912500000000009</v>
      </c>
      <c r="R73">
        <f t="shared" si="15"/>
        <v>79.388750000000002</v>
      </c>
      <c r="S73">
        <f t="shared" si="16"/>
        <v>76.122341109653448</v>
      </c>
      <c r="T73">
        <v>76.122341109653448</v>
      </c>
      <c r="U73">
        <v>76.122341109653448</v>
      </c>
      <c r="V73">
        <f t="shared" ref="V73:V136" si="17">AVERAGE(G69:G73)</f>
        <v>77.096000000000004</v>
      </c>
    </row>
    <row r="74" spans="1:22" x14ac:dyDescent="0.2">
      <c r="A74" s="4">
        <v>45515</v>
      </c>
      <c r="B74">
        <v>81.45</v>
      </c>
      <c r="E74" s="4">
        <v>45515</v>
      </c>
      <c r="F74">
        <v>73</v>
      </c>
      <c r="G74">
        <v>81.45</v>
      </c>
      <c r="H74">
        <f t="shared" si="9"/>
        <v>76.058845111216328</v>
      </c>
      <c r="I74">
        <f t="shared" si="10"/>
        <v>5.3911548887836744</v>
      </c>
      <c r="J74">
        <f t="shared" si="12"/>
        <v>3.202511932651845</v>
      </c>
      <c r="K74">
        <v>76.058845111216328</v>
      </c>
      <c r="L74">
        <v>76.058845111216328</v>
      </c>
      <c r="M74">
        <f t="shared" si="11"/>
        <v>80.393333333333331</v>
      </c>
      <c r="N74">
        <f t="shared" si="13"/>
        <v>76.070571647614557</v>
      </c>
      <c r="O74">
        <v>76.070571647614557</v>
      </c>
      <c r="P74">
        <v>76.070571647614557</v>
      </c>
      <c r="Q74">
        <f t="shared" si="14"/>
        <v>79.864999999999995</v>
      </c>
      <c r="R74">
        <f t="shared" si="15"/>
        <v>80.056250000000006</v>
      </c>
      <c r="S74">
        <f t="shared" si="16"/>
        <v>76.089655933520589</v>
      </c>
      <c r="T74">
        <v>76.089655933520589</v>
      </c>
      <c r="U74">
        <v>76.089655933520589</v>
      </c>
      <c r="V74">
        <f t="shared" si="17"/>
        <v>78.465999999999994</v>
      </c>
    </row>
    <row r="75" spans="1:22" x14ac:dyDescent="0.2">
      <c r="A75" s="4">
        <v>45516</v>
      </c>
      <c r="B75">
        <v>81.45</v>
      </c>
      <c r="E75" s="4">
        <v>45516</v>
      </c>
      <c r="F75">
        <v>74</v>
      </c>
      <c r="G75">
        <v>81.45</v>
      </c>
      <c r="H75">
        <f t="shared" si="9"/>
        <v>76.026333178564485</v>
      </c>
      <c r="I75">
        <f t="shared" si="10"/>
        <v>5.4236668214355177</v>
      </c>
      <c r="J75">
        <f t="shared" si="12"/>
        <v>3.2511932651843267E-2</v>
      </c>
      <c r="K75">
        <v>76.026333178564485</v>
      </c>
      <c r="L75">
        <v>76.026333178564485</v>
      </c>
      <c r="M75">
        <f t="shared" si="11"/>
        <v>80.903333333333336</v>
      </c>
      <c r="N75">
        <f t="shared" si="13"/>
        <v>76.037984133135652</v>
      </c>
      <c r="O75">
        <v>76.037984133135652</v>
      </c>
      <c r="P75">
        <v>76.037984133135652</v>
      </c>
      <c r="Q75">
        <f t="shared" si="14"/>
        <v>80.247500000000002</v>
      </c>
      <c r="R75">
        <f t="shared" si="15"/>
        <v>80.271250000000009</v>
      </c>
      <c r="S75">
        <f t="shared" si="16"/>
        <v>76.056970757387731</v>
      </c>
      <c r="T75">
        <v>76.056970757387731</v>
      </c>
      <c r="U75">
        <v>76.056970757387731</v>
      </c>
      <c r="V75">
        <f t="shared" si="17"/>
        <v>79.42</v>
      </c>
    </row>
    <row r="76" spans="1:22" x14ac:dyDescent="0.2">
      <c r="A76" s="4">
        <v>45517</v>
      </c>
      <c r="B76">
        <v>79.81</v>
      </c>
      <c r="E76" s="4">
        <v>45517</v>
      </c>
      <c r="F76">
        <v>75</v>
      </c>
      <c r="G76">
        <v>79.81</v>
      </c>
      <c r="H76">
        <f t="shared" si="9"/>
        <v>75.993821245912642</v>
      </c>
      <c r="I76">
        <f t="shared" si="10"/>
        <v>3.8161787540873604</v>
      </c>
      <c r="J76">
        <f t="shared" si="12"/>
        <v>-1.6074880673481573</v>
      </c>
      <c r="K76">
        <v>75.993821245912642</v>
      </c>
      <c r="L76">
        <v>75.993821245912642</v>
      </c>
      <c r="M76">
        <f t="shared" si="11"/>
        <v>79.91</v>
      </c>
      <c r="N76">
        <f t="shared" si="13"/>
        <v>76.005396618656746</v>
      </c>
      <c r="O76">
        <v>76.005396618656746</v>
      </c>
      <c r="P76">
        <v>76.005396618656746</v>
      </c>
      <c r="Q76">
        <f t="shared" si="14"/>
        <v>80.295000000000002</v>
      </c>
      <c r="R76">
        <f t="shared" si="15"/>
        <v>80.071249999999992</v>
      </c>
      <c r="S76">
        <f t="shared" si="16"/>
        <v>76.024285581254873</v>
      </c>
      <c r="T76">
        <v>76.024285581254873</v>
      </c>
      <c r="U76">
        <v>76.024285581254873</v>
      </c>
      <c r="V76">
        <f t="shared" si="17"/>
        <v>79.853999999999999</v>
      </c>
    </row>
    <row r="77" spans="1:22" x14ac:dyDescent="0.2">
      <c r="A77" s="4">
        <v>45518</v>
      </c>
      <c r="B77">
        <v>78.47</v>
      </c>
      <c r="E77" s="4">
        <v>45518</v>
      </c>
      <c r="F77">
        <v>76</v>
      </c>
      <c r="G77">
        <v>78.47</v>
      </c>
      <c r="H77">
        <f t="shared" si="9"/>
        <v>75.961309313260799</v>
      </c>
      <c r="I77">
        <f t="shared" si="10"/>
        <v>2.5086906867392003</v>
      </c>
      <c r="J77">
        <f t="shared" si="12"/>
        <v>-1.3074880673481601</v>
      </c>
      <c r="K77">
        <v>75.961309313260799</v>
      </c>
      <c r="L77">
        <v>75.961309313260799</v>
      </c>
      <c r="M77">
        <f t="shared" si="11"/>
        <v>79.313333333333333</v>
      </c>
      <c r="N77">
        <f t="shared" si="13"/>
        <v>75.972809104177841</v>
      </c>
      <c r="O77">
        <v>75.972809104177841</v>
      </c>
      <c r="P77">
        <v>75.972809104177841</v>
      </c>
      <c r="Q77">
        <f t="shared" si="14"/>
        <v>79.847499999999997</v>
      </c>
      <c r="R77">
        <f t="shared" si="15"/>
        <v>79.422499999999999</v>
      </c>
      <c r="S77">
        <f t="shared" si="16"/>
        <v>75.991600405122014</v>
      </c>
      <c r="T77">
        <v>75.991600405122014</v>
      </c>
      <c r="U77">
        <v>75.991600405122014</v>
      </c>
      <c r="V77">
        <f t="shared" si="17"/>
        <v>79.89200000000001</v>
      </c>
    </row>
    <row r="78" spans="1:22" x14ac:dyDescent="0.2">
      <c r="A78" s="4">
        <v>45519</v>
      </c>
      <c r="B78">
        <v>79.66</v>
      </c>
      <c r="E78" s="4">
        <v>45519</v>
      </c>
      <c r="F78">
        <v>77</v>
      </c>
      <c r="G78">
        <v>79.66</v>
      </c>
      <c r="H78">
        <f t="shared" si="9"/>
        <v>75.928797380608955</v>
      </c>
      <c r="I78">
        <f t="shared" si="10"/>
        <v>3.7312026193910413</v>
      </c>
      <c r="J78">
        <f t="shared" si="12"/>
        <v>1.222511932651841</v>
      </c>
      <c r="K78">
        <v>75.928797380608955</v>
      </c>
      <c r="L78">
        <v>75.928797380608955</v>
      </c>
      <c r="M78">
        <f t="shared" si="11"/>
        <v>78.726666666666674</v>
      </c>
      <c r="N78">
        <f t="shared" si="13"/>
        <v>75.940221589698936</v>
      </c>
      <c r="O78">
        <v>75.940221589698936</v>
      </c>
      <c r="P78">
        <v>75.940221589698936</v>
      </c>
      <c r="Q78">
        <f t="shared" si="14"/>
        <v>78.997500000000002</v>
      </c>
      <c r="R78">
        <f t="shared" si="15"/>
        <v>78.777500000000003</v>
      </c>
      <c r="S78">
        <f t="shared" si="16"/>
        <v>75.958915228989156</v>
      </c>
      <c r="T78">
        <v>75.958915228989156</v>
      </c>
      <c r="U78">
        <v>75.958915228989156</v>
      </c>
      <c r="V78">
        <f t="shared" si="17"/>
        <v>80.168000000000006</v>
      </c>
    </row>
    <row r="79" spans="1:22" x14ac:dyDescent="0.2">
      <c r="A79" s="4">
        <v>45520</v>
      </c>
      <c r="B79">
        <v>78.05</v>
      </c>
      <c r="E79" s="4">
        <v>45520</v>
      </c>
      <c r="F79">
        <v>78</v>
      </c>
      <c r="G79">
        <v>78.05</v>
      </c>
      <c r="H79">
        <f t="shared" si="9"/>
        <v>75.896285447957112</v>
      </c>
      <c r="I79">
        <f t="shared" si="10"/>
        <v>2.1537145520428851</v>
      </c>
      <c r="J79">
        <f t="shared" si="12"/>
        <v>-1.5774880673481562</v>
      </c>
      <c r="K79">
        <v>75.896285447957112</v>
      </c>
      <c r="L79">
        <v>75.896285447957112</v>
      </c>
      <c r="M79">
        <f t="shared" si="11"/>
        <v>78.586666666666659</v>
      </c>
      <c r="N79">
        <f t="shared" si="13"/>
        <v>75.907634075220017</v>
      </c>
      <c r="O79">
        <v>75.907634075220017</v>
      </c>
      <c r="P79">
        <v>75.907634075220017</v>
      </c>
      <c r="Q79">
        <f t="shared" si="14"/>
        <v>78.557500000000005</v>
      </c>
      <c r="R79">
        <f t="shared" si="15"/>
        <v>78.226249999999993</v>
      </c>
      <c r="S79">
        <f t="shared" si="16"/>
        <v>75.926230052856312</v>
      </c>
      <c r="T79">
        <v>75.926230052856312</v>
      </c>
      <c r="U79">
        <v>75.926230052856312</v>
      </c>
      <c r="V79">
        <f t="shared" si="17"/>
        <v>79.488</v>
      </c>
    </row>
    <row r="80" spans="1:22" x14ac:dyDescent="0.2">
      <c r="A80" s="4">
        <v>45521</v>
      </c>
      <c r="B80">
        <v>78.05</v>
      </c>
      <c r="E80" s="4">
        <v>45521</v>
      </c>
      <c r="F80">
        <v>79</v>
      </c>
      <c r="G80">
        <v>78.05</v>
      </c>
      <c r="H80">
        <f t="shared" si="9"/>
        <v>75.863773515305269</v>
      </c>
      <c r="I80">
        <f t="shared" si="10"/>
        <v>2.1862264846947284</v>
      </c>
      <c r="J80">
        <f t="shared" si="12"/>
        <v>3.2511932651843267E-2</v>
      </c>
      <c r="K80">
        <v>75.863773515305269</v>
      </c>
      <c r="L80">
        <v>75.863773515305269</v>
      </c>
      <c r="M80">
        <f t="shared" si="11"/>
        <v>77.306666666666658</v>
      </c>
      <c r="N80">
        <f t="shared" si="13"/>
        <v>75.875046560741112</v>
      </c>
      <c r="O80">
        <v>75.875046560741112</v>
      </c>
      <c r="P80">
        <v>75.875046560741112</v>
      </c>
      <c r="Q80">
        <f t="shared" si="14"/>
        <v>77.894999999999996</v>
      </c>
      <c r="R80">
        <f t="shared" si="15"/>
        <v>77.414999999999992</v>
      </c>
      <c r="S80">
        <f t="shared" si="16"/>
        <v>75.893544876723453</v>
      </c>
      <c r="T80">
        <v>75.893544876723453</v>
      </c>
      <c r="U80">
        <v>75.893544876723453</v>
      </c>
      <c r="V80">
        <f t="shared" si="17"/>
        <v>78.808000000000007</v>
      </c>
    </row>
    <row r="81" spans="1:22" x14ac:dyDescent="0.2">
      <c r="A81" s="4">
        <v>45522</v>
      </c>
      <c r="B81">
        <v>75.819999999999993</v>
      </c>
      <c r="E81" s="4">
        <v>45522</v>
      </c>
      <c r="F81">
        <v>80</v>
      </c>
      <c r="G81">
        <v>75.819999999999993</v>
      </c>
      <c r="H81">
        <f t="shared" si="9"/>
        <v>75.831261582653426</v>
      </c>
      <c r="I81">
        <f t="shared" si="10"/>
        <v>-1.1261582653432356E-2</v>
      </c>
      <c r="J81">
        <f t="shared" si="12"/>
        <v>-2.1974880673481607</v>
      </c>
      <c r="K81">
        <v>75.831261582653426</v>
      </c>
      <c r="L81">
        <v>75.831261582653426</v>
      </c>
      <c r="M81">
        <f t="shared" si="11"/>
        <v>76.563333333333333</v>
      </c>
      <c r="N81">
        <f t="shared" si="13"/>
        <v>75.842459046262206</v>
      </c>
      <c r="O81">
        <v>75.842459046262206</v>
      </c>
      <c r="P81">
        <v>75.842459046262206</v>
      </c>
      <c r="Q81">
        <f t="shared" si="14"/>
        <v>76.935000000000002</v>
      </c>
      <c r="R81">
        <f t="shared" si="15"/>
        <v>76.587500000000006</v>
      </c>
      <c r="S81">
        <f t="shared" si="16"/>
        <v>75.860859700590595</v>
      </c>
      <c r="T81">
        <v>75.860859700590595</v>
      </c>
      <c r="U81">
        <v>75.860859700590595</v>
      </c>
      <c r="V81">
        <f t="shared" si="17"/>
        <v>78.010000000000005</v>
      </c>
    </row>
    <row r="82" spans="1:22" x14ac:dyDescent="0.2">
      <c r="A82" s="4">
        <v>45523</v>
      </c>
      <c r="B82">
        <v>75.819999999999993</v>
      </c>
      <c r="E82" s="4">
        <v>45523</v>
      </c>
      <c r="F82">
        <v>81</v>
      </c>
      <c r="G82">
        <v>75.819999999999993</v>
      </c>
      <c r="H82">
        <f t="shared" si="9"/>
        <v>75.798749650001582</v>
      </c>
      <c r="I82">
        <f t="shared" si="10"/>
        <v>2.1250349998410911E-2</v>
      </c>
      <c r="J82">
        <f t="shared" si="12"/>
        <v>3.2511932651843267E-2</v>
      </c>
      <c r="K82">
        <v>75.798749650001582</v>
      </c>
      <c r="L82">
        <v>75.798749650001582</v>
      </c>
      <c r="M82">
        <f t="shared" si="11"/>
        <v>75.636666666666656</v>
      </c>
      <c r="N82">
        <f t="shared" si="13"/>
        <v>75.809871531783301</v>
      </c>
      <c r="O82">
        <v>75.809871531783301</v>
      </c>
      <c r="P82">
        <v>75.809871531783301</v>
      </c>
      <c r="Q82">
        <f t="shared" si="14"/>
        <v>76.239999999999995</v>
      </c>
      <c r="R82">
        <f t="shared" si="15"/>
        <v>75.578749999999985</v>
      </c>
      <c r="S82">
        <f t="shared" si="16"/>
        <v>75.828174524457737</v>
      </c>
      <c r="T82">
        <v>75.828174524457737</v>
      </c>
      <c r="U82">
        <v>75.828174524457737</v>
      </c>
      <c r="V82">
        <f t="shared" si="17"/>
        <v>77.47999999999999</v>
      </c>
    </row>
    <row r="83" spans="1:22" x14ac:dyDescent="0.2">
      <c r="A83" s="4">
        <v>45524</v>
      </c>
      <c r="B83">
        <v>75.27</v>
      </c>
      <c r="E83" s="4">
        <v>45524</v>
      </c>
      <c r="F83">
        <v>82</v>
      </c>
      <c r="G83">
        <v>75.27</v>
      </c>
      <c r="H83">
        <f t="shared" si="9"/>
        <v>75.766237717349739</v>
      </c>
      <c r="I83">
        <f t="shared" si="10"/>
        <v>-0.49623771734974298</v>
      </c>
      <c r="J83">
        <f t="shared" si="12"/>
        <v>-0.51748806734815389</v>
      </c>
      <c r="K83">
        <v>75.766237717349739</v>
      </c>
      <c r="L83">
        <v>75.766237717349739</v>
      </c>
      <c r="M83">
        <f t="shared" si="11"/>
        <v>74.61666666666666</v>
      </c>
      <c r="N83">
        <f t="shared" si="13"/>
        <v>75.777284017304396</v>
      </c>
      <c r="O83">
        <v>75.777284017304396</v>
      </c>
      <c r="P83">
        <v>75.777284017304396</v>
      </c>
      <c r="Q83">
        <f t="shared" si="14"/>
        <v>74.91749999999999</v>
      </c>
      <c r="R83">
        <f t="shared" si="15"/>
        <v>74.654999999999987</v>
      </c>
      <c r="S83">
        <f t="shared" si="16"/>
        <v>75.795489348324878</v>
      </c>
      <c r="T83">
        <v>75.795489348324878</v>
      </c>
      <c r="U83">
        <v>75.795489348324878</v>
      </c>
      <c r="V83">
        <f t="shared" si="17"/>
        <v>76.602000000000004</v>
      </c>
    </row>
    <row r="84" spans="1:22" x14ac:dyDescent="0.2">
      <c r="A84" s="4">
        <v>45525</v>
      </c>
      <c r="B84">
        <v>72.760000000000005</v>
      </c>
      <c r="E84" s="4">
        <v>45525</v>
      </c>
      <c r="F84">
        <v>83</v>
      </c>
      <c r="G84">
        <v>72.760000000000005</v>
      </c>
      <c r="H84">
        <f t="shared" si="9"/>
        <v>75.733725784697896</v>
      </c>
      <c r="I84">
        <f t="shared" si="10"/>
        <v>-2.9737257846978906</v>
      </c>
      <c r="J84">
        <f t="shared" si="12"/>
        <v>-2.4774880673481476</v>
      </c>
      <c r="K84">
        <v>75.733725784697896</v>
      </c>
      <c r="L84">
        <v>75.733725784697896</v>
      </c>
      <c r="M84">
        <f t="shared" si="11"/>
        <v>73.916666666666671</v>
      </c>
      <c r="N84">
        <f t="shared" si="13"/>
        <v>75.744696502825491</v>
      </c>
      <c r="O84">
        <v>75.744696502825491</v>
      </c>
      <c r="P84">
        <v>75.744696502825491</v>
      </c>
      <c r="Q84">
        <f t="shared" si="14"/>
        <v>74.392499999999984</v>
      </c>
      <c r="R84">
        <f t="shared" si="15"/>
        <v>74.392499999999984</v>
      </c>
      <c r="S84">
        <f t="shared" si="16"/>
        <v>75.762804172192034</v>
      </c>
      <c r="T84">
        <v>75.762804172192034</v>
      </c>
      <c r="U84">
        <v>75.762804172192034</v>
      </c>
      <c r="V84">
        <f t="shared" si="17"/>
        <v>75.543999999999997</v>
      </c>
    </row>
    <row r="85" spans="1:22" x14ac:dyDescent="0.2">
      <c r="A85" s="4">
        <v>45526</v>
      </c>
      <c r="B85">
        <v>73.72</v>
      </c>
      <c r="E85" s="4">
        <v>45526</v>
      </c>
      <c r="F85">
        <v>84</v>
      </c>
      <c r="G85">
        <v>73.72</v>
      </c>
      <c r="H85">
        <f t="shared" si="9"/>
        <v>75.701213852046052</v>
      </c>
      <c r="I85">
        <f t="shared" si="10"/>
        <v>-1.9812138520460536</v>
      </c>
      <c r="J85">
        <f t="shared" si="12"/>
        <v>0.99251193265183701</v>
      </c>
      <c r="K85">
        <v>75.701213852046052</v>
      </c>
      <c r="L85">
        <v>75.701213852046052</v>
      </c>
      <c r="M85">
        <f t="shared" si="11"/>
        <v>74.100000000000009</v>
      </c>
      <c r="N85">
        <f t="shared" si="13"/>
        <v>75.712108988346586</v>
      </c>
      <c r="O85">
        <v>75.712108988346586</v>
      </c>
      <c r="P85">
        <v>75.712108988346586</v>
      </c>
      <c r="Q85">
        <f t="shared" si="14"/>
        <v>74.392499999999998</v>
      </c>
      <c r="R85">
        <f t="shared" si="15"/>
        <v>74.461250000000007</v>
      </c>
      <c r="S85">
        <f t="shared" si="16"/>
        <v>75.730118996059176</v>
      </c>
      <c r="T85">
        <v>75.730118996059176</v>
      </c>
      <c r="U85">
        <v>75.730118996059176</v>
      </c>
      <c r="V85">
        <f t="shared" si="17"/>
        <v>74.677999999999997</v>
      </c>
    </row>
    <row r="86" spans="1:22" x14ac:dyDescent="0.2">
      <c r="A86" s="4">
        <v>45527</v>
      </c>
      <c r="B86">
        <v>75.819999999999993</v>
      </c>
      <c r="E86" s="4">
        <v>45527</v>
      </c>
      <c r="F86">
        <v>85</v>
      </c>
      <c r="G86">
        <v>75.819999999999993</v>
      </c>
      <c r="H86">
        <f t="shared" si="9"/>
        <v>75.668701919394209</v>
      </c>
      <c r="I86">
        <f t="shared" si="10"/>
        <v>0.15129808060578398</v>
      </c>
      <c r="J86">
        <f t="shared" si="12"/>
        <v>2.1325119326518376</v>
      </c>
      <c r="K86">
        <v>75.668701919394209</v>
      </c>
      <c r="L86">
        <v>75.668701919394209</v>
      </c>
      <c r="M86">
        <f t="shared" si="11"/>
        <v>75.11999999999999</v>
      </c>
      <c r="N86">
        <f t="shared" si="13"/>
        <v>75.67952147386768</v>
      </c>
      <c r="O86">
        <v>75.67952147386768</v>
      </c>
      <c r="P86">
        <v>75.67952147386768</v>
      </c>
      <c r="Q86">
        <f t="shared" si="14"/>
        <v>74.53</v>
      </c>
      <c r="R86">
        <f t="shared" si="15"/>
        <v>75.234999999999999</v>
      </c>
      <c r="S86">
        <f t="shared" si="16"/>
        <v>75.697433819926317</v>
      </c>
      <c r="T86">
        <v>75.697433819926317</v>
      </c>
      <c r="U86">
        <v>75.697433819926317</v>
      </c>
      <c r="V86">
        <f t="shared" si="17"/>
        <v>74.677999999999983</v>
      </c>
    </row>
    <row r="87" spans="1:22" x14ac:dyDescent="0.2">
      <c r="A87" s="4">
        <v>45528</v>
      </c>
      <c r="B87">
        <v>75.819999999999993</v>
      </c>
      <c r="E87" s="4">
        <v>45528</v>
      </c>
      <c r="F87">
        <v>86</v>
      </c>
      <c r="G87">
        <v>75.819999999999993</v>
      </c>
      <c r="H87">
        <f t="shared" si="9"/>
        <v>75.636189986742366</v>
      </c>
      <c r="I87">
        <f t="shared" si="10"/>
        <v>0.18381001325762725</v>
      </c>
      <c r="J87">
        <f t="shared" si="12"/>
        <v>3.2511932651843267E-2</v>
      </c>
      <c r="K87">
        <v>75.636189986742366</v>
      </c>
      <c r="L87">
        <v>75.636189986742366</v>
      </c>
      <c r="M87">
        <f t="shared" si="11"/>
        <v>76.679999999999993</v>
      </c>
      <c r="N87">
        <f t="shared" si="13"/>
        <v>75.646933959388761</v>
      </c>
      <c r="O87">
        <v>75.646933959388761</v>
      </c>
      <c r="P87">
        <v>75.646933959388761</v>
      </c>
      <c r="Q87">
        <f t="shared" si="14"/>
        <v>75.94</v>
      </c>
      <c r="R87">
        <f t="shared" si="15"/>
        <v>76.525000000000006</v>
      </c>
      <c r="S87">
        <f t="shared" si="16"/>
        <v>75.664748643793459</v>
      </c>
      <c r="T87">
        <v>75.664748643793459</v>
      </c>
      <c r="U87">
        <v>75.664748643793459</v>
      </c>
      <c r="V87">
        <f t="shared" si="17"/>
        <v>74.677999999999997</v>
      </c>
    </row>
    <row r="88" spans="1:22" x14ac:dyDescent="0.2">
      <c r="A88" s="4">
        <v>45529</v>
      </c>
      <c r="B88">
        <v>78.400000000000006</v>
      </c>
      <c r="E88" s="4">
        <v>45529</v>
      </c>
      <c r="F88">
        <v>87</v>
      </c>
      <c r="G88">
        <v>78.400000000000006</v>
      </c>
      <c r="H88">
        <f t="shared" si="9"/>
        <v>75.603678054090523</v>
      </c>
      <c r="I88">
        <f t="shared" si="10"/>
        <v>2.796321945909483</v>
      </c>
      <c r="J88">
        <f t="shared" si="12"/>
        <v>2.6125119326518558</v>
      </c>
      <c r="K88">
        <v>75.603678054090523</v>
      </c>
      <c r="L88">
        <v>75.603678054090523</v>
      </c>
      <c r="M88">
        <f t="shared" si="11"/>
        <v>77.540000000000006</v>
      </c>
      <c r="N88">
        <f t="shared" si="13"/>
        <v>75.614346444909856</v>
      </c>
      <c r="O88">
        <v>75.614346444909856</v>
      </c>
      <c r="P88">
        <v>75.614346444909856</v>
      </c>
      <c r="Q88">
        <f t="shared" si="14"/>
        <v>77.11</v>
      </c>
      <c r="R88">
        <f t="shared" si="15"/>
        <v>77.194999999999993</v>
      </c>
      <c r="S88">
        <f t="shared" si="16"/>
        <v>75.632063467660601</v>
      </c>
      <c r="T88">
        <v>75.632063467660601</v>
      </c>
      <c r="U88">
        <v>75.632063467660601</v>
      </c>
      <c r="V88">
        <f t="shared" si="17"/>
        <v>75.304000000000002</v>
      </c>
    </row>
    <row r="89" spans="1:22" x14ac:dyDescent="0.2">
      <c r="A89" s="4">
        <v>45530</v>
      </c>
      <c r="B89">
        <v>78.400000000000006</v>
      </c>
      <c r="E89" s="4">
        <v>45530</v>
      </c>
      <c r="F89">
        <v>88</v>
      </c>
      <c r="G89">
        <v>78.400000000000006</v>
      </c>
      <c r="H89">
        <f t="shared" si="9"/>
        <v>75.571166121438679</v>
      </c>
      <c r="I89">
        <f t="shared" si="10"/>
        <v>2.8288338785613263</v>
      </c>
      <c r="J89">
        <f t="shared" si="12"/>
        <v>3.2511932651843267E-2</v>
      </c>
      <c r="K89">
        <v>75.571166121438679</v>
      </c>
      <c r="L89">
        <v>75.571166121438679</v>
      </c>
      <c r="M89">
        <f t="shared" si="11"/>
        <v>77.766666666666666</v>
      </c>
      <c r="N89">
        <f t="shared" si="13"/>
        <v>75.581758930430951</v>
      </c>
      <c r="O89">
        <v>75.581758930430951</v>
      </c>
      <c r="P89">
        <v>75.581758930430951</v>
      </c>
      <c r="Q89">
        <f t="shared" si="14"/>
        <v>77.28</v>
      </c>
      <c r="R89">
        <f t="shared" si="15"/>
        <v>77.23875000000001</v>
      </c>
      <c r="S89">
        <f t="shared" si="16"/>
        <v>75.599378291527742</v>
      </c>
      <c r="T89">
        <v>75.599378291527742</v>
      </c>
      <c r="U89">
        <v>75.599378291527742</v>
      </c>
      <c r="V89">
        <f t="shared" si="17"/>
        <v>76.431999999999988</v>
      </c>
    </row>
    <row r="90" spans="1:22" x14ac:dyDescent="0.2">
      <c r="A90" s="4">
        <v>45531</v>
      </c>
      <c r="B90">
        <v>76.5</v>
      </c>
      <c r="E90" s="4">
        <v>45531</v>
      </c>
      <c r="F90">
        <v>89</v>
      </c>
      <c r="G90">
        <v>76.5</v>
      </c>
      <c r="H90">
        <f t="shared" si="9"/>
        <v>75.538654188786836</v>
      </c>
      <c r="I90">
        <f t="shared" si="10"/>
        <v>0.96134581121316387</v>
      </c>
      <c r="J90">
        <f t="shared" si="12"/>
        <v>-1.8674880673481624</v>
      </c>
      <c r="K90">
        <v>75.538654188786836</v>
      </c>
      <c r="L90">
        <v>75.538654188786836</v>
      </c>
      <c r="M90">
        <f t="shared" si="11"/>
        <v>76.796666666666667</v>
      </c>
      <c r="N90">
        <f t="shared" si="13"/>
        <v>75.549171415952046</v>
      </c>
      <c r="O90">
        <v>75.549171415952046</v>
      </c>
      <c r="P90">
        <v>75.549171415952046</v>
      </c>
      <c r="Q90">
        <f t="shared" si="14"/>
        <v>77.197500000000005</v>
      </c>
      <c r="R90">
        <f t="shared" si="15"/>
        <v>77.009999999999991</v>
      </c>
      <c r="S90">
        <f t="shared" si="16"/>
        <v>75.566693115394898</v>
      </c>
      <c r="T90">
        <v>75.566693115394898</v>
      </c>
      <c r="U90">
        <v>75.566693115394898</v>
      </c>
      <c r="V90">
        <f t="shared" si="17"/>
        <v>76.988</v>
      </c>
    </row>
    <row r="91" spans="1:22" x14ac:dyDescent="0.2">
      <c r="A91" s="4">
        <v>45532</v>
      </c>
      <c r="B91">
        <v>75.489999999999995</v>
      </c>
      <c r="E91" s="4">
        <v>45532</v>
      </c>
      <c r="F91">
        <v>90</v>
      </c>
      <c r="G91">
        <v>75.489999999999995</v>
      </c>
      <c r="H91">
        <f t="shared" si="9"/>
        <v>75.506142256134993</v>
      </c>
      <c r="I91">
        <f t="shared" si="10"/>
        <v>-1.6142256134997979E-2</v>
      </c>
      <c r="J91">
        <f t="shared" si="12"/>
        <v>-0.97748806734816185</v>
      </c>
      <c r="K91">
        <v>75.506142256134993</v>
      </c>
      <c r="L91">
        <v>75.506142256134993</v>
      </c>
      <c r="M91">
        <f t="shared" si="11"/>
        <v>76.296666666666667</v>
      </c>
      <c r="N91">
        <f t="shared" si="13"/>
        <v>75.51658390147314</v>
      </c>
      <c r="O91">
        <v>75.51658390147314</v>
      </c>
      <c r="P91">
        <v>75.51658390147314</v>
      </c>
      <c r="Q91">
        <f t="shared" si="14"/>
        <v>76.822499999999991</v>
      </c>
      <c r="R91">
        <f t="shared" si="15"/>
        <v>76.337500000000006</v>
      </c>
      <c r="S91">
        <f t="shared" si="16"/>
        <v>75.53400793926204</v>
      </c>
      <c r="T91">
        <v>75.53400793926204</v>
      </c>
      <c r="U91">
        <v>75.53400793926204</v>
      </c>
      <c r="V91">
        <f t="shared" si="17"/>
        <v>76.921999999999997</v>
      </c>
    </row>
    <row r="92" spans="1:22" x14ac:dyDescent="0.2">
      <c r="A92" s="4">
        <v>45533</v>
      </c>
      <c r="B92">
        <v>76.900000000000006</v>
      </c>
      <c r="E92" s="4">
        <v>45533</v>
      </c>
      <c r="F92">
        <v>91</v>
      </c>
      <c r="G92">
        <v>76.900000000000006</v>
      </c>
      <c r="H92">
        <f t="shared" si="9"/>
        <v>75.47363032348315</v>
      </c>
      <c r="I92">
        <f t="shared" si="10"/>
        <v>1.4263696765168561</v>
      </c>
      <c r="J92">
        <f t="shared" si="12"/>
        <v>1.4425119326518541</v>
      </c>
      <c r="K92">
        <v>75.47363032348315</v>
      </c>
      <c r="L92">
        <v>75.47363032348315</v>
      </c>
      <c r="M92">
        <f t="shared" si="11"/>
        <v>75.636666666666656</v>
      </c>
      <c r="N92">
        <f t="shared" si="13"/>
        <v>75.483996386994235</v>
      </c>
      <c r="O92">
        <v>75.483996386994235</v>
      </c>
      <c r="P92">
        <v>75.483996386994235</v>
      </c>
      <c r="Q92">
        <f t="shared" si="14"/>
        <v>75.852500000000006</v>
      </c>
      <c r="R92">
        <f t="shared" si="15"/>
        <v>75.60499999999999</v>
      </c>
      <c r="S92">
        <f t="shared" si="16"/>
        <v>75.501322763129181</v>
      </c>
      <c r="T92">
        <v>75.501322763129181</v>
      </c>
      <c r="U92">
        <v>75.501322763129181</v>
      </c>
      <c r="V92">
        <f t="shared" si="17"/>
        <v>77.138000000000005</v>
      </c>
    </row>
    <row r="93" spans="1:22" x14ac:dyDescent="0.2">
      <c r="A93" s="4">
        <v>45534</v>
      </c>
      <c r="B93">
        <v>74.52</v>
      </c>
      <c r="E93" s="4">
        <v>45534</v>
      </c>
      <c r="F93">
        <v>92</v>
      </c>
      <c r="G93">
        <v>74.52</v>
      </c>
      <c r="H93">
        <f t="shared" si="9"/>
        <v>75.441118390831306</v>
      </c>
      <c r="I93">
        <f t="shared" si="10"/>
        <v>-0.92111839083131031</v>
      </c>
      <c r="J93">
        <f t="shared" si="12"/>
        <v>-2.3474880673481664</v>
      </c>
      <c r="K93">
        <v>75.441118390831306</v>
      </c>
      <c r="L93">
        <v>75.441118390831306</v>
      </c>
      <c r="M93">
        <f t="shared" si="11"/>
        <v>75.313333333333333</v>
      </c>
      <c r="N93">
        <f t="shared" si="13"/>
        <v>75.45140887251533</v>
      </c>
      <c r="O93">
        <v>75.45140887251533</v>
      </c>
      <c r="P93">
        <v>75.45140887251533</v>
      </c>
      <c r="Q93">
        <f t="shared" si="14"/>
        <v>75.357499999999987</v>
      </c>
      <c r="R93">
        <f t="shared" si="15"/>
        <v>74.831249999999997</v>
      </c>
      <c r="S93">
        <f t="shared" si="16"/>
        <v>75.468637586996323</v>
      </c>
      <c r="T93">
        <v>75.468637586996323</v>
      </c>
      <c r="U93">
        <v>75.468637586996323</v>
      </c>
      <c r="V93">
        <f t="shared" si="17"/>
        <v>76.361999999999995</v>
      </c>
    </row>
    <row r="94" spans="1:22" x14ac:dyDescent="0.2">
      <c r="A94" s="4">
        <v>45535</v>
      </c>
      <c r="B94">
        <v>74.52</v>
      </c>
      <c r="E94" s="4">
        <v>45535</v>
      </c>
      <c r="F94">
        <v>93</v>
      </c>
      <c r="G94">
        <v>74.52</v>
      </c>
      <c r="H94">
        <f t="shared" si="9"/>
        <v>75.408606458179463</v>
      </c>
      <c r="I94">
        <f t="shared" si="10"/>
        <v>-0.88860645817946704</v>
      </c>
      <c r="J94">
        <f t="shared" si="12"/>
        <v>3.2511932651843267E-2</v>
      </c>
      <c r="K94">
        <v>75.408606458179463</v>
      </c>
      <c r="L94">
        <v>75.408606458179463</v>
      </c>
      <c r="M94">
        <f t="shared" si="11"/>
        <v>73.44</v>
      </c>
      <c r="N94">
        <f t="shared" si="13"/>
        <v>75.418821358036411</v>
      </c>
      <c r="O94">
        <v>75.418821358036411</v>
      </c>
      <c r="P94">
        <v>75.418821358036411</v>
      </c>
      <c r="Q94">
        <f t="shared" si="14"/>
        <v>74.305000000000007</v>
      </c>
      <c r="R94">
        <f t="shared" si="15"/>
        <v>73.602500000000006</v>
      </c>
      <c r="S94">
        <f t="shared" si="16"/>
        <v>75.435952410863464</v>
      </c>
      <c r="T94">
        <v>75.435952410863464</v>
      </c>
      <c r="U94">
        <v>75.435952410863464</v>
      </c>
      <c r="V94">
        <f t="shared" si="17"/>
        <v>75.585999999999999</v>
      </c>
    </row>
    <row r="95" spans="1:22" x14ac:dyDescent="0.2">
      <c r="A95" s="4">
        <v>45536</v>
      </c>
      <c r="B95">
        <v>71.28</v>
      </c>
      <c r="E95" s="4">
        <v>45536</v>
      </c>
      <c r="F95">
        <v>94</v>
      </c>
      <c r="G95">
        <v>71.28</v>
      </c>
      <c r="H95">
        <f t="shared" si="9"/>
        <v>75.37609452552762</v>
      </c>
      <c r="I95">
        <f t="shared" si="10"/>
        <v>-4.0960945255276187</v>
      </c>
      <c r="J95">
        <f t="shared" si="12"/>
        <v>-3.2074880673481516</v>
      </c>
      <c r="K95">
        <v>75.37609452552762</v>
      </c>
      <c r="L95">
        <v>75.37609452552762</v>
      </c>
      <c r="M95">
        <f t="shared" si="11"/>
        <v>72.36</v>
      </c>
      <c r="N95">
        <f t="shared" si="13"/>
        <v>75.386233843557505</v>
      </c>
      <c r="O95">
        <v>75.386233843557505</v>
      </c>
      <c r="P95">
        <v>75.386233843557505</v>
      </c>
      <c r="Q95">
        <f t="shared" si="14"/>
        <v>72.900000000000006</v>
      </c>
      <c r="R95">
        <f t="shared" si="15"/>
        <v>72.495000000000005</v>
      </c>
      <c r="S95">
        <f t="shared" si="16"/>
        <v>75.403267234730606</v>
      </c>
      <c r="T95">
        <v>75.403267234730606</v>
      </c>
      <c r="U95">
        <v>75.403267234730606</v>
      </c>
      <c r="V95">
        <f t="shared" si="17"/>
        <v>74.541999999999987</v>
      </c>
    </row>
    <row r="96" spans="1:22" x14ac:dyDescent="0.2">
      <c r="A96" s="4">
        <v>45537</v>
      </c>
      <c r="B96">
        <v>71.28</v>
      </c>
      <c r="E96" s="4">
        <v>45537</v>
      </c>
      <c r="F96">
        <v>95</v>
      </c>
      <c r="G96">
        <v>71.28</v>
      </c>
      <c r="H96">
        <f t="shared" si="9"/>
        <v>75.343582592875777</v>
      </c>
      <c r="I96">
        <f t="shared" si="10"/>
        <v>-4.0635825928757754</v>
      </c>
      <c r="J96">
        <f t="shared" si="12"/>
        <v>3.2511932651843267E-2</v>
      </c>
      <c r="K96">
        <v>75.343582592875777</v>
      </c>
      <c r="L96">
        <v>75.343582592875777</v>
      </c>
      <c r="M96">
        <f t="shared" si="11"/>
        <v>71.28</v>
      </c>
      <c r="N96">
        <f t="shared" si="13"/>
        <v>75.3536463290786</v>
      </c>
      <c r="O96">
        <v>75.3536463290786</v>
      </c>
      <c r="P96">
        <v>75.3536463290786</v>
      </c>
      <c r="Q96">
        <f t="shared" si="14"/>
        <v>72.09</v>
      </c>
      <c r="R96">
        <f t="shared" si="15"/>
        <v>71.538749999999993</v>
      </c>
      <c r="S96">
        <f t="shared" si="16"/>
        <v>75.370582058597762</v>
      </c>
      <c r="T96">
        <v>75.370582058597762</v>
      </c>
      <c r="U96">
        <v>75.370582058597762</v>
      </c>
      <c r="V96">
        <f t="shared" si="17"/>
        <v>73.7</v>
      </c>
    </row>
    <row r="97" spans="1:22" x14ac:dyDescent="0.2">
      <c r="A97" s="4">
        <v>45538</v>
      </c>
      <c r="B97">
        <v>71.28</v>
      </c>
      <c r="E97" s="4">
        <v>45538</v>
      </c>
      <c r="F97">
        <v>96</v>
      </c>
      <c r="G97">
        <v>71.28</v>
      </c>
      <c r="H97">
        <f t="shared" si="9"/>
        <v>75.311070660223933</v>
      </c>
      <c r="I97">
        <f t="shared" si="10"/>
        <v>-4.0310706602239321</v>
      </c>
      <c r="J97">
        <f t="shared" si="12"/>
        <v>3.2511932651843267E-2</v>
      </c>
      <c r="K97">
        <v>75.311070660223933</v>
      </c>
      <c r="L97">
        <v>75.311070660223933</v>
      </c>
      <c r="M97">
        <f t="shared" si="11"/>
        <v>70.89</v>
      </c>
      <c r="N97">
        <f t="shared" si="13"/>
        <v>75.321058814599695</v>
      </c>
      <c r="O97">
        <v>75.321058814599695</v>
      </c>
      <c r="P97">
        <v>75.321058814599695</v>
      </c>
      <c r="Q97">
        <f t="shared" si="14"/>
        <v>70.987499999999997</v>
      </c>
      <c r="R97">
        <f t="shared" si="15"/>
        <v>70.838750000000005</v>
      </c>
      <c r="S97">
        <f t="shared" si="16"/>
        <v>75.337896882464904</v>
      </c>
      <c r="T97">
        <v>75.337896882464904</v>
      </c>
      <c r="U97">
        <v>75.337896882464904</v>
      </c>
      <c r="V97">
        <f t="shared" si="17"/>
        <v>72.575999999999993</v>
      </c>
    </row>
    <row r="98" spans="1:22" x14ac:dyDescent="0.2">
      <c r="A98" s="4">
        <v>45539</v>
      </c>
      <c r="B98">
        <v>70.11</v>
      </c>
      <c r="E98" s="4">
        <v>45539</v>
      </c>
      <c r="F98">
        <v>97</v>
      </c>
      <c r="G98">
        <v>70.11</v>
      </c>
      <c r="H98">
        <f t="shared" si="9"/>
        <v>75.27855872757209</v>
      </c>
      <c r="I98">
        <f t="shared" si="10"/>
        <v>-5.1685587275720906</v>
      </c>
      <c r="J98">
        <f t="shared" si="12"/>
        <v>-1.1374880673481584</v>
      </c>
      <c r="K98">
        <v>75.27855872757209</v>
      </c>
      <c r="L98">
        <v>75.27855872757209</v>
      </c>
      <c r="M98">
        <f t="shared" si="11"/>
        <v>70.493333333333325</v>
      </c>
      <c r="N98">
        <f t="shared" si="13"/>
        <v>75.28847130012079</v>
      </c>
      <c r="O98">
        <v>75.28847130012079</v>
      </c>
      <c r="P98">
        <v>75.28847130012079</v>
      </c>
      <c r="Q98">
        <f t="shared" si="14"/>
        <v>70.69</v>
      </c>
      <c r="R98">
        <f t="shared" si="15"/>
        <v>70.352499999999992</v>
      </c>
      <c r="S98">
        <f t="shared" si="16"/>
        <v>75.305211706332045</v>
      </c>
      <c r="T98">
        <v>75.305211706332045</v>
      </c>
      <c r="U98">
        <v>75.305211706332045</v>
      </c>
      <c r="V98">
        <f t="shared" si="17"/>
        <v>71.694000000000003</v>
      </c>
    </row>
    <row r="99" spans="1:22" x14ac:dyDescent="0.2">
      <c r="A99" s="4">
        <v>45540</v>
      </c>
      <c r="B99">
        <v>70.09</v>
      </c>
      <c r="E99" s="4">
        <v>45540</v>
      </c>
      <c r="F99">
        <v>98</v>
      </c>
      <c r="G99">
        <v>70.09</v>
      </c>
      <c r="H99">
        <f t="shared" si="9"/>
        <v>75.246046794920247</v>
      </c>
      <c r="I99">
        <f t="shared" si="10"/>
        <v>-5.1560467949202433</v>
      </c>
      <c r="J99">
        <f t="shared" si="12"/>
        <v>1.2511932651847246E-2</v>
      </c>
      <c r="K99">
        <v>75.246046794920247</v>
      </c>
      <c r="L99">
        <v>75.246046794920247</v>
      </c>
      <c r="M99">
        <f t="shared" si="11"/>
        <v>69.59333333333332</v>
      </c>
      <c r="N99">
        <f t="shared" si="13"/>
        <v>75.255883785641885</v>
      </c>
      <c r="O99">
        <v>75.255883785641885</v>
      </c>
      <c r="P99">
        <v>75.255883785641885</v>
      </c>
      <c r="Q99">
        <f t="shared" si="14"/>
        <v>70.015000000000001</v>
      </c>
      <c r="R99">
        <f t="shared" si="15"/>
        <v>69.677499999999995</v>
      </c>
      <c r="S99">
        <f t="shared" si="16"/>
        <v>75.272526530199187</v>
      </c>
      <c r="T99">
        <v>75.272526530199187</v>
      </c>
      <c r="U99">
        <v>75.272526530199187</v>
      </c>
      <c r="V99">
        <f t="shared" si="17"/>
        <v>70.807999999999993</v>
      </c>
    </row>
    <row r="100" spans="1:22" x14ac:dyDescent="0.2">
      <c r="A100" s="4">
        <v>45541</v>
      </c>
      <c r="B100">
        <v>68.58</v>
      </c>
      <c r="E100" s="4">
        <v>45541</v>
      </c>
      <c r="F100">
        <v>99</v>
      </c>
      <c r="G100">
        <v>68.58</v>
      </c>
      <c r="H100">
        <f t="shared" si="9"/>
        <v>75.213534862268403</v>
      </c>
      <c r="I100">
        <f t="shared" si="10"/>
        <v>-6.6335348622684052</v>
      </c>
      <c r="J100">
        <f t="shared" si="12"/>
        <v>-1.4774880673481618</v>
      </c>
      <c r="K100">
        <v>75.213534862268403</v>
      </c>
      <c r="L100">
        <v>75.213534862268403</v>
      </c>
      <c r="M100">
        <f t="shared" si="11"/>
        <v>69.083333333333329</v>
      </c>
      <c r="N100">
        <f t="shared" si="13"/>
        <v>75.22329627116298</v>
      </c>
      <c r="O100">
        <v>75.22329627116298</v>
      </c>
      <c r="P100">
        <v>75.22329627116298</v>
      </c>
      <c r="Q100">
        <f t="shared" si="14"/>
        <v>69.339999999999989</v>
      </c>
      <c r="R100">
        <f t="shared" si="15"/>
        <v>69.282499999999999</v>
      </c>
      <c r="S100">
        <f t="shared" si="16"/>
        <v>75.239841354066328</v>
      </c>
      <c r="T100">
        <v>75.239841354066328</v>
      </c>
      <c r="U100">
        <v>75.239841354066328</v>
      </c>
      <c r="V100">
        <f t="shared" si="17"/>
        <v>70.268000000000001</v>
      </c>
    </row>
    <row r="101" spans="1:22" x14ac:dyDescent="0.2">
      <c r="A101" s="4">
        <v>45542</v>
      </c>
      <c r="B101">
        <v>68.58</v>
      </c>
      <c r="E101" s="4">
        <v>45542</v>
      </c>
      <c r="F101">
        <v>100</v>
      </c>
      <c r="G101">
        <v>68.58</v>
      </c>
      <c r="H101">
        <f t="shared" si="9"/>
        <v>75.18102292961656</v>
      </c>
      <c r="I101">
        <f t="shared" si="10"/>
        <v>-6.6010229296165619</v>
      </c>
      <c r="J101">
        <f t="shared" si="12"/>
        <v>3.2511932651843267E-2</v>
      </c>
      <c r="K101">
        <v>75.18102292961656</v>
      </c>
      <c r="L101">
        <v>75.18102292961656</v>
      </c>
      <c r="M101">
        <f t="shared" si="11"/>
        <v>68.936666666666667</v>
      </c>
      <c r="N101">
        <f t="shared" si="13"/>
        <v>75.190708756684074</v>
      </c>
      <c r="O101">
        <v>75.190708756684074</v>
      </c>
      <c r="P101">
        <v>75.190708756684074</v>
      </c>
      <c r="Q101">
        <f t="shared" si="14"/>
        <v>69.224999999999994</v>
      </c>
      <c r="R101">
        <f t="shared" si="15"/>
        <v>69.17</v>
      </c>
      <c r="S101">
        <f t="shared" si="16"/>
        <v>75.20715617793347</v>
      </c>
      <c r="T101">
        <v>75.20715617793347</v>
      </c>
      <c r="U101">
        <v>75.20715617793347</v>
      </c>
      <c r="V101">
        <f t="shared" si="17"/>
        <v>69.727999999999994</v>
      </c>
    </row>
    <row r="102" spans="1:22" x14ac:dyDescent="0.2">
      <c r="A102" s="4">
        <v>45543</v>
      </c>
      <c r="B102">
        <v>69.650000000000006</v>
      </c>
      <c r="E102" s="4">
        <v>45543</v>
      </c>
      <c r="F102">
        <v>101</v>
      </c>
      <c r="G102">
        <v>69.650000000000006</v>
      </c>
      <c r="H102">
        <f t="shared" si="9"/>
        <v>75.148510996964717</v>
      </c>
      <c r="I102">
        <f t="shared" si="10"/>
        <v>-5.4985109969647112</v>
      </c>
      <c r="J102">
        <f t="shared" si="12"/>
        <v>1.1025119326518507</v>
      </c>
      <c r="K102">
        <v>75.148510996964717</v>
      </c>
      <c r="L102">
        <v>75.148510996964717</v>
      </c>
      <c r="M102">
        <f t="shared" si="11"/>
        <v>69.293333333333337</v>
      </c>
      <c r="N102">
        <f t="shared" si="13"/>
        <v>75.158121242205155</v>
      </c>
      <c r="O102">
        <v>75.158121242205155</v>
      </c>
      <c r="P102">
        <v>75.158121242205155</v>
      </c>
      <c r="Q102">
        <f t="shared" si="14"/>
        <v>69.115000000000009</v>
      </c>
      <c r="R102">
        <f t="shared" si="15"/>
        <v>68.883750000000006</v>
      </c>
      <c r="S102">
        <f t="shared" si="16"/>
        <v>75.174471001800626</v>
      </c>
      <c r="T102">
        <v>75.174471001800626</v>
      </c>
      <c r="U102">
        <v>75.174471001800626</v>
      </c>
      <c r="V102">
        <f t="shared" si="17"/>
        <v>69.402000000000001</v>
      </c>
    </row>
    <row r="103" spans="1:22" x14ac:dyDescent="0.2">
      <c r="A103" s="4">
        <v>45544</v>
      </c>
      <c r="B103">
        <v>69.650000000000006</v>
      </c>
      <c r="E103" s="4">
        <v>45544</v>
      </c>
      <c r="F103">
        <v>102</v>
      </c>
      <c r="G103">
        <v>69.650000000000006</v>
      </c>
      <c r="H103">
        <f t="shared" si="9"/>
        <v>75.115999064312874</v>
      </c>
      <c r="I103">
        <f t="shared" si="10"/>
        <v>-5.465999064312868</v>
      </c>
      <c r="J103">
        <f t="shared" si="12"/>
        <v>3.2511932651843267E-2</v>
      </c>
      <c r="K103">
        <v>75.115999064312874</v>
      </c>
      <c r="L103">
        <v>75.115999064312874</v>
      </c>
      <c r="M103">
        <f t="shared" si="11"/>
        <v>68.676666666666677</v>
      </c>
      <c r="N103">
        <f t="shared" si="13"/>
        <v>75.12553372772625</v>
      </c>
      <c r="O103">
        <v>75.12553372772625</v>
      </c>
      <c r="P103">
        <v>75.12553372772625</v>
      </c>
      <c r="Q103">
        <f t="shared" si="14"/>
        <v>68.652500000000003</v>
      </c>
      <c r="R103">
        <f t="shared" si="15"/>
        <v>68.611250000000013</v>
      </c>
      <c r="S103">
        <f t="shared" si="16"/>
        <v>75.141785825667768</v>
      </c>
      <c r="T103">
        <v>75.141785825667768</v>
      </c>
      <c r="U103">
        <v>75.141785825667768</v>
      </c>
      <c r="V103">
        <f t="shared" si="17"/>
        <v>69.309999999999988</v>
      </c>
    </row>
    <row r="104" spans="1:22" x14ac:dyDescent="0.2">
      <c r="A104" s="4">
        <v>45545</v>
      </c>
      <c r="B104">
        <v>66.73</v>
      </c>
      <c r="E104" s="4">
        <v>45545</v>
      </c>
      <c r="F104">
        <v>103</v>
      </c>
      <c r="G104">
        <v>66.73</v>
      </c>
      <c r="H104">
        <f t="shared" si="9"/>
        <v>75.08348713166103</v>
      </c>
      <c r="I104">
        <f t="shared" si="10"/>
        <v>-8.3534871316610264</v>
      </c>
      <c r="J104">
        <f t="shared" si="12"/>
        <v>-2.8874880673481584</v>
      </c>
      <c r="K104">
        <v>75.08348713166103</v>
      </c>
      <c r="L104">
        <v>75.08348713166103</v>
      </c>
      <c r="M104">
        <f t="shared" si="11"/>
        <v>68.209999999999994</v>
      </c>
      <c r="N104">
        <f t="shared" si="13"/>
        <v>75.092946213247345</v>
      </c>
      <c r="O104">
        <v>75.092946213247345</v>
      </c>
      <c r="P104">
        <v>75.092946213247345</v>
      </c>
      <c r="Q104">
        <f t="shared" si="14"/>
        <v>68.570000000000007</v>
      </c>
      <c r="R104">
        <f t="shared" si="15"/>
        <v>68.599999999999994</v>
      </c>
      <c r="S104">
        <f t="shared" si="16"/>
        <v>75.109100649534909</v>
      </c>
      <c r="T104">
        <v>75.109100649534909</v>
      </c>
      <c r="U104">
        <v>75.109100649534909</v>
      </c>
      <c r="V104">
        <f t="shared" si="17"/>
        <v>68.638000000000005</v>
      </c>
    </row>
    <row r="105" spans="1:22" x14ac:dyDescent="0.2">
      <c r="A105" s="4">
        <v>45546</v>
      </c>
      <c r="B105">
        <v>68.25</v>
      </c>
      <c r="E105" s="4">
        <v>45546</v>
      </c>
      <c r="F105">
        <v>104</v>
      </c>
      <c r="G105">
        <v>68.25</v>
      </c>
      <c r="H105">
        <f t="shared" si="9"/>
        <v>75.050975199009187</v>
      </c>
      <c r="I105">
        <f t="shared" si="10"/>
        <v>-6.8009751990091871</v>
      </c>
      <c r="J105">
        <f t="shared" si="12"/>
        <v>1.5525119326518393</v>
      </c>
      <c r="K105">
        <v>75.050975199009187</v>
      </c>
      <c r="L105">
        <v>75.050975199009187</v>
      </c>
      <c r="M105">
        <f t="shared" si="11"/>
        <v>68.290000000000006</v>
      </c>
      <c r="N105">
        <f t="shared" si="13"/>
        <v>75.060358698768439</v>
      </c>
      <c r="O105">
        <v>75.060358698768439</v>
      </c>
      <c r="P105">
        <v>75.060358698768439</v>
      </c>
      <c r="Q105">
        <f t="shared" si="14"/>
        <v>68.63</v>
      </c>
      <c r="R105">
        <f t="shared" si="15"/>
        <v>68.622500000000002</v>
      </c>
      <c r="S105">
        <f t="shared" si="16"/>
        <v>75.076415473402051</v>
      </c>
      <c r="T105">
        <v>75.076415473402051</v>
      </c>
      <c r="U105">
        <v>75.076415473402051</v>
      </c>
      <c r="V105">
        <f t="shared" si="17"/>
        <v>68.572000000000003</v>
      </c>
    </row>
    <row r="106" spans="1:22" x14ac:dyDescent="0.2">
      <c r="A106" s="4">
        <v>45547</v>
      </c>
      <c r="B106">
        <v>69.89</v>
      </c>
      <c r="E106" s="4">
        <v>45547</v>
      </c>
      <c r="F106">
        <v>105</v>
      </c>
      <c r="G106">
        <v>69.89</v>
      </c>
      <c r="H106">
        <f t="shared" si="9"/>
        <v>75.018463266357344</v>
      </c>
      <c r="I106">
        <f t="shared" si="10"/>
        <v>-5.1284632663573433</v>
      </c>
      <c r="J106">
        <f t="shared" si="12"/>
        <v>1.6725119326518438</v>
      </c>
      <c r="K106">
        <v>75.018463266357344</v>
      </c>
      <c r="L106">
        <v>75.018463266357344</v>
      </c>
      <c r="M106">
        <f t="shared" si="11"/>
        <v>69.243333333333325</v>
      </c>
      <c r="N106">
        <f t="shared" si="13"/>
        <v>75.027771184289534</v>
      </c>
      <c r="O106">
        <v>75.027771184289534</v>
      </c>
      <c r="P106">
        <v>75.027771184289534</v>
      </c>
      <c r="Q106">
        <f t="shared" si="14"/>
        <v>68.615000000000009</v>
      </c>
      <c r="R106">
        <f t="shared" si="15"/>
        <v>68.972499999999997</v>
      </c>
      <c r="S106">
        <f t="shared" si="16"/>
        <v>75.043730297269192</v>
      </c>
      <c r="T106">
        <v>75.043730297269192</v>
      </c>
      <c r="U106">
        <v>75.043730297269192</v>
      </c>
      <c r="V106">
        <f t="shared" si="17"/>
        <v>68.834000000000003</v>
      </c>
    </row>
    <row r="107" spans="1:22" x14ac:dyDescent="0.2">
      <c r="A107" s="4">
        <v>45548</v>
      </c>
      <c r="B107">
        <v>69.59</v>
      </c>
      <c r="E107" s="4">
        <v>45548</v>
      </c>
      <c r="F107">
        <v>106</v>
      </c>
      <c r="G107">
        <v>69.59</v>
      </c>
      <c r="H107">
        <f t="shared" si="9"/>
        <v>74.985951333705501</v>
      </c>
      <c r="I107">
        <f t="shared" si="10"/>
        <v>-5.3959513337054972</v>
      </c>
      <c r="J107">
        <f t="shared" si="12"/>
        <v>-0.26748806734815389</v>
      </c>
      <c r="K107">
        <v>74.985951333705501</v>
      </c>
      <c r="L107">
        <v>74.985951333705501</v>
      </c>
      <c r="M107">
        <f t="shared" si="11"/>
        <v>69.690000000000012</v>
      </c>
      <c r="N107">
        <f t="shared" si="13"/>
        <v>74.995183669810629</v>
      </c>
      <c r="O107">
        <v>74.995183669810629</v>
      </c>
      <c r="P107">
        <v>74.995183669810629</v>
      </c>
      <c r="Q107">
        <f t="shared" si="14"/>
        <v>69.33</v>
      </c>
      <c r="R107">
        <f t="shared" si="15"/>
        <v>69.686250000000001</v>
      </c>
      <c r="S107">
        <f t="shared" si="16"/>
        <v>75.011045121136348</v>
      </c>
      <c r="T107">
        <v>75.011045121136348</v>
      </c>
      <c r="U107">
        <v>75.011045121136348</v>
      </c>
      <c r="V107">
        <f t="shared" si="17"/>
        <v>68.822000000000003</v>
      </c>
    </row>
    <row r="108" spans="1:22" x14ac:dyDescent="0.2">
      <c r="A108" s="4">
        <v>45549</v>
      </c>
      <c r="B108">
        <v>69.59</v>
      </c>
      <c r="E108" s="4">
        <v>45549</v>
      </c>
      <c r="F108">
        <v>107</v>
      </c>
      <c r="G108">
        <v>69.59</v>
      </c>
      <c r="H108">
        <f t="shared" si="9"/>
        <v>74.953439401053657</v>
      </c>
      <c r="I108">
        <f t="shared" si="10"/>
        <v>-5.3634394010536539</v>
      </c>
      <c r="J108">
        <f t="shared" si="12"/>
        <v>3.2511932651843267E-2</v>
      </c>
      <c r="K108">
        <v>74.953439401053657</v>
      </c>
      <c r="L108">
        <v>74.953439401053657</v>
      </c>
      <c r="M108">
        <f t="shared" si="11"/>
        <v>70.093333333333334</v>
      </c>
      <c r="N108">
        <f t="shared" si="13"/>
        <v>74.962596155331724</v>
      </c>
      <c r="O108">
        <v>74.962596155331724</v>
      </c>
      <c r="P108">
        <v>74.962596155331724</v>
      </c>
      <c r="Q108">
        <f t="shared" si="14"/>
        <v>70.042500000000004</v>
      </c>
      <c r="R108">
        <f t="shared" si="15"/>
        <v>70.193749999999994</v>
      </c>
      <c r="S108">
        <f t="shared" si="16"/>
        <v>74.97835994500349</v>
      </c>
      <c r="T108">
        <v>74.97835994500349</v>
      </c>
      <c r="U108">
        <v>74.97835994500349</v>
      </c>
      <c r="V108">
        <f t="shared" si="17"/>
        <v>68.810000000000016</v>
      </c>
    </row>
    <row r="109" spans="1:22" x14ac:dyDescent="0.2">
      <c r="A109" s="4">
        <v>45550</v>
      </c>
      <c r="B109">
        <v>71.099999999999994</v>
      </c>
      <c r="E109" s="4">
        <v>45550</v>
      </c>
      <c r="F109">
        <v>108</v>
      </c>
      <c r="G109">
        <v>71.099999999999994</v>
      </c>
      <c r="H109">
        <f t="shared" si="9"/>
        <v>74.920927468401814</v>
      </c>
      <c r="I109">
        <f t="shared" si="10"/>
        <v>-3.8209274684018197</v>
      </c>
      <c r="J109">
        <f t="shared" si="12"/>
        <v>1.5425119326518342</v>
      </c>
      <c r="K109">
        <v>74.920927468401814</v>
      </c>
      <c r="L109">
        <v>74.920927468401814</v>
      </c>
      <c r="M109">
        <f t="shared" si="11"/>
        <v>70.596666666666664</v>
      </c>
      <c r="N109">
        <f t="shared" si="13"/>
        <v>74.930008640852805</v>
      </c>
      <c r="O109">
        <v>74.930008640852805</v>
      </c>
      <c r="P109">
        <v>74.930008640852805</v>
      </c>
      <c r="Q109">
        <f t="shared" si="14"/>
        <v>70.344999999999999</v>
      </c>
      <c r="R109">
        <f t="shared" si="15"/>
        <v>70.666249999999991</v>
      </c>
      <c r="S109">
        <f t="shared" si="16"/>
        <v>74.945674768870632</v>
      </c>
      <c r="T109">
        <v>74.945674768870632</v>
      </c>
      <c r="U109">
        <v>74.945674768870632</v>
      </c>
      <c r="V109">
        <f t="shared" si="17"/>
        <v>69.683999999999997</v>
      </c>
    </row>
    <row r="110" spans="1:22" x14ac:dyDescent="0.2">
      <c r="A110" s="4">
        <v>45551</v>
      </c>
      <c r="B110">
        <v>71.099999999999994</v>
      </c>
      <c r="E110" s="4">
        <v>45551</v>
      </c>
      <c r="F110">
        <v>109</v>
      </c>
      <c r="G110">
        <v>71.099999999999994</v>
      </c>
      <c r="H110">
        <f t="shared" si="9"/>
        <v>74.888415535749971</v>
      </c>
      <c r="I110">
        <f t="shared" si="10"/>
        <v>-3.7884155357499765</v>
      </c>
      <c r="J110">
        <f t="shared" si="12"/>
        <v>3.2511932651843267E-2</v>
      </c>
      <c r="K110">
        <v>74.888415535749971</v>
      </c>
      <c r="L110">
        <v>74.888415535749971</v>
      </c>
      <c r="M110">
        <f t="shared" si="11"/>
        <v>71.453333333333333</v>
      </c>
      <c r="N110">
        <f t="shared" si="13"/>
        <v>74.897421126373899</v>
      </c>
      <c r="O110">
        <v>74.897421126373899</v>
      </c>
      <c r="P110">
        <v>74.897421126373899</v>
      </c>
      <c r="Q110">
        <f t="shared" si="14"/>
        <v>70.987499999999997</v>
      </c>
      <c r="R110">
        <f t="shared" si="15"/>
        <v>71.272500000000008</v>
      </c>
      <c r="S110">
        <f t="shared" si="16"/>
        <v>74.912989592737773</v>
      </c>
      <c r="T110">
        <v>74.912989592737773</v>
      </c>
      <c r="U110">
        <v>74.912989592737773</v>
      </c>
      <c r="V110">
        <f t="shared" si="17"/>
        <v>70.253999999999991</v>
      </c>
    </row>
    <row r="111" spans="1:22" x14ac:dyDescent="0.2">
      <c r="A111" s="4">
        <v>45552</v>
      </c>
      <c r="B111">
        <v>72.16</v>
      </c>
      <c r="E111" s="4">
        <v>45552</v>
      </c>
      <c r="F111">
        <v>110</v>
      </c>
      <c r="G111">
        <v>72.16</v>
      </c>
      <c r="H111">
        <f t="shared" si="9"/>
        <v>74.855903603098128</v>
      </c>
      <c r="I111">
        <f t="shared" si="10"/>
        <v>-2.6959036030981309</v>
      </c>
      <c r="J111">
        <f t="shared" si="12"/>
        <v>1.0925119326518455</v>
      </c>
      <c r="K111">
        <v>74.855903603098128</v>
      </c>
      <c r="L111">
        <v>74.855903603098128</v>
      </c>
      <c r="M111">
        <f t="shared" si="11"/>
        <v>71.709999999999994</v>
      </c>
      <c r="N111">
        <f t="shared" si="13"/>
        <v>74.864833611894994</v>
      </c>
      <c r="O111">
        <v>74.864833611894994</v>
      </c>
      <c r="P111">
        <v>74.864833611894994</v>
      </c>
      <c r="Q111">
        <f t="shared" si="14"/>
        <v>71.557500000000005</v>
      </c>
      <c r="R111">
        <f t="shared" si="15"/>
        <v>71.777500000000003</v>
      </c>
      <c r="S111">
        <f t="shared" si="16"/>
        <v>74.880304416604915</v>
      </c>
      <c r="T111">
        <v>74.880304416604915</v>
      </c>
      <c r="U111">
        <v>74.880304416604915</v>
      </c>
      <c r="V111">
        <f t="shared" si="17"/>
        <v>70.707999999999998</v>
      </c>
    </row>
    <row r="112" spans="1:22" x14ac:dyDescent="0.2">
      <c r="A112" s="4">
        <v>45553</v>
      </c>
      <c r="B112">
        <v>71.87</v>
      </c>
      <c r="E112" s="4">
        <v>45553</v>
      </c>
      <c r="F112">
        <v>111</v>
      </c>
      <c r="G112">
        <v>71.87</v>
      </c>
      <c r="H112">
        <f t="shared" si="9"/>
        <v>74.823391670446284</v>
      </c>
      <c r="I112">
        <f t="shared" si="10"/>
        <v>-2.9533916704462797</v>
      </c>
      <c r="J112">
        <f t="shared" si="12"/>
        <v>-0.25748806734814877</v>
      </c>
      <c r="K112">
        <v>74.823391670446284</v>
      </c>
      <c r="L112">
        <v>74.823391670446284</v>
      </c>
      <c r="M112">
        <f t="shared" si="11"/>
        <v>72.296666666666667</v>
      </c>
      <c r="N112">
        <f t="shared" si="13"/>
        <v>74.832246097416089</v>
      </c>
      <c r="O112">
        <v>74.832246097416089</v>
      </c>
      <c r="P112">
        <v>74.832246097416089</v>
      </c>
      <c r="Q112">
        <f t="shared" si="14"/>
        <v>71.997500000000002</v>
      </c>
      <c r="R112">
        <f t="shared" si="15"/>
        <v>72.2</v>
      </c>
      <c r="S112">
        <f t="shared" si="16"/>
        <v>74.847619240472056</v>
      </c>
      <c r="T112">
        <v>74.847619240472056</v>
      </c>
      <c r="U112">
        <v>74.847619240472056</v>
      </c>
      <c r="V112">
        <f t="shared" si="17"/>
        <v>71.164000000000001</v>
      </c>
    </row>
    <row r="113" spans="1:22" x14ac:dyDescent="0.2">
      <c r="A113" s="4">
        <v>45554</v>
      </c>
      <c r="B113">
        <v>72.86</v>
      </c>
      <c r="E113" s="4">
        <v>45554</v>
      </c>
      <c r="F113">
        <v>112</v>
      </c>
      <c r="G113">
        <v>72.86</v>
      </c>
      <c r="H113">
        <f t="shared" si="9"/>
        <v>74.790879737794441</v>
      </c>
      <c r="I113">
        <f t="shared" si="10"/>
        <v>-1.9308797377944416</v>
      </c>
      <c r="J113">
        <f t="shared" si="12"/>
        <v>1.0225119326518382</v>
      </c>
      <c r="K113">
        <v>74.790879737794441</v>
      </c>
      <c r="L113">
        <v>74.790879737794441</v>
      </c>
      <c r="M113">
        <f t="shared" si="11"/>
        <v>72.483333333333334</v>
      </c>
      <c r="N113">
        <f t="shared" si="13"/>
        <v>74.799658582937184</v>
      </c>
      <c r="O113">
        <v>74.799658582937184</v>
      </c>
      <c r="P113">
        <v>74.799658582937184</v>
      </c>
      <c r="Q113">
        <f t="shared" si="14"/>
        <v>72.402500000000003</v>
      </c>
      <c r="R113">
        <f t="shared" si="15"/>
        <v>72.472499999999997</v>
      </c>
      <c r="S113">
        <f t="shared" si="16"/>
        <v>74.814934064339212</v>
      </c>
      <c r="T113">
        <v>74.814934064339212</v>
      </c>
      <c r="U113">
        <v>74.814934064339212</v>
      </c>
      <c r="V113">
        <f t="shared" si="17"/>
        <v>71.818000000000012</v>
      </c>
    </row>
    <row r="114" spans="1:22" x14ac:dyDescent="0.2">
      <c r="A114" s="4">
        <v>45555</v>
      </c>
      <c r="B114">
        <v>72.72</v>
      </c>
      <c r="E114" s="4">
        <v>45555</v>
      </c>
      <c r="F114">
        <v>113</v>
      </c>
      <c r="G114">
        <v>72.72</v>
      </c>
      <c r="H114">
        <f t="shared" si="9"/>
        <v>74.758367805142598</v>
      </c>
      <c r="I114">
        <f t="shared" si="10"/>
        <v>-2.0383678051425989</v>
      </c>
      <c r="J114">
        <f t="shared" si="12"/>
        <v>-0.1074880673481573</v>
      </c>
      <c r="K114">
        <v>74.758367805142598</v>
      </c>
      <c r="L114">
        <v>74.758367805142598</v>
      </c>
      <c r="M114">
        <f t="shared" si="11"/>
        <v>72.766666666666666</v>
      </c>
      <c r="N114">
        <f t="shared" si="13"/>
        <v>74.767071068458279</v>
      </c>
      <c r="O114">
        <v>74.767071068458279</v>
      </c>
      <c r="P114">
        <v>74.767071068458279</v>
      </c>
      <c r="Q114">
        <f t="shared" si="14"/>
        <v>72.542500000000004</v>
      </c>
      <c r="R114">
        <f t="shared" si="15"/>
        <v>72.474999999999994</v>
      </c>
      <c r="S114">
        <f t="shared" si="16"/>
        <v>74.782248888206354</v>
      </c>
      <c r="T114">
        <v>74.782248888206354</v>
      </c>
      <c r="U114">
        <v>74.782248888206354</v>
      </c>
      <c r="V114">
        <f t="shared" si="17"/>
        <v>72.14200000000001</v>
      </c>
    </row>
    <row r="115" spans="1:22" x14ac:dyDescent="0.2">
      <c r="A115" s="4">
        <v>45556</v>
      </c>
      <c r="B115">
        <v>72.72</v>
      </c>
      <c r="E115" s="4">
        <v>45556</v>
      </c>
      <c r="F115">
        <v>114</v>
      </c>
      <c r="G115">
        <v>72.72</v>
      </c>
      <c r="H115">
        <f t="shared" si="9"/>
        <v>74.725855872490754</v>
      </c>
      <c r="I115">
        <f t="shared" si="10"/>
        <v>-2.0058558724907556</v>
      </c>
      <c r="J115">
        <f t="shared" si="12"/>
        <v>3.2511932651843267E-2</v>
      </c>
      <c r="K115">
        <v>74.725855872490754</v>
      </c>
      <c r="L115">
        <v>74.725855872490754</v>
      </c>
      <c r="M115">
        <f t="shared" si="11"/>
        <v>72.256666666666661</v>
      </c>
      <c r="N115">
        <f t="shared" si="13"/>
        <v>74.734483553979373</v>
      </c>
      <c r="O115">
        <v>74.734483553979373</v>
      </c>
      <c r="P115">
        <v>74.734483553979373</v>
      </c>
      <c r="Q115">
        <f t="shared" si="14"/>
        <v>72.407499999999999</v>
      </c>
      <c r="R115">
        <f t="shared" si="15"/>
        <v>72.216250000000002</v>
      </c>
      <c r="S115">
        <f t="shared" si="16"/>
        <v>74.749563712073495</v>
      </c>
      <c r="T115">
        <v>74.749563712073495</v>
      </c>
      <c r="U115">
        <v>74.749563712073495</v>
      </c>
      <c r="V115">
        <f t="shared" si="17"/>
        <v>72.466000000000008</v>
      </c>
    </row>
    <row r="116" spans="1:22" x14ac:dyDescent="0.2">
      <c r="A116" s="4">
        <v>45557</v>
      </c>
      <c r="B116">
        <v>71.33</v>
      </c>
      <c r="E116" s="4">
        <v>45557</v>
      </c>
      <c r="F116">
        <v>115</v>
      </c>
      <c r="G116">
        <v>71.33</v>
      </c>
      <c r="H116">
        <f t="shared" si="9"/>
        <v>74.693343939838911</v>
      </c>
      <c r="I116">
        <f t="shared" si="10"/>
        <v>-3.3633439398389129</v>
      </c>
      <c r="J116">
        <f t="shared" si="12"/>
        <v>-1.3574880673481573</v>
      </c>
      <c r="K116">
        <v>74.693343939838911</v>
      </c>
      <c r="L116">
        <v>74.693343939838911</v>
      </c>
      <c r="M116">
        <f t="shared" si="11"/>
        <v>71.793333333333337</v>
      </c>
      <c r="N116">
        <f t="shared" si="13"/>
        <v>74.701896039500468</v>
      </c>
      <c r="O116">
        <v>74.701896039500468</v>
      </c>
      <c r="P116">
        <v>74.701896039500468</v>
      </c>
      <c r="Q116">
        <f t="shared" si="14"/>
        <v>72.024999999999991</v>
      </c>
      <c r="R116">
        <f t="shared" si="15"/>
        <v>71.977499999999992</v>
      </c>
      <c r="S116">
        <f t="shared" si="16"/>
        <v>74.716878535940637</v>
      </c>
      <c r="T116">
        <v>74.716878535940637</v>
      </c>
      <c r="U116">
        <v>74.716878535940637</v>
      </c>
      <c r="V116">
        <f t="shared" si="17"/>
        <v>72.3</v>
      </c>
    </row>
    <row r="117" spans="1:22" x14ac:dyDescent="0.2">
      <c r="A117" s="4">
        <v>45558</v>
      </c>
      <c r="B117">
        <v>71.33</v>
      </c>
      <c r="E117" s="4">
        <v>45558</v>
      </c>
      <c r="F117">
        <v>116</v>
      </c>
      <c r="G117">
        <v>71.33</v>
      </c>
      <c r="H117">
        <f t="shared" si="9"/>
        <v>74.660832007187068</v>
      </c>
      <c r="I117">
        <f t="shared" si="10"/>
        <v>-3.3308320071870696</v>
      </c>
      <c r="J117">
        <f t="shared" si="12"/>
        <v>3.2511932651843267E-2</v>
      </c>
      <c r="K117">
        <v>74.660832007187068</v>
      </c>
      <c r="L117">
        <v>74.660832007187068</v>
      </c>
      <c r="M117">
        <f t="shared" si="11"/>
        <v>71.666666666666671</v>
      </c>
      <c r="N117">
        <f t="shared" si="13"/>
        <v>74.669308525021549</v>
      </c>
      <c r="O117">
        <v>74.669308525021549</v>
      </c>
      <c r="P117">
        <v>74.669308525021549</v>
      </c>
      <c r="Q117">
        <f t="shared" si="14"/>
        <v>71.930000000000007</v>
      </c>
      <c r="R117">
        <f t="shared" si="15"/>
        <v>71.642500000000013</v>
      </c>
      <c r="S117">
        <f t="shared" si="16"/>
        <v>74.684193359807779</v>
      </c>
      <c r="T117">
        <v>74.684193359807779</v>
      </c>
      <c r="U117">
        <v>74.684193359807779</v>
      </c>
      <c r="V117">
        <f t="shared" si="17"/>
        <v>72.191999999999993</v>
      </c>
    </row>
    <row r="118" spans="1:22" x14ac:dyDescent="0.2">
      <c r="A118" s="4">
        <v>45559</v>
      </c>
      <c r="B118">
        <v>72.34</v>
      </c>
      <c r="E118" s="4">
        <v>45559</v>
      </c>
      <c r="F118">
        <v>117</v>
      </c>
      <c r="G118">
        <v>72.34</v>
      </c>
      <c r="H118">
        <f t="shared" si="9"/>
        <v>74.628320074535225</v>
      </c>
      <c r="I118">
        <f t="shared" si="10"/>
        <v>-2.2883200745352212</v>
      </c>
      <c r="J118">
        <f t="shared" si="12"/>
        <v>1.0425119326518484</v>
      </c>
      <c r="K118">
        <v>74.628320074535225</v>
      </c>
      <c r="L118">
        <v>74.628320074535225</v>
      </c>
      <c r="M118">
        <f t="shared" si="11"/>
        <v>71.363333333333344</v>
      </c>
      <c r="N118">
        <f t="shared" si="13"/>
        <v>74.636721010542644</v>
      </c>
      <c r="O118">
        <v>74.636721010542644</v>
      </c>
      <c r="P118">
        <v>74.636721010542644</v>
      </c>
      <c r="Q118">
        <f t="shared" si="14"/>
        <v>71.355000000000004</v>
      </c>
      <c r="R118">
        <f t="shared" si="15"/>
        <v>70.973749999999995</v>
      </c>
      <c r="S118">
        <f t="shared" si="16"/>
        <v>74.65150818367492</v>
      </c>
      <c r="T118">
        <v>74.65150818367492</v>
      </c>
      <c r="U118">
        <v>74.65150818367492</v>
      </c>
      <c r="V118">
        <f t="shared" si="17"/>
        <v>72.087999999999994</v>
      </c>
    </row>
    <row r="119" spans="1:22" x14ac:dyDescent="0.2">
      <c r="A119" s="4">
        <v>45560</v>
      </c>
      <c r="B119">
        <v>70.42</v>
      </c>
      <c r="E119" s="4">
        <v>45560</v>
      </c>
      <c r="F119">
        <v>118</v>
      </c>
      <c r="G119">
        <v>70.42</v>
      </c>
      <c r="H119">
        <f t="shared" si="9"/>
        <v>74.595808141883381</v>
      </c>
      <c r="I119">
        <f t="shared" si="10"/>
        <v>-4.1758081418833797</v>
      </c>
      <c r="J119">
        <f t="shared" si="12"/>
        <v>-1.8874880673481584</v>
      </c>
      <c r="K119">
        <v>74.595808141883381</v>
      </c>
      <c r="L119">
        <v>74.595808141883381</v>
      </c>
      <c r="M119">
        <f t="shared" si="11"/>
        <v>70.346666666666664</v>
      </c>
      <c r="N119">
        <f t="shared" si="13"/>
        <v>74.604133496063739</v>
      </c>
      <c r="O119">
        <v>74.604133496063739</v>
      </c>
      <c r="P119">
        <v>74.604133496063739</v>
      </c>
      <c r="Q119">
        <f t="shared" si="14"/>
        <v>70.592500000000001</v>
      </c>
      <c r="R119">
        <f t="shared" si="15"/>
        <v>70.266249999999999</v>
      </c>
      <c r="S119">
        <f t="shared" si="16"/>
        <v>74.618823007542076</v>
      </c>
      <c r="T119">
        <v>74.618823007542076</v>
      </c>
      <c r="U119">
        <v>74.618823007542076</v>
      </c>
      <c r="V119">
        <f t="shared" si="17"/>
        <v>71.628000000000014</v>
      </c>
    </row>
    <row r="120" spans="1:22" x14ac:dyDescent="0.2">
      <c r="A120" s="4">
        <v>45561</v>
      </c>
      <c r="B120">
        <v>68.28</v>
      </c>
      <c r="E120" s="4">
        <v>45561</v>
      </c>
      <c r="F120">
        <v>119</v>
      </c>
      <c r="G120">
        <v>68.28</v>
      </c>
      <c r="H120">
        <f t="shared" si="9"/>
        <v>74.563296209231538</v>
      </c>
      <c r="I120">
        <f t="shared" si="10"/>
        <v>-6.283296209231537</v>
      </c>
      <c r="J120">
        <f t="shared" si="12"/>
        <v>-2.1074880673481573</v>
      </c>
      <c r="K120">
        <v>74.563296209231538</v>
      </c>
      <c r="L120">
        <v>74.563296209231538</v>
      </c>
      <c r="M120">
        <f t="shared" si="11"/>
        <v>69.14</v>
      </c>
      <c r="N120">
        <f t="shared" si="13"/>
        <v>74.571545981584833</v>
      </c>
      <c r="O120">
        <v>74.571545981584833</v>
      </c>
      <c r="P120">
        <v>74.571545981584833</v>
      </c>
      <c r="Q120">
        <f t="shared" si="14"/>
        <v>69.94</v>
      </c>
      <c r="R120">
        <f t="shared" si="15"/>
        <v>69.487499999999997</v>
      </c>
      <c r="S120">
        <f t="shared" si="16"/>
        <v>74.586137831409218</v>
      </c>
      <c r="T120">
        <v>74.586137831409218</v>
      </c>
      <c r="U120">
        <v>74.586137831409218</v>
      </c>
      <c r="V120">
        <f t="shared" si="17"/>
        <v>70.740000000000009</v>
      </c>
    </row>
    <row r="121" spans="1:22" x14ac:dyDescent="0.2">
      <c r="A121" s="4">
        <v>45562</v>
      </c>
      <c r="B121">
        <v>68.72</v>
      </c>
      <c r="E121" s="4">
        <v>45562</v>
      </c>
      <c r="F121">
        <v>120</v>
      </c>
      <c r="G121">
        <v>68.72</v>
      </c>
      <c r="H121">
        <f t="shared" si="9"/>
        <v>74.530784276579695</v>
      </c>
      <c r="I121">
        <f t="shared" si="10"/>
        <v>-5.810784276579696</v>
      </c>
      <c r="J121">
        <f t="shared" si="12"/>
        <v>0.47251193265184099</v>
      </c>
      <c r="K121">
        <v>74.530784276579695</v>
      </c>
      <c r="L121">
        <v>74.530784276579695</v>
      </c>
      <c r="M121">
        <f t="shared" si="11"/>
        <v>68.573333333333338</v>
      </c>
      <c r="N121">
        <f t="shared" si="13"/>
        <v>74.538958467105928</v>
      </c>
      <c r="O121">
        <v>74.538958467105928</v>
      </c>
      <c r="P121">
        <v>74.538958467105928</v>
      </c>
      <c r="Q121">
        <f t="shared" si="14"/>
        <v>69.034999999999997</v>
      </c>
      <c r="R121">
        <f t="shared" si="15"/>
        <v>68.826250000000002</v>
      </c>
      <c r="S121">
        <f t="shared" si="16"/>
        <v>74.553452655276359</v>
      </c>
      <c r="T121">
        <v>74.553452655276359</v>
      </c>
      <c r="U121">
        <v>74.553452655276359</v>
      </c>
      <c r="V121">
        <f t="shared" si="17"/>
        <v>70.218000000000004</v>
      </c>
    </row>
    <row r="122" spans="1:22" x14ac:dyDescent="0.2">
      <c r="A122" s="4">
        <v>45563</v>
      </c>
      <c r="B122">
        <v>68.72</v>
      </c>
      <c r="E122" s="4">
        <v>45563</v>
      </c>
      <c r="F122">
        <v>121</v>
      </c>
      <c r="G122">
        <v>68.72</v>
      </c>
      <c r="H122">
        <f t="shared" si="9"/>
        <v>74.498272343927852</v>
      </c>
      <c r="I122">
        <f t="shared" si="10"/>
        <v>-5.7782723439278527</v>
      </c>
      <c r="J122">
        <f t="shared" si="12"/>
        <v>3.2511932651843267E-2</v>
      </c>
      <c r="K122">
        <v>74.498272343927852</v>
      </c>
      <c r="L122">
        <v>74.498272343927852</v>
      </c>
      <c r="M122">
        <f t="shared" si="11"/>
        <v>68.73</v>
      </c>
      <c r="N122">
        <f t="shared" si="13"/>
        <v>74.506370952627023</v>
      </c>
      <c r="O122">
        <v>74.506370952627023</v>
      </c>
      <c r="P122">
        <v>74.506370952627023</v>
      </c>
      <c r="Q122">
        <f t="shared" si="14"/>
        <v>68.617500000000007</v>
      </c>
      <c r="R122">
        <f t="shared" si="15"/>
        <v>68.67625000000001</v>
      </c>
      <c r="S122">
        <f t="shared" si="16"/>
        <v>74.520767479143501</v>
      </c>
      <c r="T122">
        <v>74.520767479143501</v>
      </c>
      <c r="U122">
        <v>74.520767479143501</v>
      </c>
      <c r="V122">
        <f t="shared" si="17"/>
        <v>69.695999999999998</v>
      </c>
    </row>
    <row r="123" spans="1:22" x14ac:dyDescent="0.2">
      <c r="A123" s="4">
        <v>45564</v>
      </c>
      <c r="B123">
        <v>68.75</v>
      </c>
      <c r="E123" s="4">
        <v>45564</v>
      </c>
      <c r="F123">
        <v>122</v>
      </c>
      <c r="G123">
        <v>68.75</v>
      </c>
      <c r="H123">
        <f t="shared" si="9"/>
        <v>74.465760411276008</v>
      </c>
      <c r="I123">
        <f t="shared" si="10"/>
        <v>-5.7157604112760083</v>
      </c>
      <c r="J123">
        <f t="shared" si="12"/>
        <v>6.2511932651844404E-2</v>
      </c>
      <c r="K123">
        <v>74.465760411276008</v>
      </c>
      <c r="L123">
        <v>74.465760411276008</v>
      </c>
      <c r="M123">
        <f t="shared" si="11"/>
        <v>68.739999999999995</v>
      </c>
      <c r="N123">
        <f t="shared" si="13"/>
        <v>74.473783438148118</v>
      </c>
      <c r="O123">
        <v>74.473783438148118</v>
      </c>
      <c r="P123">
        <v>74.473783438148118</v>
      </c>
      <c r="Q123">
        <f t="shared" si="14"/>
        <v>68.734999999999999</v>
      </c>
      <c r="R123">
        <f t="shared" si="15"/>
        <v>68.946249999999992</v>
      </c>
      <c r="S123">
        <f t="shared" si="16"/>
        <v>74.488082303010643</v>
      </c>
      <c r="T123">
        <v>74.488082303010643</v>
      </c>
      <c r="U123">
        <v>74.488082303010643</v>
      </c>
      <c r="V123">
        <f t="shared" si="17"/>
        <v>68.977999999999994</v>
      </c>
    </row>
    <row r="124" spans="1:22" x14ac:dyDescent="0.2">
      <c r="A124" s="4">
        <v>45565</v>
      </c>
      <c r="B124">
        <v>68.75</v>
      </c>
      <c r="E124" s="4">
        <v>45565</v>
      </c>
      <c r="F124">
        <v>123</v>
      </c>
      <c r="G124">
        <v>68.75</v>
      </c>
      <c r="H124">
        <f t="shared" si="9"/>
        <v>74.433248478624165</v>
      </c>
      <c r="I124">
        <f t="shared" si="10"/>
        <v>-5.683248478624165</v>
      </c>
      <c r="J124">
        <f t="shared" si="12"/>
        <v>3.2511932651843267E-2</v>
      </c>
      <c r="K124">
        <v>74.433248478624165</v>
      </c>
      <c r="L124">
        <v>74.433248478624165</v>
      </c>
      <c r="M124">
        <f t="shared" si="11"/>
        <v>69.303333333333327</v>
      </c>
      <c r="N124">
        <f t="shared" si="13"/>
        <v>74.441195923669198</v>
      </c>
      <c r="O124">
        <v>74.441195923669198</v>
      </c>
      <c r="P124">
        <v>74.441195923669198</v>
      </c>
      <c r="Q124">
        <f t="shared" si="14"/>
        <v>69.157499999999999</v>
      </c>
      <c r="R124">
        <f t="shared" si="15"/>
        <v>69.41</v>
      </c>
      <c r="S124">
        <f t="shared" si="16"/>
        <v>74.455397126877784</v>
      </c>
      <c r="T124">
        <v>74.455397126877784</v>
      </c>
      <c r="U124">
        <v>74.455397126877784</v>
      </c>
      <c r="V124">
        <f t="shared" si="17"/>
        <v>68.644000000000005</v>
      </c>
    </row>
    <row r="125" spans="1:22" x14ac:dyDescent="0.2">
      <c r="A125" s="4">
        <v>45566</v>
      </c>
      <c r="B125">
        <v>70.41</v>
      </c>
      <c r="E125" s="4">
        <v>45566</v>
      </c>
      <c r="F125">
        <v>124</v>
      </c>
      <c r="G125">
        <v>70.41</v>
      </c>
      <c r="H125">
        <f t="shared" si="9"/>
        <v>74.400736545972322</v>
      </c>
      <c r="I125">
        <f t="shared" si="10"/>
        <v>-3.9907365459723252</v>
      </c>
      <c r="J125">
        <f t="shared" si="12"/>
        <v>1.6925119326518399</v>
      </c>
      <c r="K125">
        <v>74.400736545972322</v>
      </c>
      <c r="L125">
        <v>74.400736545972322</v>
      </c>
      <c r="M125">
        <f t="shared" si="11"/>
        <v>69.966666666666654</v>
      </c>
      <c r="N125">
        <f t="shared" si="13"/>
        <v>74.408608409190293</v>
      </c>
      <c r="O125">
        <v>74.408608409190293</v>
      </c>
      <c r="P125">
        <v>74.408608409190293</v>
      </c>
      <c r="Q125">
        <f t="shared" si="14"/>
        <v>69.662499999999994</v>
      </c>
      <c r="R125">
        <f t="shared" si="15"/>
        <v>70.359999999999985</v>
      </c>
      <c r="S125">
        <f t="shared" si="16"/>
        <v>74.42271195074494</v>
      </c>
      <c r="T125">
        <v>74.42271195074494</v>
      </c>
      <c r="U125">
        <v>74.42271195074494</v>
      </c>
      <c r="V125">
        <f t="shared" si="17"/>
        <v>69.070000000000007</v>
      </c>
    </row>
    <row r="126" spans="1:22" x14ac:dyDescent="0.2">
      <c r="A126" s="4">
        <v>45567</v>
      </c>
      <c r="B126">
        <v>70.739999999999995</v>
      </c>
      <c r="E126" s="4">
        <v>45567</v>
      </c>
      <c r="F126">
        <v>125</v>
      </c>
      <c r="G126">
        <v>70.739999999999995</v>
      </c>
      <c r="H126">
        <f t="shared" si="9"/>
        <v>74.368224613320479</v>
      </c>
      <c r="I126">
        <f t="shared" si="10"/>
        <v>-3.6282246133204836</v>
      </c>
      <c r="J126">
        <f t="shared" si="12"/>
        <v>0.36251193265184156</v>
      </c>
      <c r="K126">
        <v>74.368224613320479</v>
      </c>
      <c r="L126">
        <v>74.368224613320479</v>
      </c>
      <c r="M126">
        <f t="shared" si="11"/>
        <v>71.826666666666654</v>
      </c>
      <c r="N126">
        <f t="shared" si="13"/>
        <v>74.376020894711388</v>
      </c>
      <c r="O126">
        <v>74.376020894711388</v>
      </c>
      <c r="P126">
        <v>74.376020894711388</v>
      </c>
      <c r="Q126">
        <f t="shared" si="14"/>
        <v>71.05749999999999</v>
      </c>
      <c r="R126">
        <f t="shared" si="15"/>
        <v>71.829999999999984</v>
      </c>
      <c r="S126">
        <f t="shared" si="16"/>
        <v>74.390026774612082</v>
      </c>
      <c r="T126">
        <v>74.390026774612082</v>
      </c>
      <c r="U126">
        <v>74.390026774612082</v>
      </c>
      <c r="V126">
        <f t="shared" si="17"/>
        <v>69.474000000000004</v>
      </c>
    </row>
    <row r="127" spans="1:22" x14ac:dyDescent="0.2">
      <c r="A127" s="4">
        <v>45568</v>
      </c>
      <c r="B127">
        <v>74.33</v>
      </c>
      <c r="E127" s="4">
        <v>45568</v>
      </c>
      <c r="F127">
        <v>126</v>
      </c>
      <c r="G127">
        <v>74.33</v>
      </c>
      <c r="H127">
        <f t="shared" si="9"/>
        <v>74.335712680668635</v>
      </c>
      <c r="I127">
        <f t="shared" si="10"/>
        <v>-5.7126806686369491E-3</v>
      </c>
      <c r="J127">
        <f t="shared" si="12"/>
        <v>3.6225119326518467</v>
      </c>
      <c r="K127">
        <v>74.335712680668635</v>
      </c>
      <c r="L127">
        <v>74.335712680668635</v>
      </c>
      <c r="M127">
        <f t="shared" si="11"/>
        <v>73.333333333333329</v>
      </c>
      <c r="N127">
        <f t="shared" si="13"/>
        <v>74.343433380232483</v>
      </c>
      <c r="O127">
        <v>74.343433380232483</v>
      </c>
      <c r="P127">
        <v>74.343433380232483</v>
      </c>
      <c r="Q127">
        <f t="shared" si="14"/>
        <v>72.602499999999992</v>
      </c>
      <c r="R127">
        <f t="shared" si="15"/>
        <v>73.16749999999999</v>
      </c>
      <c r="S127">
        <f t="shared" si="16"/>
        <v>74.357341598479223</v>
      </c>
      <c r="T127">
        <v>74.357341598479223</v>
      </c>
      <c r="U127">
        <v>74.357341598479223</v>
      </c>
      <c r="V127">
        <f t="shared" si="17"/>
        <v>70.595999999999989</v>
      </c>
    </row>
    <row r="128" spans="1:22" x14ac:dyDescent="0.2">
      <c r="A128" s="4">
        <v>45569</v>
      </c>
      <c r="B128">
        <v>74.930000000000007</v>
      </c>
      <c r="E128" s="4">
        <v>45569</v>
      </c>
      <c r="F128">
        <v>127</v>
      </c>
      <c r="G128">
        <v>74.930000000000007</v>
      </c>
      <c r="H128">
        <f t="shared" si="9"/>
        <v>74.303200748016792</v>
      </c>
      <c r="I128">
        <f t="shared" si="10"/>
        <v>0.62679925198321484</v>
      </c>
      <c r="J128">
        <f t="shared" si="12"/>
        <v>0.63251193265185179</v>
      </c>
      <c r="K128">
        <v>74.303200748016792</v>
      </c>
      <c r="L128">
        <v>74.303200748016792</v>
      </c>
      <c r="M128">
        <f t="shared" si="11"/>
        <v>74.73</v>
      </c>
      <c r="N128">
        <f t="shared" si="13"/>
        <v>74.310845865753578</v>
      </c>
      <c r="O128">
        <v>74.310845865753578</v>
      </c>
      <c r="P128">
        <v>74.310845865753578</v>
      </c>
      <c r="Q128">
        <f t="shared" si="14"/>
        <v>73.732500000000002</v>
      </c>
      <c r="R128">
        <f t="shared" si="15"/>
        <v>74.61</v>
      </c>
      <c r="S128">
        <f t="shared" si="16"/>
        <v>74.324656422346365</v>
      </c>
      <c r="T128">
        <v>74.324656422346365</v>
      </c>
      <c r="U128">
        <v>74.324656422346365</v>
      </c>
      <c r="V128">
        <f t="shared" si="17"/>
        <v>71.831999999999994</v>
      </c>
    </row>
    <row r="129" spans="1:22" x14ac:dyDescent="0.2">
      <c r="A129" s="4">
        <v>45570</v>
      </c>
      <c r="B129">
        <v>74.930000000000007</v>
      </c>
      <c r="E129" s="4">
        <v>45570</v>
      </c>
      <c r="F129">
        <v>128</v>
      </c>
      <c r="G129">
        <v>74.930000000000007</v>
      </c>
      <c r="H129">
        <f t="shared" si="9"/>
        <v>74.270688815364949</v>
      </c>
      <c r="I129">
        <f t="shared" si="10"/>
        <v>0.65931118463505811</v>
      </c>
      <c r="J129">
        <f t="shared" si="12"/>
        <v>3.2511932651843267E-2</v>
      </c>
      <c r="K129">
        <v>74.270688815364949</v>
      </c>
      <c r="L129">
        <v>74.270688815364949</v>
      </c>
      <c r="M129">
        <f t="shared" si="11"/>
        <v>75.873333333333335</v>
      </c>
      <c r="N129">
        <f t="shared" si="13"/>
        <v>74.278258351274673</v>
      </c>
      <c r="O129">
        <v>74.278258351274673</v>
      </c>
      <c r="P129">
        <v>74.278258351274673</v>
      </c>
      <c r="Q129">
        <f t="shared" si="14"/>
        <v>75.487499999999997</v>
      </c>
      <c r="R129">
        <f t="shared" si="15"/>
        <v>75.916249999999991</v>
      </c>
      <c r="S129">
        <f t="shared" si="16"/>
        <v>74.291971246213507</v>
      </c>
      <c r="T129">
        <v>74.291971246213507</v>
      </c>
      <c r="U129">
        <v>74.291971246213507</v>
      </c>
      <c r="V129">
        <f t="shared" si="17"/>
        <v>73.067999999999998</v>
      </c>
    </row>
    <row r="130" spans="1:22" x14ac:dyDescent="0.2">
      <c r="A130" s="4">
        <v>45571</v>
      </c>
      <c r="B130">
        <v>77.760000000000005</v>
      </c>
      <c r="E130" s="4">
        <v>45571</v>
      </c>
      <c r="F130">
        <v>129</v>
      </c>
      <c r="G130">
        <v>77.760000000000005</v>
      </c>
      <c r="H130">
        <f t="shared" si="9"/>
        <v>74.238176882713105</v>
      </c>
      <c r="I130">
        <f t="shared" si="10"/>
        <v>3.5218231172868997</v>
      </c>
      <c r="J130">
        <f t="shared" si="12"/>
        <v>2.8625119326518416</v>
      </c>
      <c r="K130">
        <v>74.238176882713105</v>
      </c>
      <c r="L130">
        <v>74.238176882713105</v>
      </c>
      <c r="M130">
        <f t="shared" si="11"/>
        <v>76.816666666666663</v>
      </c>
      <c r="N130">
        <f t="shared" si="13"/>
        <v>74.245670836795767</v>
      </c>
      <c r="O130">
        <v>74.245670836795767</v>
      </c>
      <c r="P130">
        <v>74.245670836795767</v>
      </c>
      <c r="Q130">
        <f t="shared" si="14"/>
        <v>76.344999999999999</v>
      </c>
      <c r="R130">
        <f t="shared" si="15"/>
        <v>76.26124999999999</v>
      </c>
      <c r="S130">
        <f t="shared" si="16"/>
        <v>74.259286070080663</v>
      </c>
      <c r="T130">
        <v>74.259286070080663</v>
      </c>
      <c r="U130">
        <v>74.259286070080663</v>
      </c>
      <c r="V130">
        <f t="shared" si="17"/>
        <v>74.537999999999997</v>
      </c>
    </row>
    <row r="131" spans="1:22" x14ac:dyDescent="0.2">
      <c r="A131" s="4">
        <v>45572</v>
      </c>
      <c r="B131">
        <v>77.760000000000005</v>
      </c>
      <c r="E131" s="4">
        <v>45572</v>
      </c>
      <c r="F131">
        <v>130</v>
      </c>
      <c r="G131">
        <v>77.760000000000005</v>
      </c>
      <c r="H131">
        <f t="shared" ref="H131:H194" si="18">$AF$6+$AE$6*F131</f>
        <v>74.205664950061262</v>
      </c>
      <c r="I131">
        <f t="shared" ref="I131:I194" si="19">G131-H131</f>
        <v>3.5543350499387429</v>
      </c>
      <c r="J131">
        <f t="shared" si="12"/>
        <v>3.2511932651843267E-2</v>
      </c>
      <c r="K131">
        <v>74.205664950061262</v>
      </c>
      <c r="L131">
        <v>74.205664950061262</v>
      </c>
      <c r="M131">
        <f t="shared" ref="M131:M194" si="20">AVERAGE(G130:G132)</f>
        <v>76.593333333333348</v>
      </c>
      <c r="N131">
        <f t="shared" si="13"/>
        <v>74.213083322316862</v>
      </c>
      <c r="O131">
        <v>74.213083322316862</v>
      </c>
      <c r="P131">
        <v>74.213083322316862</v>
      </c>
      <c r="Q131">
        <f t="shared" si="14"/>
        <v>76.177499999999995</v>
      </c>
      <c r="R131">
        <f t="shared" si="15"/>
        <v>76.04249999999999</v>
      </c>
      <c r="S131">
        <f t="shared" si="16"/>
        <v>74.226600893947804</v>
      </c>
      <c r="T131">
        <v>74.226600893947804</v>
      </c>
      <c r="U131">
        <v>74.226600893947804</v>
      </c>
      <c r="V131">
        <f t="shared" si="17"/>
        <v>75.941999999999993</v>
      </c>
    </row>
    <row r="132" spans="1:22" x14ac:dyDescent="0.2">
      <c r="A132" s="4">
        <v>45573</v>
      </c>
      <c r="B132">
        <v>74.260000000000005</v>
      </c>
      <c r="E132" s="4">
        <v>45573</v>
      </c>
      <c r="F132">
        <v>131</v>
      </c>
      <c r="G132">
        <v>74.260000000000005</v>
      </c>
      <c r="H132">
        <f t="shared" si="18"/>
        <v>74.173153017409419</v>
      </c>
      <c r="I132">
        <f t="shared" si="19"/>
        <v>8.6846982590586208E-2</v>
      </c>
      <c r="J132">
        <f t="shared" ref="J132:J195" si="21">I132-I131</f>
        <v>-3.4674880673481567</v>
      </c>
      <c r="K132">
        <v>74.173153017409419</v>
      </c>
      <c r="L132">
        <v>74.173153017409419</v>
      </c>
      <c r="M132">
        <f t="shared" si="20"/>
        <v>75.290000000000006</v>
      </c>
      <c r="N132">
        <f t="shared" ref="N132:N195" si="22">$AI$6+$AH$6*F132</f>
        <v>74.180495807837943</v>
      </c>
      <c r="O132">
        <v>74.180495807837943</v>
      </c>
      <c r="P132">
        <v>74.180495807837943</v>
      </c>
      <c r="Q132">
        <f t="shared" si="14"/>
        <v>75.907499999999999</v>
      </c>
      <c r="R132">
        <f t="shared" si="15"/>
        <v>75.745000000000005</v>
      </c>
      <c r="S132">
        <f t="shared" si="16"/>
        <v>74.193915717814946</v>
      </c>
      <c r="T132">
        <v>74.193915717814946</v>
      </c>
      <c r="U132">
        <v>74.193915717814946</v>
      </c>
      <c r="V132">
        <f t="shared" si="17"/>
        <v>75.927999999999997</v>
      </c>
    </row>
    <row r="133" spans="1:22" x14ac:dyDescent="0.2">
      <c r="A133" s="4">
        <v>45574</v>
      </c>
      <c r="B133">
        <v>73.849999999999994</v>
      </c>
      <c r="E133" s="4">
        <v>45574</v>
      </c>
      <c r="F133">
        <v>132</v>
      </c>
      <c r="G133">
        <v>73.849999999999994</v>
      </c>
      <c r="H133">
        <f t="shared" si="18"/>
        <v>74.14064108475759</v>
      </c>
      <c r="I133">
        <f t="shared" si="19"/>
        <v>-0.29064108475759554</v>
      </c>
      <c r="J133">
        <f t="shared" si="21"/>
        <v>-0.37748806734818174</v>
      </c>
      <c r="K133">
        <v>74.14064108475759</v>
      </c>
      <c r="L133">
        <v>74.14064108475759</v>
      </c>
      <c r="M133">
        <f t="shared" si="20"/>
        <v>74.856666666666669</v>
      </c>
      <c r="N133">
        <f t="shared" si="22"/>
        <v>74.147908293359038</v>
      </c>
      <c r="O133">
        <v>74.147908293359038</v>
      </c>
      <c r="P133">
        <v>74.147908293359038</v>
      </c>
      <c r="Q133">
        <f t="shared" ref="Q133:Q196" si="23">AVERAGE(G131:G134)</f>
        <v>75.582499999999996</v>
      </c>
      <c r="R133">
        <f t="shared" ref="R133:R196" si="24">AVERAGE(Q133:Q134)</f>
        <v>75.376249999999999</v>
      </c>
      <c r="S133">
        <f t="shared" ref="S133:S196" si="25">$AL$6+$AK$6*F133</f>
        <v>74.161230541682087</v>
      </c>
      <c r="T133">
        <v>74.161230541682087</v>
      </c>
      <c r="U133">
        <v>74.161230541682087</v>
      </c>
      <c r="V133">
        <f t="shared" si="17"/>
        <v>75.711999999999989</v>
      </c>
    </row>
    <row r="134" spans="1:22" x14ac:dyDescent="0.2">
      <c r="A134" s="4">
        <v>45575</v>
      </c>
      <c r="B134">
        <v>76.459999999999994</v>
      </c>
      <c r="E134" s="4">
        <v>45575</v>
      </c>
      <c r="F134">
        <v>133</v>
      </c>
      <c r="G134">
        <v>76.459999999999994</v>
      </c>
      <c r="H134">
        <f t="shared" si="18"/>
        <v>74.108129152105732</v>
      </c>
      <c r="I134">
        <f t="shared" si="19"/>
        <v>2.3518708478942614</v>
      </c>
      <c r="J134">
        <f t="shared" si="21"/>
        <v>2.6425119326518569</v>
      </c>
      <c r="K134">
        <v>74.108129152105732</v>
      </c>
      <c r="L134">
        <v>74.108129152105732</v>
      </c>
      <c r="M134">
        <f t="shared" si="20"/>
        <v>75.473333333333343</v>
      </c>
      <c r="N134">
        <f t="shared" si="22"/>
        <v>74.115320778880132</v>
      </c>
      <c r="O134">
        <v>74.115320778880132</v>
      </c>
      <c r="P134">
        <v>74.115320778880132</v>
      </c>
      <c r="Q134">
        <f t="shared" si="23"/>
        <v>75.17</v>
      </c>
      <c r="R134">
        <f t="shared" si="24"/>
        <v>75.401250000000005</v>
      </c>
      <c r="S134">
        <f t="shared" si="25"/>
        <v>74.128545365549229</v>
      </c>
      <c r="T134">
        <v>74.128545365549229</v>
      </c>
      <c r="U134">
        <v>74.128545365549229</v>
      </c>
      <c r="V134">
        <f t="shared" si="17"/>
        <v>76.018000000000001</v>
      </c>
    </row>
    <row r="135" spans="1:22" x14ac:dyDescent="0.2">
      <c r="A135" s="4">
        <v>45576</v>
      </c>
      <c r="B135">
        <v>76.11</v>
      </c>
      <c r="E135" s="4">
        <v>45576</v>
      </c>
      <c r="F135">
        <v>134</v>
      </c>
      <c r="G135">
        <v>76.11</v>
      </c>
      <c r="H135">
        <f t="shared" si="18"/>
        <v>74.075617219453903</v>
      </c>
      <c r="I135">
        <f t="shared" si="19"/>
        <v>2.0343827805460961</v>
      </c>
      <c r="J135">
        <f t="shared" si="21"/>
        <v>-0.31748806734816526</v>
      </c>
      <c r="K135">
        <v>74.075617219453903</v>
      </c>
      <c r="L135">
        <v>74.075617219453903</v>
      </c>
      <c r="M135">
        <f t="shared" si="20"/>
        <v>76.226666666666674</v>
      </c>
      <c r="N135">
        <f t="shared" si="22"/>
        <v>74.082733264401227</v>
      </c>
      <c r="O135">
        <v>74.082733264401227</v>
      </c>
      <c r="P135">
        <v>74.082733264401227</v>
      </c>
      <c r="Q135">
        <f t="shared" si="23"/>
        <v>75.632500000000007</v>
      </c>
      <c r="R135">
        <f t="shared" si="24"/>
        <v>75.303750000000008</v>
      </c>
      <c r="S135">
        <f t="shared" si="25"/>
        <v>74.095860189416371</v>
      </c>
      <c r="T135">
        <v>74.095860189416371</v>
      </c>
      <c r="U135">
        <v>74.095860189416371</v>
      </c>
      <c r="V135">
        <f t="shared" si="17"/>
        <v>75.688000000000002</v>
      </c>
    </row>
    <row r="136" spans="1:22" x14ac:dyDescent="0.2">
      <c r="A136" s="4">
        <v>45577</v>
      </c>
      <c r="B136">
        <v>76.11</v>
      </c>
      <c r="E136" s="4">
        <v>45577</v>
      </c>
      <c r="F136">
        <v>135</v>
      </c>
      <c r="G136">
        <v>76.11</v>
      </c>
      <c r="H136">
        <f t="shared" si="18"/>
        <v>74.043105286802046</v>
      </c>
      <c r="I136">
        <f t="shared" si="19"/>
        <v>2.0668947131979536</v>
      </c>
      <c r="J136">
        <f t="shared" si="21"/>
        <v>3.2511932651857478E-2</v>
      </c>
      <c r="K136">
        <v>74.043105286802046</v>
      </c>
      <c r="L136">
        <v>74.043105286802046</v>
      </c>
      <c r="M136">
        <f t="shared" si="20"/>
        <v>74.48</v>
      </c>
      <c r="N136">
        <f t="shared" si="22"/>
        <v>74.050145749922322</v>
      </c>
      <c r="O136">
        <v>74.050145749922322</v>
      </c>
      <c r="P136">
        <v>74.050145749922322</v>
      </c>
      <c r="Q136">
        <f t="shared" si="23"/>
        <v>74.974999999999994</v>
      </c>
      <c r="R136">
        <f t="shared" si="24"/>
        <v>74.319999999999993</v>
      </c>
      <c r="S136">
        <f t="shared" si="25"/>
        <v>74.063175013283526</v>
      </c>
      <c r="T136">
        <v>74.063175013283526</v>
      </c>
      <c r="U136">
        <v>74.063175013283526</v>
      </c>
      <c r="V136">
        <f t="shared" si="17"/>
        <v>75.358000000000004</v>
      </c>
    </row>
    <row r="137" spans="1:22" x14ac:dyDescent="0.2">
      <c r="A137" s="4">
        <v>45578</v>
      </c>
      <c r="B137">
        <v>71.22</v>
      </c>
      <c r="E137" s="4">
        <v>45578</v>
      </c>
      <c r="F137">
        <v>136</v>
      </c>
      <c r="G137">
        <v>71.22</v>
      </c>
      <c r="H137">
        <f t="shared" si="18"/>
        <v>74.010593354150217</v>
      </c>
      <c r="I137">
        <f t="shared" si="19"/>
        <v>-2.7905933541502179</v>
      </c>
      <c r="J137">
        <f t="shared" si="21"/>
        <v>-4.8574880673481715</v>
      </c>
      <c r="K137">
        <v>74.010593354150217</v>
      </c>
      <c r="L137">
        <v>74.010593354150217</v>
      </c>
      <c r="M137">
        <f t="shared" si="20"/>
        <v>72.849999999999994</v>
      </c>
      <c r="N137">
        <f t="shared" si="22"/>
        <v>74.017558235443417</v>
      </c>
      <c r="O137">
        <v>74.017558235443417</v>
      </c>
      <c r="P137">
        <v>74.017558235443417</v>
      </c>
      <c r="Q137">
        <f t="shared" si="23"/>
        <v>73.664999999999992</v>
      </c>
      <c r="R137">
        <f t="shared" si="24"/>
        <v>73.053749999999994</v>
      </c>
      <c r="S137">
        <f t="shared" si="25"/>
        <v>74.030489837150668</v>
      </c>
      <c r="T137">
        <v>74.030489837150668</v>
      </c>
      <c r="U137">
        <v>74.030489837150668</v>
      </c>
      <c r="V137">
        <f t="shared" ref="V137:V200" si="26">AVERAGE(G133:G137)</f>
        <v>74.75</v>
      </c>
    </row>
    <row r="138" spans="1:22" x14ac:dyDescent="0.2">
      <c r="A138" s="4">
        <v>45579</v>
      </c>
      <c r="B138">
        <v>71.22</v>
      </c>
      <c r="E138" s="4">
        <v>45579</v>
      </c>
      <c r="F138">
        <v>137</v>
      </c>
      <c r="G138">
        <v>71.22</v>
      </c>
      <c r="H138">
        <f t="shared" si="18"/>
        <v>73.978081421498374</v>
      </c>
      <c r="I138">
        <f t="shared" si="19"/>
        <v>-2.7580814214983747</v>
      </c>
      <c r="J138">
        <f t="shared" si="21"/>
        <v>3.2511932651843267E-2</v>
      </c>
      <c r="K138">
        <v>73.978081421498374</v>
      </c>
      <c r="L138">
        <v>73.978081421498374</v>
      </c>
      <c r="M138">
        <f t="shared" si="20"/>
        <v>71.22</v>
      </c>
      <c r="N138">
        <f t="shared" si="22"/>
        <v>73.984970720964512</v>
      </c>
      <c r="O138">
        <v>73.984970720964512</v>
      </c>
      <c r="P138">
        <v>73.984970720964512</v>
      </c>
      <c r="Q138">
        <f t="shared" si="23"/>
        <v>72.442499999999995</v>
      </c>
      <c r="R138">
        <f t="shared" si="24"/>
        <v>71.8</v>
      </c>
      <c r="S138">
        <f t="shared" si="25"/>
        <v>73.99780466101781</v>
      </c>
      <c r="T138">
        <v>73.99780466101781</v>
      </c>
      <c r="U138">
        <v>73.99780466101781</v>
      </c>
      <c r="V138">
        <f t="shared" si="26"/>
        <v>74.224000000000004</v>
      </c>
    </row>
    <row r="139" spans="1:22" x14ac:dyDescent="0.2">
      <c r="A139" s="4">
        <v>45580</v>
      </c>
      <c r="B139">
        <v>71.22</v>
      </c>
      <c r="E139" s="4">
        <v>45580</v>
      </c>
      <c r="F139">
        <v>138</v>
      </c>
      <c r="G139">
        <v>71.22</v>
      </c>
      <c r="H139">
        <f t="shared" si="18"/>
        <v>73.94556948884653</v>
      </c>
      <c r="I139">
        <f t="shared" si="19"/>
        <v>-2.7255694888465314</v>
      </c>
      <c r="J139">
        <f t="shared" si="21"/>
        <v>3.2511932651843267E-2</v>
      </c>
      <c r="K139">
        <v>73.94556948884653</v>
      </c>
      <c r="L139">
        <v>73.94556948884653</v>
      </c>
      <c r="M139">
        <f t="shared" si="20"/>
        <v>71.13666666666667</v>
      </c>
      <c r="N139">
        <f t="shared" si="22"/>
        <v>73.952383206485592</v>
      </c>
      <c r="O139">
        <v>73.952383206485592</v>
      </c>
      <c r="P139">
        <v>73.952383206485592</v>
      </c>
      <c r="Q139">
        <f t="shared" si="23"/>
        <v>71.157499999999999</v>
      </c>
      <c r="R139">
        <f t="shared" si="24"/>
        <v>71.162499999999994</v>
      </c>
      <c r="S139">
        <f t="shared" si="25"/>
        <v>73.965119484884951</v>
      </c>
      <c r="T139">
        <v>73.965119484884951</v>
      </c>
      <c r="U139">
        <v>73.965119484884951</v>
      </c>
      <c r="V139">
        <f t="shared" si="26"/>
        <v>73.176000000000002</v>
      </c>
    </row>
    <row r="140" spans="1:22" x14ac:dyDescent="0.2">
      <c r="A140" s="4">
        <v>45581</v>
      </c>
      <c r="B140">
        <v>70.97</v>
      </c>
      <c r="E140" s="4">
        <v>45581</v>
      </c>
      <c r="F140">
        <v>139</v>
      </c>
      <c r="G140">
        <v>70.97</v>
      </c>
      <c r="H140">
        <f t="shared" si="18"/>
        <v>73.913057556194687</v>
      </c>
      <c r="I140">
        <f t="shared" si="19"/>
        <v>-2.9430575561946881</v>
      </c>
      <c r="J140">
        <f t="shared" si="21"/>
        <v>-0.21748806734815673</v>
      </c>
      <c r="K140">
        <v>73.913057556194687</v>
      </c>
      <c r="L140">
        <v>73.913057556194687</v>
      </c>
      <c r="M140">
        <f t="shared" si="20"/>
        <v>71.149999999999991</v>
      </c>
      <c r="N140">
        <f t="shared" si="22"/>
        <v>73.919795692006687</v>
      </c>
      <c r="O140">
        <v>73.919795692006687</v>
      </c>
      <c r="P140">
        <v>73.919795692006687</v>
      </c>
      <c r="Q140">
        <f t="shared" si="23"/>
        <v>71.167500000000004</v>
      </c>
      <c r="R140">
        <f t="shared" si="24"/>
        <v>70.987500000000011</v>
      </c>
      <c r="S140">
        <f t="shared" si="25"/>
        <v>73.932434308752093</v>
      </c>
      <c r="T140">
        <v>73.932434308752093</v>
      </c>
      <c r="U140">
        <v>73.932434308752093</v>
      </c>
      <c r="V140">
        <f t="shared" si="26"/>
        <v>72.147999999999996</v>
      </c>
    </row>
    <row r="141" spans="1:22" x14ac:dyDescent="0.2">
      <c r="A141" s="4">
        <v>45582</v>
      </c>
      <c r="B141">
        <v>71.260000000000005</v>
      </c>
      <c r="E141" s="4">
        <v>45582</v>
      </c>
      <c r="F141">
        <v>140</v>
      </c>
      <c r="G141">
        <v>71.260000000000005</v>
      </c>
      <c r="H141">
        <f t="shared" si="18"/>
        <v>73.880545623542844</v>
      </c>
      <c r="I141">
        <f t="shared" si="19"/>
        <v>-2.6205456235428386</v>
      </c>
      <c r="J141">
        <f t="shared" si="21"/>
        <v>0.32251193265184952</v>
      </c>
      <c r="K141">
        <v>73.880545623542844</v>
      </c>
      <c r="L141">
        <v>73.880545623542844</v>
      </c>
      <c r="M141">
        <f t="shared" si="20"/>
        <v>70.67</v>
      </c>
      <c r="N141">
        <f t="shared" si="22"/>
        <v>73.887208177527782</v>
      </c>
      <c r="O141">
        <v>73.887208177527782</v>
      </c>
      <c r="P141">
        <v>73.887208177527782</v>
      </c>
      <c r="Q141">
        <f t="shared" si="23"/>
        <v>70.807500000000005</v>
      </c>
      <c r="R141">
        <f t="shared" si="24"/>
        <v>70.627499999999998</v>
      </c>
      <c r="S141">
        <f t="shared" si="25"/>
        <v>73.899749132619235</v>
      </c>
      <c r="T141">
        <v>73.899749132619235</v>
      </c>
      <c r="U141">
        <v>73.899749132619235</v>
      </c>
      <c r="V141">
        <f t="shared" si="26"/>
        <v>71.177999999999997</v>
      </c>
    </row>
    <row r="142" spans="1:22" x14ac:dyDescent="0.2">
      <c r="A142" s="4">
        <v>45583</v>
      </c>
      <c r="B142">
        <v>69.78</v>
      </c>
      <c r="E142" s="4">
        <v>45583</v>
      </c>
      <c r="F142">
        <v>141</v>
      </c>
      <c r="G142">
        <v>69.78</v>
      </c>
      <c r="H142">
        <f t="shared" si="18"/>
        <v>73.848033690891</v>
      </c>
      <c r="I142">
        <f t="shared" si="19"/>
        <v>-4.0680336908909993</v>
      </c>
      <c r="J142">
        <f t="shared" si="21"/>
        <v>-1.4474880673481607</v>
      </c>
      <c r="K142">
        <v>73.848033690891</v>
      </c>
      <c r="L142">
        <v>73.848033690891</v>
      </c>
      <c r="M142">
        <f t="shared" si="20"/>
        <v>70.273333333333341</v>
      </c>
      <c r="N142">
        <f t="shared" si="22"/>
        <v>73.854620663048877</v>
      </c>
      <c r="O142">
        <v>73.854620663048877</v>
      </c>
      <c r="P142">
        <v>73.854620663048877</v>
      </c>
      <c r="Q142">
        <f t="shared" si="23"/>
        <v>70.447500000000005</v>
      </c>
      <c r="R142">
        <f t="shared" si="24"/>
        <v>70.471249999999998</v>
      </c>
      <c r="S142">
        <f t="shared" si="25"/>
        <v>73.86706395648639</v>
      </c>
      <c r="T142">
        <v>73.86706395648639</v>
      </c>
      <c r="U142">
        <v>73.86706395648639</v>
      </c>
      <c r="V142">
        <f t="shared" si="26"/>
        <v>70.890000000000015</v>
      </c>
    </row>
    <row r="143" spans="1:22" x14ac:dyDescent="0.2">
      <c r="A143" s="4">
        <v>45584</v>
      </c>
      <c r="B143">
        <v>69.78</v>
      </c>
      <c r="E143" s="4">
        <v>45584</v>
      </c>
      <c r="F143">
        <v>142</v>
      </c>
      <c r="G143">
        <v>69.78</v>
      </c>
      <c r="H143">
        <f t="shared" si="18"/>
        <v>73.815521758239157</v>
      </c>
      <c r="I143">
        <f t="shared" si="19"/>
        <v>-4.035521758239156</v>
      </c>
      <c r="J143">
        <f t="shared" si="21"/>
        <v>3.2511932651843267E-2</v>
      </c>
      <c r="K143">
        <v>73.815521758239157</v>
      </c>
      <c r="L143">
        <v>73.815521758239157</v>
      </c>
      <c r="M143">
        <f t="shared" si="20"/>
        <v>70.239999999999995</v>
      </c>
      <c r="N143">
        <f t="shared" si="22"/>
        <v>73.822033148569972</v>
      </c>
      <c r="O143">
        <v>73.822033148569972</v>
      </c>
      <c r="P143">
        <v>73.822033148569972</v>
      </c>
      <c r="Q143">
        <f t="shared" si="23"/>
        <v>70.495000000000005</v>
      </c>
      <c r="R143">
        <f t="shared" si="24"/>
        <v>70.482500000000002</v>
      </c>
      <c r="S143">
        <f t="shared" si="25"/>
        <v>73.834378780353532</v>
      </c>
      <c r="T143">
        <v>73.834378780353532</v>
      </c>
      <c r="U143">
        <v>73.834378780353532</v>
      </c>
      <c r="V143">
        <f t="shared" si="26"/>
        <v>70.602000000000004</v>
      </c>
    </row>
    <row r="144" spans="1:22" x14ac:dyDescent="0.2">
      <c r="A144" s="4">
        <v>45585</v>
      </c>
      <c r="B144">
        <v>71.16</v>
      </c>
      <c r="E144" s="4">
        <v>45585</v>
      </c>
      <c r="F144">
        <v>143</v>
      </c>
      <c r="G144">
        <v>71.16</v>
      </c>
      <c r="H144">
        <f t="shared" si="18"/>
        <v>73.783009825587314</v>
      </c>
      <c r="I144">
        <f t="shared" si="19"/>
        <v>-2.6230098255873173</v>
      </c>
      <c r="J144">
        <f t="shared" si="21"/>
        <v>1.4125119326518387</v>
      </c>
      <c r="K144">
        <v>73.783009825587314</v>
      </c>
      <c r="L144">
        <v>73.783009825587314</v>
      </c>
      <c r="M144">
        <f t="shared" si="20"/>
        <v>70.7</v>
      </c>
      <c r="N144">
        <f t="shared" si="22"/>
        <v>73.789445634091066</v>
      </c>
      <c r="O144">
        <v>73.789445634091066</v>
      </c>
      <c r="P144">
        <v>73.789445634091066</v>
      </c>
      <c r="Q144">
        <f t="shared" si="23"/>
        <v>70.47</v>
      </c>
      <c r="R144">
        <f t="shared" si="24"/>
        <v>70.852499999999992</v>
      </c>
      <c r="S144">
        <f t="shared" si="25"/>
        <v>73.801693604220674</v>
      </c>
      <c r="T144">
        <v>73.801693604220674</v>
      </c>
      <c r="U144">
        <v>73.801693604220674</v>
      </c>
      <c r="V144">
        <f t="shared" si="26"/>
        <v>70.59</v>
      </c>
    </row>
    <row r="145" spans="1:22" x14ac:dyDescent="0.2">
      <c r="A145" s="4">
        <v>45586</v>
      </c>
      <c r="B145">
        <v>71.16</v>
      </c>
      <c r="E145" s="4">
        <v>45586</v>
      </c>
      <c r="F145">
        <v>144</v>
      </c>
      <c r="G145">
        <v>71.16</v>
      </c>
      <c r="H145">
        <f t="shared" si="18"/>
        <v>73.750497892935471</v>
      </c>
      <c r="I145">
        <f t="shared" si="19"/>
        <v>-2.5904978929354741</v>
      </c>
      <c r="J145">
        <f t="shared" si="21"/>
        <v>3.2511932651843267E-2</v>
      </c>
      <c r="K145">
        <v>73.750497892935471</v>
      </c>
      <c r="L145">
        <v>73.750497892935471</v>
      </c>
      <c r="M145">
        <f t="shared" si="20"/>
        <v>71.72</v>
      </c>
      <c r="N145">
        <f t="shared" si="22"/>
        <v>73.756858119612161</v>
      </c>
      <c r="O145">
        <v>73.756858119612161</v>
      </c>
      <c r="P145">
        <v>73.756858119612161</v>
      </c>
      <c r="Q145">
        <f t="shared" si="23"/>
        <v>71.234999999999999</v>
      </c>
      <c r="R145">
        <f t="shared" si="24"/>
        <v>71.433750000000003</v>
      </c>
      <c r="S145">
        <f t="shared" si="25"/>
        <v>73.769008428087815</v>
      </c>
      <c r="T145">
        <v>73.769008428087815</v>
      </c>
      <c r="U145">
        <v>73.769008428087815</v>
      </c>
      <c r="V145">
        <f t="shared" si="26"/>
        <v>70.628</v>
      </c>
    </row>
    <row r="146" spans="1:22" x14ac:dyDescent="0.2">
      <c r="A146" s="4">
        <v>45587</v>
      </c>
      <c r="B146">
        <v>72.84</v>
      </c>
      <c r="E146" s="4">
        <v>45587</v>
      </c>
      <c r="F146">
        <v>145</v>
      </c>
      <c r="G146">
        <v>72.84</v>
      </c>
      <c r="H146">
        <f t="shared" si="18"/>
        <v>73.717985960283627</v>
      </c>
      <c r="I146">
        <f t="shared" si="19"/>
        <v>-0.87798596028362397</v>
      </c>
      <c r="J146">
        <f t="shared" si="21"/>
        <v>1.7125119326518501</v>
      </c>
      <c r="K146">
        <v>73.717985960283627</v>
      </c>
      <c r="L146">
        <v>73.717985960283627</v>
      </c>
      <c r="M146">
        <f t="shared" si="20"/>
        <v>71.790000000000006</v>
      </c>
      <c r="N146">
        <f t="shared" si="22"/>
        <v>73.724270605133242</v>
      </c>
      <c r="O146">
        <v>73.724270605133242</v>
      </c>
      <c r="P146">
        <v>73.724270605133242</v>
      </c>
      <c r="Q146">
        <f t="shared" si="23"/>
        <v>71.632499999999993</v>
      </c>
      <c r="R146">
        <f t="shared" si="24"/>
        <v>71.56</v>
      </c>
      <c r="S146">
        <f t="shared" si="25"/>
        <v>73.736323251954957</v>
      </c>
      <c r="T146">
        <v>73.736323251954957</v>
      </c>
      <c r="U146">
        <v>73.736323251954957</v>
      </c>
      <c r="V146">
        <f t="shared" si="26"/>
        <v>70.944000000000003</v>
      </c>
    </row>
    <row r="147" spans="1:22" x14ac:dyDescent="0.2">
      <c r="A147" s="4">
        <v>45588</v>
      </c>
      <c r="B147">
        <v>71.37</v>
      </c>
      <c r="E147" s="4">
        <v>45588</v>
      </c>
      <c r="F147">
        <v>146</v>
      </c>
      <c r="G147">
        <v>71.37</v>
      </c>
      <c r="H147">
        <f t="shared" si="18"/>
        <v>73.685474027631784</v>
      </c>
      <c r="I147">
        <f t="shared" si="19"/>
        <v>-2.3154740276317796</v>
      </c>
      <c r="J147">
        <f t="shared" si="21"/>
        <v>-1.4374880673481556</v>
      </c>
      <c r="K147">
        <v>73.685474027631784</v>
      </c>
      <c r="L147">
        <v>73.685474027631784</v>
      </c>
      <c r="M147">
        <f t="shared" si="20"/>
        <v>71.596666666666678</v>
      </c>
      <c r="N147">
        <f t="shared" si="22"/>
        <v>73.691683090654337</v>
      </c>
      <c r="O147">
        <v>73.691683090654337</v>
      </c>
      <c r="P147">
        <v>73.691683090654337</v>
      </c>
      <c r="Q147">
        <f t="shared" si="23"/>
        <v>71.487499999999997</v>
      </c>
      <c r="R147">
        <f t="shared" si="24"/>
        <v>71.594999999999999</v>
      </c>
      <c r="S147">
        <f t="shared" si="25"/>
        <v>73.703638075822113</v>
      </c>
      <c r="T147">
        <v>73.703638075822113</v>
      </c>
      <c r="U147">
        <v>73.703638075822113</v>
      </c>
      <c r="V147">
        <f t="shared" si="26"/>
        <v>71.262</v>
      </c>
    </row>
    <row r="148" spans="1:22" x14ac:dyDescent="0.2">
      <c r="A148" s="4">
        <v>45589</v>
      </c>
      <c r="B148">
        <v>70.58</v>
      </c>
      <c r="E148" s="4">
        <v>45589</v>
      </c>
      <c r="F148">
        <v>147</v>
      </c>
      <c r="G148">
        <v>70.58</v>
      </c>
      <c r="H148">
        <f t="shared" si="18"/>
        <v>73.652962094979941</v>
      </c>
      <c r="I148">
        <f t="shared" si="19"/>
        <v>-3.0729620949799425</v>
      </c>
      <c r="J148">
        <f t="shared" si="21"/>
        <v>-0.75748806734816299</v>
      </c>
      <c r="K148">
        <v>73.652962094979941</v>
      </c>
      <c r="L148">
        <v>73.652962094979941</v>
      </c>
      <c r="M148">
        <f t="shared" si="20"/>
        <v>71.323333333333323</v>
      </c>
      <c r="N148">
        <f t="shared" si="22"/>
        <v>73.659095576175432</v>
      </c>
      <c r="O148">
        <v>73.659095576175432</v>
      </c>
      <c r="P148">
        <v>73.659095576175432</v>
      </c>
      <c r="Q148">
        <f t="shared" si="23"/>
        <v>71.702500000000001</v>
      </c>
      <c r="R148">
        <f t="shared" si="24"/>
        <v>71.599999999999994</v>
      </c>
      <c r="S148">
        <f t="shared" si="25"/>
        <v>73.670952899689254</v>
      </c>
      <c r="T148">
        <v>73.670952899689254</v>
      </c>
      <c r="U148">
        <v>73.670952899689254</v>
      </c>
      <c r="V148">
        <f t="shared" si="26"/>
        <v>71.421999999999997</v>
      </c>
    </row>
    <row r="149" spans="1:22" x14ac:dyDescent="0.2">
      <c r="A149" s="4">
        <v>45590</v>
      </c>
      <c r="B149">
        <v>72.02</v>
      </c>
      <c r="E149" s="4">
        <v>45590</v>
      </c>
      <c r="F149">
        <v>148</v>
      </c>
      <c r="G149">
        <v>72.02</v>
      </c>
      <c r="H149">
        <f t="shared" si="18"/>
        <v>73.620450162328098</v>
      </c>
      <c r="I149">
        <f t="shared" si="19"/>
        <v>-1.6004501623281016</v>
      </c>
      <c r="J149">
        <f t="shared" si="21"/>
        <v>1.472511932651841</v>
      </c>
      <c r="K149">
        <v>73.620450162328098</v>
      </c>
      <c r="L149">
        <v>73.620450162328098</v>
      </c>
      <c r="M149">
        <f t="shared" si="20"/>
        <v>71.540000000000006</v>
      </c>
      <c r="N149">
        <f t="shared" si="22"/>
        <v>73.626508061696526</v>
      </c>
      <c r="O149">
        <v>73.626508061696526</v>
      </c>
      <c r="P149">
        <v>73.626508061696526</v>
      </c>
      <c r="Q149">
        <f t="shared" si="23"/>
        <v>71.497499999999988</v>
      </c>
      <c r="R149">
        <f t="shared" si="24"/>
        <v>71.032499999999999</v>
      </c>
      <c r="S149">
        <f t="shared" si="25"/>
        <v>73.638267723556396</v>
      </c>
      <c r="T149">
        <v>73.638267723556396</v>
      </c>
      <c r="U149">
        <v>73.638267723556396</v>
      </c>
      <c r="V149">
        <f t="shared" si="26"/>
        <v>71.593999999999994</v>
      </c>
    </row>
    <row r="150" spans="1:22" x14ac:dyDescent="0.2">
      <c r="A150" s="4">
        <v>45591</v>
      </c>
      <c r="B150">
        <v>72.02</v>
      </c>
      <c r="E150" s="4">
        <v>45591</v>
      </c>
      <c r="F150">
        <v>149</v>
      </c>
      <c r="G150">
        <v>72.02</v>
      </c>
      <c r="H150">
        <f t="shared" si="18"/>
        <v>73.587938229676254</v>
      </c>
      <c r="I150">
        <f t="shared" si="19"/>
        <v>-1.5679382296762583</v>
      </c>
      <c r="J150">
        <f t="shared" si="21"/>
        <v>3.2511932651843267E-2</v>
      </c>
      <c r="K150">
        <v>73.587938229676254</v>
      </c>
      <c r="L150">
        <v>73.587938229676254</v>
      </c>
      <c r="M150">
        <f t="shared" si="20"/>
        <v>70.563333333333333</v>
      </c>
      <c r="N150">
        <f t="shared" si="22"/>
        <v>73.593920547217621</v>
      </c>
      <c r="O150">
        <v>73.593920547217621</v>
      </c>
      <c r="P150">
        <v>73.593920547217621</v>
      </c>
      <c r="Q150">
        <f t="shared" si="23"/>
        <v>70.567499999999995</v>
      </c>
      <c r="R150">
        <f t="shared" si="24"/>
        <v>70.201250000000002</v>
      </c>
      <c r="S150">
        <f t="shared" si="25"/>
        <v>73.605582547423538</v>
      </c>
      <c r="T150">
        <v>73.605582547423538</v>
      </c>
      <c r="U150">
        <v>73.605582547423538</v>
      </c>
      <c r="V150">
        <f t="shared" si="26"/>
        <v>71.765999999999991</v>
      </c>
    </row>
    <row r="151" spans="1:22" x14ac:dyDescent="0.2">
      <c r="A151" s="4">
        <v>45592</v>
      </c>
      <c r="B151">
        <v>67.650000000000006</v>
      </c>
      <c r="E151" s="4">
        <v>45592</v>
      </c>
      <c r="F151">
        <v>150</v>
      </c>
      <c r="G151">
        <v>67.650000000000006</v>
      </c>
      <c r="H151">
        <f t="shared" si="18"/>
        <v>73.555426297024411</v>
      </c>
      <c r="I151">
        <f t="shared" si="19"/>
        <v>-5.9054262970244054</v>
      </c>
      <c r="J151">
        <f t="shared" si="21"/>
        <v>-4.3374880673481471</v>
      </c>
      <c r="K151">
        <v>73.555426297024411</v>
      </c>
      <c r="L151">
        <v>73.555426297024411</v>
      </c>
      <c r="M151">
        <f t="shared" si="20"/>
        <v>69.106666666666669</v>
      </c>
      <c r="N151">
        <f t="shared" si="22"/>
        <v>73.561333032738716</v>
      </c>
      <c r="O151">
        <v>73.561333032738716</v>
      </c>
      <c r="P151">
        <v>73.561333032738716</v>
      </c>
      <c r="Q151">
        <f t="shared" si="23"/>
        <v>69.835000000000008</v>
      </c>
      <c r="R151">
        <f t="shared" si="24"/>
        <v>69.267500000000013</v>
      </c>
      <c r="S151">
        <f t="shared" si="25"/>
        <v>73.572897371290679</v>
      </c>
      <c r="T151">
        <v>73.572897371290679</v>
      </c>
      <c r="U151">
        <v>73.572897371290679</v>
      </c>
      <c r="V151">
        <f t="shared" si="26"/>
        <v>70.727999999999994</v>
      </c>
    </row>
    <row r="152" spans="1:22" x14ac:dyDescent="0.2">
      <c r="A152" s="4">
        <v>45593</v>
      </c>
      <c r="B152">
        <v>67.650000000000006</v>
      </c>
      <c r="E152" s="4">
        <v>45593</v>
      </c>
      <c r="F152">
        <v>151</v>
      </c>
      <c r="G152">
        <v>67.650000000000006</v>
      </c>
      <c r="H152">
        <f t="shared" si="18"/>
        <v>73.522914364372568</v>
      </c>
      <c r="I152">
        <f t="shared" si="19"/>
        <v>-5.8729143643725621</v>
      </c>
      <c r="J152">
        <f t="shared" si="21"/>
        <v>3.2511932651843267E-2</v>
      </c>
      <c r="K152">
        <v>73.522914364372568</v>
      </c>
      <c r="L152">
        <v>73.522914364372568</v>
      </c>
      <c r="M152">
        <f t="shared" si="20"/>
        <v>67.593333333333348</v>
      </c>
      <c r="N152">
        <f t="shared" si="22"/>
        <v>73.528745518259811</v>
      </c>
      <c r="O152">
        <v>73.528745518259811</v>
      </c>
      <c r="P152">
        <v>73.528745518259811</v>
      </c>
      <c r="Q152">
        <f t="shared" si="23"/>
        <v>68.7</v>
      </c>
      <c r="R152">
        <f t="shared" si="24"/>
        <v>68.311250000000001</v>
      </c>
      <c r="S152">
        <f t="shared" si="25"/>
        <v>73.540212195157821</v>
      </c>
      <c r="T152">
        <v>73.540212195157821</v>
      </c>
      <c r="U152">
        <v>73.540212195157821</v>
      </c>
      <c r="V152">
        <f t="shared" si="26"/>
        <v>69.983999999999995</v>
      </c>
    </row>
    <row r="153" spans="1:22" x14ac:dyDescent="0.2">
      <c r="A153" s="4">
        <v>45594</v>
      </c>
      <c r="B153">
        <v>67.48</v>
      </c>
      <c r="E153" s="4">
        <v>45594</v>
      </c>
      <c r="F153">
        <v>152</v>
      </c>
      <c r="G153">
        <v>67.48</v>
      </c>
      <c r="H153">
        <f t="shared" si="18"/>
        <v>73.490402431720725</v>
      </c>
      <c r="I153">
        <f t="shared" si="19"/>
        <v>-6.0104024317207205</v>
      </c>
      <c r="J153">
        <f t="shared" si="21"/>
        <v>-0.13748806734815844</v>
      </c>
      <c r="K153">
        <v>73.490402431720725</v>
      </c>
      <c r="L153">
        <v>73.490402431720725</v>
      </c>
      <c r="M153">
        <f t="shared" si="20"/>
        <v>68.013333333333335</v>
      </c>
      <c r="N153">
        <f t="shared" si="22"/>
        <v>73.496158003780891</v>
      </c>
      <c r="O153">
        <v>73.496158003780891</v>
      </c>
      <c r="P153">
        <v>73.496158003780891</v>
      </c>
      <c r="Q153">
        <f t="shared" si="23"/>
        <v>67.922500000000014</v>
      </c>
      <c r="R153">
        <f t="shared" si="24"/>
        <v>68.163750000000007</v>
      </c>
      <c r="S153">
        <f t="shared" si="25"/>
        <v>73.507527019024977</v>
      </c>
      <c r="T153">
        <v>73.507527019024977</v>
      </c>
      <c r="U153">
        <v>73.507527019024977</v>
      </c>
      <c r="V153">
        <f t="shared" si="26"/>
        <v>69.364000000000004</v>
      </c>
    </row>
    <row r="154" spans="1:22" x14ac:dyDescent="0.2">
      <c r="A154" s="4">
        <v>45595</v>
      </c>
      <c r="B154">
        <v>68.91</v>
      </c>
      <c r="E154" s="4">
        <v>45595</v>
      </c>
      <c r="F154">
        <v>153</v>
      </c>
      <c r="G154">
        <v>68.91</v>
      </c>
      <c r="H154">
        <f t="shared" si="18"/>
        <v>73.457890499068881</v>
      </c>
      <c r="I154">
        <f t="shared" si="19"/>
        <v>-4.5478904990688847</v>
      </c>
      <c r="J154">
        <f t="shared" si="21"/>
        <v>1.4625119326518359</v>
      </c>
      <c r="K154">
        <v>73.457890499068881</v>
      </c>
      <c r="L154">
        <v>73.457890499068881</v>
      </c>
      <c r="M154">
        <f t="shared" si="20"/>
        <v>68.656666666666652</v>
      </c>
      <c r="N154">
        <f t="shared" si="22"/>
        <v>73.463570489301986</v>
      </c>
      <c r="O154">
        <v>73.463570489301986</v>
      </c>
      <c r="P154">
        <v>73.463570489301986</v>
      </c>
      <c r="Q154">
        <f t="shared" si="23"/>
        <v>68.405000000000001</v>
      </c>
      <c r="R154">
        <f t="shared" si="24"/>
        <v>68.674999999999997</v>
      </c>
      <c r="S154">
        <f t="shared" si="25"/>
        <v>73.474841842892118</v>
      </c>
      <c r="T154">
        <v>73.474841842892118</v>
      </c>
      <c r="U154">
        <v>73.474841842892118</v>
      </c>
      <c r="V154">
        <f t="shared" si="26"/>
        <v>68.742000000000004</v>
      </c>
    </row>
    <row r="155" spans="1:22" x14ac:dyDescent="0.2">
      <c r="A155" s="4">
        <v>45596</v>
      </c>
      <c r="B155">
        <v>69.58</v>
      </c>
      <c r="E155" s="4">
        <v>45596</v>
      </c>
      <c r="F155">
        <v>154</v>
      </c>
      <c r="G155">
        <v>69.58</v>
      </c>
      <c r="H155">
        <f t="shared" si="18"/>
        <v>73.425378566417038</v>
      </c>
      <c r="I155">
        <f t="shared" si="19"/>
        <v>-3.8453785664170397</v>
      </c>
      <c r="J155">
        <f t="shared" si="21"/>
        <v>0.70251193265184497</v>
      </c>
      <c r="K155">
        <v>73.425378566417038</v>
      </c>
      <c r="L155">
        <v>73.425378566417038</v>
      </c>
      <c r="M155">
        <f t="shared" si="20"/>
        <v>69.433333333333337</v>
      </c>
      <c r="N155">
        <f t="shared" si="22"/>
        <v>73.430982974823081</v>
      </c>
      <c r="O155">
        <v>73.430982974823081</v>
      </c>
      <c r="P155">
        <v>73.430982974823081</v>
      </c>
      <c r="Q155">
        <f t="shared" si="23"/>
        <v>68.944999999999993</v>
      </c>
      <c r="R155">
        <f t="shared" si="24"/>
        <v>69.236249999999998</v>
      </c>
      <c r="S155">
        <f t="shared" si="25"/>
        <v>73.44215666675926</v>
      </c>
      <c r="T155">
        <v>73.44215666675926</v>
      </c>
      <c r="U155">
        <v>73.44215666675926</v>
      </c>
      <c r="V155">
        <f t="shared" si="26"/>
        <v>68.254000000000005</v>
      </c>
    </row>
    <row r="156" spans="1:22" x14ac:dyDescent="0.2">
      <c r="A156" s="4">
        <v>45597</v>
      </c>
      <c r="B156">
        <v>69.81</v>
      </c>
      <c r="E156" s="4">
        <v>45597</v>
      </c>
      <c r="F156">
        <v>155</v>
      </c>
      <c r="G156">
        <v>69.81</v>
      </c>
      <c r="H156">
        <f t="shared" si="18"/>
        <v>73.392866633765195</v>
      </c>
      <c r="I156">
        <f t="shared" si="19"/>
        <v>-3.5828666337651924</v>
      </c>
      <c r="J156">
        <f t="shared" si="21"/>
        <v>0.26251193265184725</v>
      </c>
      <c r="K156">
        <v>73.392866633765195</v>
      </c>
      <c r="L156">
        <v>73.392866633765195</v>
      </c>
      <c r="M156">
        <f t="shared" si="20"/>
        <v>69.733333333333334</v>
      </c>
      <c r="N156">
        <f t="shared" si="22"/>
        <v>73.398395460344176</v>
      </c>
      <c r="O156">
        <v>73.398395460344176</v>
      </c>
      <c r="P156">
        <v>73.398395460344176</v>
      </c>
      <c r="Q156">
        <f t="shared" si="23"/>
        <v>69.527500000000003</v>
      </c>
      <c r="R156">
        <f t="shared" si="24"/>
        <v>69.892499999999998</v>
      </c>
      <c r="S156">
        <f t="shared" si="25"/>
        <v>73.409471490626402</v>
      </c>
      <c r="T156">
        <v>73.409471490626402</v>
      </c>
      <c r="U156">
        <v>73.409471490626402</v>
      </c>
      <c r="V156">
        <f t="shared" si="26"/>
        <v>68.686000000000007</v>
      </c>
    </row>
    <row r="157" spans="1:22" x14ac:dyDescent="0.2">
      <c r="A157" s="4">
        <v>45598</v>
      </c>
      <c r="B157">
        <v>69.81</v>
      </c>
      <c r="E157" s="4">
        <v>45598</v>
      </c>
      <c r="F157">
        <v>156</v>
      </c>
      <c r="G157">
        <v>69.81</v>
      </c>
      <c r="H157">
        <f t="shared" si="18"/>
        <v>73.360354701113351</v>
      </c>
      <c r="I157">
        <f t="shared" si="19"/>
        <v>-3.5503547011133492</v>
      </c>
      <c r="J157">
        <f t="shared" si="21"/>
        <v>3.2511932651843267E-2</v>
      </c>
      <c r="K157">
        <v>73.360354701113351</v>
      </c>
      <c r="L157">
        <v>73.360354701113351</v>
      </c>
      <c r="M157">
        <f t="shared" si="20"/>
        <v>70.483333333333334</v>
      </c>
      <c r="N157">
        <f t="shared" si="22"/>
        <v>73.365807945865271</v>
      </c>
      <c r="O157">
        <v>73.365807945865271</v>
      </c>
      <c r="P157">
        <v>73.365807945865271</v>
      </c>
      <c r="Q157">
        <f t="shared" si="23"/>
        <v>70.257499999999993</v>
      </c>
      <c r="R157">
        <f t="shared" si="24"/>
        <v>70.538749999999993</v>
      </c>
      <c r="S157">
        <f t="shared" si="25"/>
        <v>73.376786314493543</v>
      </c>
      <c r="T157">
        <v>73.376786314493543</v>
      </c>
      <c r="U157">
        <v>73.376786314493543</v>
      </c>
      <c r="V157">
        <f t="shared" si="26"/>
        <v>69.117999999999995</v>
      </c>
    </row>
    <row r="158" spans="1:22" x14ac:dyDescent="0.2">
      <c r="A158" s="4">
        <v>45599</v>
      </c>
      <c r="B158">
        <v>71.83</v>
      </c>
      <c r="E158" s="4">
        <v>45599</v>
      </c>
      <c r="F158">
        <v>157</v>
      </c>
      <c r="G158">
        <v>71.83</v>
      </c>
      <c r="H158">
        <f t="shared" si="18"/>
        <v>73.327842768461508</v>
      </c>
      <c r="I158">
        <f t="shared" si="19"/>
        <v>-1.4978427684615099</v>
      </c>
      <c r="J158">
        <f t="shared" si="21"/>
        <v>2.0525119326518393</v>
      </c>
      <c r="K158">
        <v>73.327842768461508</v>
      </c>
      <c r="L158">
        <v>73.327842768461508</v>
      </c>
      <c r="M158">
        <f t="shared" si="20"/>
        <v>71.156666666666652</v>
      </c>
      <c r="N158">
        <f t="shared" si="22"/>
        <v>73.333220431386366</v>
      </c>
      <c r="O158">
        <v>73.333220431386366</v>
      </c>
      <c r="P158">
        <v>73.333220431386366</v>
      </c>
      <c r="Q158">
        <f t="shared" si="23"/>
        <v>70.819999999999993</v>
      </c>
      <c r="R158">
        <f t="shared" si="24"/>
        <v>71.126249999999999</v>
      </c>
      <c r="S158">
        <f t="shared" si="25"/>
        <v>73.344101138360685</v>
      </c>
      <c r="T158">
        <v>73.344101138360685</v>
      </c>
      <c r="U158">
        <v>73.344101138360685</v>
      </c>
      <c r="V158">
        <f t="shared" si="26"/>
        <v>69.988</v>
      </c>
    </row>
    <row r="159" spans="1:22" x14ac:dyDescent="0.2">
      <c r="A159" s="4">
        <v>45600</v>
      </c>
      <c r="B159">
        <v>71.83</v>
      </c>
      <c r="E159" s="4">
        <v>45600</v>
      </c>
      <c r="F159">
        <v>158</v>
      </c>
      <c r="G159">
        <v>71.83</v>
      </c>
      <c r="H159">
        <f t="shared" si="18"/>
        <v>73.295330835809665</v>
      </c>
      <c r="I159">
        <f t="shared" si="19"/>
        <v>-1.4653308358096666</v>
      </c>
      <c r="J159">
        <f t="shared" si="21"/>
        <v>3.2511932651843267E-2</v>
      </c>
      <c r="K159">
        <v>73.295330835809665</v>
      </c>
      <c r="L159">
        <v>73.295330835809665</v>
      </c>
      <c r="M159">
        <f t="shared" si="20"/>
        <v>71.973333333333343</v>
      </c>
      <c r="N159">
        <f t="shared" si="22"/>
        <v>73.30063291690746</v>
      </c>
      <c r="O159">
        <v>73.30063291690746</v>
      </c>
      <c r="P159">
        <v>73.30063291690746</v>
      </c>
      <c r="Q159">
        <f t="shared" si="23"/>
        <v>71.43249999999999</v>
      </c>
      <c r="R159">
        <f t="shared" si="24"/>
        <v>71.703749999999999</v>
      </c>
      <c r="S159">
        <f t="shared" si="25"/>
        <v>73.311415962227841</v>
      </c>
      <c r="T159">
        <v>73.311415962227841</v>
      </c>
      <c r="U159">
        <v>73.311415962227841</v>
      </c>
      <c r="V159">
        <f t="shared" si="26"/>
        <v>70.571999999999989</v>
      </c>
    </row>
    <row r="160" spans="1:22" x14ac:dyDescent="0.2">
      <c r="A160" s="4">
        <v>45601</v>
      </c>
      <c r="B160">
        <v>72.260000000000005</v>
      </c>
      <c r="E160" s="4">
        <v>45601</v>
      </c>
      <c r="F160">
        <v>159</v>
      </c>
      <c r="G160">
        <v>72.260000000000005</v>
      </c>
      <c r="H160">
        <f t="shared" si="18"/>
        <v>73.262818903157822</v>
      </c>
      <c r="I160">
        <f t="shared" si="19"/>
        <v>-1.0028189031578165</v>
      </c>
      <c r="J160">
        <f t="shared" si="21"/>
        <v>0.46251193265185009</v>
      </c>
      <c r="K160">
        <v>73.262818903157822</v>
      </c>
      <c r="L160">
        <v>73.262818903157822</v>
      </c>
      <c r="M160">
        <f t="shared" si="20"/>
        <v>72.023333333333326</v>
      </c>
      <c r="N160">
        <f t="shared" si="22"/>
        <v>73.268045402428555</v>
      </c>
      <c r="O160">
        <v>73.268045402428555</v>
      </c>
      <c r="P160">
        <v>73.268045402428555</v>
      </c>
      <c r="Q160">
        <f t="shared" si="23"/>
        <v>71.975000000000009</v>
      </c>
      <c r="R160">
        <f t="shared" si="24"/>
        <v>72.08250000000001</v>
      </c>
      <c r="S160">
        <f t="shared" si="25"/>
        <v>73.278730786094982</v>
      </c>
      <c r="T160">
        <v>73.278730786094982</v>
      </c>
      <c r="U160">
        <v>73.278730786094982</v>
      </c>
      <c r="V160">
        <f t="shared" si="26"/>
        <v>71.10799999999999</v>
      </c>
    </row>
    <row r="161" spans="1:22" x14ac:dyDescent="0.2">
      <c r="A161" s="4">
        <v>45602</v>
      </c>
      <c r="B161">
        <v>71.98</v>
      </c>
      <c r="E161" s="4">
        <v>45602</v>
      </c>
      <c r="F161">
        <v>160</v>
      </c>
      <c r="G161">
        <v>71.98</v>
      </c>
      <c r="H161">
        <f t="shared" si="18"/>
        <v>73.230306970505978</v>
      </c>
      <c r="I161">
        <f t="shared" si="19"/>
        <v>-1.2503069705059744</v>
      </c>
      <c r="J161">
        <f t="shared" si="21"/>
        <v>-0.24748806734815787</v>
      </c>
      <c r="K161">
        <v>73.230306970505978</v>
      </c>
      <c r="L161">
        <v>73.230306970505978</v>
      </c>
      <c r="M161">
        <f t="shared" si="20"/>
        <v>72.31</v>
      </c>
      <c r="N161">
        <f t="shared" si="22"/>
        <v>73.235457887949636</v>
      </c>
      <c r="O161">
        <v>73.235457887949636</v>
      </c>
      <c r="P161">
        <v>73.235457887949636</v>
      </c>
      <c r="Q161">
        <f t="shared" si="23"/>
        <v>72.19</v>
      </c>
      <c r="R161">
        <f t="shared" si="24"/>
        <v>72.047499999999999</v>
      </c>
      <c r="S161">
        <f t="shared" si="25"/>
        <v>73.246045609962124</v>
      </c>
      <c r="T161">
        <v>73.246045609962124</v>
      </c>
      <c r="U161">
        <v>73.246045609962124</v>
      </c>
      <c r="V161">
        <f t="shared" si="26"/>
        <v>71.542000000000002</v>
      </c>
    </row>
    <row r="162" spans="1:22" x14ac:dyDescent="0.2">
      <c r="A162" s="4">
        <v>45603</v>
      </c>
      <c r="B162">
        <v>72.69</v>
      </c>
      <c r="E162" s="4">
        <v>45603</v>
      </c>
      <c r="F162">
        <v>161</v>
      </c>
      <c r="G162">
        <v>72.69</v>
      </c>
      <c r="H162">
        <f t="shared" si="18"/>
        <v>73.197795037854135</v>
      </c>
      <c r="I162">
        <f t="shared" si="19"/>
        <v>-0.50779503785413738</v>
      </c>
      <c r="J162">
        <f t="shared" si="21"/>
        <v>0.74251193265183701</v>
      </c>
      <c r="K162">
        <v>73.197795037854135</v>
      </c>
      <c r="L162">
        <v>73.197795037854135</v>
      </c>
      <c r="M162">
        <f t="shared" si="20"/>
        <v>71.786666666666676</v>
      </c>
      <c r="N162">
        <f t="shared" si="22"/>
        <v>73.202870373470731</v>
      </c>
      <c r="O162">
        <v>73.202870373470731</v>
      </c>
      <c r="P162">
        <v>73.202870373470731</v>
      </c>
      <c r="Q162">
        <f t="shared" si="23"/>
        <v>71.905000000000001</v>
      </c>
      <c r="R162">
        <f t="shared" si="24"/>
        <v>71.708750000000009</v>
      </c>
      <c r="S162">
        <f t="shared" si="25"/>
        <v>73.213360433829266</v>
      </c>
      <c r="T162">
        <v>73.213360433829266</v>
      </c>
      <c r="U162">
        <v>73.213360433829266</v>
      </c>
      <c r="V162">
        <f t="shared" si="26"/>
        <v>72.118000000000009</v>
      </c>
    </row>
    <row r="163" spans="1:22" x14ac:dyDescent="0.2">
      <c r="A163" s="4">
        <v>45604</v>
      </c>
      <c r="B163">
        <v>70.69</v>
      </c>
      <c r="E163" s="4">
        <v>45604</v>
      </c>
      <c r="F163">
        <v>162</v>
      </c>
      <c r="G163">
        <v>70.69</v>
      </c>
      <c r="H163">
        <f t="shared" si="18"/>
        <v>73.165283105202292</v>
      </c>
      <c r="I163">
        <f t="shared" si="19"/>
        <v>-2.4752831052022941</v>
      </c>
      <c r="J163">
        <f t="shared" si="21"/>
        <v>-1.9674880673481567</v>
      </c>
      <c r="K163">
        <v>73.165283105202292</v>
      </c>
      <c r="L163">
        <v>73.165283105202292</v>
      </c>
      <c r="M163">
        <f t="shared" si="20"/>
        <v>71.356666666666669</v>
      </c>
      <c r="N163">
        <f t="shared" si="22"/>
        <v>73.170282858991825</v>
      </c>
      <c r="O163">
        <v>73.170282858991825</v>
      </c>
      <c r="P163">
        <v>73.170282858991825</v>
      </c>
      <c r="Q163">
        <f t="shared" si="23"/>
        <v>71.512500000000003</v>
      </c>
      <c r="R163">
        <f t="shared" si="24"/>
        <v>71.068749999999994</v>
      </c>
      <c r="S163">
        <f t="shared" si="25"/>
        <v>73.180675257696407</v>
      </c>
      <c r="T163">
        <v>73.180675257696407</v>
      </c>
      <c r="U163">
        <v>73.180675257696407</v>
      </c>
      <c r="V163">
        <f t="shared" si="26"/>
        <v>71.89</v>
      </c>
    </row>
    <row r="164" spans="1:22" x14ac:dyDescent="0.2">
      <c r="A164" s="4">
        <v>45605</v>
      </c>
      <c r="B164">
        <v>70.69</v>
      </c>
      <c r="E164" s="4">
        <v>45605</v>
      </c>
      <c r="F164">
        <v>163</v>
      </c>
      <c r="G164">
        <v>70.69</v>
      </c>
      <c r="H164">
        <f t="shared" si="18"/>
        <v>73.132771172550449</v>
      </c>
      <c r="I164">
        <f t="shared" si="19"/>
        <v>-2.4427711725504508</v>
      </c>
      <c r="J164">
        <f t="shared" si="21"/>
        <v>3.2511932651843267E-2</v>
      </c>
      <c r="K164">
        <v>73.132771172550449</v>
      </c>
      <c r="L164">
        <v>73.132771172550449</v>
      </c>
      <c r="M164">
        <f t="shared" si="20"/>
        <v>69.936666666666667</v>
      </c>
      <c r="N164">
        <f t="shared" si="22"/>
        <v>73.13769534451292</v>
      </c>
      <c r="O164">
        <v>73.13769534451292</v>
      </c>
      <c r="P164">
        <v>73.13769534451292</v>
      </c>
      <c r="Q164">
        <f t="shared" si="23"/>
        <v>70.625</v>
      </c>
      <c r="R164">
        <f t="shared" si="24"/>
        <v>70.092500000000001</v>
      </c>
      <c r="S164">
        <f t="shared" si="25"/>
        <v>73.147990081563563</v>
      </c>
      <c r="T164">
        <v>73.147990081563563</v>
      </c>
      <c r="U164">
        <v>73.147990081563563</v>
      </c>
      <c r="V164">
        <f t="shared" si="26"/>
        <v>71.662000000000006</v>
      </c>
    </row>
    <row r="165" spans="1:22" x14ac:dyDescent="0.2">
      <c r="A165" s="4">
        <v>45606</v>
      </c>
      <c r="B165">
        <v>68.430000000000007</v>
      </c>
      <c r="E165" s="4">
        <v>45606</v>
      </c>
      <c r="F165">
        <v>164</v>
      </c>
      <c r="G165">
        <v>68.430000000000007</v>
      </c>
      <c r="H165">
        <f t="shared" si="18"/>
        <v>73.100259239898605</v>
      </c>
      <c r="I165">
        <f t="shared" si="19"/>
        <v>-4.6702592398985985</v>
      </c>
      <c r="J165">
        <f t="shared" si="21"/>
        <v>-2.2274880673481476</v>
      </c>
      <c r="K165">
        <v>73.100259239898605</v>
      </c>
      <c r="L165">
        <v>73.100259239898605</v>
      </c>
      <c r="M165">
        <f t="shared" si="20"/>
        <v>69.183333333333337</v>
      </c>
      <c r="N165">
        <f t="shared" si="22"/>
        <v>73.105107830034015</v>
      </c>
      <c r="O165">
        <v>73.105107830034015</v>
      </c>
      <c r="P165">
        <v>73.105107830034015</v>
      </c>
      <c r="Q165">
        <f t="shared" si="23"/>
        <v>69.56</v>
      </c>
      <c r="R165">
        <f t="shared" si="24"/>
        <v>69.277500000000003</v>
      </c>
      <c r="S165">
        <f t="shared" si="25"/>
        <v>73.115304905430705</v>
      </c>
      <c r="T165">
        <v>73.115304905430705</v>
      </c>
      <c r="U165">
        <v>73.115304905430705</v>
      </c>
      <c r="V165">
        <f t="shared" si="26"/>
        <v>70.896000000000001</v>
      </c>
    </row>
    <row r="166" spans="1:22" x14ac:dyDescent="0.2">
      <c r="A166" s="4">
        <v>45607</v>
      </c>
      <c r="B166">
        <v>68.430000000000007</v>
      </c>
      <c r="E166" s="4">
        <v>45607</v>
      </c>
      <c r="F166">
        <v>165</v>
      </c>
      <c r="G166">
        <v>68.430000000000007</v>
      </c>
      <c r="H166">
        <f t="shared" si="18"/>
        <v>73.067747307246762</v>
      </c>
      <c r="I166">
        <f t="shared" si="19"/>
        <v>-4.6377473072467552</v>
      </c>
      <c r="J166">
        <f t="shared" si="21"/>
        <v>3.2511932651843267E-2</v>
      </c>
      <c r="K166">
        <v>73.067747307246762</v>
      </c>
      <c r="L166">
        <v>73.067747307246762</v>
      </c>
      <c r="M166">
        <f t="shared" si="20"/>
        <v>68.430000000000007</v>
      </c>
      <c r="N166">
        <f t="shared" si="22"/>
        <v>73.07252031555511</v>
      </c>
      <c r="O166">
        <v>73.07252031555511</v>
      </c>
      <c r="P166">
        <v>73.07252031555511</v>
      </c>
      <c r="Q166">
        <f t="shared" si="23"/>
        <v>68.995000000000005</v>
      </c>
      <c r="R166">
        <f t="shared" si="24"/>
        <v>68.753749999999997</v>
      </c>
      <c r="S166">
        <f t="shared" si="25"/>
        <v>73.082619729297846</v>
      </c>
      <c r="T166">
        <v>73.082619729297846</v>
      </c>
      <c r="U166">
        <v>73.082619729297846</v>
      </c>
      <c r="V166">
        <f t="shared" si="26"/>
        <v>70.186000000000007</v>
      </c>
    </row>
    <row r="167" spans="1:22" x14ac:dyDescent="0.2">
      <c r="A167" s="4">
        <v>45608</v>
      </c>
      <c r="B167">
        <v>68.430000000000007</v>
      </c>
      <c r="E167" s="4">
        <v>45608</v>
      </c>
      <c r="F167">
        <v>166</v>
      </c>
      <c r="G167">
        <v>68.430000000000007</v>
      </c>
      <c r="H167">
        <f t="shared" si="18"/>
        <v>73.035235374594919</v>
      </c>
      <c r="I167">
        <f t="shared" si="19"/>
        <v>-4.6052353745949119</v>
      </c>
      <c r="J167">
        <f t="shared" si="21"/>
        <v>3.2511932651843267E-2</v>
      </c>
      <c r="K167">
        <v>73.035235374594919</v>
      </c>
      <c r="L167">
        <v>73.035235374594919</v>
      </c>
      <c r="M167">
        <f t="shared" si="20"/>
        <v>68.540000000000006</v>
      </c>
      <c r="N167">
        <f t="shared" si="22"/>
        <v>73.039932801076205</v>
      </c>
      <c r="O167">
        <v>73.039932801076205</v>
      </c>
      <c r="P167">
        <v>73.039932801076205</v>
      </c>
      <c r="Q167">
        <f t="shared" si="23"/>
        <v>68.512500000000003</v>
      </c>
      <c r="R167">
        <f t="shared" si="24"/>
        <v>68.58250000000001</v>
      </c>
      <c r="S167">
        <f t="shared" si="25"/>
        <v>73.049934553164988</v>
      </c>
      <c r="T167">
        <v>73.049934553164988</v>
      </c>
      <c r="U167">
        <v>73.049934553164988</v>
      </c>
      <c r="V167">
        <f t="shared" si="26"/>
        <v>69.334000000000003</v>
      </c>
    </row>
    <row r="168" spans="1:22" x14ac:dyDescent="0.2">
      <c r="A168" s="4">
        <v>45609</v>
      </c>
      <c r="B168">
        <v>68.760000000000005</v>
      </c>
      <c r="E168" s="4">
        <v>45609</v>
      </c>
      <c r="F168">
        <v>167</v>
      </c>
      <c r="G168">
        <v>68.760000000000005</v>
      </c>
      <c r="H168">
        <f t="shared" si="18"/>
        <v>73.002723441943075</v>
      </c>
      <c r="I168">
        <f t="shared" si="19"/>
        <v>-4.2427234419430704</v>
      </c>
      <c r="J168">
        <f t="shared" si="21"/>
        <v>0.36251193265184156</v>
      </c>
      <c r="K168">
        <v>73.002723441943075</v>
      </c>
      <c r="L168">
        <v>73.002723441943075</v>
      </c>
      <c r="M168">
        <f t="shared" si="20"/>
        <v>68.726666666666674</v>
      </c>
      <c r="N168">
        <f t="shared" si="22"/>
        <v>73.007345286597285</v>
      </c>
      <c r="O168">
        <v>73.007345286597285</v>
      </c>
      <c r="P168">
        <v>73.007345286597285</v>
      </c>
      <c r="Q168">
        <f t="shared" si="23"/>
        <v>68.652500000000003</v>
      </c>
      <c r="R168">
        <f t="shared" si="24"/>
        <v>68.515000000000001</v>
      </c>
      <c r="S168">
        <f t="shared" si="25"/>
        <v>73.01724937703213</v>
      </c>
      <c r="T168">
        <v>73.01724937703213</v>
      </c>
      <c r="U168">
        <v>73.01724937703213</v>
      </c>
      <c r="V168">
        <f t="shared" si="26"/>
        <v>68.948000000000008</v>
      </c>
    </row>
    <row r="169" spans="1:22" x14ac:dyDescent="0.2">
      <c r="A169" s="4">
        <v>45610</v>
      </c>
      <c r="B169">
        <v>68.989999999999995</v>
      </c>
      <c r="E169" s="4">
        <v>45610</v>
      </c>
      <c r="F169">
        <v>168</v>
      </c>
      <c r="G169">
        <v>68.989999999999995</v>
      </c>
      <c r="H169">
        <f t="shared" si="18"/>
        <v>72.970211509291232</v>
      </c>
      <c r="I169">
        <f t="shared" si="19"/>
        <v>-3.9802115092912373</v>
      </c>
      <c r="J169">
        <f t="shared" si="21"/>
        <v>0.26251193265183304</v>
      </c>
      <c r="K169">
        <v>72.970211509291232</v>
      </c>
      <c r="L169">
        <v>72.970211509291232</v>
      </c>
      <c r="M169">
        <f t="shared" si="20"/>
        <v>68.36</v>
      </c>
      <c r="N169">
        <f t="shared" si="22"/>
        <v>72.97475777211838</v>
      </c>
      <c r="O169">
        <v>72.97475777211838</v>
      </c>
      <c r="P169">
        <v>72.97475777211838</v>
      </c>
      <c r="Q169">
        <f t="shared" si="23"/>
        <v>68.377499999999998</v>
      </c>
      <c r="R169">
        <f t="shared" si="24"/>
        <v>68.239999999999995</v>
      </c>
      <c r="S169">
        <f t="shared" si="25"/>
        <v>72.984564200899271</v>
      </c>
      <c r="T169">
        <v>72.984564200899271</v>
      </c>
      <c r="U169">
        <v>72.984564200899271</v>
      </c>
      <c r="V169">
        <f t="shared" si="26"/>
        <v>68.608000000000004</v>
      </c>
    </row>
    <row r="170" spans="1:22" x14ac:dyDescent="0.2">
      <c r="A170" s="4">
        <v>45611</v>
      </c>
      <c r="B170">
        <v>67.33</v>
      </c>
      <c r="E170" s="4">
        <v>45611</v>
      </c>
      <c r="F170">
        <v>169</v>
      </c>
      <c r="G170">
        <v>67.33</v>
      </c>
      <c r="H170">
        <f t="shared" si="18"/>
        <v>72.937699576639389</v>
      </c>
      <c r="I170">
        <f t="shared" si="19"/>
        <v>-5.6076995766393907</v>
      </c>
      <c r="J170">
        <f t="shared" si="21"/>
        <v>-1.6274880673481533</v>
      </c>
      <c r="K170">
        <v>72.937699576639389</v>
      </c>
      <c r="L170">
        <v>72.937699576639389</v>
      </c>
      <c r="M170">
        <f t="shared" si="20"/>
        <v>67.883333333333326</v>
      </c>
      <c r="N170">
        <f t="shared" si="22"/>
        <v>72.942170257639475</v>
      </c>
      <c r="O170">
        <v>72.942170257639475</v>
      </c>
      <c r="P170">
        <v>72.942170257639475</v>
      </c>
      <c r="Q170">
        <f t="shared" si="23"/>
        <v>68.102499999999992</v>
      </c>
      <c r="R170">
        <f t="shared" si="24"/>
        <v>68.19</v>
      </c>
      <c r="S170">
        <f t="shared" si="25"/>
        <v>72.951879024766427</v>
      </c>
      <c r="T170">
        <v>72.951879024766427</v>
      </c>
      <c r="U170">
        <v>72.951879024766427</v>
      </c>
      <c r="V170">
        <f t="shared" si="26"/>
        <v>68.388000000000005</v>
      </c>
    </row>
    <row r="171" spans="1:22" x14ac:dyDescent="0.2">
      <c r="A171" s="4">
        <v>45612</v>
      </c>
      <c r="B171">
        <v>67.33</v>
      </c>
      <c r="E171" s="4">
        <v>45612</v>
      </c>
      <c r="F171">
        <v>170</v>
      </c>
      <c r="G171">
        <v>67.33</v>
      </c>
      <c r="H171">
        <f t="shared" si="18"/>
        <v>72.905187643987546</v>
      </c>
      <c r="I171">
        <f t="shared" si="19"/>
        <v>-5.5751876439875474</v>
      </c>
      <c r="J171">
        <f t="shared" si="21"/>
        <v>3.2511932651843267E-2</v>
      </c>
      <c r="K171">
        <v>72.905187643987546</v>
      </c>
      <c r="L171">
        <v>72.905187643987546</v>
      </c>
      <c r="M171">
        <f t="shared" si="20"/>
        <v>68.040000000000006</v>
      </c>
      <c r="N171">
        <f t="shared" si="22"/>
        <v>72.90958274316057</v>
      </c>
      <c r="O171">
        <v>72.90958274316057</v>
      </c>
      <c r="P171">
        <v>72.90958274316057</v>
      </c>
      <c r="Q171">
        <f t="shared" si="23"/>
        <v>68.277499999999989</v>
      </c>
      <c r="R171">
        <f t="shared" si="24"/>
        <v>68.336249999999993</v>
      </c>
      <c r="S171">
        <f t="shared" si="25"/>
        <v>72.919193848633569</v>
      </c>
      <c r="T171">
        <v>72.919193848633569</v>
      </c>
      <c r="U171">
        <v>72.919193848633569</v>
      </c>
      <c r="V171">
        <f t="shared" si="26"/>
        <v>68.167999999999992</v>
      </c>
    </row>
    <row r="172" spans="1:22" x14ac:dyDescent="0.2">
      <c r="A172" s="4">
        <v>45613</v>
      </c>
      <c r="B172">
        <v>69.459999999999994</v>
      </c>
      <c r="E172" s="4">
        <v>45613</v>
      </c>
      <c r="F172">
        <v>171</v>
      </c>
      <c r="G172">
        <v>69.459999999999994</v>
      </c>
      <c r="H172">
        <f t="shared" si="18"/>
        <v>72.872675711335702</v>
      </c>
      <c r="I172">
        <f t="shared" si="19"/>
        <v>-3.4126757113357087</v>
      </c>
      <c r="J172">
        <f t="shared" si="21"/>
        <v>2.1625119326518387</v>
      </c>
      <c r="K172">
        <v>72.872675711335702</v>
      </c>
      <c r="L172">
        <v>72.872675711335702</v>
      </c>
      <c r="M172">
        <f t="shared" si="20"/>
        <v>68.75</v>
      </c>
      <c r="N172">
        <f t="shared" si="22"/>
        <v>72.876995228681665</v>
      </c>
      <c r="O172">
        <v>72.876995228681665</v>
      </c>
      <c r="P172">
        <v>72.876995228681665</v>
      </c>
      <c r="Q172">
        <f t="shared" si="23"/>
        <v>68.394999999999996</v>
      </c>
      <c r="R172">
        <f t="shared" si="24"/>
        <v>68.697499999999991</v>
      </c>
      <c r="S172">
        <f t="shared" si="25"/>
        <v>72.88650867250071</v>
      </c>
      <c r="T172">
        <v>72.88650867250071</v>
      </c>
      <c r="U172">
        <v>72.88650867250071</v>
      </c>
      <c r="V172">
        <f t="shared" si="26"/>
        <v>68.373999999999995</v>
      </c>
    </row>
    <row r="173" spans="1:22" x14ac:dyDescent="0.2">
      <c r="A173" s="4">
        <v>45614</v>
      </c>
      <c r="B173">
        <v>69.459999999999994</v>
      </c>
      <c r="E173" s="4">
        <v>45614</v>
      </c>
      <c r="F173">
        <v>172</v>
      </c>
      <c r="G173">
        <v>69.459999999999994</v>
      </c>
      <c r="H173">
        <f t="shared" si="18"/>
        <v>72.840163778683859</v>
      </c>
      <c r="I173">
        <f t="shared" si="19"/>
        <v>-3.3801637786838654</v>
      </c>
      <c r="J173">
        <f t="shared" si="21"/>
        <v>3.2511932651843267E-2</v>
      </c>
      <c r="K173">
        <v>72.840163778683859</v>
      </c>
      <c r="L173">
        <v>72.840163778683859</v>
      </c>
      <c r="M173">
        <f t="shared" si="20"/>
        <v>69.556666666666658</v>
      </c>
      <c r="N173">
        <f t="shared" si="22"/>
        <v>72.84440771420276</v>
      </c>
      <c r="O173">
        <v>72.84440771420276</v>
      </c>
      <c r="P173">
        <v>72.84440771420276</v>
      </c>
      <c r="Q173">
        <f t="shared" si="23"/>
        <v>69</v>
      </c>
      <c r="R173">
        <f t="shared" si="24"/>
        <v>69.239999999999995</v>
      </c>
      <c r="S173">
        <f t="shared" si="25"/>
        <v>72.853823496367852</v>
      </c>
      <c r="T173">
        <v>72.853823496367852</v>
      </c>
      <c r="U173">
        <v>72.853823496367852</v>
      </c>
      <c r="V173">
        <f t="shared" si="26"/>
        <v>68.513999999999982</v>
      </c>
    </row>
    <row r="174" spans="1:22" x14ac:dyDescent="0.2">
      <c r="A174" s="4">
        <v>45615</v>
      </c>
      <c r="B174">
        <v>69.75</v>
      </c>
      <c r="E174" s="4">
        <v>45615</v>
      </c>
      <c r="F174">
        <v>173</v>
      </c>
      <c r="G174">
        <v>69.75</v>
      </c>
      <c r="H174">
        <f t="shared" si="18"/>
        <v>72.807651846032016</v>
      </c>
      <c r="I174">
        <f t="shared" si="19"/>
        <v>-3.0576518460320159</v>
      </c>
      <c r="J174">
        <f t="shared" si="21"/>
        <v>0.32251193265184952</v>
      </c>
      <c r="K174">
        <v>72.807651846032016</v>
      </c>
      <c r="L174">
        <v>72.807651846032016</v>
      </c>
      <c r="M174">
        <f t="shared" si="20"/>
        <v>69.486666666666665</v>
      </c>
      <c r="N174">
        <f t="shared" si="22"/>
        <v>72.811820199723854</v>
      </c>
      <c r="O174">
        <v>72.811820199723854</v>
      </c>
      <c r="P174">
        <v>72.811820199723854</v>
      </c>
      <c r="Q174">
        <f t="shared" si="23"/>
        <v>69.47999999999999</v>
      </c>
      <c r="R174">
        <f t="shared" si="24"/>
        <v>69.596249999999998</v>
      </c>
      <c r="S174">
        <f t="shared" si="25"/>
        <v>72.821138320234994</v>
      </c>
      <c r="T174">
        <v>72.821138320234994</v>
      </c>
      <c r="U174">
        <v>72.821138320234994</v>
      </c>
      <c r="V174">
        <f t="shared" si="26"/>
        <v>68.665999999999997</v>
      </c>
    </row>
    <row r="175" spans="1:22" x14ac:dyDescent="0.2">
      <c r="A175" s="4">
        <v>45616</v>
      </c>
      <c r="B175">
        <v>69.25</v>
      </c>
      <c r="E175" s="4">
        <v>45616</v>
      </c>
      <c r="F175">
        <v>174</v>
      </c>
      <c r="G175">
        <v>69.25</v>
      </c>
      <c r="H175">
        <f t="shared" si="18"/>
        <v>72.775139913380173</v>
      </c>
      <c r="I175">
        <f t="shared" si="19"/>
        <v>-3.5251399133801726</v>
      </c>
      <c r="J175">
        <f t="shared" si="21"/>
        <v>-0.46748806734815673</v>
      </c>
      <c r="K175">
        <v>72.775139913380173</v>
      </c>
      <c r="L175">
        <v>72.775139913380173</v>
      </c>
      <c r="M175">
        <f t="shared" si="20"/>
        <v>69.796666666666667</v>
      </c>
      <c r="N175">
        <f t="shared" si="22"/>
        <v>72.779232685244949</v>
      </c>
      <c r="O175">
        <v>72.779232685244949</v>
      </c>
      <c r="P175">
        <v>72.779232685244949</v>
      </c>
      <c r="Q175">
        <f t="shared" si="23"/>
        <v>69.712499999999991</v>
      </c>
      <c r="R175">
        <f t="shared" si="24"/>
        <v>69.989999999999995</v>
      </c>
      <c r="S175">
        <f t="shared" si="25"/>
        <v>72.788453144102135</v>
      </c>
      <c r="T175">
        <v>72.788453144102135</v>
      </c>
      <c r="U175">
        <v>72.788453144102135</v>
      </c>
      <c r="V175">
        <f t="shared" si="26"/>
        <v>69.05</v>
      </c>
    </row>
    <row r="176" spans="1:22" x14ac:dyDescent="0.2">
      <c r="A176" s="4">
        <v>45617</v>
      </c>
      <c r="B176">
        <v>70.39</v>
      </c>
      <c r="E176" s="4">
        <v>45617</v>
      </c>
      <c r="F176">
        <v>175</v>
      </c>
      <c r="G176">
        <v>70.39</v>
      </c>
      <c r="H176">
        <f t="shared" si="18"/>
        <v>72.742627980728329</v>
      </c>
      <c r="I176">
        <f t="shared" si="19"/>
        <v>-2.3526279807283288</v>
      </c>
      <c r="J176">
        <f t="shared" si="21"/>
        <v>1.1725119326518438</v>
      </c>
      <c r="K176">
        <v>72.742627980728329</v>
      </c>
      <c r="L176">
        <v>72.742627980728329</v>
      </c>
      <c r="M176">
        <f t="shared" si="20"/>
        <v>70.44</v>
      </c>
      <c r="N176">
        <f t="shared" si="22"/>
        <v>72.74664517076603</v>
      </c>
      <c r="O176">
        <v>72.74664517076603</v>
      </c>
      <c r="P176">
        <v>72.74664517076603</v>
      </c>
      <c r="Q176">
        <f t="shared" si="23"/>
        <v>70.267499999999998</v>
      </c>
      <c r="R176">
        <f t="shared" si="24"/>
        <v>70.508749999999992</v>
      </c>
      <c r="S176">
        <f t="shared" si="25"/>
        <v>72.755767967969291</v>
      </c>
      <c r="T176">
        <v>72.755767967969291</v>
      </c>
      <c r="U176">
        <v>72.755767967969291</v>
      </c>
      <c r="V176">
        <f t="shared" si="26"/>
        <v>69.661999999999992</v>
      </c>
    </row>
    <row r="177" spans="1:22" x14ac:dyDescent="0.2">
      <c r="A177" s="4">
        <v>45618</v>
      </c>
      <c r="B177">
        <v>71.680000000000007</v>
      </c>
      <c r="E177" s="4">
        <v>45618</v>
      </c>
      <c r="F177">
        <v>176</v>
      </c>
      <c r="G177">
        <v>71.680000000000007</v>
      </c>
      <c r="H177">
        <f t="shared" si="18"/>
        <v>72.710116048076486</v>
      </c>
      <c r="I177">
        <f t="shared" si="19"/>
        <v>-1.0301160480764793</v>
      </c>
      <c r="J177">
        <f t="shared" si="21"/>
        <v>1.3225119326518495</v>
      </c>
      <c r="K177">
        <v>72.710116048076486</v>
      </c>
      <c r="L177">
        <v>72.710116048076486</v>
      </c>
      <c r="M177">
        <f t="shared" si="20"/>
        <v>71.25</v>
      </c>
      <c r="N177">
        <f t="shared" si="22"/>
        <v>72.714057656287125</v>
      </c>
      <c r="O177">
        <v>72.714057656287125</v>
      </c>
      <c r="P177">
        <v>72.714057656287125</v>
      </c>
      <c r="Q177">
        <f t="shared" si="23"/>
        <v>70.75</v>
      </c>
      <c r="R177">
        <f t="shared" si="24"/>
        <v>70.77</v>
      </c>
      <c r="S177">
        <f t="shared" si="25"/>
        <v>72.723082791836433</v>
      </c>
      <c r="T177">
        <v>72.723082791836433</v>
      </c>
      <c r="U177">
        <v>72.723082791836433</v>
      </c>
      <c r="V177">
        <f t="shared" si="26"/>
        <v>70.105999999999995</v>
      </c>
    </row>
    <row r="178" spans="1:22" x14ac:dyDescent="0.2">
      <c r="A178" s="4">
        <v>45619</v>
      </c>
      <c r="B178">
        <v>71.680000000000007</v>
      </c>
      <c r="E178" s="4">
        <v>45619</v>
      </c>
      <c r="F178">
        <v>177</v>
      </c>
      <c r="G178">
        <v>71.680000000000007</v>
      </c>
      <c r="H178">
        <f t="shared" si="18"/>
        <v>72.677604115424643</v>
      </c>
      <c r="I178">
        <f t="shared" si="19"/>
        <v>-0.99760411542463601</v>
      </c>
      <c r="J178">
        <f t="shared" si="21"/>
        <v>3.2511932651843267E-2</v>
      </c>
      <c r="K178">
        <v>72.677604115424643</v>
      </c>
      <c r="L178">
        <v>72.677604115424643</v>
      </c>
      <c r="M178">
        <f t="shared" si="20"/>
        <v>70.923333333333332</v>
      </c>
      <c r="N178">
        <f t="shared" si="22"/>
        <v>72.681470141808219</v>
      </c>
      <c r="O178">
        <v>72.681470141808219</v>
      </c>
      <c r="P178">
        <v>72.681470141808219</v>
      </c>
      <c r="Q178">
        <f t="shared" si="23"/>
        <v>70.789999999999992</v>
      </c>
      <c r="R178">
        <f t="shared" si="24"/>
        <v>70.66749999999999</v>
      </c>
      <c r="S178">
        <f t="shared" si="25"/>
        <v>72.690397615703574</v>
      </c>
      <c r="T178">
        <v>72.690397615703574</v>
      </c>
      <c r="U178">
        <v>72.690397615703574</v>
      </c>
      <c r="V178">
        <f t="shared" si="26"/>
        <v>70.55</v>
      </c>
    </row>
    <row r="179" spans="1:22" x14ac:dyDescent="0.2">
      <c r="A179" s="4">
        <v>45620</v>
      </c>
      <c r="B179">
        <v>69.41</v>
      </c>
      <c r="E179" s="4">
        <v>45620</v>
      </c>
      <c r="F179">
        <v>178</v>
      </c>
      <c r="G179">
        <v>69.41</v>
      </c>
      <c r="H179">
        <f t="shared" si="18"/>
        <v>72.6450921827728</v>
      </c>
      <c r="I179">
        <f t="shared" si="19"/>
        <v>-3.235092182772803</v>
      </c>
      <c r="J179">
        <f t="shared" si="21"/>
        <v>-2.237488067348167</v>
      </c>
      <c r="K179">
        <v>72.6450921827728</v>
      </c>
      <c r="L179">
        <v>72.6450921827728</v>
      </c>
      <c r="M179">
        <f t="shared" si="20"/>
        <v>70.166666666666671</v>
      </c>
      <c r="N179">
        <f t="shared" si="22"/>
        <v>72.648882627329314</v>
      </c>
      <c r="O179">
        <v>72.648882627329314</v>
      </c>
      <c r="P179">
        <v>72.648882627329314</v>
      </c>
      <c r="Q179">
        <f t="shared" si="23"/>
        <v>70.545000000000002</v>
      </c>
      <c r="R179">
        <f t="shared" si="24"/>
        <v>70.216250000000002</v>
      </c>
      <c r="S179">
        <f t="shared" si="25"/>
        <v>72.657712439570716</v>
      </c>
      <c r="T179">
        <v>72.657712439570716</v>
      </c>
      <c r="U179">
        <v>72.657712439570716</v>
      </c>
      <c r="V179">
        <f t="shared" si="26"/>
        <v>70.481999999999999</v>
      </c>
    </row>
    <row r="180" spans="1:22" x14ac:dyDescent="0.2">
      <c r="A180" s="4">
        <v>45621</v>
      </c>
      <c r="B180">
        <v>69.41</v>
      </c>
      <c r="E180" s="4">
        <v>45621</v>
      </c>
      <c r="F180">
        <v>179</v>
      </c>
      <c r="G180">
        <v>69.41</v>
      </c>
      <c r="H180">
        <f t="shared" si="18"/>
        <v>72.612580250120956</v>
      </c>
      <c r="I180">
        <f t="shared" si="19"/>
        <v>-3.2025802501209597</v>
      </c>
      <c r="J180">
        <f t="shared" si="21"/>
        <v>3.2511932651843267E-2</v>
      </c>
      <c r="K180">
        <v>72.612580250120956</v>
      </c>
      <c r="L180">
        <v>72.612580250120956</v>
      </c>
      <c r="M180">
        <f t="shared" si="20"/>
        <v>69.290000000000006</v>
      </c>
      <c r="N180">
        <f t="shared" si="22"/>
        <v>72.616295112850409</v>
      </c>
      <c r="O180">
        <v>72.616295112850409</v>
      </c>
      <c r="P180">
        <v>72.616295112850409</v>
      </c>
      <c r="Q180">
        <f t="shared" si="23"/>
        <v>69.887500000000003</v>
      </c>
      <c r="R180">
        <f t="shared" si="24"/>
        <v>69.556250000000006</v>
      </c>
      <c r="S180">
        <f t="shared" si="25"/>
        <v>72.625027263437858</v>
      </c>
      <c r="T180">
        <v>72.625027263437858</v>
      </c>
      <c r="U180">
        <v>72.625027263437858</v>
      </c>
      <c r="V180">
        <f t="shared" si="26"/>
        <v>70.513999999999982</v>
      </c>
    </row>
    <row r="181" spans="1:22" x14ac:dyDescent="0.2">
      <c r="A181" s="4">
        <v>45622</v>
      </c>
      <c r="B181">
        <v>69.05</v>
      </c>
      <c r="E181" s="4">
        <v>45622</v>
      </c>
      <c r="F181">
        <v>180</v>
      </c>
      <c r="G181">
        <v>69.05</v>
      </c>
      <c r="H181">
        <f t="shared" si="18"/>
        <v>72.580068317469113</v>
      </c>
      <c r="I181">
        <f t="shared" si="19"/>
        <v>-3.5300683174691159</v>
      </c>
      <c r="J181">
        <f t="shared" si="21"/>
        <v>-0.32748806734815616</v>
      </c>
      <c r="K181">
        <v>72.580068317469113</v>
      </c>
      <c r="L181">
        <v>72.580068317469113</v>
      </c>
      <c r="M181">
        <f t="shared" si="20"/>
        <v>69.163333333333327</v>
      </c>
      <c r="N181">
        <f t="shared" si="22"/>
        <v>72.583707598371504</v>
      </c>
      <c r="O181">
        <v>72.583707598371504</v>
      </c>
      <c r="P181">
        <v>72.583707598371504</v>
      </c>
      <c r="Q181">
        <f t="shared" si="23"/>
        <v>69.224999999999994</v>
      </c>
      <c r="R181">
        <f t="shared" si="24"/>
        <v>69.177499999999995</v>
      </c>
      <c r="S181">
        <f t="shared" si="25"/>
        <v>72.592342087304999</v>
      </c>
      <c r="T181">
        <v>72.592342087304999</v>
      </c>
      <c r="U181">
        <v>72.592342087304999</v>
      </c>
      <c r="V181">
        <f t="shared" si="26"/>
        <v>70.246000000000009</v>
      </c>
    </row>
    <row r="182" spans="1:22" x14ac:dyDescent="0.2">
      <c r="A182" s="4">
        <v>45623</v>
      </c>
      <c r="B182">
        <v>69.03</v>
      </c>
      <c r="E182" s="4">
        <v>45623</v>
      </c>
      <c r="F182">
        <v>181</v>
      </c>
      <c r="G182">
        <v>69.03</v>
      </c>
      <c r="H182">
        <f t="shared" si="18"/>
        <v>72.54755638481727</v>
      </c>
      <c r="I182">
        <f t="shared" si="19"/>
        <v>-3.5175563848172686</v>
      </c>
      <c r="J182">
        <f t="shared" si="21"/>
        <v>1.2511932651847246E-2</v>
      </c>
      <c r="K182">
        <v>72.54755638481727</v>
      </c>
      <c r="L182">
        <v>72.54755638481727</v>
      </c>
      <c r="M182">
        <f t="shared" si="20"/>
        <v>69.036666666666662</v>
      </c>
      <c r="N182">
        <f t="shared" si="22"/>
        <v>72.551120083892599</v>
      </c>
      <c r="O182">
        <v>72.551120083892599</v>
      </c>
      <c r="P182">
        <v>72.551120083892599</v>
      </c>
      <c r="Q182">
        <f t="shared" si="23"/>
        <v>69.13</v>
      </c>
      <c r="R182">
        <f t="shared" si="24"/>
        <v>68.986249999999998</v>
      </c>
      <c r="S182">
        <f t="shared" si="25"/>
        <v>72.559656911172155</v>
      </c>
      <c r="T182">
        <v>72.559656911172155</v>
      </c>
      <c r="U182">
        <v>72.559656911172155</v>
      </c>
      <c r="V182">
        <f t="shared" si="26"/>
        <v>69.716000000000008</v>
      </c>
    </row>
    <row r="183" spans="1:22" x14ac:dyDescent="0.2">
      <c r="A183" s="4">
        <v>45624</v>
      </c>
      <c r="B183">
        <v>69.03</v>
      </c>
      <c r="E183" s="4">
        <v>45624</v>
      </c>
      <c r="F183">
        <v>182</v>
      </c>
      <c r="G183">
        <v>69.03</v>
      </c>
      <c r="H183">
        <f t="shared" si="18"/>
        <v>72.515044452165426</v>
      </c>
      <c r="I183">
        <f t="shared" si="19"/>
        <v>-3.4850444521654254</v>
      </c>
      <c r="J183">
        <f t="shared" si="21"/>
        <v>3.2511932651843267E-2</v>
      </c>
      <c r="K183">
        <v>72.515044452165426</v>
      </c>
      <c r="L183">
        <v>72.515044452165426</v>
      </c>
      <c r="M183">
        <f t="shared" si="20"/>
        <v>68.773333333333326</v>
      </c>
      <c r="N183">
        <f t="shared" si="22"/>
        <v>72.518532569413679</v>
      </c>
      <c r="O183">
        <v>72.518532569413679</v>
      </c>
      <c r="P183">
        <v>72.518532569413679</v>
      </c>
      <c r="Q183">
        <f t="shared" si="23"/>
        <v>68.842500000000001</v>
      </c>
      <c r="R183">
        <f t="shared" si="24"/>
        <v>68.743750000000006</v>
      </c>
      <c r="S183">
        <f t="shared" si="25"/>
        <v>72.526971735039297</v>
      </c>
      <c r="T183">
        <v>72.526971735039297</v>
      </c>
      <c r="U183">
        <v>72.526971735039297</v>
      </c>
      <c r="V183">
        <f t="shared" si="26"/>
        <v>69.185999999999993</v>
      </c>
    </row>
    <row r="184" spans="1:22" x14ac:dyDescent="0.2">
      <c r="A184" s="4">
        <v>45625</v>
      </c>
      <c r="B184">
        <v>68.260000000000005</v>
      </c>
      <c r="E184" s="4">
        <v>45625</v>
      </c>
      <c r="F184">
        <v>183</v>
      </c>
      <c r="G184">
        <v>68.260000000000005</v>
      </c>
      <c r="H184">
        <f t="shared" si="18"/>
        <v>72.482532519513583</v>
      </c>
      <c r="I184">
        <f t="shared" si="19"/>
        <v>-4.2225325195135781</v>
      </c>
      <c r="J184">
        <f t="shared" si="21"/>
        <v>-0.73748806734815275</v>
      </c>
      <c r="K184">
        <v>72.482532519513583</v>
      </c>
      <c r="L184">
        <v>72.482532519513583</v>
      </c>
      <c r="M184">
        <f t="shared" si="20"/>
        <v>68.516666666666666</v>
      </c>
      <c r="N184">
        <f t="shared" si="22"/>
        <v>72.485945054934774</v>
      </c>
      <c r="O184">
        <v>72.485945054934774</v>
      </c>
      <c r="P184">
        <v>72.485945054934774</v>
      </c>
      <c r="Q184">
        <f t="shared" si="23"/>
        <v>68.644999999999996</v>
      </c>
      <c r="R184">
        <f t="shared" si="24"/>
        <v>68.56</v>
      </c>
      <c r="S184">
        <f t="shared" si="25"/>
        <v>72.494286558906438</v>
      </c>
      <c r="T184">
        <v>72.494286558906438</v>
      </c>
      <c r="U184">
        <v>72.494286558906438</v>
      </c>
      <c r="V184">
        <f t="shared" si="26"/>
        <v>68.955999999999989</v>
      </c>
    </row>
    <row r="185" spans="1:22" x14ac:dyDescent="0.2">
      <c r="A185" s="4">
        <v>45626</v>
      </c>
      <c r="B185">
        <v>68.260000000000005</v>
      </c>
      <c r="E185" s="4">
        <v>45626</v>
      </c>
      <c r="F185">
        <v>184</v>
      </c>
      <c r="G185">
        <v>68.260000000000005</v>
      </c>
      <c r="H185">
        <f t="shared" si="18"/>
        <v>72.45002058686174</v>
      </c>
      <c r="I185">
        <f t="shared" si="19"/>
        <v>-4.1900205868617348</v>
      </c>
      <c r="J185">
        <f t="shared" si="21"/>
        <v>3.2511932651843267E-2</v>
      </c>
      <c r="K185">
        <v>72.45002058686174</v>
      </c>
      <c r="L185">
        <v>72.45002058686174</v>
      </c>
      <c r="M185">
        <f t="shared" si="20"/>
        <v>68.290000000000006</v>
      </c>
      <c r="N185">
        <f t="shared" si="22"/>
        <v>72.453357540455869</v>
      </c>
      <c r="O185">
        <v>72.453357540455869</v>
      </c>
      <c r="P185">
        <v>72.453357540455869</v>
      </c>
      <c r="Q185">
        <f t="shared" si="23"/>
        <v>68.474999999999994</v>
      </c>
      <c r="R185">
        <f t="shared" si="24"/>
        <v>68.39</v>
      </c>
      <c r="S185">
        <f t="shared" si="25"/>
        <v>72.46160138277358</v>
      </c>
      <c r="T185">
        <v>72.46160138277358</v>
      </c>
      <c r="U185">
        <v>72.46160138277358</v>
      </c>
      <c r="V185">
        <f t="shared" si="26"/>
        <v>68.725999999999999</v>
      </c>
    </row>
    <row r="186" spans="1:22" x14ac:dyDescent="0.2">
      <c r="A186" s="4">
        <v>45627</v>
      </c>
      <c r="B186">
        <v>68.349999999999994</v>
      </c>
      <c r="E186" s="4">
        <v>45627</v>
      </c>
      <c r="F186">
        <v>185</v>
      </c>
      <c r="G186">
        <v>68.349999999999994</v>
      </c>
      <c r="H186">
        <f t="shared" si="18"/>
        <v>72.417508654209897</v>
      </c>
      <c r="I186">
        <f t="shared" si="19"/>
        <v>-4.0675086542099024</v>
      </c>
      <c r="J186">
        <f t="shared" si="21"/>
        <v>0.12251193265183247</v>
      </c>
      <c r="K186">
        <v>72.417508654209897</v>
      </c>
      <c r="L186">
        <v>72.417508654209897</v>
      </c>
      <c r="M186">
        <f t="shared" si="20"/>
        <v>68.320000000000007</v>
      </c>
      <c r="N186">
        <f t="shared" si="22"/>
        <v>72.420770025976964</v>
      </c>
      <c r="O186">
        <v>72.420770025976964</v>
      </c>
      <c r="P186">
        <v>72.420770025976964</v>
      </c>
      <c r="Q186">
        <f t="shared" si="23"/>
        <v>68.305000000000007</v>
      </c>
      <c r="R186">
        <f t="shared" si="24"/>
        <v>68.541250000000005</v>
      </c>
      <c r="S186">
        <f t="shared" si="25"/>
        <v>72.428916206640721</v>
      </c>
      <c r="T186">
        <v>72.428916206640721</v>
      </c>
      <c r="U186">
        <v>72.428916206640721</v>
      </c>
      <c r="V186">
        <f t="shared" si="26"/>
        <v>68.585999999999984</v>
      </c>
    </row>
    <row r="187" spans="1:22" x14ac:dyDescent="0.2">
      <c r="A187" s="4">
        <v>45628</v>
      </c>
      <c r="B187">
        <v>68.349999999999994</v>
      </c>
      <c r="E187" s="4">
        <v>45628</v>
      </c>
      <c r="F187">
        <v>186</v>
      </c>
      <c r="G187">
        <v>68.349999999999994</v>
      </c>
      <c r="H187">
        <f t="shared" si="18"/>
        <v>72.384996721558053</v>
      </c>
      <c r="I187">
        <f t="shared" si="19"/>
        <v>-4.0349967215580591</v>
      </c>
      <c r="J187">
        <f t="shared" si="21"/>
        <v>3.2511932651843267E-2</v>
      </c>
      <c r="K187">
        <v>72.384996721558053</v>
      </c>
      <c r="L187">
        <v>72.384996721558053</v>
      </c>
      <c r="M187">
        <f t="shared" si="20"/>
        <v>68.95</v>
      </c>
      <c r="N187">
        <f t="shared" si="22"/>
        <v>72.388182511498059</v>
      </c>
      <c r="O187">
        <v>72.388182511498059</v>
      </c>
      <c r="P187">
        <v>72.388182511498059</v>
      </c>
      <c r="Q187">
        <f t="shared" si="23"/>
        <v>68.777500000000003</v>
      </c>
      <c r="R187">
        <f t="shared" si="24"/>
        <v>68.846249999999998</v>
      </c>
      <c r="S187">
        <f t="shared" si="25"/>
        <v>72.396231030507863</v>
      </c>
      <c r="T187">
        <v>72.396231030507863</v>
      </c>
      <c r="U187">
        <v>72.396231030507863</v>
      </c>
      <c r="V187">
        <f t="shared" si="26"/>
        <v>68.45</v>
      </c>
    </row>
    <row r="188" spans="1:22" x14ac:dyDescent="0.2">
      <c r="A188" s="4">
        <v>45629</v>
      </c>
      <c r="B188">
        <v>70.150000000000006</v>
      </c>
      <c r="E188" s="4">
        <v>45629</v>
      </c>
      <c r="F188">
        <v>187</v>
      </c>
      <c r="G188">
        <v>70.150000000000006</v>
      </c>
      <c r="H188">
        <f t="shared" si="18"/>
        <v>72.35248478890621</v>
      </c>
      <c r="I188">
        <f t="shared" si="19"/>
        <v>-2.2024847889062045</v>
      </c>
      <c r="J188">
        <f t="shared" si="21"/>
        <v>1.8325119326518546</v>
      </c>
      <c r="K188">
        <v>72.35248478890621</v>
      </c>
      <c r="L188">
        <v>72.35248478890621</v>
      </c>
      <c r="M188">
        <f t="shared" si="20"/>
        <v>69.103333333333339</v>
      </c>
      <c r="N188">
        <f t="shared" si="22"/>
        <v>72.355594997019153</v>
      </c>
      <c r="O188">
        <v>72.355594997019153</v>
      </c>
      <c r="P188">
        <v>72.355594997019153</v>
      </c>
      <c r="Q188">
        <f t="shared" si="23"/>
        <v>68.914999999999992</v>
      </c>
      <c r="R188">
        <f t="shared" si="24"/>
        <v>68.943749999999994</v>
      </c>
      <c r="S188">
        <f t="shared" si="25"/>
        <v>72.363545854375019</v>
      </c>
      <c r="T188">
        <v>72.363545854375019</v>
      </c>
      <c r="U188">
        <v>72.363545854375019</v>
      </c>
      <c r="V188">
        <f t="shared" si="26"/>
        <v>68.674000000000007</v>
      </c>
    </row>
    <row r="189" spans="1:22" x14ac:dyDescent="0.2">
      <c r="A189" s="4">
        <v>45630</v>
      </c>
      <c r="B189">
        <v>68.81</v>
      </c>
      <c r="E189" s="4">
        <v>45630</v>
      </c>
      <c r="F189">
        <v>188</v>
      </c>
      <c r="G189">
        <v>68.81</v>
      </c>
      <c r="H189">
        <f t="shared" si="18"/>
        <v>72.319972856254367</v>
      </c>
      <c r="I189">
        <f t="shared" si="19"/>
        <v>-3.5099728562543646</v>
      </c>
      <c r="J189">
        <f t="shared" si="21"/>
        <v>-1.3074880673481601</v>
      </c>
      <c r="K189">
        <v>72.319972856254367</v>
      </c>
      <c r="L189">
        <v>72.319972856254367</v>
      </c>
      <c r="M189">
        <f t="shared" si="20"/>
        <v>69.180000000000007</v>
      </c>
      <c r="N189">
        <f t="shared" si="22"/>
        <v>72.323007482540248</v>
      </c>
      <c r="O189">
        <v>72.323007482540248</v>
      </c>
      <c r="P189">
        <v>72.323007482540248</v>
      </c>
      <c r="Q189">
        <f t="shared" si="23"/>
        <v>68.972499999999997</v>
      </c>
      <c r="R189">
        <f t="shared" si="24"/>
        <v>69.001249999999999</v>
      </c>
      <c r="S189">
        <f t="shared" si="25"/>
        <v>72.330860678242161</v>
      </c>
      <c r="T189">
        <v>72.330860678242161</v>
      </c>
      <c r="U189">
        <v>72.330860678242161</v>
      </c>
      <c r="V189">
        <f t="shared" si="26"/>
        <v>68.784000000000006</v>
      </c>
    </row>
    <row r="190" spans="1:22" x14ac:dyDescent="0.2">
      <c r="A190" s="4">
        <v>45631</v>
      </c>
      <c r="B190">
        <v>68.58</v>
      </c>
      <c r="E190" s="4">
        <v>45631</v>
      </c>
      <c r="F190">
        <v>189</v>
      </c>
      <c r="G190">
        <v>68.58</v>
      </c>
      <c r="H190">
        <f t="shared" si="18"/>
        <v>72.287460923602524</v>
      </c>
      <c r="I190">
        <f t="shared" si="19"/>
        <v>-3.7074609236025253</v>
      </c>
      <c r="J190">
        <f t="shared" si="21"/>
        <v>-0.19748806734816071</v>
      </c>
      <c r="K190">
        <v>72.287460923602524</v>
      </c>
      <c r="L190">
        <v>72.287460923602524</v>
      </c>
      <c r="M190">
        <f t="shared" si="20"/>
        <v>68.656666666666652</v>
      </c>
      <c r="N190">
        <f t="shared" si="22"/>
        <v>72.290419968061343</v>
      </c>
      <c r="O190">
        <v>72.290419968061343</v>
      </c>
      <c r="P190">
        <v>72.290419968061343</v>
      </c>
      <c r="Q190">
        <f t="shared" si="23"/>
        <v>69.03</v>
      </c>
      <c r="R190">
        <f t="shared" si="24"/>
        <v>68.833749999999995</v>
      </c>
      <c r="S190">
        <f t="shared" si="25"/>
        <v>72.298175502109302</v>
      </c>
      <c r="T190">
        <v>72.298175502109302</v>
      </c>
      <c r="U190">
        <v>72.298175502109302</v>
      </c>
      <c r="V190">
        <f t="shared" si="26"/>
        <v>68.847999999999985</v>
      </c>
    </row>
    <row r="191" spans="1:22" x14ac:dyDescent="0.2">
      <c r="A191" s="4">
        <v>45632</v>
      </c>
      <c r="B191">
        <v>68.58</v>
      </c>
      <c r="E191" s="4">
        <v>45632</v>
      </c>
      <c r="F191">
        <v>190</v>
      </c>
      <c r="G191">
        <v>68.58</v>
      </c>
      <c r="H191">
        <f t="shared" si="18"/>
        <v>72.25494899095068</v>
      </c>
      <c r="I191">
        <f t="shared" si="19"/>
        <v>-3.6749489909506821</v>
      </c>
      <c r="J191">
        <f t="shared" si="21"/>
        <v>3.2511932651843267E-2</v>
      </c>
      <c r="K191">
        <v>72.25494899095068</v>
      </c>
      <c r="L191">
        <v>72.25494899095068</v>
      </c>
      <c r="M191">
        <f t="shared" si="20"/>
        <v>68.58</v>
      </c>
      <c r="N191">
        <f t="shared" si="22"/>
        <v>72.257832453582424</v>
      </c>
      <c r="O191">
        <v>72.257832453582424</v>
      </c>
      <c r="P191">
        <v>72.257832453582424</v>
      </c>
      <c r="Q191">
        <f t="shared" si="23"/>
        <v>68.637499999999989</v>
      </c>
      <c r="R191">
        <f t="shared" si="24"/>
        <v>68.617499999999993</v>
      </c>
      <c r="S191">
        <f t="shared" si="25"/>
        <v>72.265490325976444</v>
      </c>
      <c r="T191">
        <v>72.265490325976444</v>
      </c>
      <c r="U191">
        <v>72.265490325976444</v>
      </c>
      <c r="V191">
        <f t="shared" si="26"/>
        <v>68.893999999999991</v>
      </c>
    </row>
    <row r="192" spans="1:22" x14ac:dyDescent="0.2">
      <c r="A192" s="4">
        <v>45633</v>
      </c>
      <c r="B192">
        <v>68.58</v>
      </c>
      <c r="E192" s="4">
        <v>45633</v>
      </c>
      <c r="F192">
        <v>191</v>
      </c>
      <c r="G192">
        <v>68.58</v>
      </c>
      <c r="H192">
        <f t="shared" si="18"/>
        <v>72.222437058298837</v>
      </c>
      <c r="I192">
        <f t="shared" si="19"/>
        <v>-3.6424370582988388</v>
      </c>
      <c r="J192">
        <f t="shared" si="21"/>
        <v>3.2511932651843267E-2</v>
      </c>
      <c r="K192">
        <v>72.222437058298837</v>
      </c>
      <c r="L192">
        <v>72.222437058298837</v>
      </c>
      <c r="M192">
        <f t="shared" si="20"/>
        <v>68.603333333333339</v>
      </c>
      <c r="N192">
        <f t="shared" si="22"/>
        <v>72.225244939103519</v>
      </c>
      <c r="O192">
        <v>72.225244939103519</v>
      </c>
      <c r="P192">
        <v>72.225244939103519</v>
      </c>
      <c r="Q192">
        <f t="shared" si="23"/>
        <v>68.597499999999997</v>
      </c>
      <c r="R192">
        <f t="shared" si="24"/>
        <v>68.606250000000003</v>
      </c>
      <c r="S192">
        <f t="shared" si="25"/>
        <v>72.232805149843585</v>
      </c>
      <c r="T192">
        <v>72.232805149843585</v>
      </c>
      <c r="U192">
        <v>72.232805149843585</v>
      </c>
      <c r="V192">
        <f t="shared" si="26"/>
        <v>68.94</v>
      </c>
    </row>
    <row r="193" spans="1:22" x14ac:dyDescent="0.2">
      <c r="A193" s="4">
        <v>45634</v>
      </c>
      <c r="B193">
        <v>68.650000000000006</v>
      </c>
      <c r="E193" s="4">
        <v>45634</v>
      </c>
      <c r="F193">
        <v>192</v>
      </c>
      <c r="G193">
        <v>68.650000000000006</v>
      </c>
      <c r="H193">
        <f t="shared" si="18"/>
        <v>72.189925125646994</v>
      </c>
      <c r="I193">
        <f t="shared" si="19"/>
        <v>-3.5399251256469881</v>
      </c>
      <c r="J193">
        <f t="shared" si="21"/>
        <v>0.10251193265185066</v>
      </c>
      <c r="K193">
        <v>72.189925125646994</v>
      </c>
      <c r="L193">
        <v>72.189925125646994</v>
      </c>
      <c r="M193">
        <f t="shared" si="20"/>
        <v>68.626666666666679</v>
      </c>
      <c r="N193">
        <f t="shared" si="22"/>
        <v>72.192657424624613</v>
      </c>
      <c r="O193">
        <v>72.192657424624613</v>
      </c>
      <c r="P193">
        <v>72.192657424624613</v>
      </c>
      <c r="Q193">
        <f t="shared" si="23"/>
        <v>68.615000000000009</v>
      </c>
      <c r="R193">
        <f t="shared" si="24"/>
        <v>68.648750000000007</v>
      </c>
      <c r="S193">
        <f t="shared" si="25"/>
        <v>72.200119973710741</v>
      </c>
      <c r="T193">
        <v>72.200119973710741</v>
      </c>
      <c r="U193">
        <v>72.200119973710741</v>
      </c>
      <c r="V193">
        <f t="shared" si="26"/>
        <v>68.639999999999986</v>
      </c>
    </row>
    <row r="194" spans="1:22" x14ac:dyDescent="0.2">
      <c r="A194" s="4">
        <v>45635</v>
      </c>
      <c r="B194">
        <v>68.650000000000006</v>
      </c>
      <c r="E194" s="4">
        <v>45635</v>
      </c>
      <c r="F194">
        <v>193</v>
      </c>
      <c r="G194">
        <v>68.650000000000006</v>
      </c>
      <c r="H194">
        <f t="shared" si="18"/>
        <v>72.157413192995151</v>
      </c>
      <c r="I194">
        <f t="shared" si="19"/>
        <v>-3.5074131929951449</v>
      </c>
      <c r="J194">
        <f t="shared" si="21"/>
        <v>3.2511932651843267E-2</v>
      </c>
      <c r="K194">
        <v>72.157413192995151</v>
      </c>
      <c r="L194">
        <v>72.157413192995151</v>
      </c>
      <c r="M194">
        <f t="shared" si="20"/>
        <v>68.716666666666669</v>
      </c>
      <c r="N194">
        <f t="shared" si="22"/>
        <v>72.160069910145708</v>
      </c>
      <c r="O194">
        <v>72.160069910145708</v>
      </c>
      <c r="P194">
        <v>72.160069910145708</v>
      </c>
      <c r="Q194">
        <f t="shared" si="23"/>
        <v>68.682500000000005</v>
      </c>
      <c r="R194">
        <f t="shared" si="24"/>
        <v>68.931250000000006</v>
      </c>
      <c r="S194">
        <f t="shared" si="25"/>
        <v>72.167434797577883</v>
      </c>
      <c r="T194">
        <v>72.167434797577883</v>
      </c>
      <c r="U194">
        <v>72.167434797577883</v>
      </c>
      <c r="V194">
        <f t="shared" si="26"/>
        <v>68.60799999999999</v>
      </c>
    </row>
    <row r="195" spans="1:22" x14ac:dyDescent="0.2">
      <c r="A195" s="4">
        <v>45636</v>
      </c>
      <c r="B195">
        <v>68.849999999999994</v>
      </c>
      <c r="E195" s="4">
        <v>45636</v>
      </c>
      <c r="F195">
        <v>194</v>
      </c>
      <c r="G195">
        <v>68.849999999999994</v>
      </c>
      <c r="H195">
        <f t="shared" ref="H195:H258" si="27">$AF$6+$AE$6*F195</f>
        <v>72.124901260343307</v>
      </c>
      <c r="I195">
        <f t="shared" ref="I195:I258" si="28">G195-H195</f>
        <v>-3.274901260343313</v>
      </c>
      <c r="J195">
        <f t="shared" si="21"/>
        <v>0.2325119326518319</v>
      </c>
      <c r="K195">
        <v>72.124901260343307</v>
      </c>
      <c r="L195">
        <v>72.124901260343307</v>
      </c>
      <c r="M195">
        <f t="shared" ref="M195:M258" si="29">AVERAGE(G194:G196)</f>
        <v>69.356666666666669</v>
      </c>
      <c r="N195">
        <f t="shared" si="22"/>
        <v>72.127482395666803</v>
      </c>
      <c r="O195">
        <v>72.127482395666803</v>
      </c>
      <c r="P195">
        <v>72.127482395666803</v>
      </c>
      <c r="Q195">
        <f t="shared" si="23"/>
        <v>69.180000000000007</v>
      </c>
      <c r="R195">
        <f t="shared" si="24"/>
        <v>69.38</v>
      </c>
      <c r="S195">
        <f t="shared" si="25"/>
        <v>72.134749621445025</v>
      </c>
      <c r="T195">
        <v>72.134749621445025</v>
      </c>
      <c r="U195">
        <v>72.134749621445025</v>
      </c>
      <c r="V195">
        <f t="shared" si="26"/>
        <v>68.662000000000006</v>
      </c>
    </row>
    <row r="196" spans="1:22" x14ac:dyDescent="0.2">
      <c r="A196" s="4">
        <v>45637</v>
      </c>
      <c r="B196">
        <v>70.569999999999993</v>
      </c>
      <c r="E196" s="4">
        <v>45637</v>
      </c>
      <c r="F196">
        <v>195</v>
      </c>
      <c r="G196">
        <v>70.569999999999993</v>
      </c>
      <c r="H196">
        <f t="shared" si="27"/>
        <v>72.092389327691464</v>
      </c>
      <c r="I196">
        <f t="shared" si="28"/>
        <v>-1.5223893276914708</v>
      </c>
      <c r="J196">
        <f t="shared" ref="J196:J259" si="30">I196-I195</f>
        <v>1.7525119326518421</v>
      </c>
      <c r="K196">
        <v>72.092389327691464</v>
      </c>
      <c r="L196">
        <v>72.092389327691464</v>
      </c>
      <c r="M196">
        <f t="shared" si="29"/>
        <v>69.89</v>
      </c>
      <c r="N196">
        <f t="shared" ref="N196:N259" si="31">$AI$6+$AH$6*F196</f>
        <v>72.094894881187898</v>
      </c>
      <c r="O196">
        <v>72.094894881187898</v>
      </c>
      <c r="P196">
        <v>72.094894881187898</v>
      </c>
      <c r="Q196">
        <f t="shared" si="23"/>
        <v>69.58</v>
      </c>
      <c r="R196">
        <f t="shared" si="24"/>
        <v>69.941249999999997</v>
      </c>
      <c r="S196">
        <f t="shared" si="25"/>
        <v>72.102064445312166</v>
      </c>
      <c r="T196">
        <v>72.102064445312166</v>
      </c>
      <c r="U196">
        <v>72.102064445312166</v>
      </c>
      <c r="V196">
        <f t="shared" si="26"/>
        <v>69.06</v>
      </c>
    </row>
    <row r="197" spans="1:22" x14ac:dyDescent="0.2">
      <c r="A197" s="4">
        <v>45638</v>
      </c>
      <c r="B197">
        <v>70.25</v>
      </c>
      <c r="E197" s="4">
        <v>45638</v>
      </c>
      <c r="F197">
        <v>196</v>
      </c>
      <c r="G197">
        <v>70.25</v>
      </c>
      <c r="H197">
        <f t="shared" si="27"/>
        <v>72.059877395039621</v>
      </c>
      <c r="I197">
        <f t="shared" si="28"/>
        <v>-1.8098773950396208</v>
      </c>
      <c r="J197">
        <f t="shared" si="30"/>
        <v>-0.28748806734814991</v>
      </c>
      <c r="K197">
        <v>72.059877395039621</v>
      </c>
      <c r="L197">
        <v>72.059877395039621</v>
      </c>
      <c r="M197">
        <f t="shared" si="29"/>
        <v>70.786666666666676</v>
      </c>
      <c r="N197">
        <f t="shared" si="31"/>
        <v>72.062307366708993</v>
      </c>
      <c r="O197">
        <v>72.062307366708993</v>
      </c>
      <c r="P197">
        <v>72.062307366708993</v>
      </c>
      <c r="Q197">
        <f t="shared" ref="Q197:Q260" si="32">AVERAGE(G195:G198)</f>
        <v>70.302499999999995</v>
      </c>
      <c r="R197">
        <f t="shared" ref="R197:R260" si="33">AVERAGE(Q197:Q198)</f>
        <v>70.638750000000002</v>
      </c>
      <c r="S197">
        <f t="shared" ref="S197:S260" si="34">$AL$6+$AK$6*F197</f>
        <v>72.069379269179308</v>
      </c>
      <c r="T197">
        <v>72.069379269179308</v>
      </c>
      <c r="U197">
        <v>72.069379269179308</v>
      </c>
      <c r="V197">
        <f t="shared" si="26"/>
        <v>69.394000000000005</v>
      </c>
    </row>
    <row r="198" spans="1:22" x14ac:dyDescent="0.2">
      <c r="A198" s="4">
        <v>45639</v>
      </c>
      <c r="B198">
        <v>71.540000000000006</v>
      </c>
      <c r="E198" s="4">
        <v>45639</v>
      </c>
      <c r="F198">
        <v>197</v>
      </c>
      <c r="G198">
        <v>71.540000000000006</v>
      </c>
      <c r="H198">
        <f t="shared" si="27"/>
        <v>72.027365462387777</v>
      </c>
      <c r="I198">
        <f t="shared" si="28"/>
        <v>-0.48736546238777123</v>
      </c>
      <c r="J198">
        <f t="shared" si="30"/>
        <v>1.3225119326518495</v>
      </c>
      <c r="K198">
        <v>72.027365462387777</v>
      </c>
      <c r="L198">
        <v>72.027365462387777</v>
      </c>
      <c r="M198">
        <f t="shared" si="29"/>
        <v>71.110000000000014</v>
      </c>
      <c r="N198">
        <f t="shared" si="31"/>
        <v>72.029719852230073</v>
      </c>
      <c r="O198">
        <v>72.029719852230073</v>
      </c>
      <c r="P198">
        <v>72.029719852230073</v>
      </c>
      <c r="Q198">
        <f t="shared" si="32"/>
        <v>70.975000000000009</v>
      </c>
      <c r="R198">
        <f t="shared" si="33"/>
        <v>71.032499999999999</v>
      </c>
      <c r="S198">
        <f t="shared" si="34"/>
        <v>72.036694093046449</v>
      </c>
      <c r="T198">
        <v>72.036694093046449</v>
      </c>
      <c r="U198">
        <v>72.036694093046449</v>
      </c>
      <c r="V198">
        <f t="shared" si="26"/>
        <v>69.972000000000008</v>
      </c>
    </row>
    <row r="199" spans="1:22" x14ac:dyDescent="0.2">
      <c r="A199" s="4">
        <v>45640</v>
      </c>
      <c r="B199">
        <v>71.540000000000006</v>
      </c>
      <c r="E199" s="4">
        <v>45640</v>
      </c>
      <c r="F199">
        <v>198</v>
      </c>
      <c r="G199">
        <v>71.540000000000006</v>
      </c>
      <c r="H199">
        <f t="shared" si="27"/>
        <v>71.994853529735934</v>
      </c>
      <c r="I199">
        <f t="shared" si="28"/>
        <v>-0.45485352973592796</v>
      </c>
      <c r="J199">
        <f t="shared" si="30"/>
        <v>3.2511932651843267E-2</v>
      </c>
      <c r="K199">
        <v>71.994853529735934</v>
      </c>
      <c r="L199">
        <v>71.994853529735934</v>
      </c>
      <c r="M199">
        <f t="shared" si="29"/>
        <v>71.37</v>
      </c>
      <c r="N199">
        <f t="shared" si="31"/>
        <v>71.997132337751168</v>
      </c>
      <c r="O199">
        <v>71.997132337751168</v>
      </c>
      <c r="P199">
        <v>71.997132337751168</v>
      </c>
      <c r="Q199">
        <f t="shared" si="32"/>
        <v>71.09</v>
      </c>
      <c r="R199">
        <f t="shared" si="33"/>
        <v>71.1875</v>
      </c>
      <c r="S199">
        <f t="shared" si="34"/>
        <v>72.004008916913605</v>
      </c>
      <c r="T199">
        <v>72.004008916913605</v>
      </c>
      <c r="U199">
        <v>72.004008916913605</v>
      </c>
      <c r="V199">
        <f t="shared" si="26"/>
        <v>70.55</v>
      </c>
    </row>
    <row r="200" spans="1:22" x14ac:dyDescent="0.2">
      <c r="A200" s="4">
        <v>45641</v>
      </c>
      <c r="B200">
        <v>71.03</v>
      </c>
      <c r="E200" s="4">
        <v>45641</v>
      </c>
      <c r="F200">
        <v>199</v>
      </c>
      <c r="G200">
        <v>71.03</v>
      </c>
      <c r="H200">
        <f t="shared" si="27"/>
        <v>71.962341597084091</v>
      </c>
      <c r="I200">
        <f t="shared" si="28"/>
        <v>-0.93234159708408981</v>
      </c>
      <c r="J200">
        <f t="shared" si="30"/>
        <v>-0.47748806734816185</v>
      </c>
      <c r="K200">
        <v>71.962341597084091</v>
      </c>
      <c r="L200">
        <v>71.962341597084091</v>
      </c>
      <c r="M200">
        <f t="shared" si="29"/>
        <v>71.2</v>
      </c>
      <c r="N200">
        <f t="shared" si="31"/>
        <v>71.964544823272263</v>
      </c>
      <c r="O200">
        <v>71.964544823272263</v>
      </c>
      <c r="P200">
        <v>71.964544823272263</v>
      </c>
      <c r="Q200">
        <f t="shared" si="32"/>
        <v>71.284999999999997</v>
      </c>
      <c r="R200">
        <f t="shared" si="33"/>
        <v>71.131249999999994</v>
      </c>
      <c r="S200">
        <f t="shared" si="34"/>
        <v>71.971323740780747</v>
      </c>
      <c r="T200">
        <v>71.971323740780747</v>
      </c>
      <c r="U200">
        <v>71.971323740780747</v>
      </c>
      <c r="V200">
        <f t="shared" si="26"/>
        <v>70.986000000000018</v>
      </c>
    </row>
    <row r="201" spans="1:22" x14ac:dyDescent="0.2">
      <c r="A201" s="4">
        <v>45642</v>
      </c>
      <c r="B201">
        <v>71.03</v>
      </c>
      <c r="E201" s="4">
        <v>45642</v>
      </c>
      <c r="F201">
        <v>200</v>
      </c>
      <c r="G201">
        <v>71.03</v>
      </c>
      <c r="H201">
        <f t="shared" si="27"/>
        <v>71.929829664432248</v>
      </c>
      <c r="I201">
        <f t="shared" si="28"/>
        <v>-0.89982966443224655</v>
      </c>
      <c r="J201">
        <f t="shared" si="30"/>
        <v>3.2511932651843267E-2</v>
      </c>
      <c r="K201">
        <v>71.929829664432248</v>
      </c>
      <c r="L201">
        <v>71.929829664432248</v>
      </c>
      <c r="M201">
        <f t="shared" si="29"/>
        <v>70.790000000000006</v>
      </c>
      <c r="N201">
        <f t="shared" si="31"/>
        <v>71.931957308793358</v>
      </c>
      <c r="O201">
        <v>71.931957308793358</v>
      </c>
      <c r="P201">
        <v>71.931957308793358</v>
      </c>
      <c r="Q201">
        <f t="shared" si="32"/>
        <v>70.977499999999992</v>
      </c>
      <c r="R201">
        <f t="shared" si="33"/>
        <v>70.884999999999991</v>
      </c>
      <c r="S201">
        <f t="shared" si="34"/>
        <v>71.938638564647889</v>
      </c>
      <c r="T201">
        <v>71.938638564647889</v>
      </c>
      <c r="U201">
        <v>71.938638564647889</v>
      </c>
      <c r="V201">
        <f t="shared" ref="V201:V264" si="35">AVERAGE(G197:G201)</f>
        <v>71.078000000000003</v>
      </c>
    </row>
    <row r="202" spans="1:22" x14ac:dyDescent="0.2">
      <c r="A202" s="4">
        <v>45643</v>
      </c>
      <c r="B202">
        <v>70.31</v>
      </c>
      <c r="E202" s="4">
        <v>45643</v>
      </c>
      <c r="F202">
        <v>201</v>
      </c>
      <c r="G202">
        <v>70.31</v>
      </c>
      <c r="H202">
        <f t="shared" si="27"/>
        <v>71.897317731780404</v>
      </c>
      <c r="I202">
        <f t="shared" si="28"/>
        <v>-1.5873177317804021</v>
      </c>
      <c r="J202">
        <f t="shared" si="30"/>
        <v>-0.6874880673481556</v>
      </c>
      <c r="K202">
        <v>71.897317731780404</v>
      </c>
      <c r="L202">
        <v>71.897317731780404</v>
      </c>
      <c r="M202">
        <f t="shared" si="29"/>
        <v>70.713333333333324</v>
      </c>
      <c r="N202">
        <f t="shared" si="31"/>
        <v>71.899369794314453</v>
      </c>
      <c r="O202">
        <v>71.899369794314453</v>
      </c>
      <c r="P202">
        <v>71.899369794314453</v>
      </c>
      <c r="Q202">
        <f t="shared" si="32"/>
        <v>70.792500000000004</v>
      </c>
      <c r="R202">
        <f t="shared" si="33"/>
        <v>70.67625000000001</v>
      </c>
      <c r="S202">
        <f t="shared" si="34"/>
        <v>71.90595338851503</v>
      </c>
      <c r="T202">
        <v>71.90595338851503</v>
      </c>
      <c r="U202">
        <v>71.90595338851503</v>
      </c>
      <c r="V202">
        <f t="shared" si="35"/>
        <v>71.09</v>
      </c>
    </row>
    <row r="203" spans="1:22" x14ac:dyDescent="0.2">
      <c r="A203" s="4">
        <v>45644</v>
      </c>
      <c r="B203">
        <v>70.8</v>
      </c>
      <c r="E203" s="4">
        <v>45644</v>
      </c>
      <c r="F203">
        <v>202</v>
      </c>
      <c r="G203">
        <v>70.8</v>
      </c>
      <c r="H203">
        <f t="shared" si="27"/>
        <v>71.864805799128561</v>
      </c>
      <c r="I203">
        <f t="shared" si="28"/>
        <v>-1.064805799128564</v>
      </c>
      <c r="J203">
        <f t="shared" si="30"/>
        <v>0.52251193265183815</v>
      </c>
      <c r="K203">
        <v>71.864805799128561</v>
      </c>
      <c r="L203">
        <v>71.864805799128561</v>
      </c>
      <c r="M203">
        <f t="shared" si="29"/>
        <v>70.403333333333336</v>
      </c>
      <c r="N203">
        <f t="shared" si="31"/>
        <v>71.866782279835547</v>
      </c>
      <c r="O203">
        <v>71.866782279835547</v>
      </c>
      <c r="P203">
        <v>71.866782279835547</v>
      </c>
      <c r="Q203">
        <f t="shared" si="32"/>
        <v>70.56</v>
      </c>
      <c r="R203">
        <f t="shared" si="33"/>
        <v>70.39500000000001</v>
      </c>
      <c r="S203">
        <f t="shared" si="34"/>
        <v>71.873268212382172</v>
      </c>
      <c r="T203">
        <v>71.873268212382172</v>
      </c>
      <c r="U203">
        <v>71.873268212382172</v>
      </c>
      <c r="V203">
        <f t="shared" si="35"/>
        <v>70.941999999999993</v>
      </c>
    </row>
    <row r="204" spans="1:22" x14ac:dyDescent="0.2">
      <c r="A204" s="4">
        <v>45645</v>
      </c>
      <c r="B204">
        <v>70.099999999999994</v>
      </c>
      <c r="E204" s="4">
        <v>45645</v>
      </c>
      <c r="F204">
        <v>203</v>
      </c>
      <c r="G204">
        <v>70.099999999999994</v>
      </c>
      <c r="H204">
        <f t="shared" si="27"/>
        <v>71.832293866476718</v>
      </c>
      <c r="I204">
        <f t="shared" si="28"/>
        <v>-1.7322938664767236</v>
      </c>
      <c r="J204">
        <f t="shared" si="30"/>
        <v>-0.66748806734815957</v>
      </c>
      <c r="K204">
        <v>71.832293866476718</v>
      </c>
      <c r="L204">
        <v>71.832293866476718</v>
      </c>
      <c r="M204">
        <f t="shared" si="29"/>
        <v>70.203333333333319</v>
      </c>
      <c r="N204">
        <f t="shared" si="31"/>
        <v>71.834194765356642</v>
      </c>
      <c r="O204">
        <v>71.834194765356642</v>
      </c>
      <c r="P204">
        <v>71.834194765356642</v>
      </c>
      <c r="Q204">
        <f t="shared" si="32"/>
        <v>70.23</v>
      </c>
      <c r="R204">
        <f t="shared" si="33"/>
        <v>70.155000000000001</v>
      </c>
      <c r="S204">
        <f t="shared" si="34"/>
        <v>71.840583036249313</v>
      </c>
      <c r="T204">
        <v>71.840583036249313</v>
      </c>
      <c r="U204">
        <v>71.840583036249313</v>
      </c>
      <c r="V204">
        <f t="shared" si="35"/>
        <v>70.653999999999996</v>
      </c>
    </row>
    <row r="205" spans="1:22" x14ac:dyDescent="0.2">
      <c r="A205" s="4">
        <v>45646</v>
      </c>
      <c r="B205">
        <v>69.709999999999994</v>
      </c>
      <c r="E205" s="4">
        <v>45646</v>
      </c>
      <c r="F205">
        <v>204</v>
      </c>
      <c r="G205">
        <v>69.709999999999994</v>
      </c>
      <c r="H205">
        <f t="shared" si="27"/>
        <v>71.799781933824875</v>
      </c>
      <c r="I205">
        <f t="shared" si="28"/>
        <v>-2.0897819338248809</v>
      </c>
      <c r="J205">
        <f t="shared" si="30"/>
        <v>-0.3574880673481573</v>
      </c>
      <c r="K205">
        <v>71.799781933824875</v>
      </c>
      <c r="L205">
        <v>71.799781933824875</v>
      </c>
      <c r="M205">
        <f t="shared" si="29"/>
        <v>69.839999999999989</v>
      </c>
      <c r="N205">
        <f t="shared" si="31"/>
        <v>71.801607250877737</v>
      </c>
      <c r="O205">
        <v>71.801607250877737</v>
      </c>
      <c r="P205">
        <v>71.801607250877737</v>
      </c>
      <c r="Q205">
        <f t="shared" si="32"/>
        <v>70.079999999999984</v>
      </c>
      <c r="R205">
        <f t="shared" si="33"/>
        <v>69.91749999999999</v>
      </c>
      <c r="S205">
        <f t="shared" si="34"/>
        <v>71.807897860116469</v>
      </c>
      <c r="T205">
        <v>71.807897860116469</v>
      </c>
      <c r="U205">
        <v>71.807897860116469</v>
      </c>
      <c r="V205">
        <f t="shared" si="35"/>
        <v>70.39</v>
      </c>
    </row>
    <row r="206" spans="1:22" x14ac:dyDescent="0.2">
      <c r="A206" s="4">
        <v>45647</v>
      </c>
      <c r="B206">
        <v>69.709999999999994</v>
      </c>
      <c r="E206" s="4">
        <v>45647</v>
      </c>
      <c r="F206">
        <v>205</v>
      </c>
      <c r="G206">
        <v>69.709999999999994</v>
      </c>
      <c r="H206">
        <f t="shared" si="27"/>
        <v>71.767270001173031</v>
      </c>
      <c r="I206">
        <f t="shared" si="28"/>
        <v>-2.0572700011730376</v>
      </c>
      <c r="J206">
        <f t="shared" si="30"/>
        <v>3.2511932651843267E-2</v>
      </c>
      <c r="K206">
        <v>71.767270001173031</v>
      </c>
      <c r="L206">
        <v>71.767270001173031</v>
      </c>
      <c r="M206">
        <f t="shared" si="29"/>
        <v>69.64</v>
      </c>
      <c r="N206">
        <f t="shared" si="31"/>
        <v>71.769019736398818</v>
      </c>
      <c r="O206">
        <v>71.769019736398818</v>
      </c>
      <c r="P206">
        <v>71.769019736398818</v>
      </c>
      <c r="Q206">
        <f t="shared" si="32"/>
        <v>69.754999999999995</v>
      </c>
      <c r="R206">
        <f t="shared" si="33"/>
        <v>69.679999999999993</v>
      </c>
      <c r="S206">
        <f t="shared" si="34"/>
        <v>71.775212683983611</v>
      </c>
      <c r="T206">
        <v>71.775212683983611</v>
      </c>
      <c r="U206">
        <v>71.775212683983611</v>
      </c>
      <c r="V206">
        <f t="shared" si="35"/>
        <v>70.126000000000005</v>
      </c>
    </row>
    <row r="207" spans="1:22" x14ac:dyDescent="0.2">
      <c r="A207" s="4">
        <v>45648</v>
      </c>
      <c r="B207">
        <v>69.5</v>
      </c>
      <c r="E207" s="4">
        <v>45648</v>
      </c>
      <c r="F207">
        <v>206</v>
      </c>
      <c r="G207">
        <v>69.5</v>
      </c>
      <c r="H207">
        <f t="shared" si="27"/>
        <v>71.734758068521188</v>
      </c>
      <c r="I207">
        <f t="shared" si="28"/>
        <v>-2.2347580685211881</v>
      </c>
      <c r="J207">
        <f t="shared" si="30"/>
        <v>-0.17748806734815048</v>
      </c>
      <c r="K207">
        <v>71.734758068521188</v>
      </c>
      <c r="L207">
        <v>71.734758068521188</v>
      </c>
      <c r="M207">
        <f t="shared" si="29"/>
        <v>69.569999999999993</v>
      </c>
      <c r="N207">
        <f t="shared" si="31"/>
        <v>71.736432221919912</v>
      </c>
      <c r="O207">
        <v>71.736432221919912</v>
      </c>
      <c r="P207">
        <v>71.736432221919912</v>
      </c>
      <c r="Q207">
        <f t="shared" si="32"/>
        <v>69.60499999999999</v>
      </c>
      <c r="R207">
        <f t="shared" si="33"/>
        <v>69.75</v>
      </c>
      <c r="S207">
        <f t="shared" si="34"/>
        <v>71.742527507850752</v>
      </c>
      <c r="T207">
        <v>71.742527507850752</v>
      </c>
      <c r="U207">
        <v>71.742527507850752</v>
      </c>
      <c r="V207">
        <f t="shared" si="35"/>
        <v>69.963999999999984</v>
      </c>
    </row>
    <row r="208" spans="1:22" x14ac:dyDescent="0.2">
      <c r="A208" s="4">
        <v>45649</v>
      </c>
      <c r="B208">
        <v>69.5</v>
      </c>
      <c r="E208" s="4">
        <v>45649</v>
      </c>
      <c r="F208">
        <v>207</v>
      </c>
      <c r="G208">
        <v>69.5</v>
      </c>
      <c r="H208">
        <f t="shared" si="27"/>
        <v>71.702246135869345</v>
      </c>
      <c r="I208">
        <f t="shared" si="28"/>
        <v>-2.2022461358693448</v>
      </c>
      <c r="J208">
        <f t="shared" si="30"/>
        <v>3.2511932651843267E-2</v>
      </c>
      <c r="K208">
        <v>71.702246135869345</v>
      </c>
      <c r="L208">
        <v>71.702246135869345</v>
      </c>
      <c r="M208">
        <f t="shared" si="29"/>
        <v>69.956666666666663</v>
      </c>
      <c r="N208">
        <f t="shared" si="31"/>
        <v>71.703844707441007</v>
      </c>
      <c r="O208">
        <v>71.703844707441007</v>
      </c>
      <c r="P208">
        <v>71.703844707441007</v>
      </c>
      <c r="Q208">
        <f t="shared" si="32"/>
        <v>69.894999999999996</v>
      </c>
      <c r="R208">
        <f t="shared" si="33"/>
        <v>70.039999999999992</v>
      </c>
      <c r="S208">
        <f t="shared" si="34"/>
        <v>71.709842331717894</v>
      </c>
      <c r="T208">
        <v>71.709842331717894</v>
      </c>
      <c r="U208">
        <v>71.709842331717894</v>
      </c>
      <c r="V208">
        <f t="shared" si="35"/>
        <v>69.703999999999994</v>
      </c>
    </row>
    <row r="209" spans="1:22" x14ac:dyDescent="0.2">
      <c r="A209" s="4">
        <v>45650</v>
      </c>
      <c r="B209">
        <v>70.87</v>
      </c>
      <c r="E209" s="4">
        <v>45650</v>
      </c>
      <c r="F209">
        <v>208</v>
      </c>
      <c r="G209">
        <v>70.87</v>
      </c>
      <c r="H209">
        <f t="shared" si="27"/>
        <v>71.669734203217502</v>
      </c>
      <c r="I209">
        <f t="shared" si="28"/>
        <v>-0.799734203217497</v>
      </c>
      <c r="J209">
        <f t="shared" si="30"/>
        <v>1.4025119326518478</v>
      </c>
      <c r="K209">
        <v>71.669734203217502</v>
      </c>
      <c r="L209">
        <v>71.669734203217502</v>
      </c>
      <c r="M209">
        <f t="shared" si="29"/>
        <v>70.413333333333341</v>
      </c>
      <c r="N209">
        <f t="shared" si="31"/>
        <v>71.671257192962102</v>
      </c>
      <c r="O209">
        <v>71.671257192962102</v>
      </c>
      <c r="P209">
        <v>71.671257192962102</v>
      </c>
      <c r="Q209">
        <f t="shared" si="32"/>
        <v>70.185000000000002</v>
      </c>
      <c r="R209">
        <f t="shared" si="33"/>
        <v>70.295000000000002</v>
      </c>
      <c r="S209">
        <f t="shared" si="34"/>
        <v>71.677157155585036</v>
      </c>
      <c r="T209">
        <v>71.677157155585036</v>
      </c>
      <c r="U209">
        <v>71.677157155585036</v>
      </c>
      <c r="V209">
        <f t="shared" si="35"/>
        <v>69.85799999999999</v>
      </c>
    </row>
    <row r="210" spans="1:22" x14ac:dyDescent="0.2">
      <c r="A210" s="4">
        <v>45651</v>
      </c>
      <c r="B210">
        <v>70.87</v>
      </c>
      <c r="E210" s="4">
        <v>45651</v>
      </c>
      <c r="F210">
        <v>209</v>
      </c>
      <c r="G210">
        <v>70.87</v>
      </c>
      <c r="H210">
        <f t="shared" si="27"/>
        <v>71.637222270565658</v>
      </c>
      <c r="I210">
        <f t="shared" si="28"/>
        <v>-0.76722227056565373</v>
      </c>
      <c r="J210">
        <f t="shared" si="30"/>
        <v>3.2511932651843267E-2</v>
      </c>
      <c r="K210">
        <v>71.637222270565658</v>
      </c>
      <c r="L210">
        <v>71.637222270565658</v>
      </c>
      <c r="M210">
        <f t="shared" si="29"/>
        <v>70.706666666666663</v>
      </c>
      <c r="N210">
        <f t="shared" si="31"/>
        <v>71.638669678483197</v>
      </c>
      <c r="O210">
        <v>71.638669678483197</v>
      </c>
      <c r="P210">
        <v>71.638669678483197</v>
      </c>
      <c r="Q210">
        <f t="shared" si="32"/>
        <v>70.405000000000001</v>
      </c>
      <c r="R210">
        <f t="shared" si="33"/>
        <v>70.627499999999998</v>
      </c>
      <c r="S210">
        <f t="shared" si="34"/>
        <v>71.644471979452192</v>
      </c>
      <c r="T210">
        <v>71.644471979452192</v>
      </c>
      <c r="U210">
        <v>71.644471979452192</v>
      </c>
      <c r="V210">
        <f t="shared" si="35"/>
        <v>70.09</v>
      </c>
    </row>
    <row r="211" spans="1:22" x14ac:dyDescent="0.2">
      <c r="A211" s="4">
        <v>45652</v>
      </c>
      <c r="B211">
        <v>70.38</v>
      </c>
      <c r="E211" s="4">
        <v>45652</v>
      </c>
      <c r="F211">
        <v>210</v>
      </c>
      <c r="G211">
        <v>70.38</v>
      </c>
      <c r="H211">
        <f t="shared" si="27"/>
        <v>71.604710337913815</v>
      </c>
      <c r="I211">
        <f t="shared" si="28"/>
        <v>-1.2247103379138196</v>
      </c>
      <c r="J211">
        <f t="shared" si="30"/>
        <v>-0.45748806734816583</v>
      </c>
      <c r="K211">
        <v>71.604710337913815</v>
      </c>
      <c r="L211">
        <v>71.604710337913815</v>
      </c>
      <c r="M211">
        <f t="shared" si="29"/>
        <v>70.843333333333334</v>
      </c>
      <c r="N211">
        <f t="shared" si="31"/>
        <v>71.606082164004292</v>
      </c>
      <c r="O211">
        <v>71.606082164004292</v>
      </c>
      <c r="P211">
        <v>71.606082164004292</v>
      </c>
      <c r="Q211">
        <f t="shared" si="32"/>
        <v>70.849999999999994</v>
      </c>
      <c r="R211">
        <f t="shared" si="33"/>
        <v>70.901250000000005</v>
      </c>
      <c r="S211">
        <f t="shared" si="34"/>
        <v>71.611786803319333</v>
      </c>
      <c r="T211">
        <v>71.611786803319333</v>
      </c>
      <c r="U211">
        <v>71.611786803319333</v>
      </c>
      <c r="V211">
        <f t="shared" si="35"/>
        <v>70.224000000000004</v>
      </c>
    </row>
    <row r="212" spans="1:22" x14ac:dyDescent="0.2">
      <c r="A212" s="4">
        <v>45653</v>
      </c>
      <c r="B212">
        <v>71.28</v>
      </c>
      <c r="E212" s="4">
        <v>45653</v>
      </c>
      <c r="F212">
        <v>211</v>
      </c>
      <c r="G212">
        <v>71.28</v>
      </c>
      <c r="H212">
        <f t="shared" si="27"/>
        <v>71.572198405261972</v>
      </c>
      <c r="I212">
        <f t="shared" si="28"/>
        <v>-0.29219840526197061</v>
      </c>
      <c r="J212">
        <f t="shared" si="30"/>
        <v>0.93251193265184895</v>
      </c>
      <c r="K212">
        <v>71.572198405261972</v>
      </c>
      <c r="L212">
        <v>71.572198405261972</v>
      </c>
      <c r="M212">
        <f t="shared" si="29"/>
        <v>70.98</v>
      </c>
      <c r="N212">
        <f t="shared" si="31"/>
        <v>71.573494649525387</v>
      </c>
      <c r="O212">
        <v>71.573494649525387</v>
      </c>
      <c r="P212">
        <v>71.573494649525387</v>
      </c>
      <c r="Q212">
        <f t="shared" si="32"/>
        <v>70.952500000000001</v>
      </c>
      <c r="R212">
        <f t="shared" si="33"/>
        <v>71.06</v>
      </c>
      <c r="S212">
        <f t="shared" si="34"/>
        <v>71.579101627186475</v>
      </c>
      <c r="T212">
        <v>71.579101627186475</v>
      </c>
      <c r="U212">
        <v>71.579101627186475</v>
      </c>
      <c r="V212">
        <f t="shared" si="35"/>
        <v>70.58</v>
      </c>
    </row>
    <row r="213" spans="1:22" x14ac:dyDescent="0.2">
      <c r="A213" s="4">
        <v>45654</v>
      </c>
      <c r="B213">
        <v>71.28</v>
      </c>
      <c r="E213" s="4">
        <v>45654</v>
      </c>
      <c r="F213">
        <v>212</v>
      </c>
      <c r="G213">
        <v>71.28</v>
      </c>
      <c r="H213">
        <f t="shared" si="27"/>
        <v>71.539686472610128</v>
      </c>
      <c r="I213">
        <f t="shared" si="28"/>
        <v>-0.25968647261012734</v>
      </c>
      <c r="J213">
        <f t="shared" si="30"/>
        <v>3.2511932651843267E-2</v>
      </c>
      <c r="K213">
        <v>71.539686472610128</v>
      </c>
      <c r="L213">
        <v>71.539686472610128</v>
      </c>
      <c r="M213">
        <f t="shared" si="29"/>
        <v>71.430000000000007</v>
      </c>
      <c r="N213">
        <f t="shared" si="31"/>
        <v>71.540907135046467</v>
      </c>
      <c r="O213">
        <v>71.540907135046467</v>
      </c>
      <c r="P213">
        <v>71.540907135046467</v>
      </c>
      <c r="Q213">
        <f t="shared" si="32"/>
        <v>71.167500000000004</v>
      </c>
      <c r="R213">
        <f t="shared" si="33"/>
        <v>71.336250000000007</v>
      </c>
      <c r="S213">
        <f t="shared" si="34"/>
        <v>71.546416451053616</v>
      </c>
      <c r="T213">
        <v>71.546416451053616</v>
      </c>
      <c r="U213">
        <v>71.546416451053616</v>
      </c>
      <c r="V213">
        <f t="shared" si="35"/>
        <v>70.935999999999993</v>
      </c>
    </row>
    <row r="214" spans="1:22" x14ac:dyDescent="0.2">
      <c r="A214" s="4">
        <v>45655</v>
      </c>
      <c r="B214">
        <v>71.73</v>
      </c>
      <c r="E214" s="4">
        <v>45655</v>
      </c>
      <c r="F214">
        <v>213</v>
      </c>
      <c r="G214">
        <v>71.73</v>
      </c>
      <c r="H214">
        <f t="shared" si="27"/>
        <v>71.507174539958285</v>
      </c>
      <c r="I214">
        <f t="shared" si="28"/>
        <v>0.22282546004171877</v>
      </c>
      <c r="J214">
        <f t="shared" si="30"/>
        <v>0.48251193265184611</v>
      </c>
      <c r="K214">
        <v>71.507174539958285</v>
      </c>
      <c r="L214">
        <v>71.507174539958285</v>
      </c>
      <c r="M214">
        <f t="shared" si="29"/>
        <v>71.58</v>
      </c>
      <c r="N214">
        <f t="shared" si="31"/>
        <v>71.508319620567562</v>
      </c>
      <c r="O214">
        <v>71.508319620567562</v>
      </c>
      <c r="P214">
        <v>71.508319620567562</v>
      </c>
      <c r="Q214">
        <f t="shared" si="32"/>
        <v>71.50500000000001</v>
      </c>
      <c r="R214">
        <f t="shared" si="33"/>
        <v>71.650000000000006</v>
      </c>
      <c r="S214">
        <f t="shared" si="34"/>
        <v>71.513731274920758</v>
      </c>
      <c r="T214">
        <v>71.513731274920758</v>
      </c>
      <c r="U214">
        <v>71.513731274920758</v>
      </c>
      <c r="V214">
        <f t="shared" si="35"/>
        <v>71.108000000000004</v>
      </c>
    </row>
    <row r="215" spans="1:22" x14ac:dyDescent="0.2">
      <c r="A215" s="4">
        <v>45656</v>
      </c>
      <c r="B215">
        <v>71.73</v>
      </c>
      <c r="E215" s="4">
        <v>45656</v>
      </c>
      <c r="F215">
        <v>214</v>
      </c>
      <c r="G215">
        <v>71.73</v>
      </c>
      <c r="H215">
        <f t="shared" si="27"/>
        <v>71.474662607306442</v>
      </c>
      <c r="I215">
        <f t="shared" si="28"/>
        <v>0.25533739269356204</v>
      </c>
      <c r="J215">
        <f t="shared" si="30"/>
        <v>3.2511932651843267E-2</v>
      </c>
      <c r="K215">
        <v>71.474662607306442</v>
      </c>
      <c r="L215">
        <v>71.474662607306442</v>
      </c>
      <c r="M215">
        <f t="shared" si="29"/>
        <v>71.966666666666669</v>
      </c>
      <c r="N215">
        <f t="shared" si="31"/>
        <v>71.475732106088657</v>
      </c>
      <c r="O215">
        <v>71.475732106088657</v>
      </c>
      <c r="P215">
        <v>71.475732106088657</v>
      </c>
      <c r="Q215">
        <f t="shared" si="32"/>
        <v>71.795000000000002</v>
      </c>
      <c r="R215">
        <f t="shared" si="33"/>
        <v>71.94</v>
      </c>
      <c r="S215">
        <f t="shared" si="34"/>
        <v>71.4810460987879</v>
      </c>
      <c r="T215">
        <v>71.4810460987879</v>
      </c>
      <c r="U215">
        <v>71.4810460987879</v>
      </c>
      <c r="V215">
        <f t="shared" si="35"/>
        <v>71.28</v>
      </c>
    </row>
    <row r="216" spans="1:22" x14ac:dyDescent="0.2">
      <c r="A216" s="4">
        <v>45657</v>
      </c>
      <c r="B216">
        <v>72.44</v>
      </c>
      <c r="E216" s="4">
        <v>45657</v>
      </c>
      <c r="F216">
        <v>215</v>
      </c>
      <c r="G216">
        <v>72.44</v>
      </c>
      <c r="H216">
        <f t="shared" si="27"/>
        <v>71.442150674654599</v>
      </c>
      <c r="I216">
        <f t="shared" si="28"/>
        <v>0.99784932534539905</v>
      </c>
      <c r="J216">
        <f t="shared" si="30"/>
        <v>0.74251193265183701</v>
      </c>
      <c r="K216">
        <v>71.442150674654599</v>
      </c>
      <c r="L216">
        <v>71.442150674654599</v>
      </c>
      <c r="M216">
        <f t="shared" si="29"/>
        <v>72.203333333333333</v>
      </c>
      <c r="N216">
        <f t="shared" si="31"/>
        <v>71.443144591609752</v>
      </c>
      <c r="O216">
        <v>71.443144591609752</v>
      </c>
      <c r="P216">
        <v>71.443144591609752</v>
      </c>
      <c r="Q216">
        <f t="shared" si="32"/>
        <v>72.085000000000008</v>
      </c>
      <c r="R216">
        <f t="shared" si="33"/>
        <v>72.342500000000001</v>
      </c>
      <c r="S216">
        <f t="shared" si="34"/>
        <v>71.448360922655056</v>
      </c>
      <c r="T216">
        <v>71.448360922655056</v>
      </c>
      <c r="U216">
        <v>71.448360922655056</v>
      </c>
      <c r="V216">
        <f t="shared" si="35"/>
        <v>71.692000000000007</v>
      </c>
    </row>
    <row r="217" spans="1:22" x14ac:dyDescent="0.2">
      <c r="A217" s="4">
        <v>45658</v>
      </c>
      <c r="B217">
        <v>72.44</v>
      </c>
      <c r="E217" s="4">
        <v>45658</v>
      </c>
      <c r="F217">
        <v>216</v>
      </c>
      <c r="G217">
        <v>72.44</v>
      </c>
      <c r="H217">
        <f t="shared" si="27"/>
        <v>71.409638742002755</v>
      </c>
      <c r="I217">
        <f t="shared" si="28"/>
        <v>1.0303612579972423</v>
      </c>
      <c r="J217">
        <f t="shared" si="30"/>
        <v>3.2511932651843267E-2</v>
      </c>
      <c r="K217">
        <v>71.409638742002755</v>
      </c>
      <c r="L217">
        <v>71.409638742002755</v>
      </c>
      <c r="M217">
        <f t="shared" si="29"/>
        <v>72.89</v>
      </c>
      <c r="N217">
        <f t="shared" si="31"/>
        <v>71.410557077130846</v>
      </c>
      <c r="O217">
        <v>71.410557077130846</v>
      </c>
      <c r="P217">
        <v>71.410557077130846</v>
      </c>
      <c r="Q217">
        <f t="shared" si="32"/>
        <v>72.600000000000009</v>
      </c>
      <c r="R217">
        <f t="shared" si="33"/>
        <v>72.963750000000005</v>
      </c>
      <c r="S217">
        <f t="shared" si="34"/>
        <v>71.415675746522197</v>
      </c>
      <c r="T217">
        <v>71.415675746522197</v>
      </c>
      <c r="U217">
        <v>71.415675746522197</v>
      </c>
      <c r="V217">
        <f t="shared" si="35"/>
        <v>71.924000000000007</v>
      </c>
    </row>
    <row r="218" spans="1:22" x14ac:dyDescent="0.2">
      <c r="A218" s="4">
        <v>45659</v>
      </c>
      <c r="B218">
        <v>73.790000000000006</v>
      </c>
      <c r="E218" s="4">
        <v>45659</v>
      </c>
      <c r="F218">
        <v>217</v>
      </c>
      <c r="G218">
        <v>73.790000000000006</v>
      </c>
      <c r="H218">
        <f t="shared" si="27"/>
        <v>71.377126809350912</v>
      </c>
      <c r="I218">
        <f t="shared" si="28"/>
        <v>2.4128731906490941</v>
      </c>
      <c r="J218">
        <f t="shared" si="30"/>
        <v>1.3825119326518518</v>
      </c>
      <c r="K218">
        <v>71.377126809350912</v>
      </c>
      <c r="L218">
        <v>71.377126809350912</v>
      </c>
      <c r="M218">
        <f t="shared" si="29"/>
        <v>73.623333333333335</v>
      </c>
      <c r="N218">
        <f t="shared" si="31"/>
        <v>71.377969562651941</v>
      </c>
      <c r="O218">
        <v>71.377969562651941</v>
      </c>
      <c r="P218">
        <v>71.377969562651941</v>
      </c>
      <c r="Q218">
        <f t="shared" si="32"/>
        <v>73.327500000000001</v>
      </c>
      <c r="R218">
        <f t="shared" si="33"/>
        <v>73.602499999999992</v>
      </c>
      <c r="S218">
        <f t="shared" si="34"/>
        <v>71.382990570389339</v>
      </c>
      <c r="T218">
        <v>71.382990570389339</v>
      </c>
      <c r="U218">
        <v>71.382990570389339</v>
      </c>
      <c r="V218">
        <f t="shared" si="35"/>
        <v>72.426000000000016</v>
      </c>
    </row>
    <row r="219" spans="1:22" x14ac:dyDescent="0.2">
      <c r="A219" s="4">
        <v>45660</v>
      </c>
      <c r="B219">
        <v>74.64</v>
      </c>
      <c r="E219" s="4">
        <v>45660</v>
      </c>
      <c r="F219">
        <v>218</v>
      </c>
      <c r="G219">
        <v>74.64</v>
      </c>
      <c r="H219">
        <f t="shared" si="27"/>
        <v>71.344614876699069</v>
      </c>
      <c r="I219">
        <f t="shared" si="28"/>
        <v>3.2953851233009317</v>
      </c>
      <c r="J219">
        <f t="shared" si="30"/>
        <v>0.88251193265183758</v>
      </c>
      <c r="K219">
        <v>71.344614876699069</v>
      </c>
      <c r="L219">
        <v>71.344614876699069</v>
      </c>
      <c r="M219">
        <f t="shared" si="29"/>
        <v>74.356666666666669</v>
      </c>
      <c r="N219">
        <f t="shared" si="31"/>
        <v>71.345382048173036</v>
      </c>
      <c r="O219">
        <v>71.345382048173036</v>
      </c>
      <c r="P219">
        <v>71.345382048173036</v>
      </c>
      <c r="Q219">
        <f t="shared" si="32"/>
        <v>73.877499999999998</v>
      </c>
      <c r="R219">
        <f t="shared" si="33"/>
        <v>74.111249999999998</v>
      </c>
      <c r="S219">
        <f t="shared" si="34"/>
        <v>71.35030539425648</v>
      </c>
      <c r="T219">
        <v>71.35030539425648</v>
      </c>
      <c r="U219">
        <v>71.35030539425648</v>
      </c>
      <c r="V219">
        <f t="shared" si="35"/>
        <v>73.00800000000001</v>
      </c>
    </row>
    <row r="220" spans="1:22" x14ac:dyDescent="0.2">
      <c r="A220" s="4">
        <v>45661</v>
      </c>
      <c r="B220">
        <v>74.64</v>
      </c>
      <c r="E220" s="4">
        <v>45661</v>
      </c>
      <c r="F220">
        <v>219</v>
      </c>
      <c r="G220">
        <v>74.64</v>
      </c>
      <c r="H220">
        <f t="shared" si="27"/>
        <v>71.312102944047226</v>
      </c>
      <c r="I220">
        <f t="shared" si="28"/>
        <v>3.327897055952775</v>
      </c>
      <c r="J220">
        <f t="shared" si="30"/>
        <v>3.2511932651843267E-2</v>
      </c>
      <c r="K220">
        <v>71.312102944047226</v>
      </c>
      <c r="L220">
        <v>71.312102944047226</v>
      </c>
      <c r="M220">
        <f t="shared" si="29"/>
        <v>74.53</v>
      </c>
      <c r="N220">
        <f t="shared" si="31"/>
        <v>71.312794533694131</v>
      </c>
      <c r="O220">
        <v>71.312794533694131</v>
      </c>
      <c r="P220">
        <v>71.312794533694131</v>
      </c>
      <c r="Q220">
        <f t="shared" si="32"/>
        <v>74.344999999999999</v>
      </c>
      <c r="R220">
        <f t="shared" si="33"/>
        <v>74.41</v>
      </c>
      <c r="S220">
        <f t="shared" si="34"/>
        <v>71.317620218123622</v>
      </c>
      <c r="T220">
        <v>71.317620218123622</v>
      </c>
      <c r="U220">
        <v>71.317620218123622</v>
      </c>
      <c r="V220">
        <f t="shared" si="35"/>
        <v>73.59</v>
      </c>
    </row>
    <row r="221" spans="1:22" x14ac:dyDescent="0.2">
      <c r="A221" s="4">
        <v>45662</v>
      </c>
      <c r="B221">
        <v>74.31</v>
      </c>
      <c r="E221" s="4">
        <v>45662</v>
      </c>
      <c r="F221">
        <v>220</v>
      </c>
      <c r="G221">
        <v>74.31</v>
      </c>
      <c r="H221">
        <f t="shared" si="27"/>
        <v>71.279591011395382</v>
      </c>
      <c r="I221">
        <f t="shared" si="28"/>
        <v>3.0304089886046199</v>
      </c>
      <c r="J221">
        <f t="shared" si="30"/>
        <v>-0.29748806734815503</v>
      </c>
      <c r="K221">
        <v>71.279591011395382</v>
      </c>
      <c r="L221">
        <v>71.279591011395382</v>
      </c>
      <c r="M221">
        <f t="shared" si="29"/>
        <v>74.42</v>
      </c>
      <c r="N221">
        <f t="shared" si="31"/>
        <v>71.280207019215212</v>
      </c>
      <c r="O221">
        <v>71.280207019215212</v>
      </c>
      <c r="P221">
        <v>71.280207019215212</v>
      </c>
      <c r="Q221">
        <f t="shared" si="32"/>
        <v>74.474999999999994</v>
      </c>
      <c r="R221">
        <f t="shared" si="33"/>
        <v>74.518749999999997</v>
      </c>
      <c r="S221">
        <f t="shared" si="34"/>
        <v>71.284935041990764</v>
      </c>
      <c r="T221">
        <v>71.284935041990764</v>
      </c>
      <c r="U221">
        <v>71.284935041990764</v>
      </c>
      <c r="V221">
        <f t="shared" si="35"/>
        <v>73.963999999999999</v>
      </c>
    </row>
    <row r="222" spans="1:22" x14ac:dyDescent="0.2">
      <c r="A222" s="4">
        <v>45663</v>
      </c>
      <c r="B222">
        <v>74.31</v>
      </c>
      <c r="E222" s="4">
        <v>45663</v>
      </c>
      <c r="F222">
        <v>221</v>
      </c>
      <c r="G222">
        <v>74.31</v>
      </c>
      <c r="H222">
        <f t="shared" si="27"/>
        <v>71.247079078743553</v>
      </c>
      <c r="I222">
        <f t="shared" si="28"/>
        <v>3.062920921256449</v>
      </c>
      <c r="J222">
        <f t="shared" si="30"/>
        <v>3.2511932651829056E-2</v>
      </c>
      <c r="K222">
        <v>71.247079078743553</v>
      </c>
      <c r="L222">
        <v>71.247079078743553</v>
      </c>
      <c r="M222">
        <f t="shared" si="29"/>
        <v>74.536666666666676</v>
      </c>
      <c r="N222">
        <f t="shared" si="31"/>
        <v>71.247619504736306</v>
      </c>
      <c r="O222">
        <v>71.247619504736306</v>
      </c>
      <c r="P222">
        <v>71.247619504736306</v>
      </c>
      <c r="Q222">
        <f t="shared" si="32"/>
        <v>74.5625</v>
      </c>
      <c r="R222">
        <f t="shared" si="33"/>
        <v>74.481250000000003</v>
      </c>
      <c r="S222">
        <f t="shared" si="34"/>
        <v>71.25224986585792</v>
      </c>
      <c r="T222">
        <v>71.25224986585792</v>
      </c>
      <c r="U222">
        <v>71.25224986585792</v>
      </c>
      <c r="V222">
        <f t="shared" si="35"/>
        <v>74.337999999999994</v>
      </c>
    </row>
    <row r="223" spans="1:22" x14ac:dyDescent="0.2">
      <c r="A223" s="4">
        <v>45664</v>
      </c>
      <c r="B223">
        <v>74.989999999999995</v>
      </c>
      <c r="E223" s="4">
        <v>45664</v>
      </c>
      <c r="F223">
        <v>222</v>
      </c>
      <c r="G223">
        <v>74.989999999999995</v>
      </c>
      <c r="H223">
        <f t="shared" si="27"/>
        <v>71.214567146091696</v>
      </c>
      <c r="I223">
        <f t="shared" si="28"/>
        <v>3.7754328539082991</v>
      </c>
      <c r="J223">
        <f t="shared" si="30"/>
        <v>0.71251193265185009</v>
      </c>
      <c r="K223">
        <v>71.214567146091696</v>
      </c>
      <c r="L223">
        <v>71.214567146091696</v>
      </c>
      <c r="M223">
        <f t="shared" si="29"/>
        <v>74.430000000000007</v>
      </c>
      <c r="N223">
        <f t="shared" si="31"/>
        <v>71.215031990257401</v>
      </c>
      <c r="O223">
        <v>71.215031990257401</v>
      </c>
      <c r="P223">
        <v>71.215031990257401</v>
      </c>
      <c r="Q223">
        <f t="shared" si="32"/>
        <v>74.400000000000006</v>
      </c>
      <c r="R223">
        <f t="shared" si="33"/>
        <v>74.360000000000014</v>
      </c>
      <c r="S223">
        <f t="shared" si="34"/>
        <v>71.219564689725061</v>
      </c>
      <c r="T223">
        <v>71.219564689725061</v>
      </c>
      <c r="U223">
        <v>71.219564689725061</v>
      </c>
      <c r="V223">
        <f t="shared" si="35"/>
        <v>74.578000000000003</v>
      </c>
    </row>
    <row r="224" spans="1:22" x14ac:dyDescent="0.2">
      <c r="A224" s="4">
        <v>45665</v>
      </c>
      <c r="B224">
        <v>73.989999999999995</v>
      </c>
      <c r="E224" s="4">
        <v>45665</v>
      </c>
      <c r="F224">
        <v>223</v>
      </c>
      <c r="G224">
        <v>73.989999999999995</v>
      </c>
      <c r="H224">
        <f t="shared" si="27"/>
        <v>71.182055213439867</v>
      </c>
      <c r="I224">
        <f t="shared" si="28"/>
        <v>2.8079447865601281</v>
      </c>
      <c r="J224">
        <f t="shared" si="30"/>
        <v>-0.96748806734817094</v>
      </c>
      <c r="K224">
        <v>71.182055213439867</v>
      </c>
      <c r="L224">
        <v>71.182055213439867</v>
      </c>
      <c r="M224">
        <f t="shared" si="29"/>
        <v>74.323333333333323</v>
      </c>
      <c r="N224">
        <f t="shared" si="31"/>
        <v>71.182444475778496</v>
      </c>
      <c r="O224">
        <v>71.182444475778496</v>
      </c>
      <c r="P224">
        <v>71.182444475778496</v>
      </c>
      <c r="Q224">
        <f t="shared" si="32"/>
        <v>74.320000000000007</v>
      </c>
      <c r="R224">
        <f t="shared" si="33"/>
        <v>74.69</v>
      </c>
      <c r="S224">
        <f t="shared" si="34"/>
        <v>71.186879513592203</v>
      </c>
      <c r="T224">
        <v>71.186879513592203</v>
      </c>
      <c r="U224">
        <v>71.186879513592203</v>
      </c>
      <c r="V224">
        <f t="shared" si="35"/>
        <v>74.448000000000008</v>
      </c>
    </row>
    <row r="225" spans="1:22" x14ac:dyDescent="0.2">
      <c r="A225" s="4">
        <v>45666</v>
      </c>
      <c r="B225">
        <v>73.989999999999995</v>
      </c>
      <c r="E225" s="4">
        <v>45666</v>
      </c>
      <c r="F225">
        <v>224</v>
      </c>
      <c r="G225">
        <v>73.989999999999995</v>
      </c>
      <c r="H225">
        <f t="shared" si="27"/>
        <v>71.149543280788009</v>
      </c>
      <c r="I225">
        <f t="shared" si="28"/>
        <v>2.8404567192119856</v>
      </c>
      <c r="J225">
        <f t="shared" si="30"/>
        <v>3.2511932651857478E-2</v>
      </c>
      <c r="K225">
        <v>71.149543280788009</v>
      </c>
      <c r="L225">
        <v>71.149543280788009</v>
      </c>
      <c r="M225">
        <f t="shared" si="29"/>
        <v>75.083333333333329</v>
      </c>
      <c r="N225">
        <f t="shared" si="31"/>
        <v>71.149856961299591</v>
      </c>
      <c r="O225">
        <v>71.149856961299591</v>
      </c>
      <c r="P225">
        <v>71.149856961299591</v>
      </c>
      <c r="Q225">
        <f t="shared" si="32"/>
        <v>75.059999999999988</v>
      </c>
      <c r="R225">
        <f t="shared" si="33"/>
        <v>75.344999999999999</v>
      </c>
      <c r="S225">
        <f t="shared" si="34"/>
        <v>71.154194337459344</v>
      </c>
      <c r="T225">
        <v>71.154194337459344</v>
      </c>
      <c r="U225">
        <v>71.154194337459344</v>
      </c>
      <c r="V225">
        <f t="shared" si="35"/>
        <v>74.318000000000012</v>
      </c>
    </row>
    <row r="226" spans="1:22" x14ac:dyDescent="0.2">
      <c r="A226" s="4">
        <v>45667</v>
      </c>
      <c r="B226">
        <v>77.27</v>
      </c>
      <c r="E226" s="4">
        <v>45667</v>
      </c>
      <c r="F226">
        <v>225</v>
      </c>
      <c r="G226">
        <v>77.27</v>
      </c>
      <c r="H226">
        <f t="shared" si="27"/>
        <v>71.11703134813618</v>
      </c>
      <c r="I226">
        <f t="shared" si="28"/>
        <v>6.1529686518638158</v>
      </c>
      <c r="J226">
        <f t="shared" si="30"/>
        <v>3.3125119326518302</v>
      </c>
      <c r="K226">
        <v>71.11703134813618</v>
      </c>
      <c r="L226">
        <v>71.11703134813618</v>
      </c>
      <c r="M226">
        <f t="shared" si="29"/>
        <v>76.176666666666662</v>
      </c>
      <c r="N226">
        <f t="shared" si="31"/>
        <v>71.117269446820686</v>
      </c>
      <c r="O226">
        <v>71.117269446820686</v>
      </c>
      <c r="P226">
        <v>71.117269446820686</v>
      </c>
      <c r="Q226">
        <f t="shared" si="32"/>
        <v>75.63</v>
      </c>
      <c r="R226">
        <f t="shared" si="33"/>
        <v>76.327499999999986</v>
      </c>
      <c r="S226">
        <f t="shared" si="34"/>
        <v>71.121509161326486</v>
      </c>
      <c r="T226">
        <v>71.121509161326486</v>
      </c>
      <c r="U226">
        <v>71.121509161326486</v>
      </c>
      <c r="V226">
        <f t="shared" si="35"/>
        <v>74.91</v>
      </c>
    </row>
    <row r="227" spans="1:22" x14ac:dyDescent="0.2">
      <c r="A227" s="4">
        <v>45668</v>
      </c>
      <c r="B227">
        <v>77.27</v>
      </c>
      <c r="E227" s="4">
        <v>45668</v>
      </c>
      <c r="F227">
        <v>226</v>
      </c>
      <c r="G227">
        <v>77.27</v>
      </c>
      <c r="H227">
        <f t="shared" si="27"/>
        <v>71.084519415484337</v>
      </c>
      <c r="I227">
        <f t="shared" si="28"/>
        <v>6.1854805845156591</v>
      </c>
      <c r="J227">
        <f t="shared" si="30"/>
        <v>3.2511932651843267E-2</v>
      </c>
      <c r="K227">
        <v>71.084519415484337</v>
      </c>
      <c r="L227">
        <v>71.084519415484337</v>
      </c>
      <c r="M227">
        <f t="shared" si="29"/>
        <v>78.036666666666662</v>
      </c>
      <c r="N227">
        <f t="shared" si="31"/>
        <v>71.08468193234178</v>
      </c>
      <c r="O227">
        <v>71.08468193234178</v>
      </c>
      <c r="P227">
        <v>71.08468193234178</v>
      </c>
      <c r="Q227">
        <f t="shared" si="32"/>
        <v>77.024999999999991</v>
      </c>
      <c r="R227">
        <f t="shared" si="33"/>
        <v>77.722499999999997</v>
      </c>
      <c r="S227">
        <f t="shared" si="34"/>
        <v>71.088823985193642</v>
      </c>
      <c r="T227">
        <v>71.088823985193642</v>
      </c>
      <c r="U227">
        <v>71.088823985193642</v>
      </c>
      <c r="V227">
        <f t="shared" si="35"/>
        <v>75.501999999999981</v>
      </c>
    </row>
    <row r="228" spans="1:22" x14ac:dyDescent="0.2">
      <c r="A228" s="4">
        <v>45669</v>
      </c>
      <c r="B228">
        <v>79.569999999999993</v>
      </c>
      <c r="E228" s="4">
        <v>45669</v>
      </c>
      <c r="F228">
        <v>227</v>
      </c>
      <c r="G228">
        <v>79.569999999999993</v>
      </c>
      <c r="H228">
        <f t="shared" si="27"/>
        <v>71.052007482832494</v>
      </c>
      <c r="I228">
        <f t="shared" si="28"/>
        <v>8.5179925171674995</v>
      </c>
      <c r="J228">
        <f t="shared" si="30"/>
        <v>2.3325119326518404</v>
      </c>
      <c r="K228">
        <v>71.052007482832494</v>
      </c>
      <c r="L228">
        <v>71.052007482832494</v>
      </c>
      <c r="M228">
        <f t="shared" si="29"/>
        <v>78.803333333333327</v>
      </c>
      <c r="N228">
        <f t="shared" si="31"/>
        <v>71.052094417862861</v>
      </c>
      <c r="O228">
        <v>71.052094417862861</v>
      </c>
      <c r="P228">
        <v>71.052094417862861</v>
      </c>
      <c r="Q228">
        <f t="shared" si="32"/>
        <v>78.419999999999987</v>
      </c>
      <c r="R228">
        <f t="shared" si="33"/>
        <v>78.536249999999995</v>
      </c>
      <c r="S228">
        <f t="shared" si="34"/>
        <v>71.056138809060784</v>
      </c>
      <c r="T228">
        <v>71.056138809060784</v>
      </c>
      <c r="U228">
        <v>71.056138809060784</v>
      </c>
      <c r="V228">
        <f t="shared" si="35"/>
        <v>76.417999999999992</v>
      </c>
    </row>
    <row r="229" spans="1:22" x14ac:dyDescent="0.2">
      <c r="A229" s="4">
        <v>45670</v>
      </c>
      <c r="B229">
        <v>79.569999999999993</v>
      </c>
      <c r="E229" s="4">
        <v>45670</v>
      </c>
      <c r="F229">
        <v>228</v>
      </c>
      <c r="G229">
        <v>79.569999999999993</v>
      </c>
      <c r="H229">
        <f t="shared" si="27"/>
        <v>71.01949555018065</v>
      </c>
      <c r="I229">
        <f t="shared" si="28"/>
        <v>8.5505044498193428</v>
      </c>
      <c r="J229">
        <f t="shared" si="30"/>
        <v>3.2511932651843267E-2</v>
      </c>
      <c r="K229">
        <v>71.01949555018065</v>
      </c>
      <c r="L229">
        <v>71.01949555018065</v>
      </c>
      <c r="M229">
        <f t="shared" si="29"/>
        <v>79.11333333333333</v>
      </c>
      <c r="N229">
        <f t="shared" si="31"/>
        <v>71.019506903383956</v>
      </c>
      <c r="O229">
        <v>71.019506903383956</v>
      </c>
      <c r="P229">
        <v>71.019506903383956</v>
      </c>
      <c r="Q229">
        <f t="shared" si="32"/>
        <v>78.652499999999989</v>
      </c>
      <c r="R229">
        <f t="shared" si="33"/>
        <v>79.084999999999994</v>
      </c>
      <c r="S229">
        <f t="shared" si="34"/>
        <v>71.023453632927925</v>
      </c>
      <c r="T229">
        <v>71.023453632927925</v>
      </c>
      <c r="U229">
        <v>71.023453632927925</v>
      </c>
      <c r="V229">
        <f t="shared" si="35"/>
        <v>77.533999999999992</v>
      </c>
    </row>
    <row r="230" spans="1:22" x14ac:dyDescent="0.2">
      <c r="A230" s="4">
        <v>45671</v>
      </c>
      <c r="B230">
        <v>78.2</v>
      </c>
      <c r="E230" s="4">
        <v>45671</v>
      </c>
      <c r="F230">
        <v>229</v>
      </c>
      <c r="G230">
        <v>78.2</v>
      </c>
      <c r="H230">
        <f t="shared" si="27"/>
        <v>70.986983617528807</v>
      </c>
      <c r="I230">
        <f t="shared" si="28"/>
        <v>7.2130163824711957</v>
      </c>
      <c r="J230">
        <f t="shared" si="30"/>
        <v>-1.3374880673481471</v>
      </c>
      <c r="K230">
        <v>70.986983617528807</v>
      </c>
      <c r="L230">
        <v>70.986983617528807</v>
      </c>
      <c r="M230">
        <f t="shared" si="29"/>
        <v>79.5</v>
      </c>
      <c r="N230">
        <f t="shared" si="31"/>
        <v>70.986919388905051</v>
      </c>
      <c r="O230">
        <v>70.986919388905051</v>
      </c>
      <c r="P230">
        <v>70.986919388905051</v>
      </c>
      <c r="Q230">
        <f t="shared" si="32"/>
        <v>79.517499999999998</v>
      </c>
      <c r="R230">
        <f t="shared" si="33"/>
        <v>79.490000000000009</v>
      </c>
      <c r="S230">
        <f t="shared" si="34"/>
        <v>70.990768456795067</v>
      </c>
      <c r="T230">
        <v>70.990768456795067</v>
      </c>
      <c r="U230">
        <v>70.990768456795067</v>
      </c>
      <c r="V230">
        <f t="shared" si="35"/>
        <v>78.375999999999991</v>
      </c>
    </row>
    <row r="231" spans="1:22" x14ac:dyDescent="0.2">
      <c r="A231" s="4">
        <v>45672</v>
      </c>
      <c r="B231">
        <v>80.73</v>
      </c>
      <c r="E231" s="4">
        <v>45672</v>
      </c>
      <c r="F231">
        <v>230</v>
      </c>
      <c r="G231">
        <v>80.73</v>
      </c>
      <c r="H231">
        <f t="shared" si="27"/>
        <v>70.954471684876964</v>
      </c>
      <c r="I231">
        <f t="shared" si="28"/>
        <v>9.7755283151230401</v>
      </c>
      <c r="J231">
        <f t="shared" si="30"/>
        <v>2.5625119326518444</v>
      </c>
      <c r="K231">
        <v>70.954471684876964</v>
      </c>
      <c r="L231">
        <v>70.954471684876964</v>
      </c>
      <c r="M231">
        <f t="shared" si="29"/>
        <v>79.426666666666662</v>
      </c>
      <c r="N231">
        <f t="shared" si="31"/>
        <v>70.954331874426146</v>
      </c>
      <c r="O231">
        <v>70.954331874426146</v>
      </c>
      <c r="P231">
        <v>70.954331874426146</v>
      </c>
      <c r="Q231">
        <f t="shared" si="32"/>
        <v>79.462500000000006</v>
      </c>
      <c r="R231">
        <f t="shared" si="33"/>
        <v>79.336250000000007</v>
      </c>
      <c r="S231">
        <f t="shared" si="34"/>
        <v>70.958083280662208</v>
      </c>
      <c r="T231">
        <v>70.958083280662208</v>
      </c>
      <c r="U231">
        <v>70.958083280662208</v>
      </c>
      <c r="V231">
        <f t="shared" si="35"/>
        <v>79.067999999999998</v>
      </c>
    </row>
    <row r="232" spans="1:22" x14ac:dyDescent="0.2">
      <c r="A232" s="4">
        <v>45673</v>
      </c>
      <c r="B232">
        <v>79.349999999999994</v>
      </c>
      <c r="E232" s="4">
        <v>45673</v>
      </c>
      <c r="F232">
        <v>231</v>
      </c>
      <c r="G232">
        <v>79.349999999999994</v>
      </c>
      <c r="H232">
        <f t="shared" si="27"/>
        <v>70.921959752225121</v>
      </c>
      <c r="I232">
        <f t="shared" si="28"/>
        <v>8.4280402477748737</v>
      </c>
      <c r="J232">
        <f t="shared" si="30"/>
        <v>-1.3474880673481664</v>
      </c>
      <c r="K232">
        <v>70.921959752225121</v>
      </c>
      <c r="L232">
        <v>70.921959752225121</v>
      </c>
      <c r="M232">
        <f t="shared" si="29"/>
        <v>79.546666666666667</v>
      </c>
      <c r="N232">
        <f t="shared" si="31"/>
        <v>70.92174435994724</v>
      </c>
      <c r="O232">
        <v>70.92174435994724</v>
      </c>
      <c r="P232">
        <v>70.92174435994724</v>
      </c>
      <c r="Q232">
        <f t="shared" si="32"/>
        <v>79.210000000000008</v>
      </c>
      <c r="R232">
        <f t="shared" si="33"/>
        <v>79.254999999999995</v>
      </c>
      <c r="S232">
        <f t="shared" si="34"/>
        <v>70.92539810452935</v>
      </c>
      <c r="T232">
        <v>70.92539810452935</v>
      </c>
      <c r="U232">
        <v>70.92539810452935</v>
      </c>
      <c r="V232">
        <f t="shared" si="35"/>
        <v>79.483999999999995</v>
      </c>
    </row>
    <row r="233" spans="1:22" x14ac:dyDescent="0.2">
      <c r="A233" s="4">
        <v>45674</v>
      </c>
      <c r="B233">
        <v>78.56</v>
      </c>
      <c r="E233" s="4">
        <v>45674</v>
      </c>
      <c r="F233">
        <v>232</v>
      </c>
      <c r="G233">
        <v>78.56</v>
      </c>
      <c r="H233">
        <f t="shared" si="27"/>
        <v>70.889447819573277</v>
      </c>
      <c r="I233">
        <f t="shared" si="28"/>
        <v>7.6705521804267249</v>
      </c>
      <c r="J233">
        <f t="shared" si="30"/>
        <v>-0.75748806734814877</v>
      </c>
      <c r="K233">
        <v>70.889447819573277</v>
      </c>
      <c r="L233">
        <v>70.889447819573277</v>
      </c>
      <c r="M233">
        <f t="shared" si="29"/>
        <v>78.823333333333338</v>
      </c>
      <c r="N233">
        <f t="shared" si="31"/>
        <v>70.889156845468335</v>
      </c>
      <c r="O233">
        <v>70.889156845468335</v>
      </c>
      <c r="P233">
        <v>70.889156845468335</v>
      </c>
      <c r="Q233">
        <f t="shared" si="32"/>
        <v>79.3</v>
      </c>
      <c r="R233">
        <f t="shared" si="33"/>
        <v>78.807500000000005</v>
      </c>
      <c r="S233">
        <f t="shared" si="34"/>
        <v>70.892712928396506</v>
      </c>
      <c r="T233">
        <v>70.892712928396506</v>
      </c>
      <c r="U233">
        <v>70.892712928396506</v>
      </c>
      <c r="V233">
        <f t="shared" si="35"/>
        <v>79.282000000000011</v>
      </c>
    </row>
    <row r="234" spans="1:22" x14ac:dyDescent="0.2">
      <c r="A234" s="4">
        <v>45675</v>
      </c>
      <c r="B234">
        <v>78.56</v>
      </c>
      <c r="E234" s="4">
        <v>45675</v>
      </c>
      <c r="F234">
        <v>233</v>
      </c>
      <c r="G234">
        <v>78.56</v>
      </c>
      <c r="H234">
        <f t="shared" si="27"/>
        <v>70.856935886921434</v>
      </c>
      <c r="I234">
        <f t="shared" si="28"/>
        <v>7.7030641130785682</v>
      </c>
      <c r="J234">
        <f t="shared" si="30"/>
        <v>3.2511932651843267E-2</v>
      </c>
      <c r="K234">
        <v>70.856935886921434</v>
      </c>
      <c r="L234">
        <v>70.856935886921434</v>
      </c>
      <c r="M234">
        <f t="shared" si="29"/>
        <v>77.970000000000013</v>
      </c>
      <c r="N234">
        <f t="shared" si="31"/>
        <v>70.85656933098943</v>
      </c>
      <c r="O234">
        <v>70.85656933098943</v>
      </c>
      <c r="P234">
        <v>70.85656933098943</v>
      </c>
      <c r="Q234">
        <f t="shared" si="32"/>
        <v>78.314999999999998</v>
      </c>
      <c r="R234">
        <f t="shared" si="33"/>
        <v>77.995000000000005</v>
      </c>
      <c r="S234">
        <f t="shared" si="34"/>
        <v>70.860027752263647</v>
      </c>
      <c r="T234">
        <v>70.860027752263647</v>
      </c>
      <c r="U234">
        <v>70.860027752263647</v>
      </c>
      <c r="V234">
        <f t="shared" si="35"/>
        <v>79.080000000000013</v>
      </c>
    </row>
    <row r="235" spans="1:22" x14ac:dyDescent="0.2">
      <c r="A235" s="4">
        <v>45676</v>
      </c>
      <c r="B235">
        <v>76.790000000000006</v>
      </c>
      <c r="E235" s="4">
        <v>45676</v>
      </c>
      <c r="F235">
        <v>234</v>
      </c>
      <c r="G235">
        <v>76.790000000000006</v>
      </c>
      <c r="H235">
        <f t="shared" si="27"/>
        <v>70.824423954269591</v>
      </c>
      <c r="I235">
        <f t="shared" si="28"/>
        <v>5.9655760457304154</v>
      </c>
      <c r="J235">
        <f t="shared" si="30"/>
        <v>-1.7374880673481528</v>
      </c>
      <c r="K235">
        <v>70.824423954269591</v>
      </c>
      <c r="L235">
        <v>70.824423954269591</v>
      </c>
      <c r="M235">
        <f t="shared" si="29"/>
        <v>77.38000000000001</v>
      </c>
      <c r="N235">
        <f t="shared" si="31"/>
        <v>70.823981816510511</v>
      </c>
      <c r="O235">
        <v>70.823981816510511</v>
      </c>
      <c r="P235">
        <v>70.823981816510511</v>
      </c>
      <c r="Q235">
        <f t="shared" si="32"/>
        <v>77.675000000000011</v>
      </c>
      <c r="R235">
        <f t="shared" si="33"/>
        <v>77.453750000000014</v>
      </c>
      <c r="S235">
        <f t="shared" si="34"/>
        <v>70.827342576130789</v>
      </c>
      <c r="T235">
        <v>70.827342576130789</v>
      </c>
      <c r="U235">
        <v>70.827342576130789</v>
      </c>
      <c r="V235">
        <f t="shared" si="35"/>
        <v>78.798000000000002</v>
      </c>
    </row>
    <row r="236" spans="1:22" x14ac:dyDescent="0.2">
      <c r="A236" s="4">
        <v>45677</v>
      </c>
      <c r="B236">
        <v>76.790000000000006</v>
      </c>
      <c r="E236" s="4">
        <v>45677</v>
      </c>
      <c r="F236">
        <v>235</v>
      </c>
      <c r="G236">
        <v>76.790000000000006</v>
      </c>
      <c r="H236">
        <f t="shared" si="27"/>
        <v>70.791912021617748</v>
      </c>
      <c r="I236">
        <f t="shared" si="28"/>
        <v>5.9980879783822587</v>
      </c>
      <c r="J236">
        <f t="shared" si="30"/>
        <v>3.2511932651843267E-2</v>
      </c>
      <c r="K236">
        <v>70.791912021617748</v>
      </c>
      <c r="L236">
        <v>70.791912021617748</v>
      </c>
      <c r="M236">
        <f t="shared" si="29"/>
        <v>76.790000000000006</v>
      </c>
      <c r="N236">
        <f t="shared" si="31"/>
        <v>70.791394302031605</v>
      </c>
      <c r="O236">
        <v>70.791394302031605</v>
      </c>
      <c r="P236">
        <v>70.791394302031605</v>
      </c>
      <c r="Q236">
        <f t="shared" si="32"/>
        <v>77.232500000000016</v>
      </c>
      <c r="R236">
        <f t="shared" si="33"/>
        <v>76.927500000000009</v>
      </c>
      <c r="S236">
        <f t="shared" si="34"/>
        <v>70.794657399997931</v>
      </c>
      <c r="T236">
        <v>70.794657399997931</v>
      </c>
      <c r="U236">
        <v>70.794657399997931</v>
      </c>
      <c r="V236">
        <f t="shared" si="35"/>
        <v>78.010000000000005</v>
      </c>
    </row>
    <row r="237" spans="1:22" x14ac:dyDescent="0.2">
      <c r="A237" s="4">
        <v>45678</v>
      </c>
      <c r="B237">
        <v>76.790000000000006</v>
      </c>
      <c r="E237" s="4">
        <v>45678</v>
      </c>
      <c r="F237">
        <v>236</v>
      </c>
      <c r="G237">
        <v>76.790000000000006</v>
      </c>
      <c r="H237">
        <f t="shared" si="27"/>
        <v>70.759400088965904</v>
      </c>
      <c r="I237">
        <f t="shared" si="28"/>
        <v>6.030599911034102</v>
      </c>
      <c r="J237">
        <f t="shared" si="30"/>
        <v>3.2511932651843267E-2</v>
      </c>
      <c r="K237">
        <v>70.759400088965904</v>
      </c>
      <c r="L237">
        <v>70.759400088965904</v>
      </c>
      <c r="M237">
        <f t="shared" si="29"/>
        <v>76.566666666666677</v>
      </c>
      <c r="N237">
        <f t="shared" si="31"/>
        <v>70.7588067875527</v>
      </c>
      <c r="O237">
        <v>70.7588067875527</v>
      </c>
      <c r="P237">
        <v>70.7588067875527</v>
      </c>
      <c r="Q237">
        <f t="shared" si="32"/>
        <v>76.622500000000002</v>
      </c>
      <c r="R237">
        <f t="shared" si="33"/>
        <v>76.402500000000003</v>
      </c>
      <c r="S237">
        <f t="shared" si="34"/>
        <v>70.761972223865072</v>
      </c>
      <c r="T237">
        <v>70.761972223865072</v>
      </c>
      <c r="U237">
        <v>70.761972223865072</v>
      </c>
      <c r="V237">
        <f t="shared" si="35"/>
        <v>77.498000000000019</v>
      </c>
    </row>
    <row r="238" spans="1:22" x14ac:dyDescent="0.2">
      <c r="A238" s="4">
        <v>45679</v>
      </c>
      <c r="B238">
        <v>76.12</v>
      </c>
      <c r="E238" s="4">
        <v>45679</v>
      </c>
      <c r="F238">
        <v>237</v>
      </c>
      <c r="G238">
        <v>76.12</v>
      </c>
      <c r="H238">
        <f t="shared" si="27"/>
        <v>70.726888156314061</v>
      </c>
      <c r="I238">
        <f t="shared" si="28"/>
        <v>5.3931118436859435</v>
      </c>
      <c r="J238">
        <f t="shared" si="30"/>
        <v>-0.63748806734815844</v>
      </c>
      <c r="K238">
        <v>70.726888156314061</v>
      </c>
      <c r="L238">
        <v>70.726888156314061</v>
      </c>
      <c r="M238">
        <f t="shared" si="29"/>
        <v>75.98</v>
      </c>
      <c r="N238">
        <f t="shared" si="31"/>
        <v>70.726219273073795</v>
      </c>
      <c r="O238">
        <v>70.726219273073795</v>
      </c>
      <c r="P238">
        <v>70.726219273073795</v>
      </c>
      <c r="Q238">
        <f t="shared" si="32"/>
        <v>76.182500000000005</v>
      </c>
      <c r="R238">
        <f t="shared" si="33"/>
        <v>75.955000000000013</v>
      </c>
      <c r="S238">
        <f t="shared" si="34"/>
        <v>70.729287047732214</v>
      </c>
      <c r="T238">
        <v>70.729287047732214</v>
      </c>
      <c r="U238">
        <v>70.729287047732214</v>
      </c>
      <c r="V238">
        <f t="shared" si="35"/>
        <v>77.010000000000019</v>
      </c>
    </row>
    <row r="239" spans="1:22" x14ac:dyDescent="0.2">
      <c r="A239" s="4">
        <v>45680</v>
      </c>
      <c r="B239">
        <v>75.03</v>
      </c>
      <c r="E239" s="4">
        <v>45680</v>
      </c>
      <c r="F239">
        <v>238</v>
      </c>
      <c r="G239">
        <v>75.03</v>
      </c>
      <c r="H239">
        <f t="shared" si="27"/>
        <v>70.694376223662218</v>
      </c>
      <c r="I239">
        <f t="shared" si="28"/>
        <v>4.3356237763377834</v>
      </c>
      <c r="J239">
        <f t="shared" si="30"/>
        <v>-1.0574880673481601</v>
      </c>
      <c r="K239">
        <v>70.694376223662218</v>
      </c>
      <c r="L239">
        <v>70.694376223662218</v>
      </c>
      <c r="M239">
        <f t="shared" si="29"/>
        <v>75.373333333333335</v>
      </c>
      <c r="N239">
        <f t="shared" si="31"/>
        <v>70.69363175859489</v>
      </c>
      <c r="O239">
        <v>70.69363175859489</v>
      </c>
      <c r="P239">
        <v>70.69363175859489</v>
      </c>
      <c r="Q239">
        <f t="shared" si="32"/>
        <v>75.727500000000006</v>
      </c>
      <c r="R239">
        <f t="shared" si="33"/>
        <v>75.5</v>
      </c>
      <c r="S239">
        <f t="shared" si="34"/>
        <v>70.69660187159937</v>
      </c>
      <c r="T239">
        <v>70.69660187159937</v>
      </c>
      <c r="U239">
        <v>70.69660187159937</v>
      </c>
      <c r="V239">
        <f t="shared" si="35"/>
        <v>76.304000000000002</v>
      </c>
    </row>
    <row r="240" spans="1:22" x14ac:dyDescent="0.2">
      <c r="A240" s="4">
        <v>45681</v>
      </c>
      <c r="B240">
        <v>74.97</v>
      </c>
      <c r="E240" s="4">
        <v>45681</v>
      </c>
      <c r="F240">
        <v>239</v>
      </c>
      <c r="G240">
        <v>74.97</v>
      </c>
      <c r="H240">
        <f t="shared" si="27"/>
        <v>70.661864291010374</v>
      </c>
      <c r="I240">
        <f t="shared" si="28"/>
        <v>4.3081357089896244</v>
      </c>
      <c r="J240">
        <f t="shared" si="30"/>
        <v>-2.7488067348159007E-2</v>
      </c>
      <c r="K240">
        <v>70.661864291010374</v>
      </c>
      <c r="L240">
        <v>70.661864291010374</v>
      </c>
      <c r="M240">
        <f t="shared" si="29"/>
        <v>74.989999999999995</v>
      </c>
      <c r="N240">
        <f t="shared" si="31"/>
        <v>70.661044244115985</v>
      </c>
      <c r="O240">
        <v>70.661044244115985</v>
      </c>
      <c r="P240">
        <v>70.661044244115985</v>
      </c>
      <c r="Q240">
        <f t="shared" si="32"/>
        <v>75.272500000000008</v>
      </c>
      <c r="R240">
        <f t="shared" si="33"/>
        <v>74.946250000000006</v>
      </c>
      <c r="S240">
        <f t="shared" si="34"/>
        <v>70.663916695466511</v>
      </c>
      <c r="T240">
        <v>70.663916695466511</v>
      </c>
      <c r="U240">
        <v>70.663916695466511</v>
      </c>
      <c r="V240">
        <f t="shared" si="35"/>
        <v>75.940000000000012</v>
      </c>
    </row>
    <row r="241" spans="1:22" x14ac:dyDescent="0.2">
      <c r="A241" s="4">
        <v>45682</v>
      </c>
      <c r="B241">
        <v>74.97</v>
      </c>
      <c r="E241" s="4">
        <v>45682</v>
      </c>
      <c r="F241">
        <v>240</v>
      </c>
      <c r="G241">
        <v>74.97</v>
      </c>
      <c r="H241">
        <f t="shared" si="27"/>
        <v>70.629352358358531</v>
      </c>
      <c r="I241">
        <f t="shared" si="28"/>
        <v>4.3406476416414677</v>
      </c>
      <c r="J241">
        <f t="shared" si="30"/>
        <v>3.2511932651843267E-2</v>
      </c>
      <c r="K241">
        <v>70.629352358358531</v>
      </c>
      <c r="L241">
        <v>70.629352358358531</v>
      </c>
      <c r="M241">
        <f t="shared" si="29"/>
        <v>74.483333333333334</v>
      </c>
      <c r="N241">
        <f t="shared" si="31"/>
        <v>70.62845672963708</v>
      </c>
      <c r="O241">
        <v>70.62845672963708</v>
      </c>
      <c r="P241">
        <v>70.62845672963708</v>
      </c>
      <c r="Q241">
        <f t="shared" si="32"/>
        <v>74.62</v>
      </c>
      <c r="R241">
        <f t="shared" si="33"/>
        <v>74.430000000000007</v>
      </c>
      <c r="S241">
        <f t="shared" si="34"/>
        <v>70.631231519333653</v>
      </c>
      <c r="T241">
        <v>70.631231519333653</v>
      </c>
      <c r="U241">
        <v>70.631231519333653</v>
      </c>
      <c r="V241">
        <f t="shared" si="35"/>
        <v>75.575999999999993</v>
      </c>
    </row>
    <row r="242" spans="1:22" x14ac:dyDescent="0.2">
      <c r="A242" s="4">
        <v>45683</v>
      </c>
      <c r="B242">
        <v>73.510000000000005</v>
      </c>
      <c r="E242" s="4">
        <v>45683</v>
      </c>
      <c r="F242">
        <v>241</v>
      </c>
      <c r="G242">
        <v>73.510000000000005</v>
      </c>
      <c r="H242">
        <f t="shared" si="27"/>
        <v>70.596840425706688</v>
      </c>
      <c r="I242">
        <f t="shared" si="28"/>
        <v>2.9131595742933172</v>
      </c>
      <c r="J242">
        <f t="shared" si="30"/>
        <v>-1.4274880673481505</v>
      </c>
      <c r="K242">
        <v>70.596840425706688</v>
      </c>
      <c r="L242">
        <v>70.596840425706688</v>
      </c>
      <c r="M242">
        <f t="shared" si="29"/>
        <v>73.99666666666667</v>
      </c>
      <c r="N242">
        <f t="shared" si="31"/>
        <v>70.59586921515816</v>
      </c>
      <c r="O242">
        <v>70.59586921515816</v>
      </c>
      <c r="P242">
        <v>70.59586921515816</v>
      </c>
      <c r="Q242">
        <f t="shared" si="32"/>
        <v>74.239999999999995</v>
      </c>
      <c r="R242">
        <f t="shared" si="33"/>
        <v>74.137499999999989</v>
      </c>
      <c r="S242">
        <f t="shared" si="34"/>
        <v>70.598546343200795</v>
      </c>
      <c r="T242">
        <v>70.598546343200795</v>
      </c>
      <c r="U242">
        <v>70.598546343200795</v>
      </c>
      <c r="V242">
        <f t="shared" si="35"/>
        <v>74.92</v>
      </c>
    </row>
    <row r="243" spans="1:22" x14ac:dyDescent="0.2">
      <c r="A243" s="4">
        <v>45684</v>
      </c>
      <c r="B243">
        <v>73.510000000000005</v>
      </c>
      <c r="E243" s="4">
        <v>45684</v>
      </c>
      <c r="F243">
        <v>242</v>
      </c>
      <c r="G243">
        <v>73.510000000000005</v>
      </c>
      <c r="H243">
        <f t="shared" si="27"/>
        <v>70.564328493054845</v>
      </c>
      <c r="I243">
        <f t="shared" si="28"/>
        <v>2.9456715069451604</v>
      </c>
      <c r="J243">
        <f t="shared" si="30"/>
        <v>3.2511932651843267E-2</v>
      </c>
      <c r="K243">
        <v>70.564328493054845</v>
      </c>
      <c r="L243">
        <v>70.564328493054845</v>
      </c>
      <c r="M243">
        <f t="shared" si="29"/>
        <v>73.723333333333343</v>
      </c>
      <c r="N243">
        <f t="shared" si="31"/>
        <v>70.563281700679255</v>
      </c>
      <c r="O243">
        <v>70.563281700679255</v>
      </c>
      <c r="P243">
        <v>70.563281700679255</v>
      </c>
      <c r="Q243">
        <f t="shared" si="32"/>
        <v>74.034999999999997</v>
      </c>
      <c r="R243">
        <f t="shared" si="33"/>
        <v>73.78125</v>
      </c>
      <c r="S243">
        <f t="shared" si="34"/>
        <v>70.565861167067936</v>
      </c>
      <c r="T243">
        <v>70.565861167067936</v>
      </c>
      <c r="U243">
        <v>70.565861167067936</v>
      </c>
      <c r="V243">
        <f t="shared" si="35"/>
        <v>74.397999999999996</v>
      </c>
    </row>
    <row r="244" spans="1:22" x14ac:dyDescent="0.2">
      <c r="A244" s="4">
        <v>45685</v>
      </c>
      <c r="B244">
        <v>74.150000000000006</v>
      </c>
      <c r="E244" s="4">
        <v>45685</v>
      </c>
      <c r="F244">
        <v>243</v>
      </c>
      <c r="G244">
        <v>74.150000000000006</v>
      </c>
      <c r="H244">
        <f t="shared" si="27"/>
        <v>70.531816560403001</v>
      </c>
      <c r="I244">
        <f t="shared" si="28"/>
        <v>3.6181834395970043</v>
      </c>
      <c r="J244">
        <f t="shared" si="30"/>
        <v>0.67251193265184384</v>
      </c>
      <c r="K244">
        <v>70.531816560403001</v>
      </c>
      <c r="L244">
        <v>70.531816560403001</v>
      </c>
      <c r="M244">
        <f t="shared" si="29"/>
        <v>73.533333333333346</v>
      </c>
      <c r="N244">
        <f t="shared" si="31"/>
        <v>70.53069418620035</v>
      </c>
      <c r="O244">
        <v>70.53069418620035</v>
      </c>
      <c r="P244">
        <v>70.53069418620035</v>
      </c>
      <c r="Q244">
        <f t="shared" si="32"/>
        <v>73.527500000000003</v>
      </c>
      <c r="R244">
        <f t="shared" si="33"/>
        <v>73.476250000000007</v>
      </c>
      <c r="S244">
        <f t="shared" si="34"/>
        <v>70.533175990935092</v>
      </c>
      <c r="T244">
        <v>70.533175990935092</v>
      </c>
      <c r="U244">
        <v>70.533175990935092</v>
      </c>
      <c r="V244">
        <f t="shared" si="35"/>
        <v>74.222000000000008</v>
      </c>
    </row>
    <row r="245" spans="1:22" x14ac:dyDescent="0.2">
      <c r="A245" s="4">
        <v>45686</v>
      </c>
      <c r="B245">
        <v>72.94</v>
      </c>
      <c r="E245" s="4">
        <v>45686</v>
      </c>
      <c r="F245">
        <v>244</v>
      </c>
      <c r="G245">
        <v>72.94</v>
      </c>
      <c r="H245">
        <f t="shared" si="27"/>
        <v>70.499304627751158</v>
      </c>
      <c r="I245">
        <f t="shared" si="28"/>
        <v>2.4406953722488396</v>
      </c>
      <c r="J245">
        <f t="shared" si="30"/>
        <v>-1.1774880673481647</v>
      </c>
      <c r="K245">
        <v>70.499304627751158</v>
      </c>
      <c r="L245">
        <v>70.499304627751158</v>
      </c>
      <c r="M245">
        <f t="shared" si="29"/>
        <v>73.396666666666661</v>
      </c>
      <c r="N245">
        <f t="shared" si="31"/>
        <v>70.498106671721445</v>
      </c>
      <c r="O245">
        <v>70.498106671721445</v>
      </c>
      <c r="P245">
        <v>70.498106671721445</v>
      </c>
      <c r="Q245">
        <f t="shared" si="32"/>
        <v>73.425000000000011</v>
      </c>
      <c r="R245">
        <f t="shared" si="33"/>
        <v>73.341250000000002</v>
      </c>
      <c r="S245">
        <f t="shared" si="34"/>
        <v>70.500490814802234</v>
      </c>
      <c r="T245">
        <v>70.500490814802234</v>
      </c>
      <c r="U245">
        <v>70.500490814802234</v>
      </c>
      <c r="V245">
        <f t="shared" si="35"/>
        <v>73.816000000000003</v>
      </c>
    </row>
    <row r="246" spans="1:22" x14ac:dyDescent="0.2">
      <c r="A246" s="4">
        <v>45687</v>
      </c>
      <c r="B246">
        <v>73.099999999999994</v>
      </c>
      <c r="E246" s="4">
        <v>45687</v>
      </c>
      <c r="F246">
        <v>245</v>
      </c>
      <c r="G246">
        <v>73.099999999999994</v>
      </c>
      <c r="H246">
        <f t="shared" si="27"/>
        <v>70.466792695099315</v>
      </c>
      <c r="I246">
        <f t="shared" si="28"/>
        <v>2.6332073049006794</v>
      </c>
      <c r="J246">
        <f t="shared" si="30"/>
        <v>0.19251193265183986</v>
      </c>
      <c r="K246">
        <v>70.466792695099315</v>
      </c>
      <c r="L246">
        <v>70.466792695099315</v>
      </c>
      <c r="M246">
        <f t="shared" si="29"/>
        <v>72.959999999999994</v>
      </c>
      <c r="N246">
        <f t="shared" si="31"/>
        <v>70.465519157242539</v>
      </c>
      <c r="O246">
        <v>70.465519157242539</v>
      </c>
      <c r="P246">
        <v>70.465519157242539</v>
      </c>
      <c r="Q246">
        <f t="shared" si="32"/>
        <v>73.257499999999993</v>
      </c>
      <c r="R246">
        <f t="shared" si="33"/>
        <v>73.09375</v>
      </c>
      <c r="S246">
        <f t="shared" si="34"/>
        <v>70.467805638669375</v>
      </c>
      <c r="T246">
        <v>70.467805638669375</v>
      </c>
      <c r="U246">
        <v>70.467805638669375</v>
      </c>
      <c r="V246">
        <f t="shared" si="35"/>
        <v>73.442000000000007</v>
      </c>
    </row>
    <row r="247" spans="1:22" x14ac:dyDescent="0.2">
      <c r="A247" s="4">
        <v>45688</v>
      </c>
      <c r="B247">
        <v>72.84</v>
      </c>
      <c r="E247" s="4">
        <v>45688</v>
      </c>
      <c r="F247">
        <v>246</v>
      </c>
      <c r="G247">
        <v>72.84</v>
      </c>
      <c r="H247">
        <f t="shared" si="27"/>
        <v>70.434280762447472</v>
      </c>
      <c r="I247">
        <f t="shared" si="28"/>
        <v>2.4057192375525318</v>
      </c>
      <c r="J247">
        <f t="shared" si="30"/>
        <v>-0.22748806734814764</v>
      </c>
      <c r="K247">
        <v>70.434280762447472</v>
      </c>
      <c r="L247">
        <v>70.434280762447472</v>
      </c>
      <c r="M247">
        <f t="shared" si="29"/>
        <v>72.926666666666662</v>
      </c>
      <c r="N247">
        <f t="shared" si="31"/>
        <v>70.432931642763634</v>
      </c>
      <c r="O247">
        <v>70.432931642763634</v>
      </c>
      <c r="P247">
        <v>70.432931642763634</v>
      </c>
      <c r="Q247">
        <f t="shared" si="32"/>
        <v>72.930000000000007</v>
      </c>
      <c r="R247">
        <f t="shared" si="33"/>
        <v>73.002499999999998</v>
      </c>
      <c r="S247">
        <f t="shared" si="34"/>
        <v>70.435120462536517</v>
      </c>
      <c r="T247">
        <v>70.435120462536517</v>
      </c>
      <c r="U247">
        <v>70.435120462536517</v>
      </c>
      <c r="V247">
        <f t="shared" si="35"/>
        <v>73.308000000000021</v>
      </c>
    </row>
    <row r="248" spans="1:22" x14ac:dyDescent="0.2">
      <c r="A248" s="4">
        <v>45689</v>
      </c>
      <c r="B248">
        <v>72.84</v>
      </c>
      <c r="E248" s="4">
        <v>45689</v>
      </c>
      <c r="F248">
        <v>247</v>
      </c>
      <c r="G248">
        <v>72.84</v>
      </c>
      <c r="H248">
        <f t="shared" si="27"/>
        <v>70.401768829795628</v>
      </c>
      <c r="I248">
        <f t="shared" si="28"/>
        <v>2.4382311702043751</v>
      </c>
      <c r="J248">
        <f t="shared" si="30"/>
        <v>3.2511932651843267E-2</v>
      </c>
      <c r="K248">
        <v>70.401768829795628</v>
      </c>
      <c r="L248">
        <v>70.401768829795628</v>
      </c>
      <c r="M248">
        <f t="shared" si="29"/>
        <v>73.066666666666663</v>
      </c>
      <c r="N248">
        <f t="shared" si="31"/>
        <v>70.400344128284729</v>
      </c>
      <c r="O248">
        <v>70.400344128284729</v>
      </c>
      <c r="P248">
        <v>70.400344128284729</v>
      </c>
      <c r="Q248">
        <f t="shared" si="32"/>
        <v>73.075000000000003</v>
      </c>
      <c r="R248">
        <f t="shared" si="33"/>
        <v>73.127499999999998</v>
      </c>
      <c r="S248">
        <f t="shared" si="34"/>
        <v>70.402435286403659</v>
      </c>
      <c r="T248">
        <v>70.402435286403659</v>
      </c>
      <c r="U248">
        <v>70.402435286403659</v>
      </c>
      <c r="V248">
        <f t="shared" si="35"/>
        <v>73.174000000000007</v>
      </c>
    </row>
    <row r="249" spans="1:22" x14ac:dyDescent="0.2">
      <c r="A249" s="4">
        <v>45690</v>
      </c>
      <c r="B249">
        <v>73.52</v>
      </c>
      <c r="E249" s="4">
        <v>45690</v>
      </c>
      <c r="F249">
        <v>248</v>
      </c>
      <c r="G249">
        <v>73.52</v>
      </c>
      <c r="H249">
        <f t="shared" si="27"/>
        <v>70.369256897143785</v>
      </c>
      <c r="I249">
        <f t="shared" si="28"/>
        <v>3.150743102856211</v>
      </c>
      <c r="J249">
        <f t="shared" si="30"/>
        <v>0.71251193265183588</v>
      </c>
      <c r="K249">
        <v>70.369256897143785</v>
      </c>
      <c r="L249">
        <v>70.369256897143785</v>
      </c>
      <c r="M249">
        <f t="shared" si="29"/>
        <v>73.293333333333337</v>
      </c>
      <c r="N249">
        <f t="shared" si="31"/>
        <v>70.367756613805824</v>
      </c>
      <c r="O249">
        <v>70.367756613805824</v>
      </c>
      <c r="P249">
        <v>70.367756613805824</v>
      </c>
      <c r="Q249">
        <f t="shared" si="32"/>
        <v>73.179999999999993</v>
      </c>
      <c r="R249">
        <f t="shared" si="33"/>
        <v>73.204999999999998</v>
      </c>
      <c r="S249">
        <f t="shared" si="34"/>
        <v>70.3697501102708</v>
      </c>
      <c r="T249">
        <v>70.3697501102708</v>
      </c>
      <c r="U249">
        <v>70.3697501102708</v>
      </c>
      <c r="V249">
        <f t="shared" si="35"/>
        <v>73.048000000000002</v>
      </c>
    </row>
    <row r="250" spans="1:22" x14ac:dyDescent="0.2">
      <c r="A250" s="4">
        <v>45691</v>
      </c>
      <c r="B250">
        <v>73.52</v>
      </c>
      <c r="E250" s="4">
        <v>45691</v>
      </c>
      <c r="F250">
        <v>249</v>
      </c>
      <c r="G250">
        <v>73.52</v>
      </c>
      <c r="H250">
        <f t="shared" si="27"/>
        <v>70.336744964491942</v>
      </c>
      <c r="I250">
        <f t="shared" si="28"/>
        <v>3.1832550355080542</v>
      </c>
      <c r="J250">
        <f t="shared" si="30"/>
        <v>3.2511932651843267E-2</v>
      </c>
      <c r="K250">
        <v>70.336744964491942</v>
      </c>
      <c r="L250">
        <v>70.336744964491942</v>
      </c>
      <c r="M250">
        <f t="shared" si="29"/>
        <v>73.36</v>
      </c>
      <c r="N250">
        <f t="shared" si="31"/>
        <v>70.335169099326919</v>
      </c>
      <c r="O250">
        <v>70.335169099326919</v>
      </c>
      <c r="P250">
        <v>70.335169099326919</v>
      </c>
      <c r="Q250">
        <f t="shared" si="32"/>
        <v>73.23</v>
      </c>
      <c r="R250">
        <f t="shared" si="33"/>
        <v>73.048749999999998</v>
      </c>
      <c r="S250">
        <f t="shared" si="34"/>
        <v>70.337064934137942</v>
      </c>
      <c r="T250">
        <v>70.337064934137942</v>
      </c>
      <c r="U250">
        <v>70.337064934137942</v>
      </c>
      <c r="V250">
        <f t="shared" si="35"/>
        <v>73.164000000000001</v>
      </c>
    </row>
    <row r="251" spans="1:22" x14ac:dyDescent="0.2">
      <c r="A251" s="4">
        <v>45692</v>
      </c>
      <c r="B251">
        <v>73.040000000000006</v>
      </c>
      <c r="E251" s="4">
        <v>45692</v>
      </c>
      <c r="F251">
        <v>250</v>
      </c>
      <c r="G251">
        <v>73.040000000000006</v>
      </c>
      <c r="H251">
        <f t="shared" si="27"/>
        <v>70.304233031840099</v>
      </c>
      <c r="I251">
        <f t="shared" si="28"/>
        <v>2.7357669681599077</v>
      </c>
      <c r="J251">
        <f t="shared" si="30"/>
        <v>-0.4474880673481465</v>
      </c>
      <c r="K251">
        <v>70.304233031840099</v>
      </c>
      <c r="L251">
        <v>70.304233031840099</v>
      </c>
      <c r="M251">
        <f t="shared" si="29"/>
        <v>72.649999999999991</v>
      </c>
      <c r="N251">
        <f t="shared" si="31"/>
        <v>70.302581584847999</v>
      </c>
      <c r="O251">
        <v>70.302581584847999</v>
      </c>
      <c r="P251">
        <v>70.302581584847999</v>
      </c>
      <c r="Q251">
        <f t="shared" si="32"/>
        <v>72.867499999999993</v>
      </c>
      <c r="R251">
        <f t="shared" si="33"/>
        <v>72.548749999999984</v>
      </c>
      <c r="S251">
        <f t="shared" si="34"/>
        <v>70.304379758005098</v>
      </c>
      <c r="T251">
        <v>70.304379758005098</v>
      </c>
      <c r="U251">
        <v>70.304379758005098</v>
      </c>
      <c r="V251">
        <f t="shared" si="35"/>
        <v>73.152000000000001</v>
      </c>
    </row>
    <row r="252" spans="1:22" x14ac:dyDescent="0.2">
      <c r="A252" s="4">
        <v>45693</v>
      </c>
      <c r="B252">
        <v>71.39</v>
      </c>
      <c r="E252" s="4">
        <v>45693</v>
      </c>
      <c r="F252">
        <v>251</v>
      </c>
      <c r="G252">
        <v>71.39</v>
      </c>
      <c r="H252">
        <f t="shared" si="27"/>
        <v>70.271721099188255</v>
      </c>
      <c r="I252">
        <f t="shared" si="28"/>
        <v>1.1182789008117453</v>
      </c>
      <c r="J252">
        <f t="shared" si="30"/>
        <v>-1.6174880673481624</v>
      </c>
      <c r="K252">
        <v>70.271721099188255</v>
      </c>
      <c r="L252">
        <v>70.271721099188255</v>
      </c>
      <c r="M252">
        <f t="shared" si="29"/>
        <v>71.8</v>
      </c>
      <c r="N252">
        <f t="shared" si="31"/>
        <v>70.269994070369094</v>
      </c>
      <c r="O252">
        <v>70.269994070369094</v>
      </c>
      <c r="P252">
        <v>70.269994070369094</v>
      </c>
      <c r="Q252">
        <f t="shared" si="32"/>
        <v>72.22999999999999</v>
      </c>
      <c r="R252">
        <f t="shared" si="33"/>
        <v>71.954999999999998</v>
      </c>
      <c r="S252">
        <f t="shared" si="34"/>
        <v>70.271694581872239</v>
      </c>
      <c r="T252">
        <v>70.271694581872239</v>
      </c>
      <c r="U252">
        <v>70.271694581872239</v>
      </c>
      <c r="V252">
        <f t="shared" si="35"/>
        <v>72.861999999999995</v>
      </c>
    </row>
    <row r="253" spans="1:22" x14ac:dyDescent="0.2">
      <c r="A253" s="4">
        <v>45694</v>
      </c>
      <c r="B253">
        <v>70.97</v>
      </c>
      <c r="E253" s="4">
        <v>45694</v>
      </c>
      <c r="F253">
        <v>252</v>
      </c>
      <c r="G253">
        <v>70.97</v>
      </c>
      <c r="H253">
        <f t="shared" si="27"/>
        <v>70.239209166536412</v>
      </c>
      <c r="I253">
        <f t="shared" si="28"/>
        <v>0.73079083346358686</v>
      </c>
      <c r="J253">
        <f t="shared" si="30"/>
        <v>-0.38748806734815844</v>
      </c>
      <c r="K253">
        <v>70.239209166536412</v>
      </c>
      <c r="L253">
        <v>70.239209166536412</v>
      </c>
      <c r="M253">
        <f t="shared" si="29"/>
        <v>71.226666666666674</v>
      </c>
      <c r="N253">
        <f t="shared" si="31"/>
        <v>70.237406555890189</v>
      </c>
      <c r="O253">
        <v>70.237406555890189</v>
      </c>
      <c r="P253">
        <v>70.237406555890189</v>
      </c>
      <c r="Q253">
        <f t="shared" si="32"/>
        <v>71.680000000000007</v>
      </c>
      <c r="R253">
        <f t="shared" si="33"/>
        <v>71.465000000000003</v>
      </c>
      <c r="S253">
        <f t="shared" si="34"/>
        <v>70.239009405739381</v>
      </c>
      <c r="T253">
        <v>70.239009405739381</v>
      </c>
      <c r="U253">
        <v>70.239009405739381</v>
      </c>
      <c r="V253">
        <f t="shared" si="35"/>
        <v>72.487999999999985</v>
      </c>
    </row>
    <row r="254" spans="1:22" x14ac:dyDescent="0.2">
      <c r="A254" s="4">
        <v>45695</v>
      </c>
      <c r="B254">
        <v>71.319999999999993</v>
      </c>
      <c r="E254" s="4">
        <v>45695</v>
      </c>
      <c r="F254">
        <v>253</v>
      </c>
      <c r="G254">
        <v>71.319999999999993</v>
      </c>
      <c r="H254">
        <f t="shared" si="27"/>
        <v>70.206697233884569</v>
      </c>
      <c r="I254">
        <f t="shared" si="28"/>
        <v>1.1133027661154244</v>
      </c>
      <c r="J254">
        <f t="shared" si="30"/>
        <v>0.38251193265183758</v>
      </c>
      <c r="K254">
        <v>70.206697233884569</v>
      </c>
      <c r="L254">
        <v>70.206697233884569</v>
      </c>
      <c r="M254">
        <f t="shared" si="29"/>
        <v>71.203333333333333</v>
      </c>
      <c r="N254">
        <f t="shared" si="31"/>
        <v>70.204819041411284</v>
      </c>
      <c r="O254">
        <v>70.204819041411284</v>
      </c>
      <c r="P254">
        <v>70.204819041411284</v>
      </c>
      <c r="Q254">
        <f t="shared" si="32"/>
        <v>71.25</v>
      </c>
      <c r="R254">
        <f t="shared" si="33"/>
        <v>71.41749999999999</v>
      </c>
      <c r="S254">
        <f t="shared" si="34"/>
        <v>70.206324229606523</v>
      </c>
      <c r="T254">
        <v>70.206324229606523</v>
      </c>
      <c r="U254">
        <v>70.206324229606523</v>
      </c>
      <c r="V254">
        <f t="shared" si="35"/>
        <v>72.047999999999988</v>
      </c>
    </row>
    <row r="255" spans="1:22" x14ac:dyDescent="0.2">
      <c r="A255" s="4">
        <v>45696</v>
      </c>
      <c r="B255">
        <v>71.319999999999993</v>
      </c>
      <c r="E255" s="4">
        <v>45696</v>
      </c>
      <c r="F255">
        <v>254</v>
      </c>
      <c r="G255">
        <v>71.319999999999993</v>
      </c>
      <c r="H255">
        <f t="shared" si="27"/>
        <v>70.174185301232725</v>
      </c>
      <c r="I255">
        <f t="shared" si="28"/>
        <v>1.1458146987672677</v>
      </c>
      <c r="J255">
        <f t="shared" si="30"/>
        <v>3.2511932651843267E-2</v>
      </c>
      <c r="K255">
        <v>70.174185301232725</v>
      </c>
      <c r="L255">
        <v>70.174185301232725</v>
      </c>
      <c r="M255">
        <f t="shared" si="29"/>
        <v>71.790000000000006</v>
      </c>
      <c r="N255">
        <f t="shared" si="31"/>
        <v>70.172231526932379</v>
      </c>
      <c r="O255">
        <v>70.172231526932379</v>
      </c>
      <c r="P255">
        <v>70.172231526932379</v>
      </c>
      <c r="Q255">
        <f t="shared" si="32"/>
        <v>71.584999999999994</v>
      </c>
      <c r="R255">
        <f t="shared" si="33"/>
        <v>71.805000000000007</v>
      </c>
      <c r="S255">
        <f t="shared" si="34"/>
        <v>70.173639053473664</v>
      </c>
      <c r="T255">
        <v>70.173639053473664</v>
      </c>
      <c r="U255">
        <v>70.173639053473664</v>
      </c>
      <c r="V255">
        <f t="shared" si="35"/>
        <v>71.608000000000004</v>
      </c>
    </row>
    <row r="256" spans="1:22" x14ac:dyDescent="0.2">
      <c r="A256" s="4">
        <v>45697</v>
      </c>
      <c r="B256">
        <v>72.73</v>
      </c>
      <c r="E256" s="4">
        <v>45697</v>
      </c>
      <c r="F256">
        <v>255</v>
      </c>
      <c r="G256">
        <v>72.73</v>
      </c>
      <c r="H256">
        <f t="shared" si="27"/>
        <v>70.141673368580882</v>
      </c>
      <c r="I256">
        <f t="shared" si="28"/>
        <v>2.5883266314191218</v>
      </c>
      <c r="J256">
        <f t="shared" si="30"/>
        <v>1.4425119326518541</v>
      </c>
      <c r="K256">
        <v>70.141673368580882</v>
      </c>
      <c r="L256">
        <v>70.141673368580882</v>
      </c>
      <c r="M256">
        <f t="shared" si="29"/>
        <v>72.260000000000005</v>
      </c>
      <c r="N256">
        <f t="shared" si="31"/>
        <v>70.139644012453473</v>
      </c>
      <c r="O256">
        <v>70.139644012453473</v>
      </c>
      <c r="P256">
        <v>70.139644012453473</v>
      </c>
      <c r="Q256">
        <f t="shared" si="32"/>
        <v>72.025000000000006</v>
      </c>
      <c r="R256">
        <f t="shared" si="33"/>
        <v>72.318750000000009</v>
      </c>
      <c r="S256">
        <f t="shared" si="34"/>
        <v>70.14095387734082</v>
      </c>
      <c r="T256">
        <v>70.14095387734082</v>
      </c>
      <c r="U256">
        <v>70.14095387734082</v>
      </c>
      <c r="V256">
        <f t="shared" si="35"/>
        <v>71.546000000000006</v>
      </c>
    </row>
    <row r="257" spans="1:22" x14ac:dyDescent="0.2">
      <c r="A257" s="4">
        <v>45698</v>
      </c>
      <c r="B257">
        <v>72.73</v>
      </c>
      <c r="E257" s="4">
        <v>45698</v>
      </c>
      <c r="F257">
        <v>256</v>
      </c>
      <c r="G257">
        <v>72.73</v>
      </c>
      <c r="H257">
        <f t="shared" si="27"/>
        <v>70.109161435929039</v>
      </c>
      <c r="I257">
        <f t="shared" si="28"/>
        <v>2.620838564070965</v>
      </c>
      <c r="J257">
        <f t="shared" si="30"/>
        <v>3.2511932651843267E-2</v>
      </c>
      <c r="K257">
        <v>70.109161435929039</v>
      </c>
      <c r="L257">
        <v>70.109161435929039</v>
      </c>
      <c r="M257">
        <f t="shared" si="29"/>
        <v>73.043333333333337</v>
      </c>
      <c r="N257">
        <f t="shared" si="31"/>
        <v>70.107056497974554</v>
      </c>
      <c r="O257">
        <v>70.107056497974554</v>
      </c>
      <c r="P257">
        <v>70.107056497974554</v>
      </c>
      <c r="Q257">
        <f t="shared" si="32"/>
        <v>72.612500000000011</v>
      </c>
      <c r="R257">
        <f t="shared" si="33"/>
        <v>72.662500000000009</v>
      </c>
      <c r="S257">
        <f t="shared" si="34"/>
        <v>70.108268701207962</v>
      </c>
      <c r="T257">
        <v>70.108268701207962</v>
      </c>
      <c r="U257">
        <v>70.108268701207962</v>
      </c>
      <c r="V257">
        <f t="shared" si="35"/>
        <v>71.813999999999993</v>
      </c>
    </row>
    <row r="258" spans="1:22" x14ac:dyDescent="0.2">
      <c r="A258" s="4">
        <v>45699</v>
      </c>
      <c r="B258">
        <v>73.67</v>
      </c>
      <c r="E258" s="4">
        <v>45699</v>
      </c>
      <c r="F258">
        <v>257</v>
      </c>
      <c r="G258">
        <v>73.67</v>
      </c>
      <c r="H258">
        <f t="shared" si="27"/>
        <v>70.076649503277196</v>
      </c>
      <c r="I258">
        <f t="shared" si="28"/>
        <v>3.593350496722806</v>
      </c>
      <c r="J258">
        <f t="shared" si="30"/>
        <v>0.97251193265184099</v>
      </c>
      <c r="K258">
        <v>70.076649503277196</v>
      </c>
      <c r="L258">
        <v>70.076649503277196</v>
      </c>
      <c r="M258">
        <f t="shared" si="29"/>
        <v>72.706666666666663</v>
      </c>
      <c r="N258">
        <f t="shared" si="31"/>
        <v>70.074468983495649</v>
      </c>
      <c r="O258">
        <v>70.074468983495649</v>
      </c>
      <c r="P258">
        <v>70.074468983495649</v>
      </c>
      <c r="Q258">
        <f t="shared" si="32"/>
        <v>72.712500000000006</v>
      </c>
      <c r="R258">
        <f t="shared" si="33"/>
        <v>72.578749999999999</v>
      </c>
      <c r="S258">
        <f t="shared" si="34"/>
        <v>70.075583525075103</v>
      </c>
      <c r="T258">
        <v>70.075583525075103</v>
      </c>
      <c r="U258">
        <v>70.075583525075103</v>
      </c>
      <c r="V258">
        <f t="shared" si="35"/>
        <v>72.354000000000013</v>
      </c>
    </row>
    <row r="259" spans="1:22" x14ac:dyDescent="0.2">
      <c r="A259" s="4">
        <v>45700</v>
      </c>
      <c r="B259">
        <v>71.72</v>
      </c>
      <c r="E259" s="4">
        <v>45700</v>
      </c>
      <c r="F259">
        <v>258</v>
      </c>
      <c r="G259">
        <v>71.72</v>
      </c>
      <c r="H259">
        <f t="shared" ref="H259:H322" si="36">$AF$6+$AE$6*F259</f>
        <v>70.044137570625352</v>
      </c>
      <c r="I259">
        <f t="shared" ref="I259:I322" si="37">G259-H259</f>
        <v>1.6758624293746465</v>
      </c>
      <c r="J259">
        <f t="shared" si="30"/>
        <v>-1.9174880673481596</v>
      </c>
      <c r="K259">
        <v>70.044137570625352</v>
      </c>
      <c r="L259">
        <v>70.044137570625352</v>
      </c>
      <c r="M259">
        <f t="shared" ref="M259:M322" si="38">AVERAGE(G258:G260)</f>
        <v>72.349999999999994</v>
      </c>
      <c r="N259">
        <f t="shared" si="31"/>
        <v>70.041881469016744</v>
      </c>
      <c r="O259">
        <v>70.041881469016744</v>
      </c>
      <c r="P259">
        <v>70.041881469016744</v>
      </c>
      <c r="Q259">
        <f t="shared" si="32"/>
        <v>72.444999999999993</v>
      </c>
      <c r="R259">
        <f t="shared" si="33"/>
        <v>72.234999999999985</v>
      </c>
      <c r="S259">
        <f t="shared" si="34"/>
        <v>70.042898348942245</v>
      </c>
      <c r="T259">
        <v>70.042898348942245</v>
      </c>
      <c r="U259">
        <v>70.042898348942245</v>
      </c>
      <c r="V259">
        <f t="shared" si="35"/>
        <v>72.434000000000012</v>
      </c>
    </row>
    <row r="260" spans="1:22" x14ac:dyDescent="0.2">
      <c r="A260" s="4">
        <v>45701</v>
      </c>
      <c r="B260">
        <v>71.66</v>
      </c>
      <c r="E260" s="4">
        <v>45701</v>
      </c>
      <c r="F260">
        <v>259</v>
      </c>
      <c r="G260">
        <v>71.66</v>
      </c>
      <c r="H260">
        <f t="shared" si="36"/>
        <v>70.011625637973509</v>
      </c>
      <c r="I260">
        <f t="shared" si="37"/>
        <v>1.6483743620264875</v>
      </c>
      <c r="J260">
        <f t="shared" ref="J260:J323" si="39">I260-I259</f>
        <v>-2.7488067348159007E-2</v>
      </c>
      <c r="K260">
        <v>70.011625637973509</v>
      </c>
      <c r="L260">
        <v>70.011625637973509</v>
      </c>
      <c r="M260">
        <f t="shared" si="38"/>
        <v>71.476666666666674</v>
      </c>
      <c r="N260">
        <f t="shared" ref="N260:N323" si="40">$AI$6+$AH$6*F260</f>
        <v>70.009293954537839</v>
      </c>
      <c r="O260">
        <v>70.009293954537839</v>
      </c>
      <c r="P260">
        <v>70.009293954537839</v>
      </c>
      <c r="Q260">
        <f t="shared" si="32"/>
        <v>72.024999999999991</v>
      </c>
      <c r="R260">
        <f t="shared" si="33"/>
        <v>71.697499999999991</v>
      </c>
      <c r="S260">
        <f t="shared" si="34"/>
        <v>70.010213172809387</v>
      </c>
      <c r="T260">
        <v>70.010213172809387</v>
      </c>
      <c r="U260">
        <v>70.010213172809387</v>
      </c>
      <c r="V260">
        <f t="shared" si="35"/>
        <v>72.501999999999995</v>
      </c>
    </row>
    <row r="261" spans="1:22" x14ac:dyDescent="0.2">
      <c r="A261" s="4">
        <v>45702</v>
      </c>
      <c r="B261">
        <v>71.05</v>
      </c>
      <c r="E261" s="4">
        <v>45702</v>
      </c>
      <c r="F261">
        <v>260</v>
      </c>
      <c r="G261">
        <v>71.05</v>
      </c>
      <c r="H261">
        <f t="shared" si="36"/>
        <v>69.979113705321666</v>
      </c>
      <c r="I261">
        <f t="shared" si="37"/>
        <v>1.0708862946783313</v>
      </c>
      <c r="J261">
        <f t="shared" si="39"/>
        <v>-0.57748806734815616</v>
      </c>
      <c r="K261">
        <v>69.979113705321666</v>
      </c>
      <c r="L261">
        <v>69.979113705321666</v>
      </c>
      <c r="M261">
        <f t="shared" si="38"/>
        <v>71.25333333333333</v>
      </c>
      <c r="N261">
        <f t="shared" si="40"/>
        <v>69.976706440058933</v>
      </c>
      <c r="O261">
        <v>69.976706440058933</v>
      </c>
      <c r="P261">
        <v>69.976706440058933</v>
      </c>
      <c r="Q261">
        <f t="shared" ref="Q261:Q324" si="41">AVERAGE(G259:G262)</f>
        <v>71.37</v>
      </c>
      <c r="R261">
        <f t="shared" ref="R261:R324" si="42">AVERAGE(Q261:Q262)</f>
        <v>71.431250000000006</v>
      </c>
      <c r="S261">
        <f t="shared" ref="S261:S324" si="43">$AL$6+$AK$6*F261</f>
        <v>69.977527996676542</v>
      </c>
      <c r="T261">
        <v>69.977527996676542</v>
      </c>
      <c r="U261">
        <v>69.977527996676542</v>
      </c>
      <c r="V261">
        <f t="shared" si="35"/>
        <v>72.165999999999997</v>
      </c>
    </row>
    <row r="262" spans="1:22" x14ac:dyDescent="0.2">
      <c r="A262" s="4">
        <v>45703</v>
      </c>
      <c r="B262">
        <v>71.05</v>
      </c>
      <c r="E262" s="4">
        <v>45703</v>
      </c>
      <c r="F262">
        <v>261</v>
      </c>
      <c r="G262">
        <v>71.05</v>
      </c>
      <c r="H262">
        <f t="shared" si="36"/>
        <v>69.946601772669823</v>
      </c>
      <c r="I262">
        <f t="shared" si="37"/>
        <v>1.1033982273301746</v>
      </c>
      <c r="J262">
        <f t="shared" si="39"/>
        <v>3.2511932651843267E-2</v>
      </c>
      <c r="K262">
        <v>69.946601772669823</v>
      </c>
      <c r="L262">
        <v>69.946601772669823</v>
      </c>
      <c r="M262">
        <f t="shared" si="38"/>
        <v>71.436666666666667</v>
      </c>
      <c r="N262">
        <f t="shared" si="40"/>
        <v>69.944118925580028</v>
      </c>
      <c r="O262">
        <v>69.944118925580028</v>
      </c>
      <c r="P262">
        <v>69.944118925580028</v>
      </c>
      <c r="Q262">
        <f t="shared" si="41"/>
        <v>71.492499999999993</v>
      </c>
      <c r="R262">
        <f t="shared" si="42"/>
        <v>71.561250000000001</v>
      </c>
      <c r="S262">
        <f t="shared" si="43"/>
        <v>69.944842820543684</v>
      </c>
      <c r="T262">
        <v>69.944842820543684</v>
      </c>
      <c r="U262">
        <v>69.944842820543684</v>
      </c>
      <c r="V262">
        <f t="shared" si="35"/>
        <v>71.83</v>
      </c>
    </row>
    <row r="263" spans="1:22" x14ac:dyDescent="0.2">
      <c r="A263" s="4">
        <v>45704</v>
      </c>
      <c r="B263">
        <v>72.209999999999994</v>
      </c>
      <c r="E263" s="4">
        <v>45704</v>
      </c>
      <c r="F263">
        <v>262</v>
      </c>
      <c r="G263">
        <v>72.209999999999994</v>
      </c>
      <c r="H263">
        <f t="shared" si="36"/>
        <v>69.914089840017979</v>
      </c>
      <c r="I263">
        <f t="shared" si="37"/>
        <v>2.2959101599820144</v>
      </c>
      <c r="J263">
        <f t="shared" si="39"/>
        <v>1.1925119326518399</v>
      </c>
      <c r="K263">
        <v>69.914089840017979</v>
      </c>
      <c r="L263">
        <v>69.914089840017979</v>
      </c>
      <c r="M263">
        <f t="shared" si="38"/>
        <v>71.823333333333323</v>
      </c>
      <c r="N263">
        <f t="shared" si="40"/>
        <v>69.911531411101123</v>
      </c>
      <c r="O263">
        <v>69.911531411101123</v>
      </c>
      <c r="P263">
        <v>69.911531411101123</v>
      </c>
      <c r="Q263">
        <f t="shared" si="41"/>
        <v>71.63</v>
      </c>
      <c r="R263">
        <f t="shared" si="42"/>
        <v>71.774999999999991</v>
      </c>
      <c r="S263">
        <f t="shared" si="43"/>
        <v>69.912157644410826</v>
      </c>
      <c r="T263">
        <v>69.912157644410826</v>
      </c>
      <c r="U263">
        <v>69.912157644410826</v>
      </c>
      <c r="V263">
        <f t="shared" si="35"/>
        <v>71.537999999999997</v>
      </c>
    </row>
    <row r="264" spans="1:22" x14ac:dyDescent="0.2">
      <c r="A264" s="4">
        <v>45705</v>
      </c>
      <c r="B264">
        <v>72.209999999999994</v>
      </c>
      <c r="E264" s="4">
        <v>45705</v>
      </c>
      <c r="F264">
        <v>263</v>
      </c>
      <c r="G264">
        <v>72.209999999999994</v>
      </c>
      <c r="H264">
        <f t="shared" si="36"/>
        <v>69.881577907366136</v>
      </c>
      <c r="I264">
        <f t="shared" si="37"/>
        <v>2.3284220926338577</v>
      </c>
      <c r="J264">
        <f t="shared" si="39"/>
        <v>3.2511932651843267E-2</v>
      </c>
      <c r="K264">
        <v>69.881577907366136</v>
      </c>
      <c r="L264">
        <v>69.881577907366136</v>
      </c>
      <c r="M264">
        <f t="shared" si="38"/>
        <v>72.209999999999994</v>
      </c>
      <c r="N264">
        <f t="shared" si="40"/>
        <v>69.878943896622218</v>
      </c>
      <c r="O264">
        <v>69.878943896622218</v>
      </c>
      <c r="P264">
        <v>69.878943896622218</v>
      </c>
      <c r="Q264">
        <f t="shared" si="41"/>
        <v>71.919999999999987</v>
      </c>
      <c r="R264">
        <f t="shared" si="42"/>
        <v>72.111249999999984</v>
      </c>
      <c r="S264">
        <f t="shared" si="43"/>
        <v>69.879472468277967</v>
      </c>
      <c r="T264">
        <v>69.879472468277967</v>
      </c>
      <c r="U264">
        <v>69.879472468277967</v>
      </c>
      <c r="V264">
        <f t="shared" si="35"/>
        <v>71.635999999999996</v>
      </c>
    </row>
    <row r="265" spans="1:22" x14ac:dyDescent="0.2">
      <c r="A265" s="4">
        <v>45706</v>
      </c>
      <c r="B265">
        <v>72.209999999999994</v>
      </c>
      <c r="E265" s="4">
        <v>45706</v>
      </c>
      <c r="F265">
        <v>264</v>
      </c>
      <c r="G265">
        <v>72.209999999999994</v>
      </c>
      <c r="H265">
        <f t="shared" si="36"/>
        <v>69.849065974714293</v>
      </c>
      <c r="I265">
        <f t="shared" si="37"/>
        <v>2.360934025285701</v>
      </c>
      <c r="J265">
        <f t="shared" si="39"/>
        <v>3.2511932651843267E-2</v>
      </c>
      <c r="K265">
        <v>69.849065974714293</v>
      </c>
      <c r="L265">
        <v>69.849065974714293</v>
      </c>
      <c r="M265">
        <f t="shared" si="38"/>
        <v>72.333333333333329</v>
      </c>
      <c r="N265">
        <f t="shared" si="40"/>
        <v>69.846356382143298</v>
      </c>
      <c r="O265">
        <v>69.846356382143298</v>
      </c>
      <c r="P265">
        <v>69.846356382143298</v>
      </c>
      <c r="Q265">
        <f t="shared" si="41"/>
        <v>72.302499999999995</v>
      </c>
      <c r="R265">
        <f t="shared" si="42"/>
        <v>72.38624999999999</v>
      </c>
      <c r="S265">
        <f t="shared" si="43"/>
        <v>69.846787292145109</v>
      </c>
      <c r="T265">
        <v>69.846787292145109</v>
      </c>
      <c r="U265">
        <v>69.846787292145109</v>
      </c>
      <c r="V265">
        <f t="shared" ref="V265:V328" si="44">AVERAGE(G261:G265)</f>
        <v>71.745999999999995</v>
      </c>
    </row>
    <row r="266" spans="1:22" x14ac:dyDescent="0.2">
      <c r="A266" s="4">
        <v>45707</v>
      </c>
      <c r="B266">
        <v>72.58</v>
      </c>
      <c r="E266" s="4">
        <v>45707</v>
      </c>
      <c r="F266">
        <v>265</v>
      </c>
      <c r="G266">
        <v>72.58</v>
      </c>
      <c r="H266">
        <f t="shared" si="36"/>
        <v>69.81655404206245</v>
      </c>
      <c r="I266">
        <f t="shared" si="37"/>
        <v>2.7634459579375488</v>
      </c>
      <c r="J266">
        <f t="shared" si="39"/>
        <v>0.40251193265184781</v>
      </c>
      <c r="K266">
        <v>69.81655404206245</v>
      </c>
      <c r="L266">
        <v>69.81655404206245</v>
      </c>
      <c r="M266">
        <f t="shared" si="38"/>
        <v>72.556666666666658</v>
      </c>
      <c r="N266">
        <f t="shared" si="40"/>
        <v>69.813768867664393</v>
      </c>
      <c r="O266">
        <v>69.813768867664393</v>
      </c>
      <c r="P266">
        <v>69.813768867664393</v>
      </c>
      <c r="Q266">
        <f t="shared" si="41"/>
        <v>72.47</v>
      </c>
      <c r="R266">
        <f t="shared" si="42"/>
        <v>72.283749999999998</v>
      </c>
      <c r="S266">
        <f t="shared" si="43"/>
        <v>69.814102116012251</v>
      </c>
      <c r="T266">
        <v>69.814102116012251</v>
      </c>
      <c r="U266">
        <v>69.814102116012251</v>
      </c>
      <c r="V266">
        <f t="shared" si="44"/>
        <v>72.051999999999992</v>
      </c>
    </row>
    <row r="267" spans="1:22" x14ac:dyDescent="0.2">
      <c r="A267" s="4">
        <v>45708</v>
      </c>
      <c r="B267">
        <v>72.88</v>
      </c>
      <c r="E267" s="4">
        <v>45708</v>
      </c>
      <c r="F267">
        <v>266</v>
      </c>
      <c r="G267">
        <v>72.88</v>
      </c>
      <c r="H267">
        <f t="shared" si="36"/>
        <v>69.784042109410606</v>
      </c>
      <c r="I267">
        <f t="shared" si="37"/>
        <v>3.0959578905893892</v>
      </c>
      <c r="J267">
        <f t="shared" si="39"/>
        <v>0.33251193265184043</v>
      </c>
      <c r="K267">
        <v>69.784042109410606</v>
      </c>
      <c r="L267">
        <v>69.784042109410606</v>
      </c>
      <c r="M267">
        <f t="shared" si="38"/>
        <v>72.059999999999988</v>
      </c>
      <c r="N267">
        <f t="shared" si="40"/>
        <v>69.781181353185488</v>
      </c>
      <c r="O267">
        <v>69.781181353185488</v>
      </c>
      <c r="P267">
        <v>69.781181353185488</v>
      </c>
      <c r="Q267">
        <f t="shared" si="41"/>
        <v>72.097499999999997</v>
      </c>
      <c r="R267">
        <f t="shared" si="42"/>
        <v>71.911249999999995</v>
      </c>
      <c r="S267">
        <f t="shared" si="43"/>
        <v>69.781416939879392</v>
      </c>
      <c r="T267">
        <v>69.781416939879392</v>
      </c>
      <c r="U267">
        <v>69.781416939879392</v>
      </c>
      <c r="V267">
        <f t="shared" si="44"/>
        <v>72.417999999999992</v>
      </c>
    </row>
    <row r="268" spans="1:22" x14ac:dyDescent="0.2">
      <c r="A268" s="4">
        <v>45709</v>
      </c>
      <c r="B268">
        <v>70.72</v>
      </c>
      <c r="E268" s="4">
        <v>45709</v>
      </c>
      <c r="F268">
        <v>267</v>
      </c>
      <c r="G268">
        <v>70.72</v>
      </c>
      <c r="H268">
        <f t="shared" si="36"/>
        <v>69.751530176758763</v>
      </c>
      <c r="I268">
        <f t="shared" si="37"/>
        <v>0.96846982324123587</v>
      </c>
      <c r="J268">
        <f t="shared" si="39"/>
        <v>-2.1274880673481533</v>
      </c>
      <c r="K268">
        <v>69.751530176758763</v>
      </c>
      <c r="L268">
        <v>69.751530176758763</v>
      </c>
      <c r="M268">
        <f t="shared" si="38"/>
        <v>71.44</v>
      </c>
      <c r="N268">
        <f t="shared" si="40"/>
        <v>69.748593838706583</v>
      </c>
      <c r="O268">
        <v>69.748593838706583</v>
      </c>
      <c r="P268">
        <v>69.748593838706583</v>
      </c>
      <c r="Q268">
        <f t="shared" si="41"/>
        <v>71.724999999999994</v>
      </c>
      <c r="R268">
        <f t="shared" si="42"/>
        <v>71.534999999999997</v>
      </c>
      <c r="S268">
        <f t="shared" si="43"/>
        <v>69.748731763746548</v>
      </c>
      <c r="T268">
        <v>69.748731763746548</v>
      </c>
      <c r="U268">
        <v>69.748731763746548</v>
      </c>
      <c r="V268">
        <f t="shared" si="44"/>
        <v>72.12</v>
      </c>
    </row>
    <row r="269" spans="1:22" x14ac:dyDescent="0.2">
      <c r="A269" s="4">
        <v>45710</v>
      </c>
      <c r="B269">
        <v>70.72</v>
      </c>
      <c r="E269" s="4">
        <v>45710</v>
      </c>
      <c r="F269">
        <v>268</v>
      </c>
      <c r="G269">
        <v>70.72</v>
      </c>
      <c r="H269">
        <f t="shared" si="36"/>
        <v>69.71901824410692</v>
      </c>
      <c r="I269">
        <f t="shared" si="37"/>
        <v>1.0009817558930791</v>
      </c>
      <c r="J269">
        <f t="shared" si="39"/>
        <v>3.2511932651843267E-2</v>
      </c>
      <c r="K269">
        <v>69.71901824410692</v>
      </c>
      <c r="L269">
        <v>69.71901824410692</v>
      </c>
      <c r="M269">
        <f t="shared" si="38"/>
        <v>70.833333333333329</v>
      </c>
      <c r="N269">
        <f t="shared" si="40"/>
        <v>69.716006324227678</v>
      </c>
      <c r="O269">
        <v>69.716006324227678</v>
      </c>
      <c r="P269">
        <v>69.716006324227678</v>
      </c>
      <c r="Q269">
        <f t="shared" si="41"/>
        <v>71.344999999999999</v>
      </c>
      <c r="R269">
        <f t="shared" si="42"/>
        <v>71.117500000000007</v>
      </c>
      <c r="S269">
        <f t="shared" si="43"/>
        <v>69.71604658761369</v>
      </c>
      <c r="T269">
        <v>69.71604658761369</v>
      </c>
      <c r="U269">
        <v>69.71604658761369</v>
      </c>
      <c r="V269">
        <f t="shared" si="44"/>
        <v>71.822000000000003</v>
      </c>
    </row>
    <row r="270" spans="1:22" x14ac:dyDescent="0.2">
      <c r="A270" s="4">
        <v>45711</v>
      </c>
      <c r="B270">
        <v>71.06</v>
      </c>
      <c r="E270" s="4">
        <v>45711</v>
      </c>
      <c r="F270">
        <v>269</v>
      </c>
      <c r="G270">
        <v>71.06</v>
      </c>
      <c r="H270">
        <f t="shared" si="36"/>
        <v>69.686506311455076</v>
      </c>
      <c r="I270">
        <f t="shared" si="37"/>
        <v>1.3734936885449258</v>
      </c>
      <c r="J270">
        <f t="shared" si="39"/>
        <v>0.37251193265184668</v>
      </c>
      <c r="K270">
        <v>69.686506311455076</v>
      </c>
      <c r="L270">
        <v>69.686506311455076</v>
      </c>
      <c r="M270">
        <f t="shared" si="38"/>
        <v>70.946666666666673</v>
      </c>
      <c r="N270">
        <f t="shared" si="40"/>
        <v>69.683418809748773</v>
      </c>
      <c r="O270">
        <v>69.683418809748773</v>
      </c>
      <c r="P270">
        <v>69.683418809748773</v>
      </c>
      <c r="Q270">
        <f t="shared" si="41"/>
        <v>70.89</v>
      </c>
      <c r="R270">
        <f t="shared" si="42"/>
        <v>70.693749999999994</v>
      </c>
      <c r="S270">
        <f t="shared" si="43"/>
        <v>69.683361411480831</v>
      </c>
      <c r="T270">
        <v>69.683361411480831</v>
      </c>
      <c r="U270">
        <v>69.683361411480831</v>
      </c>
      <c r="V270">
        <f t="shared" si="44"/>
        <v>71.591999999999999</v>
      </c>
    </row>
    <row r="271" spans="1:22" x14ac:dyDescent="0.2">
      <c r="A271" s="4">
        <v>45712</v>
      </c>
      <c r="B271">
        <v>71.06</v>
      </c>
      <c r="E271" s="4">
        <v>45712</v>
      </c>
      <c r="F271">
        <v>270</v>
      </c>
      <c r="G271">
        <v>71.06</v>
      </c>
      <c r="H271">
        <f t="shared" si="36"/>
        <v>69.653994378803233</v>
      </c>
      <c r="I271">
        <f t="shared" si="37"/>
        <v>1.4060056211967691</v>
      </c>
      <c r="J271">
        <f t="shared" si="39"/>
        <v>3.2511932651843267E-2</v>
      </c>
      <c r="K271">
        <v>69.653994378803233</v>
      </c>
      <c r="L271">
        <v>69.653994378803233</v>
      </c>
      <c r="M271">
        <f t="shared" si="38"/>
        <v>70.423333333333332</v>
      </c>
      <c r="N271">
        <f t="shared" si="40"/>
        <v>69.650831295269867</v>
      </c>
      <c r="O271">
        <v>69.650831295269867</v>
      </c>
      <c r="P271">
        <v>69.650831295269867</v>
      </c>
      <c r="Q271">
        <f t="shared" si="41"/>
        <v>70.497500000000002</v>
      </c>
      <c r="R271">
        <f t="shared" si="42"/>
        <v>70.266249999999999</v>
      </c>
      <c r="S271">
        <f t="shared" si="43"/>
        <v>69.650676235347973</v>
      </c>
      <c r="T271">
        <v>69.650676235347973</v>
      </c>
      <c r="U271">
        <v>69.650676235347973</v>
      </c>
      <c r="V271">
        <f t="shared" si="44"/>
        <v>71.287999999999997</v>
      </c>
    </row>
    <row r="272" spans="1:22" x14ac:dyDescent="0.2">
      <c r="A272" s="4">
        <v>45713</v>
      </c>
      <c r="B272">
        <v>69.150000000000006</v>
      </c>
      <c r="E272" s="4">
        <v>45713</v>
      </c>
      <c r="F272">
        <v>271</v>
      </c>
      <c r="G272">
        <v>69.150000000000006</v>
      </c>
      <c r="H272">
        <f t="shared" si="36"/>
        <v>69.62148244615139</v>
      </c>
      <c r="I272">
        <f t="shared" si="37"/>
        <v>-0.47148244615138424</v>
      </c>
      <c r="J272">
        <f t="shared" si="39"/>
        <v>-1.8774880673481533</v>
      </c>
      <c r="K272">
        <v>69.62148244615139</v>
      </c>
      <c r="L272">
        <v>69.62148244615139</v>
      </c>
      <c r="M272">
        <f t="shared" si="38"/>
        <v>69.693333333333342</v>
      </c>
      <c r="N272">
        <f t="shared" si="40"/>
        <v>69.618243780790948</v>
      </c>
      <c r="O272">
        <v>69.618243780790948</v>
      </c>
      <c r="P272">
        <v>69.618243780790948</v>
      </c>
      <c r="Q272">
        <f t="shared" si="41"/>
        <v>70.034999999999997</v>
      </c>
      <c r="R272">
        <f t="shared" si="42"/>
        <v>69.98</v>
      </c>
      <c r="S272">
        <f t="shared" si="43"/>
        <v>69.617991059215115</v>
      </c>
      <c r="T272">
        <v>69.617991059215115</v>
      </c>
      <c r="U272">
        <v>69.617991059215115</v>
      </c>
      <c r="V272">
        <f t="shared" si="44"/>
        <v>70.542000000000002</v>
      </c>
    </row>
    <row r="273" spans="1:22" x14ac:dyDescent="0.2">
      <c r="A273" s="4">
        <v>45714</v>
      </c>
      <c r="B273">
        <v>68.87</v>
      </c>
      <c r="E273" s="4">
        <v>45714</v>
      </c>
      <c r="F273">
        <v>272</v>
      </c>
      <c r="G273">
        <v>68.87</v>
      </c>
      <c r="H273">
        <f t="shared" si="36"/>
        <v>69.588970513499547</v>
      </c>
      <c r="I273">
        <f t="shared" si="37"/>
        <v>-0.71897051349954211</v>
      </c>
      <c r="J273">
        <f t="shared" si="39"/>
        <v>-0.24748806734815787</v>
      </c>
      <c r="K273">
        <v>69.588970513499547</v>
      </c>
      <c r="L273">
        <v>69.588970513499547</v>
      </c>
      <c r="M273">
        <f t="shared" si="38"/>
        <v>69.546666666666667</v>
      </c>
      <c r="N273">
        <f t="shared" si="40"/>
        <v>69.585656266312043</v>
      </c>
      <c r="O273">
        <v>69.585656266312043</v>
      </c>
      <c r="P273">
        <v>69.585656266312043</v>
      </c>
      <c r="Q273">
        <f t="shared" si="41"/>
        <v>69.925000000000011</v>
      </c>
      <c r="R273">
        <f t="shared" si="42"/>
        <v>69.788750000000007</v>
      </c>
      <c r="S273">
        <f t="shared" si="43"/>
        <v>69.58530588308227</v>
      </c>
      <c r="T273">
        <v>69.58530588308227</v>
      </c>
      <c r="U273">
        <v>69.58530588308227</v>
      </c>
      <c r="V273">
        <f t="shared" si="44"/>
        <v>70.171999999999997</v>
      </c>
    </row>
    <row r="274" spans="1:22" x14ac:dyDescent="0.2">
      <c r="A274" s="4">
        <v>45715</v>
      </c>
      <c r="B274">
        <v>70.62</v>
      </c>
      <c r="E274" s="4">
        <v>45715</v>
      </c>
      <c r="F274">
        <v>273</v>
      </c>
      <c r="G274">
        <v>70.62</v>
      </c>
      <c r="H274">
        <f t="shared" si="36"/>
        <v>69.556458580847703</v>
      </c>
      <c r="I274">
        <f t="shared" si="37"/>
        <v>1.0635414191523012</v>
      </c>
      <c r="J274">
        <f t="shared" si="39"/>
        <v>1.7825119326518433</v>
      </c>
      <c r="K274">
        <v>69.556458580847703</v>
      </c>
      <c r="L274">
        <v>69.556458580847703</v>
      </c>
      <c r="M274">
        <f t="shared" si="38"/>
        <v>69.820000000000007</v>
      </c>
      <c r="N274">
        <f t="shared" si="40"/>
        <v>69.553068751833138</v>
      </c>
      <c r="O274">
        <v>69.553068751833138</v>
      </c>
      <c r="P274">
        <v>69.553068751833138</v>
      </c>
      <c r="Q274">
        <f t="shared" si="41"/>
        <v>69.652500000000003</v>
      </c>
      <c r="R274">
        <f t="shared" si="42"/>
        <v>69.754999999999995</v>
      </c>
      <c r="S274">
        <f t="shared" si="43"/>
        <v>69.552620706949412</v>
      </c>
      <c r="T274">
        <v>69.552620706949412</v>
      </c>
      <c r="U274">
        <v>69.552620706949412</v>
      </c>
      <c r="V274">
        <f t="shared" si="44"/>
        <v>70.152000000000001</v>
      </c>
    </row>
    <row r="275" spans="1:22" x14ac:dyDescent="0.2">
      <c r="A275" s="4">
        <v>45716</v>
      </c>
      <c r="B275">
        <v>69.97</v>
      </c>
      <c r="E275" s="4">
        <v>45716</v>
      </c>
      <c r="F275">
        <v>274</v>
      </c>
      <c r="G275">
        <v>69.97</v>
      </c>
      <c r="H275">
        <f t="shared" si="36"/>
        <v>69.52394664819586</v>
      </c>
      <c r="I275">
        <f t="shared" si="37"/>
        <v>0.44605335180413874</v>
      </c>
      <c r="J275">
        <f t="shared" si="39"/>
        <v>-0.61748806734816242</v>
      </c>
      <c r="K275">
        <v>69.52394664819586</v>
      </c>
      <c r="L275">
        <v>69.52394664819586</v>
      </c>
      <c r="M275">
        <f t="shared" si="38"/>
        <v>70.186666666666667</v>
      </c>
      <c r="N275">
        <f t="shared" si="40"/>
        <v>69.520481237354232</v>
      </c>
      <c r="O275">
        <v>69.520481237354232</v>
      </c>
      <c r="P275">
        <v>69.520481237354232</v>
      </c>
      <c r="Q275">
        <f t="shared" si="41"/>
        <v>69.857500000000002</v>
      </c>
      <c r="R275">
        <f t="shared" si="42"/>
        <v>69.827500000000001</v>
      </c>
      <c r="S275">
        <f t="shared" si="43"/>
        <v>69.519935530816554</v>
      </c>
      <c r="T275">
        <v>69.519935530816554</v>
      </c>
      <c r="U275">
        <v>69.519935530816554</v>
      </c>
      <c r="V275">
        <f t="shared" si="44"/>
        <v>69.934000000000012</v>
      </c>
    </row>
    <row r="276" spans="1:22" x14ac:dyDescent="0.2">
      <c r="A276" s="4">
        <v>45717</v>
      </c>
      <c r="B276">
        <v>69.97</v>
      </c>
      <c r="E276" s="4">
        <v>45717</v>
      </c>
      <c r="F276">
        <v>275</v>
      </c>
      <c r="G276">
        <v>69.97</v>
      </c>
      <c r="H276">
        <f t="shared" si="36"/>
        <v>69.491434715544017</v>
      </c>
      <c r="I276">
        <f t="shared" si="37"/>
        <v>0.47856528445598201</v>
      </c>
      <c r="J276">
        <f t="shared" si="39"/>
        <v>3.2511932651843267E-2</v>
      </c>
      <c r="K276">
        <v>69.491434715544017</v>
      </c>
      <c r="L276">
        <v>69.491434715544017</v>
      </c>
      <c r="M276">
        <f t="shared" si="38"/>
        <v>69.523333333333326</v>
      </c>
      <c r="N276">
        <f t="shared" si="40"/>
        <v>69.487893722875327</v>
      </c>
      <c r="O276">
        <v>69.487893722875327</v>
      </c>
      <c r="P276">
        <v>69.487893722875327</v>
      </c>
      <c r="Q276">
        <f t="shared" si="41"/>
        <v>69.797499999999999</v>
      </c>
      <c r="R276">
        <f t="shared" si="42"/>
        <v>69.548749999999998</v>
      </c>
      <c r="S276">
        <f t="shared" si="43"/>
        <v>69.487250354683695</v>
      </c>
      <c r="T276">
        <v>69.487250354683695</v>
      </c>
      <c r="U276">
        <v>69.487250354683695</v>
      </c>
      <c r="V276">
        <f t="shared" si="44"/>
        <v>69.716000000000008</v>
      </c>
    </row>
    <row r="277" spans="1:22" x14ac:dyDescent="0.2">
      <c r="A277" s="4">
        <v>45718</v>
      </c>
      <c r="B277">
        <v>68.63</v>
      </c>
      <c r="E277" s="4">
        <v>45718</v>
      </c>
      <c r="F277">
        <v>276</v>
      </c>
      <c r="G277">
        <v>68.63</v>
      </c>
      <c r="H277">
        <f t="shared" si="36"/>
        <v>69.458922782892174</v>
      </c>
      <c r="I277">
        <f t="shared" si="37"/>
        <v>-0.82892278289217813</v>
      </c>
      <c r="J277">
        <f t="shared" si="39"/>
        <v>-1.3074880673481601</v>
      </c>
      <c r="K277">
        <v>69.458922782892174</v>
      </c>
      <c r="L277">
        <v>69.458922782892174</v>
      </c>
      <c r="M277">
        <f t="shared" si="38"/>
        <v>69.076666666666668</v>
      </c>
      <c r="N277">
        <f t="shared" si="40"/>
        <v>69.455306208396422</v>
      </c>
      <c r="O277">
        <v>69.455306208396422</v>
      </c>
      <c r="P277">
        <v>69.455306208396422</v>
      </c>
      <c r="Q277">
        <f t="shared" si="41"/>
        <v>69.3</v>
      </c>
      <c r="R277">
        <f t="shared" si="42"/>
        <v>69.112499999999997</v>
      </c>
      <c r="S277">
        <f t="shared" si="43"/>
        <v>69.454565178550837</v>
      </c>
      <c r="T277">
        <v>69.454565178550837</v>
      </c>
      <c r="U277">
        <v>69.454565178550837</v>
      </c>
      <c r="V277">
        <f t="shared" si="44"/>
        <v>69.611999999999995</v>
      </c>
    </row>
    <row r="278" spans="1:22" x14ac:dyDescent="0.2">
      <c r="A278" s="4">
        <v>45719</v>
      </c>
      <c r="B278">
        <v>68.63</v>
      </c>
      <c r="E278" s="4">
        <v>45719</v>
      </c>
      <c r="F278">
        <v>277</v>
      </c>
      <c r="G278">
        <v>68.63</v>
      </c>
      <c r="H278">
        <f t="shared" si="36"/>
        <v>69.42641085024033</v>
      </c>
      <c r="I278">
        <f t="shared" si="37"/>
        <v>-0.79641085024033487</v>
      </c>
      <c r="J278">
        <f t="shared" si="39"/>
        <v>3.2511932651843267E-2</v>
      </c>
      <c r="K278">
        <v>69.42641085024033</v>
      </c>
      <c r="L278">
        <v>69.42641085024033</v>
      </c>
      <c r="M278">
        <f t="shared" si="38"/>
        <v>68.576666666666668</v>
      </c>
      <c r="N278">
        <f t="shared" si="40"/>
        <v>69.422718693917517</v>
      </c>
      <c r="O278">
        <v>69.422718693917517</v>
      </c>
      <c r="P278">
        <v>69.422718693917517</v>
      </c>
      <c r="Q278">
        <f t="shared" si="41"/>
        <v>68.924999999999997</v>
      </c>
      <c r="R278">
        <f t="shared" si="42"/>
        <v>68.501249999999999</v>
      </c>
      <c r="S278">
        <f t="shared" si="43"/>
        <v>69.421880002417979</v>
      </c>
      <c r="T278">
        <v>69.421880002417979</v>
      </c>
      <c r="U278">
        <v>69.421880002417979</v>
      </c>
      <c r="V278">
        <f t="shared" si="44"/>
        <v>69.563999999999993</v>
      </c>
    </row>
    <row r="279" spans="1:22" x14ac:dyDescent="0.2">
      <c r="A279" s="4">
        <v>45720</v>
      </c>
      <c r="B279">
        <v>68.47</v>
      </c>
      <c r="E279" s="4">
        <v>45720</v>
      </c>
      <c r="F279">
        <v>278</v>
      </c>
      <c r="G279">
        <v>68.47</v>
      </c>
      <c r="H279">
        <f t="shared" si="36"/>
        <v>69.393898917588487</v>
      </c>
      <c r="I279">
        <f t="shared" si="37"/>
        <v>-0.92389891758848819</v>
      </c>
      <c r="J279">
        <f t="shared" si="39"/>
        <v>-0.12748806734815332</v>
      </c>
      <c r="K279">
        <v>69.393898917588487</v>
      </c>
      <c r="L279">
        <v>69.393898917588487</v>
      </c>
      <c r="M279">
        <f t="shared" si="38"/>
        <v>67.893333333333331</v>
      </c>
      <c r="N279">
        <f t="shared" si="40"/>
        <v>69.390131179438612</v>
      </c>
      <c r="O279">
        <v>69.390131179438612</v>
      </c>
      <c r="P279">
        <v>69.390131179438612</v>
      </c>
      <c r="Q279">
        <f t="shared" si="41"/>
        <v>68.077500000000001</v>
      </c>
      <c r="R279">
        <f t="shared" si="42"/>
        <v>67.826250000000002</v>
      </c>
      <c r="S279">
        <f t="shared" si="43"/>
        <v>69.389194826285134</v>
      </c>
      <c r="T279">
        <v>69.389194826285134</v>
      </c>
      <c r="U279">
        <v>69.389194826285134</v>
      </c>
      <c r="V279">
        <f t="shared" si="44"/>
        <v>69.133999999999986</v>
      </c>
    </row>
    <row r="280" spans="1:22" x14ac:dyDescent="0.2">
      <c r="A280" s="4">
        <v>45721</v>
      </c>
      <c r="B280">
        <v>66.58</v>
      </c>
      <c r="E280" s="4">
        <v>45721</v>
      </c>
      <c r="F280">
        <v>279</v>
      </c>
      <c r="G280">
        <v>66.58</v>
      </c>
      <c r="H280">
        <f t="shared" si="36"/>
        <v>69.361386984936644</v>
      </c>
      <c r="I280">
        <f t="shared" si="37"/>
        <v>-2.7813869849366455</v>
      </c>
      <c r="J280">
        <f t="shared" si="39"/>
        <v>-1.8574880673481573</v>
      </c>
      <c r="K280">
        <v>69.361386984936644</v>
      </c>
      <c r="L280">
        <v>69.361386984936644</v>
      </c>
      <c r="M280">
        <f t="shared" si="38"/>
        <v>67.223333333333343</v>
      </c>
      <c r="N280">
        <f t="shared" si="40"/>
        <v>69.357543664959692</v>
      </c>
      <c r="O280">
        <v>69.357543664959692</v>
      </c>
      <c r="P280">
        <v>69.357543664959692</v>
      </c>
      <c r="Q280">
        <f t="shared" si="41"/>
        <v>67.575000000000003</v>
      </c>
      <c r="R280">
        <f t="shared" si="42"/>
        <v>67.407499999999999</v>
      </c>
      <c r="S280">
        <f t="shared" si="43"/>
        <v>69.356509650152276</v>
      </c>
      <c r="T280">
        <v>69.356509650152276</v>
      </c>
      <c r="U280">
        <v>69.356509650152276</v>
      </c>
      <c r="V280">
        <f t="shared" si="44"/>
        <v>68.455999999999989</v>
      </c>
    </row>
    <row r="281" spans="1:22" x14ac:dyDescent="0.2">
      <c r="A281" s="4">
        <v>45722</v>
      </c>
      <c r="B281">
        <v>66.62</v>
      </c>
      <c r="E281" s="4">
        <v>45722</v>
      </c>
      <c r="F281">
        <v>280</v>
      </c>
      <c r="G281">
        <v>66.62</v>
      </c>
      <c r="H281">
        <f t="shared" si="36"/>
        <v>69.328875052284801</v>
      </c>
      <c r="I281">
        <f t="shared" si="37"/>
        <v>-2.708875052284796</v>
      </c>
      <c r="J281">
        <f t="shared" si="39"/>
        <v>7.251193265184952E-2</v>
      </c>
      <c r="K281">
        <v>69.328875052284801</v>
      </c>
      <c r="L281">
        <v>69.328875052284801</v>
      </c>
      <c r="M281">
        <f t="shared" si="38"/>
        <v>66.83</v>
      </c>
      <c r="N281">
        <f t="shared" si="40"/>
        <v>69.324956150480787</v>
      </c>
      <c r="O281">
        <v>69.324956150480787</v>
      </c>
      <c r="P281">
        <v>69.324956150480787</v>
      </c>
      <c r="Q281">
        <f t="shared" si="41"/>
        <v>67.240000000000009</v>
      </c>
      <c r="R281">
        <f t="shared" si="42"/>
        <v>67.092500000000001</v>
      </c>
      <c r="S281">
        <f t="shared" si="43"/>
        <v>69.323824474019418</v>
      </c>
      <c r="T281">
        <v>69.323824474019418</v>
      </c>
      <c r="U281">
        <v>69.323824474019418</v>
      </c>
      <c r="V281">
        <f t="shared" si="44"/>
        <v>67.786000000000001</v>
      </c>
    </row>
    <row r="282" spans="1:22" x14ac:dyDescent="0.2">
      <c r="A282" s="4">
        <v>45723</v>
      </c>
      <c r="B282">
        <v>67.290000000000006</v>
      </c>
      <c r="E282" s="4">
        <v>45723</v>
      </c>
      <c r="F282">
        <v>281</v>
      </c>
      <c r="G282">
        <v>67.290000000000006</v>
      </c>
      <c r="H282">
        <f t="shared" si="36"/>
        <v>69.296363119632957</v>
      </c>
      <c r="I282">
        <f t="shared" si="37"/>
        <v>-2.006363119632951</v>
      </c>
      <c r="J282">
        <f t="shared" si="39"/>
        <v>0.70251193265184497</v>
      </c>
      <c r="K282">
        <v>69.296363119632957</v>
      </c>
      <c r="L282">
        <v>69.296363119632957</v>
      </c>
      <c r="M282">
        <f t="shared" si="38"/>
        <v>67.066666666666677</v>
      </c>
      <c r="N282">
        <f t="shared" si="40"/>
        <v>69.292368636001882</v>
      </c>
      <c r="O282">
        <v>69.292368636001882</v>
      </c>
      <c r="P282">
        <v>69.292368636001882</v>
      </c>
      <c r="Q282">
        <f t="shared" si="41"/>
        <v>66.945000000000007</v>
      </c>
      <c r="R282">
        <f t="shared" si="42"/>
        <v>66.91125000000001</v>
      </c>
      <c r="S282">
        <f t="shared" si="43"/>
        <v>69.291139297886559</v>
      </c>
      <c r="T282">
        <v>69.291139297886559</v>
      </c>
      <c r="U282">
        <v>69.291139297886559</v>
      </c>
      <c r="V282">
        <f t="shared" si="44"/>
        <v>67.518000000000001</v>
      </c>
    </row>
    <row r="283" spans="1:22" x14ac:dyDescent="0.2">
      <c r="A283" s="4">
        <v>45724</v>
      </c>
      <c r="B283">
        <v>67.290000000000006</v>
      </c>
      <c r="E283" s="4">
        <v>45724</v>
      </c>
      <c r="F283">
        <v>282</v>
      </c>
      <c r="G283">
        <v>67.290000000000006</v>
      </c>
      <c r="H283">
        <f t="shared" si="36"/>
        <v>69.263851186981114</v>
      </c>
      <c r="I283">
        <f t="shared" si="37"/>
        <v>-1.9738511869811077</v>
      </c>
      <c r="J283">
        <f t="shared" si="39"/>
        <v>3.2511932651843267E-2</v>
      </c>
      <c r="K283">
        <v>69.263851186981114</v>
      </c>
      <c r="L283">
        <v>69.263851186981114</v>
      </c>
      <c r="M283">
        <f t="shared" si="38"/>
        <v>66.963333333333338</v>
      </c>
      <c r="N283">
        <f t="shared" si="40"/>
        <v>69.259781121522977</v>
      </c>
      <c r="O283">
        <v>69.259781121522977</v>
      </c>
      <c r="P283">
        <v>69.259781121522977</v>
      </c>
      <c r="Q283">
        <f t="shared" si="41"/>
        <v>66.877500000000012</v>
      </c>
      <c r="R283">
        <f t="shared" si="42"/>
        <v>66.838750000000005</v>
      </c>
      <c r="S283">
        <f t="shared" si="43"/>
        <v>69.258454121753701</v>
      </c>
      <c r="T283">
        <v>69.258454121753701</v>
      </c>
      <c r="U283">
        <v>69.258454121753701</v>
      </c>
      <c r="V283">
        <f t="shared" si="44"/>
        <v>67.250000000000014</v>
      </c>
    </row>
    <row r="284" spans="1:22" x14ac:dyDescent="0.2">
      <c r="A284" s="4">
        <v>45725</v>
      </c>
      <c r="B284">
        <v>66.31</v>
      </c>
      <c r="E284" s="4">
        <v>45725</v>
      </c>
      <c r="F284">
        <v>283</v>
      </c>
      <c r="G284">
        <v>66.31</v>
      </c>
      <c r="H284">
        <f t="shared" si="36"/>
        <v>69.231339254329271</v>
      </c>
      <c r="I284">
        <f t="shared" si="37"/>
        <v>-2.9213392543292684</v>
      </c>
      <c r="J284">
        <f t="shared" si="39"/>
        <v>-0.94748806734816071</v>
      </c>
      <c r="K284">
        <v>69.231339254329271</v>
      </c>
      <c r="L284">
        <v>69.231339254329271</v>
      </c>
      <c r="M284">
        <f t="shared" si="38"/>
        <v>66.63666666666667</v>
      </c>
      <c r="N284">
        <f t="shared" si="40"/>
        <v>69.227193607044072</v>
      </c>
      <c r="O284">
        <v>69.227193607044072</v>
      </c>
      <c r="P284">
        <v>69.227193607044072</v>
      </c>
      <c r="Q284">
        <f t="shared" si="41"/>
        <v>66.800000000000011</v>
      </c>
      <c r="R284">
        <f t="shared" si="42"/>
        <v>66.703750000000014</v>
      </c>
      <c r="S284">
        <f t="shared" si="43"/>
        <v>69.225768945620842</v>
      </c>
      <c r="T284">
        <v>69.225768945620842</v>
      </c>
      <c r="U284">
        <v>69.225768945620842</v>
      </c>
      <c r="V284">
        <f t="shared" si="44"/>
        <v>66.818000000000012</v>
      </c>
    </row>
    <row r="285" spans="1:22" x14ac:dyDescent="0.2">
      <c r="A285" s="4">
        <v>45726</v>
      </c>
      <c r="B285">
        <v>66.31</v>
      </c>
      <c r="E285" s="4">
        <v>45726</v>
      </c>
      <c r="F285">
        <v>284</v>
      </c>
      <c r="G285">
        <v>66.31</v>
      </c>
      <c r="H285">
        <f t="shared" si="36"/>
        <v>69.198827321677427</v>
      </c>
      <c r="I285">
        <f t="shared" si="37"/>
        <v>-2.8888273216774252</v>
      </c>
      <c r="J285">
        <f t="shared" si="39"/>
        <v>3.2511932651843267E-2</v>
      </c>
      <c r="K285">
        <v>69.198827321677427</v>
      </c>
      <c r="L285">
        <v>69.198827321677427</v>
      </c>
      <c r="M285">
        <f t="shared" si="38"/>
        <v>66.38</v>
      </c>
      <c r="N285">
        <f t="shared" si="40"/>
        <v>69.194606092565166</v>
      </c>
      <c r="O285">
        <v>69.194606092565166</v>
      </c>
      <c r="P285">
        <v>69.194606092565166</v>
      </c>
      <c r="Q285">
        <f t="shared" si="41"/>
        <v>66.607500000000002</v>
      </c>
      <c r="R285">
        <f t="shared" si="42"/>
        <v>66.652500000000003</v>
      </c>
      <c r="S285">
        <f t="shared" si="43"/>
        <v>69.193083769487998</v>
      </c>
      <c r="T285">
        <v>69.193083769487998</v>
      </c>
      <c r="U285">
        <v>69.193083769487998</v>
      </c>
      <c r="V285">
        <f t="shared" si="44"/>
        <v>66.76400000000001</v>
      </c>
    </row>
    <row r="286" spans="1:22" x14ac:dyDescent="0.2">
      <c r="A286" s="4">
        <v>45727</v>
      </c>
      <c r="B286">
        <v>66.52</v>
      </c>
      <c r="E286" s="4">
        <v>45727</v>
      </c>
      <c r="F286">
        <v>285</v>
      </c>
      <c r="G286">
        <v>66.52</v>
      </c>
      <c r="H286">
        <f t="shared" si="36"/>
        <v>69.166315389025584</v>
      </c>
      <c r="I286">
        <f t="shared" si="37"/>
        <v>-2.6463153890255882</v>
      </c>
      <c r="J286">
        <f t="shared" si="39"/>
        <v>0.24251193265183701</v>
      </c>
      <c r="K286">
        <v>69.166315389025584</v>
      </c>
      <c r="L286">
        <v>69.166315389025584</v>
      </c>
      <c r="M286">
        <f t="shared" si="38"/>
        <v>66.826666666666668</v>
      </c>
      <c r="N286">
        <f t="shared" si="40"/>
        <v>69.162018578086261</v>
      </c>
      <c r="O286">
        <v>69.162018578086261</v>
      </c>
      <c r="P286">
        <v>69.162018578086261</v>
      </c>
      <c r="Q286">
        <f t="shared" si="41"/>
        <v>66.697499999999991</v>
      </c>
      <c r="R286">
        <f t="shared" si="42"/>
        <v>66.76124999999999</v>
      </c>
      <c r="S286">
        <f t="shared" si="43"/>
        <v>69.16039859335514</v>
      </c>
      <c r="T286">
        <v>69.16039859335514</v>
      </c>
      <c r="U286">
        <v>69.16039859335514</v>
      </c>
      <c r="V286">
        <f t="shared" si="44"/>
        <v>66.744</v>
      </c>
    </row>
    <row r="287" spans="1:22" x14ac:dyDescent="0.2">
      <c r="A287" s="4">
        <v>45728</v>
      </c>
      <c r="B287">
        <v>67.650000000000006</v>
      </c>
      <c r="E287" s="4">
        <v>45728</v>
      </c>
      <c r="F287">
        <v>286</v>
      </c>
      <c r="G287">
        <v>67.650000000000006</v>
      </c>
      <c r="H287">
        <f t="shared" si="36"/>
        <v>69.133803456373741</v>
      </c>
      <c r="I287">
        <f t="shared" si="37"/>
        <v>-1.4838034563737352</v>
      </c>
      <c r="J287">
        <f t="shared" si="39"/>
        <v>1.1625119326518529</v>
      </c>
      <c r="K287">
        <v>69.133803456373741</v>
      </c>
      <c r="L287">
        <v>69.133803456373741</v>
      </c>
      <c r="M287">
        <f t="shared" si="38"/>
        <v>66.99666666666667</v>
      </c>
      <c r="N287">
        <f t="shared" si="40"/>
        <v>69.129431063607342</v>
      </c>
      <c r="O287">
        <v>69.129431063607342</v>
      </c>
      <c r="P287">
        <v>69.129431063607342</v>
      </c>
      <c r="Q287">
        <f t="shared" si="41"/>
        <v>66.824999999999989</v>
      </c>
      <c r="R287">
        <f t="shared" si="42"/>
        <v>66.965000000000003</v>
      </c>
      <c r="S287">
        <f t="shared" si="43"/>
        <v>69.127713417222282</v>
      </c>
      <c r="T287">
        <v>69.127713417222282</v>
      </c>
      <c r="U287">
        <v>69.127713417222282</v>
      </c>
      <c r="V287">
        <f t="shared" si="44"/>
        <v>66.816000000000003</v>
      </c>
    </row>
    <row r="288" spans="1:22" x14ac:dyDescent="0.2">
      <c r="A288" s="4">
        <v>45729</v>
      </c>
      <c r="B288">
        <v>66.819999999999993</v>
      </c>
      <c r="E288" s="4">
        <v>45729</v>
      </c>
      <c r="F288">
        <v>287</v>
      </c>
      <c r="G288">
        <v>66.819999999999993</v>
      </c>
      <c r="H288">
        <f t="shared" si="36"/>
        <v>69.101291523721898</v>
      </c>
      <c r="I288">
        <f t="shared" si="37"/>
        <v>-2.2812915237219045</v>
      </c>
      <c r="J288">
        <f t="shared" si="39"/>
        <v>-0.79748806734816924</v>
      </c>
      <c r="K288">
        <v>69.101291523721898</v>
      </c>
      <c r="L288">
        <v>69.101291523721898</v>
      </c>
      <c r="M288">
        <f t="shared" si="38"/>
        <v>67.3</v>
      </c>
      <c r="N288">
        <f t="shared" si="40"/>
        <v>69.096843549128437</v>
      </c>
      <c r="O288">
        <v>69.096843549128437</v>
      </c>
      <c r="P288">
        <v>69.096843549128437</v>
      </c>
      <c r="Q288">
        <f t="shared" si="41"/>
        <v>67.105000000000004</v>
      </c>
      <c r="R288">
        <f t="shared" si="42"/>
        <v>67.21875</v>
      </c>
      <c r="S288">
        <f t="shared" si="43"/>
        <v>69.095028241089423</v>
      </c>
      <c r="T288">
        <v>69.095028241089423</v>
      </c>
      <c r="U288">
        <v>69.095028241089423</v>
      </c>
      <c r="V288">
        <f t="shared" si="44"/>
        <v>66.721999999999994</v>
      </c>
    </row>
    <row r="289" spans="1:22" x14ac:dyDescent="0.2">
      <c r="A289" s="4">
        <v>45730</v>
      </c>
      <c r="B289">
        <v>67.430000000000007</v>
      </c>
      <c r="E289" s="4">
        <v>45730</v>
      </c>
      <c r="F289">
        <v>288</v>
      </c>
      <c r="G289">
        <v>67.430000000000007</v>
      </c>
      <c r="H289">
        <f t="shared" si="36"/>
        <v>69.068779591070054</v>
      </c>
      <c r="I289">
        <f t="shared" si="37"/>
        <v>-1.6387795910700476</v>
      </c>
      <c r="J289">
        <f t="shared" si="39"/>
        <v>0.64251193265185691</v>
      </c>
      <c r="K289">
        <v>69.068779591070054</v>
      </c>
      <c r="L289">
        <v>69.068779591070054</v>
      </c>
      <c r="M289">
        <f t="shared" si="38"/>
        <v>67.226666666666674</v>
      </c>
      <c r="N289">
        <f t="shared" si="40"/>
        <v>69.064256034649532</v>
      </c>
      <c r="O289">
        <v>69.064256034649532</v>
      </c>
      <c r="P289">
        <v>69.064256034649532</v>
      </c>
      <c r="Q289">
        <f t="shared" si="41"/>
        <v>67.33250000000001</v>
      </c>
      <c r="R289">
        <f t="shared" si="42"/>
        <v>67.356250000000003</v>
      </c>
      <c r="S289">
        <f t="shared" si="43"/>
        <v>69.062343064956565</v>
      </c>
      <c r="T289">
        <v>69.062343064956565</v>
      </c>
      <c r="U289">
        <v>69.062343064956565</v>
      </c>
      <c r="V289">
        <f t="shared" si="44"/>
        <v>66.945999999999998</v>
      </c>
    </row>
    <row r="290" spans="1:22" x14ac:dyDescent="0.2">
      <c r="A290" s="4">
        <v>45731</v>
      </c>
      <c r="B290">
        <v>67.430000000000007</v>
      </c>
      <c r="E290" s="4">
        <v>45731</v>
      </c>
      <c r="F290">
        <v>289</v>
      </c>
      <c r="G290">
        <v>67.430000000000007</v>
      </c>
      <c r="H290">
        <f t="shared" si="36"/>
        <v>69.036267658418211</v>
      </c>
      <c r="I290">
        <f t="shared" si="37"/>
        <v>-1.6062676584182043</v>
      </c>
      <c r="J290">
        <f t="shared" si="39"/>
        <v>3.2511932651843267E-2</v>
      </c>
      <c r="K290">
        <v>69.036267658418211</v>
      </c>
      <c r="L290">
        <v>69.036267658418211</v>
      </c>
      <c r="M290">
        <f t="shared" si="38"/>
        <v>67.566666666666677</v>
      </c>
      <c r="N290">
        <f t="shared" si="40"/>
        <v>69.031668520170626</v>
      </c>
      <c r="O290">
        <v>69.031668520170626</v>
      </c>
      <c r="P290">
        <v>69.031668520170626</v>
      </c>
      <c r="Q290">
        <f t="shared" si="41"/>
        <v>67.38</v>
      </c>
      <c r="R290">
        <f t="shared" si="42"/>
        <v>67.507499999999993</v>
      </c>
      <c r="S290">
        <f t="shared" si="43"/>
        <v>69.029657888823721</v>
      </c>
      <c r="T290">
        <v>69.029657888823721</v>
      </c>
      <c r="U290">
        <v>69.029657888823721</v>
      </c>
      <c r="V290">
        <f t="shared" si="44"/>
        <v>67.17</v>
      </c>
    </row>
    <row r="291" spans="1:22" x14ac:dyDescent="0.2">
      <c r="A291" s="4">
        <v>45732</v>
      </c>
      <c r="B291">
        <v>67.84</v>
      </c>
      <c r="E291" s="4">
        <v>45732</v>
      </c>
      <c r="F291">
        <v>290</v>
      </c>
      <c r="G291">
        <v>67.84</v>
      </c>
      <c r="H291">
        <f t="shared" si="36"/>
        <v>69.003755725766368</v>
      </c>
      <c r="I291">
        <f t="shared" si="37"/>
        <v>-1.1637557257663644</v>
      </c>
      <c r="J291">
        <f t="shared" si="39"/>
        <v>0.44251193265183986</v>
      </c>
      <c r="K291">
        <v>69.003755725766368</v>
      </c>
      <c r="L291">
        <v>69.003755725766368</v>
      </c>
      <c r="M291">
        <f t="shared" si="38"/>
        <v>67.703333333333333</v>
      </c>
      <c r="N291">
        <f t="shared" si="40"/>
        <v>68.999081005691721</v>
      </c>
      <c r="O291">
        <v>68.999081005691721</v>
      </c>
      <c r="P291">
        <v>68.999081005691721</v>
      </c>
      <c r="Q291">
        <f t="shared" si="41"/>
        <v>67.635000000000005</v>
      </c>
      <c r="R291">
        <f t="shared" si="42"/>
        <v>67.642500000000013</v>
      </c>
      <c r="S291">
        <f t="shared" si="43"/>
        <v>68.996972712690862</v>
      </c>
      <c r="T291">
        <v>68.996972712690862</v>
      </c>
      <c r="U291">
        <v>68.996972712690862</v>
      </c>
      <c r="V291">
        <f t="shared" si="44"/>
        <v>67.434000000000012</v>
      </c>
    </row>
    <row r="292" spans="1:22" x14ac:dyDescent="0.2">
      <c r="A292" s="4">
        <v>45733</v>
      </c>
      <c r="B292">
        <v>67.84</v>
      </c>
      <c r="E292" s="4">
        <v>45733</v>
      </c>
      <c r="F292">
        <v>291</v>
      </c>
      <c r="G292">
        <v>67.84</v>
      </c>
      <c r="H292">
        <f t="shared" si="36"/>
        <v>68.971243793114525</v>
      </c>
      <c r="I292">
        <f t="shared" si="37"/>
        <v>-1.1312437931145212</v>
      </c>
      <c r="J292">
        <f t="shared" si="39"/>
        <v>3.2511932651843267E-2</v>
      </c>
      <c r="K292">
        <v>68.971243793114525</v>
      </c>
      <c r="L292">
        <v>68.971243793114525</v>
      </c>
      <c r="M292">
        <f t="shared" si="38"/>
        <v>67.723333333333343</v>
      </c>
      <c r="N292">
        <f t="shared" si="40"/>
        <v>68.966493491212816</v>
      </c>
      <c r="O292">
        <v>68.966493491212816</v>
      </c>
      <c r="P292">
        <v>68.966493491212816</v>
      </c>
      <c r="Q292">
        <f t="shared" si="41"/>
        <v>67.650000000000006</v>
      </c>
      <c r="R292">
        <f t="shared" si="42"/>
        <v>67.646250000000009</v>
      </c>
      <c r="S292">
        <f t="shared" si="43"/>
        <v>68.964287536558004</v>
      </c>
      <c r="T292">
        <v>68.964287536558004</v>
      </c>
      <c r="U292">
        <v>68.964287536558004</v>
      </c>
      <c r="V292">
        <f t="shared" si="44"/>
        <v>67.472000000000008</v>
      </c>
    </row>
    <row r="293" spans="1:22" x14ac:dyDescent="0.2">
      <c r="A293" s="4">
        <v>45734</v>
      </c>
      <c r="B293">
        <v>67.489999999999995</v>
      </c>
      <c r="E293" s="4">
        <v>45734</v>
      </c>
      <c r="F293">
        <v>292</v>
      </c>
      <c r="G293">
        <v>67.489999999999995</v>
      </c>
      <c r="H293">
        <f t="shared" si="36"/>
        <v>68.938731860462681</v>
      </c>
      <c r="I293">
        <f t="shared" si="37"/>
        <v>-1.4487318604626864</v>
      </c>
      <c r="J293">
        <f t="shared" si="39"/>
        <v>-0.31748806734816526</v>
      </c>
      <c r="K293">
        <v>68.938731860462681</v>
      </c>
      <c r="L293">
        <v>68.938731860462681</v>
      </c>
      <c r="M293">
        <f t="shared" si="38"/>
        <v>67.576666666666668</v>
      </c>
      <c r="N293">
        <f t="shared" si="40"/>
        <v>68.933905976733911</v>
      </c>
      <c r="O293">
        <v>68.933905976733911</v>
      </c>
      <c r="P293">
        <v>68.933905976733911</v>
      </c>
      <c r="Q293">
        <f t="shared" si="41"/>
        <v>67.642500000000013</v>
      </c>
      <c r="R293">
        <f t="shared" si="42"/>
        <v>67.731250000000003</v>
      </c>
      <c r="S293">
        <f t="shared" si="43"/>
        <v>68.931602360425146</v>
      </c>
      <c r="T293">
        <v>68.931602360425146</v>
      </c>
      <c r="U293">
        <v>68.931602360425146</v>
      </c>
      <c r="V293">
        <f t="shared" si="44"/>
        <v>67.606000000000009</v>
      </c>
    </row>
    <row r="294" spans="1:22" x14ac:dyDescent="0.2">
      <c r="A294" s="4">
        <v>45735</v>
      </c>
      <c r="B294">
        <v>67.400000000000006</v>
      </c>
      <c r="E294" s="4">
        <v>45735</v>
      </c>
      <c r="F294">
        <v>293</v>
      </c>
      <c r="G294">
        <v>67.400000000000006</v>
      </c>
      <c r="H294">
        <f t="shared" si="36"/>
        <v>68.906219927810838</v>
      </c>
      <c r="I294">
        <f t="shared" si="37"/>
        <v>-1.5062199278108324</v>
      </c>
      <c r="J294">
        <f t="shared" si="39"/>
        <v>-5.7488067348145933E-2</v>
      </c>
      <c r="K294">
        <v>68.906219927810838</v>
      </c>
      <c r="L294">
        <v>68.906219927810838</v>
      </c>
      <c r="M294">
        <f t="shared" si="38"/>
        <v>67.813333333333333</v>
      </c>
      <c r="N294">
        <f t="shared" si="40"/>
        <v>68.901318462255006</v>
      </c>
      <c r="O294">
        <v>68.901318462255006</v>
      </c>
      <c r="P294">
        <v>68.901318462255006</v>
      </c>
      <c r="Q294">
        <f t="shared" si="41"/>
        <v>67.819999999999993</v>
      </c>
      <c r="R294">
        <f t="shared" si="42"/>
        <v>67.905000000000001</v>
      </c>
      <c r="S294">
        <f t="shared" si="43"/>
        <v>68.898917184292287</v>
      </c>
      <c r="T294">
        <v>68.898917184292287</v>
      </c>
      <c r="U294">
        <v>68.898917184292287</v>
      </c>
      <c r="V294">
        <f t="shared" si="44"/>
        <v>67.599999999999994</v>
      </c>
    </row>
    <row r="295" spans="1:22" x14ac:dyDescent="0.2">
      <c r="A295" s="4">
        <v>45736</v>
      </c>
      <c r="B295">
        <v>68.55</v>
      </c>
      <c r="E295" s="4">
        <v>45736</v>
      </c>
      <c r="F295">
        <v>294</v>
      </c>
      <c r="G295">
        <v>68.55</v>
      </c>
      <c r="H295">
        <f t="shared" si="36"/>
        <v>68.873707995158995</v>
      </c>
      <c r="I295">
        <f t="shared" si="37"/>
        <v>-0.32370799515899762</v>
      </c>
      <c r="J295">
        <f t="shared" si="39"/>
        <v>1.1825119326518347</v>
      </c>
      <c r="K295">
        <v>68.873707995158995</v>
      </c>
      <c r="L295">
        <v>68.873707995158995</v>
      </c>
      <c r="M295">
        <f t="shared" si="38"/>
        <v>68.156666666666652</v>
      </c>
      <c r="N295">
        <f t="shared" si="40"/>
        <v>68.868730947776086</v>
      </c>
      <c r="O295">
        <v>68.868730947776086</v>
      </c>
      <c r="P295">
        <v>68.868730947776086</v>
      </c>
      <c r="Q295">
        <f t="shared" si="41"/>
        <v>67.989999999999995</v>
      </c>
      <c r="R295">
        <f t="shared" si="42"/>
        <v>68.118749999999991</v>
      </c>
      <c r="S295">
        <f t="shared" si="43"/>
        <v>68.866232008159429</v>
      </c>
      <c r="T295">
        <v>68.866232008159429</v>
      </c>
      <c r="U295">
        <v>68.866232008159429</v>
      </c>
      <c r="V295">
        <f t="shared" si="44"/>
        <v>67.824000000000012</v>
      </c>
    </row>
    <row r="296" spans="1:22" x14ac:dyDescent="0.2">
      <c r="A296" s="4">
        <v>45737</v>
      </c>
      <c r="B296">
        <v>68.52</v>
      </c>
      <c r="E296" s="4">
        <v>45737</v>
      </c>
      <c r="F296">
        <v>295</v>
      </c>
      <c r="G296">
        <v>68.52</v>
      </c>
      <c r="H296">
        <f t="shared" si="36"/>
        <v>68.841196062507152</v>
      </c>
      <c r="I296">
        <f t="shared" si="37"/>
        <v>-0.32119606250715549</v>
      </c>
      <c r="J296">
        <f t="shared" si="39"/>
        <v>2.5119326518421303E-3</v>
      </c>
      <c r="K296">
        <v>68.841196062507152</v>
      </c>
      <c r="L296">
        <v>68.841196062507152</v>
      </c>
      <c r="M296">
        <f t="shared" si="38"/>
        <v>68.529999999999987</v>
      </c>
      <c r="N296">
        <f t="shared" si="40"/>
        <v>68.836143433297181</v>
      </c>
      <c r="O296">
        <v>68.836143433297181</v>
      </c>
      <c r="P296">
        <v>68.836143433297181</v>
      </c>
      <c r="Q296">
        <f t="shared" si="41"/>
        <v>68.247499999999988</v>
      </c>
      <c r="R296">
        <f t="shared" si="42"/>
        <v>68.504999999999995</v>
      </c>
      <c r="S296">
        <f t="shared" si="43"/>
        <v>68.833546832026585</v>
      </c>
      <c r="T296">
        <v>68.833546832026585</v>
      </c>
      <c r="U296">
        <v>68.833546832026585</v>
      </c>
      <c r="V296">
        <f t="shared" si="44"/>
        <v>67.959999999999994</v>
      </c>
    </row>
    <row r="297" spans="1:22" x14ac:dyDescent="0.2">
      <c r="A297" s="4">
        <v>45738</v>
      </c>
      <c r="B297">
        <v>68.52</v>
      </c>
      <c r="E297" s="4">
        <v>45738</v>
      </c>
      <c r="F297">
        <v>296</v>
      </c>
      <c r="G297">
        <v>68.52</v>
      </c>
      <c r="H297">
        <f t="shared" si="36"/>
        <v>68.808684129855308</v>
      </c>
      <c r="I297">
        <f t="shared" si="37"/>
        <v>-0.28868412985531222</v>
      </c>
      <c r="J297">
        <f t="shared" si="39"/>
        <v>3.2511932651843267E-2</v>
      </c>
      <c r="K297">
        <v>68.808684129855308</v>
      </c>
      <c r="L297">
        <v>68.808684129855308</v>
      </c>
      <c r="M297">
        <f t="shared" si="38"/>
        <v>68.833333333333329</v>
      </c>
      <c r="N297">
        <f t="shared" si="40"/>
        <v>68.803555918818276</v>
      </c>
      <c r="O297">
        <v>68.803555918818276</v>
      </c>
      <c r="P297">
        <v>68.803555918818276</v>
      </c>
      <c r="Q297">
        <f t="shared" si="41"/>
        <v>68.762499999999989</v>
      </c>
      <c r="R297">
        <f t="shared" si="42"/>
        <v>68.876249999999999</v>
      </c>
      <c r="S297">
        <f t="shared" si="43"/>
        <v>68.800861655893726</v>
      </c>
      <c r="T297">
        <v>68.800861655893726</v>
      </c>
      <c r="U297">
        <v>68.800861655893726</v>
      </c>
      <c r="V297">
        <f t="shared" si="44"/>
        <v>68.095999999999989</v>
      </c>
    </row>
    <row r="298" spans="1:22" x14ac:dyDescent="0.2">
      <c r="A298" s="4">
        <v>45739</v>
      </c>
      <c r="B298">
        <v>69.459999999999994</v>
      </c>
      <c r="E298" s="4">
        <v>45739</v>
      </c>
      <c r="F298">
        <v>297</v>
      </c>
      <c r="G298">
        <v>69.459999999999994</v>
      </c>
      <c r="H298">
        <f t="shared" si="36"/>
        <v>68.776172197203465</v>
      </c>
      <c r="I298">
        <f t="shared" si="37"/>
        <v>0.68382780279652877</v>
      </c>
      <c r="J298">
        <f t="shared" si="39"/>
        <v>0.97251193265184099</v>
      </c>
      <c r="K298">
        <v>68.776172197203465</v>
      </c>
      <c r="L298">
        <v>68.776172197203465</v>
      </c>
      <c r="M298">
        <f t="shared" si="38"/>
        <v>69.146666666666661</v>
      </c>
      <c r="N298">
        <f t="shared" si="40"/>
        <v>68.770968404339371</v>
      </c>
      <c r="O298">
        <v>68.770968404339371</v>
      </c>
      <c r="P298">
        <v>68.770968404339371</v>
      </c>
      <c r="Q298">
        <f t="shared" si="41"/>
        <v>68.989999999999995</v>
      </c>
      <c r="R298">
        <f t="shared" si="42"/>
        <v>69.11</v>
      </c>
      <c r="S298">
        <f t="shared" si="43"/>
        <v>68.768176479760868</v>
      </c>
      <c r="T298">
        <v>68.768176479760868</v>
      </c>
      <c r="U298">
        <v>68.768176479760868</v>
      </c>
      <c r="V298">
        <f t="shared" si="44"/>
        <v>68.489999999999981</v>
      </c>
    </row>
    <row r="299" spans="1:22" x14ac:dyDescent="0.2">
      <c r="A299" s="4">
        <v>45740</v>
      </c>
      <c r="B299">
        <v>69.459999999999994</v>
      </c>
      <c r="E299" s="4">
        <v>45740</v>
      </c>
      <c r="F299">
        <v>298</v>
      </c>
      <c r="G299">
        <v>69.459999999999994</v>
      </c>
      <c r="H299">
        <f t="shared" si="36"/>
        <v>68.743660264551622</v>
      </c>
      <c r="I299">
        <f t="shared" si="37"/>
        <v>0.71633973544837204</v>
      </c>
      <c r="J299">
        <f t="shared" si="39"/>
        <v>3.2511932651843267E-2</v>
      </c>
      <c r="K299">
        <v>68.743660264551622</v>
      </c>
      <c r="L299">
        <v>68.743660264551622</v>
      </c>
      <c r="M299">
        <f t="shared" si="38"/>
        <v>69.466666666666654</v>
      </c>
      <c r="N299">
        <f t="shared" si="40"/>
        <v>68.738380889860466</v>
      </c>
      <c r="O299">
        <v>68.738380889860466</v>
      </c>
      <c r="P299">
        <v>68.738380889860466</v>
      </c>
      <c r="Q299">
        <f t="shared" si="41"/>
        <v>69.23</v>
      </c>
      <c r="R299">
        <f t="shared" si="42"/>
        <v>69.421250000000001</v>
      </c>
      <c r="S299">
        <f t="shared" si="43"/>
        <v>68.73549130362801</v>
      </c>
      <c r="T299">
        <v>68.73549130362801</v>
      </c>
      <c r="U299">
        <v>68.73549130362801</v>
      </c>
      <c r="V299">
        <f t="shared" si="44"/>
        <v>68.901999999999987</v>
      </c>
    </row>
    <row r="300" spans="1:22" x14ac:dyDescent="0.2">
      <c r="A300" s="4">
        <v>45741</v>
      </c>
      <c r="B300">
        <v>69.48</v>
      </c>
      <c r="E300" s="4">
        <v>45741</v>
      </c>
      <c r="F300">
        <v>299</v>
      </c>
      <c r="G300">
        <v>69.48</v>
      </c>
      <c r="H300">
        <f t="shared" si="36"/>
        <v>68.711148331899778</v>
      </c>
      <c r="I300">
        <f t="shared" si="37"/>
        <v>0.76885166810022554</v>
      </c>
      <c r="J300">
        <f t="shared" si="39"/>
        <v>5.2511932651853499E-2</v>
      </c>
      <c r="K300">
        <v>68.711148331899778</v>
      </c>
      <c r="L300">
        <v>68.711148331899778</v>
      </c>
      <c r="M300">
        <f t="shared" si="38"/>
        <v>69.663333333333341</v>
      </c>
      <c r="N300">
        <f t="shared" si="40"/>
        <v>68.70579337538156</v>
      </c>
      <c r="O300">
        <v>68.70579337538156</v>
      </c>
      <c r="P300">
        <v>68.70579337538156</v>
      </c>
      <c r="Q300">
        <f t="shared" si="41"/>
        <v>69.612499999999997</v>
      </c>
      <c r="R300">
        <f t="shared" si="42"/>
        <v>69.717500000000001</v>
      </c>
      <c r="S300">
        <f t="shared" si="43"/>
        <v>68.702806127495151</v>
      </c>
      <c r="T300">
        <v>68.702806127495151</v>
      </c>
      <c r="U300">
        <v>68.702806127495151</v>
      </c>
      <c r="V300">
        <f t="shared" si="44"/>
        <v>69.087999999999994</v>
      </c>
    </row>
    <row r="301" spans="1:22" x14ac:dyDescent="0.2">
      <c r="A301" s="4">
        <v>45742</v>
      </c>
      <c r="B301">
        <v>70.05</v>
      </c>
      <c r="E301" s="4">
        <v>45742</v>
      </c>
      <c r="F301">
        <v>300</v>
      </c>
      <c r="G301">
        <v>70.05</v>
      </c>
      <c r="H301">
        <f t="shared" si="36"/>
        <v>68.678636399247935</v>
      </c>
      <c r="I301">
        <f t="shared" si="37"/>
        <v>1.371363600752062</v>
      </c>
      <c r="J301">
        <f t="shared" si="39"/>
        <v>0.60251193265183645</v>
      </c>
      <c r="K301">
        <v>68.678636399247935</v>
      </c>
      <c r="L301">
        <v>68.678636399247935</v>
      </c>
      <c r="M301">
        <f t="shared" si="38"/>
        <v>69.943333333333328</v>
      </c>
      <c r="N301">
        <f t="shared" si="40"/>
        <v>68.673205860902655</v>
      </c>
      <c r="O301">
        <v>68.673205860902655</v>
      </c>
      <c r="P301">
        <v>68.673205860902655</v>
      </c>
      <c r="Q301">
        <f t="shared" si="41"/>
        <v>69.822500000000005</v>
      </c>
      <c r="R301">
        <f t="shared" si="42"/>
        <v>69.857500000000002</v>
      </c>
      <c r="S301">
        <f t="shared" si="43"/>
        <v>68.670120951362293</v>
      </c>
      <c r="T301">
        <v>68.670120951362293</v>
      </c>
      <c r="U301">
        <v>68.670120951362293</v>
      </c>
      <c r="V301">
        <f t="shared" si="44"/>
        <v>69.394000000000005</v>
      </c>
    </row>
    <row r="302" spans="1:22" x14ac:dyDescent="0.2">
      <c r="A302" s="4">
        <v>45743</v>
      </c>
      <c r="B302">
        <v>70.3</v>
      </c>
      <c r="E302" s="4">
        <v>45743</v>
      </c>
      <c r="F302">
        <v>301</v>
      </c>
      <c r="G302">
        <v>70.3</v>
      </c>
      <c r="H302">
        <f t="shared" si="36"/>
        <v>68.646124466596092</v>
      </c>
      <c r="I302">
        <f t="shared" si="37"/>
        <v>1.6538755334039053</v>
      </c>
      <c r="J302">
        <f t="shared" si="39"/>
        <v>0.28251193265184327</v>
      </c>
      <c r="K302">
        <v>68.646124466596092</v>
      </c>
      <c r="L302">
        <v>68.646124466596092</v>
      </c>
      <c r="M302">
        <f t="shared" si="38"/>
        <v>70.029999999999987</v>
      </c>
      <c r="N302">
        <f t="shared" si="40"/>
        <v>68.640618346423736</v>
      </c>
      <c r="O302">
        <v>68.640618346423736</v>
      </c>
      <c r="P302">
        <v>68.640618346423736</v>
      </c>
      <c r="Q302">
        <f t="shared" si="41"/>
        <v>69.892499999999998</v>
      </c>
      <c r="R302">
        <f t="shared" si="42"/>
        <v>69.924999999999997</v>
      </c>
      <c r="S302">
        <f t="shared" si="43"/>
        <v>68.637435775229449</v>
      </c>
      <c r="T302">
        <v>68.637435775229449</v>
      </c>
      <c r="U302">
        <v>68.637435775229449</v>
      </c>
      <c r="V302">
        <f t="shared" si="44"/>
        <v>69.75</v>
      </c>
    </row>
    <row r="303" spans="1:22" x14ac:dyDescent="0.2">
      <c r="A303" s="4">
        <v>45744</v>
      </c>
      <c r="B303">
        <v>69.739999999999995</v>
      </c>
      <c r="E303" s="4">
        <v>45744</v>
      </c>
      <c r="F303">
        <v>302</v>
      </c>
      <c r="G303">
        <v>69.739999999999995</v>
      </c>
      <c r="H303">
        <f t="shared" si="36"/>
        <v>68.613612533944249</v>
      </c>
      <c r="I303">
        <f t="shared" si="37"/>
        <v>1.1263874660557462</v>
      </c>
      <c r="J303">
        <f t="shared" si="39"/>
        <v>-0.52748806734815901</v>
      </c>
      <c r="K303">
        <v>68.613612533944249</v>
      </c>
      <c r="L303">
        <v>68.613612533944249</v>
      </c>
      <c r="M303">
        <f t="shared" si="38"/>
        <v>69.926666666666662</v>
      </c>
      <c r="N303">
        <f t="shared" si="40"/>
        <v>68.608030831944831</v>
      </c>
      <c r="O303">
        <v>68.608030831944831</v>
      </c>
      <c r="P303">
        <v>68.608030831944831</v>
      </c>
      <c r="Q303">
        <f t="shared" si="41"/>
        <v>69.957499999999996</v>
      </c>
      <c r="R303">
        <f t="shared" si="42"/>
        <v>70.185000000000002</v>
      </c>
      <c r="S303">
        <f t="shared" si="43"/>
        <v>68.60475059909659</v>
      </c>
      <c r="T303">
        <v>68.60475059909659</v>
      </c>
      <c r="U303">
        <v>68.60475059909659</v>
      </c>
      <c r="V303">
        <f t="shared" si="44"/>
        <v>69.806000000000012</v>
      </c>
    </row>
    <row r="304" spans="1:22" x14ac:dyDescent="0.2">
      <c r="A304" s="4">
        <v>45745</v>
      </c>
      <c r="B304">
        <v>69.739999999999995</v>
      </c>
      <c r="E304" s="4">
        <v>45745</v>
      </c>
      <c r="F304">
        <v>303</v>
      </c>
      <c r="G304">
        <v>69.739999999999995</v>
      </c>
      <c r="H304">
        <f t="shared" si="36"/>
        <v>68.581100601292405</v>
      </c>
      <c r="I304">
        <f t="shared" si="37"/>
        <v>1.1588993987075895</v>
      </c>
      <c r="J304">
        <f t="shared" si="39"/>
        <v>3.2511932651843267E-2</v>
      </c>
      <c r="K304">
        <v>68.581100601292405</v>
      </c>
      <c r="L304">
        <v>68.581100601292405</v>
      </c>
      <c r="M304">
        <f t="shared" si="38"/>
        <v>70.45</v>
      </c>
      <c r="N304">
        <f t="shared" si="40"/>
        <v>68.575443317465925</v>
      </c>
      <c r="O304">
        <v>68.575443317465925</v>
      </c>
      <c r="P304">
        <v>68.575443317465925</v>
      </c>
      <c r="Q304">
        <f t="shared" si="41"/>
        <v>70.412499999999994</v>
      </c>
      <c r="R304">
        <f t="shared" si="42"/>
        <v>70.608750000000001</v>
      </c>
      <c r="S304">
        <f t="shared" si="43"/>
        <v>68.572065422963732</v>
      </c>
      <c r="T304">
        <v>68.572065422963732</v>
      </c>
      <c r="U304">
        <v>68.572065422963732</v>
      </c>
      <c r="V304">
        <f t="shared" si="44"/>
        <v>69.861999999999995</v>
      </c>
    </row>
    <row r="305" spans="1:22" x14ac:dyDescent="0.2">
      <c r="A305" s="4">
        <v>45746</v>
      </c>
      <c r="B305">
        <v>71.87</v>
      </c>
      <c r="E305" s="4">
        <v>45746</v>
      </c>
      <c r="F305">
        <v>304</v>
      </c>
      <c r="G305">
        <v>71.87</v>
      </c>
      <c r="H305">
        <f t="shared" si="36"/>
        <v>68.548588668640562</v>
      </c>
      <c r="I305">
        <f t="shared" si="37"/>
        <v>3.3214113313594424</v>
      </c>
      <c r="J305">
        <f t="shared" si="39"/>
        <v>2.1625119326518529</v>
      </c>
      <c r="K305">
        <v>68.548588668640562</v>
      </c>
      <c r="L305">
        <v>68.548588668640562</v>
      </c>
      <c r="M305">
        <f t="shared" si="38"/>
        <v>71.160000000000011</v>
      </c>
      <c r="N305">
        <f t="shared" si="40"/>
        <v>68.54285580298702</v>
      </c>
      <c r="O305">
        <v>68.54285580298702</v>
      </c>
      <c r="P305">
        <v>68.54285580298702</v>
      </c>
      <c r="Q305">
        <f t="shared" si="41"/>
        <v>70.805000000000007</v>
      </c>
      <c r="R305">
        <f t="shared" si="42"/>
        <v>71.038750000000007</v>
      </c>
      <c r="S305">
        <f t="shared" si="43"/>
        <v>68.539380246830873</v>
      </c>
      <c r="T305">
        <v>68.539380246830873</v>
      </c>
      <c r="U305">
        <v>68.539380246830873</v>
      </c>
      <c r="V305">
        <f t="shared" si="44"/>
        <v>70.34</v>
      </c>
    </row>
    <row r="306" spans="1:22" x14ac:dyDescent="0.2">
      <c r="A306" s="4">
        <v>45747</v>
      </c>
      <c r="B306">
        <v>71.87</v>
      </c>
      <c r="E306" s="4">
        <v>45747</v>
      </c>
      <c r="F306">
        <v>305</v>
      </c>
      <c r="G306">
        <v>71.87</v>
      </c>
      <c r="H306">
        <f t="shared" si="36"/>
        <v>68.516076735988719</v>
      </c>
      <c r="I306">
        <f t="shared" si="37"/>
        <v>3.3539232640112857</v>
      </c>
      <c r="J306">
        <f t="shared" si="39"/>
        <v>3.2511932651843267E-2</v>
      </c>
      <c r="K306">
        <v>68.516076735988719</v>
      </c>
      <c r="L306">
        <v>68.516076735988719</v>
      </c>
      <c r="M306">
        <f t="shared" si="38"/>
        <v>71.783333333333346</v>
      </c>
      <c r="N306">
        <f t="shared" si="40"/>
        <v>68.510268288508115</v>
      </c>
      <c r="O306">
        <v>68.510268288508115</v>
      </c>
      <c r="P306">
        <v>68.510268288508115</v>
      </c>
      <c r="Q306">
        <f t="shared" si="41"/>
        <v>71.272500000000008</v>
      </c>
      <c r="R306">
        <f t="shared" si="42"/>
        <v>71.570000000000007</v>
      </c>
      <c r="S306">
        <f t="shared" si="43"/>
        <v>68.506695070698015</v>
      </c>
      <c r="T306">
        <v>68.506695070698015</v>
      </c>
      <c r="U306">
        <v>68.506695070698015</v>
      </c>
      <c r="V306">
        <f t="shared" si="44"/>
        <v>70.703999999999994</v>
      </c>
    </row>
    <row r="307" spans="1:22" x14ac:dyDescent="0.2">
      <c r="A307" s="4">
        <v>45748</v>
      </c>
      <c r="B307">
        <v>71.61</v>
      </c>
      <c r="E307" s="4">
        <v>45748</v>
      </c>
      <c r="F307">
        <v>306</v>
      </c>
      <c r="G307">
        <v>71.61</v>
      </c>
      <c r="H307">
        <f t="shared" si="36"/>
        <v>68.483564803336876</v>
      </c>
      <c r="I307">
        <f t="shared" si="37"/>
        <v>3.1264351966631239</v>
      </c>
      <c r="J307">
        <f t="shared" si="39"/>
        <v>-0.22748806734816185</v>
      </c>
      <c r="K307">
        <v>68.483564803336876</v>
      </c>
      <c r="L307">
        <v>68.483564803336876</v>
      </c>
      <c r="M307">
        <f t="shared" si="38"/>
        <v>71.866666666666674</v>
      </c>
      <c r="N307">
        <f t="shared" si="40"/>
        <v>68.47768077402921</v>
      </c>
      <c r="O307">
        <v>68.47768077402921</v>
      </c>
      <c r="P307">
        <v>68.47768077402921</v>
      </c>
      <c r="Q307">
        <f t="shared" si="41"/>
        <v>71.867500000000007</v>
      </c>
      <c r="R307">
        <f t="shared" si="42"/>
        <v>71.3125</v>
      </c>
      <c r="S307">
        <f t="shared" si="43"/>
        <v>68.474009894565171</v>
      </c>
      <c r="T307">
        <v>68.474009894565171</v>
      </c>
      <c r="U307">
        <v>68.474009894565171</v>
      </c>
      <c r="V307">
        <f t="shared" si="44"/>
        <v>70.966000000000008</v>
      </c>
    </row>
    <row r="308" spans="1:22" x14ac:dyDescent="0.2">
      <c r="A308" s="4">
        <v>45749</v>
      </c>
      <c r="B308">
        <v>72.12</v>
      </c>
      <c r="E308" s="4">
        <v>45749</v>
      </c>
      <c r="F308">
        <v>307</v>
      </c>
      <c r="G308">
        <v>72.12</v>
      </c>
      <c r="H308">
        <f t="shared" si="36"/>
        <v>68.451052870685032</v>
      </c>
      <c r="I308">
        <f t="shared" si="37"/>
        <v>3.6689471293149722</v>
      </c>
      <c r="J308">
        <f t="shared" si="39"/>
        <v>0.54251193265184838</v>
      </c>
      <c r="K308">
        <v>68.451052870685032</v>
      </c>
      <c r="L308">
        <v>68.451052870685032</v>
      </c>
      <c r="M308">
        <f t="shared" si="38"/>
        <v>70.38666666666667</v>
      </c>
      <c r="N308">
        <f t="shared" si="40"/>
        <v>68.445093259550305</v>
      </c>
      <c r="O308">
        <v>68.445093259550305</v>
      </c>
      <c r="P308">
        <v>68.445093259550305</v>
      </c>
      <c r="Q308">
        <f t="shared" si="41"/>
        <v>70.757500000000007</v>
      </c>
      <c r="R308">
        <f t="shared" si="42"/>
        <v>69.576250000000016</v>
      </c>
      <c r="S308">
        <f t="shared" si="43"/>
        <v>68.441324718432313</v>
      </c>
      <c r="T308">
        <v>68.441324718432313</v>
      </c>
      <c r="U308">
        <v>68.441324718432313</v>
      </c>
      <c r="V308">
        <f t="shared" si="44"/>
        <v>71.442000000000007</v>
      </c>
    </row>
    <row r="309" spans="1:22" x14ac:dyDescent="0.2">
      <c r="A309" s="4">
        <v>45750</v>
      </c>
      <c r="B309">
        <v>67.430000000000007</v>
      </c>
      <c r="E309" s="4">
        <v>45750</v>
      </c>
      <c r="F309">
        <v>308</v>
      </c>
      <c r="G309">
        <v>67.430000000000007</v>
      </c>
      <c r="H309">
        <f t="shared" si="36"/>
        <v>68.418540938033203</v>
      </c>
      <c r="I309">
        <f t="shared" si="37"/>
        <v>-0.98854093803319643</v>
      </c>
      <c r="J309">
        <f t="shared" si="39"/>
        <v>-4.6574880673481687</v>
      </c>
      <c r="K309">
        <v>68.418540938033203</v>
      </c>
      <c r="L309">
        <v>68.418540938033203</v>
      </c>
      <c r="M309">
        <f t="shared" si="38"/>
        <v>67.323333333333338</v>
      </c>
      <c r="N309">
        <f t="shared" si="40"/>
        <v>68.4125057450714</v>
      </c>
      <c r="O309">
        <v>68.4125057450714</v>
      </c>
      <c r="P309">
        <v>68.4125057450714</v>
      </c>
      <c r="Q309">
        <f t="shared" si="41"/>
        <v>68.39500000000001</v>
      </c>
      <c r="R309">
        <f t="shared" si="42"/>
        <v>67.246250000000003</v>
      </c>
      <c r="S309">
        <f t="shared" si="43"/>
        <v>68.408639542299454</v>
      </c>
      <c r="T309">
        <v>68.408639542299454</v>
      </c>
      <c r="U309">
        <v>68.408639542299454</v>
      </c>
      <c r="V309">
        <f t="shared" si="44"/>
        <v>70.98</v>
      </c>
    </row>
    <row r="310" spans="1:22" x14ac:dyDescent="0.2">
      <c r="A310" s="4">
        <v>45751</v>
      </c>
      <c r="B310">
        <v>62.42</v>
      </c>
      <c r="E310" s="4">
        <v>45751</v>
      </c>
      <c r="F310">
        <v>309</v>
      </c>
      <c r="G310">
        <v>62.42</v>
      </c>
      <c r="H310">
        <f t="shared" si="36"/>
        <v>68.386029005381346</v>
      </c>
      <c r="I310">
        <f t="shared" si="37"/>
        <v>-5.9660290053813441</v>
      </c>
      <c r="J310">
        <f t="shared" si="39"/>
        <v>-4.9774880673481476</v>
      </c>
      <c r="K310">
        <v>68.386029005381346</v>
      </c>
      <c r="L310">
        <v>68.386029005381346</v>
      </c>
      <c r="M310">
        <f t="shared" si="38"/>
        <v>64.090000000000018</v>
      </c>
      <c r="N310">
        <f t="shared" si="40"/>
        <v>68.37991823059248</v>
      </c>
      <c r="O310">
        <v>68.37991823059248</v>
      </c>
      <c r="P310">
        <v>68.37991823059248</v>
      </c>
      <c r="Q310">
        <f t="shared" si="41"/>
        <v>66.097500000000011</v>
      </c>
      <c r="R310">
        <f t="shared" si="42"/>
        <v>64.713750000000005</v>
      </c>
      <c r="S310">
        <f t="shared" si="43"/>
        <v>68.375954366166596</v>
      </c>
      <c r="T310">
        <v>68.375954366166596</v>
      </c>
      <c r="U310">
        <v>68.375954366166596</v>
      </c>
      <c r="V310">
        <f t="shared" si="44"/>
        <v>69.09</v>
      </c>
    </row>
    <row r="311" spans="1:22" x14ac:dyDescent="0.2">
      <c r="A311" s="4">
        <v>45752</v>
      </c>
      <c r="B311">
        <v>62.42</v>
      </c>
      <c r="E311" s="4">
        <v>45752</v>
      </c>
      <c r="F311">
        <v>310</v>
      </c>
      <c r="G311">
        <v>62.42</v>
      </c>
      <c r="H311">
        <f t="shared" si="36"/>
        <v>68.353517072729517</v>
      </c>
      <c r="I311">
        <f t="shared" si="37"/>
        <v>-5.933517072729515</v>
      </c>
      <c r="J311">
        <f t="shared" si="39"/>
        <v>3.2511932651829056E-2</v>
      </c>
      <c r="K311">
        <v>68.353517072729517</v>
      </c>
      <c r="L311">
        <v>68.353517072729517</v>
      </c>
      <c r="M311">
        <f t="shared" si="38"/>
        <v>61.963333333333331</v>
      </c>
      <c r="N311">
        <f t="shared" si="40"/>
        <v>68.347330716113575</v>
      </c>
      <c r="O311">
        <v>68.347330716113575</v>
      </c>
      <c r="P311">
        <v>68.347330716113575</v>
      </c>
      <c r="Q311">
        <f t="shared" si="41"/>
        <v>63.330000000000013</v>
      </c>
      <c r="R311">
        <f t="shared" si="42"/>
        <v>62.532500000000006</v>
      </c>
      <c r="S311">
        <f t="shared" si="43"/>
        <v>68.343269190033737</v>
      </c>
      <c r="T311">
        <v>68.343269190033737</v>
      </c>
      <c r="U311">
        <v>68.343269190033737</v>
      </c>
      <c r="V311">
        <f t="shared" si="44"/>
        <v>67.200000000000017</v>
      </c>
    </row>
    <row r="312" spans="1:22" x14ac:dyDescent="0.2">
      <c r="A312" s="4">
        <v>45753</v>
      </c>
      <c r="B312">
        <v>61.05</v>
      </c>
      <c r="E312" s="4">
        <v>45753</v>
      </c>
      <c r="F312">
        <v>311</v>
      </c>
      <c r="G312">
        <v>61.05</v>
      </c>
      <c r="H312">
        <f t="shared" si="36"/>
        <v>68.321005140077659</v>
      </c>
      <c r="I312">
        <f t="shared" si="37"/>
        <v>-7.2710051400776621</v>
      </c>
      <c r="J312">
        <f t="shared" si="39"/>
        <v>-1.3374880673481471</v>
      </c>
      <c r="K312">
        <v>68.321005140077659</v>
      </c>
      <c r="L312">
        <v>68.321005140077659</v>
      </c>
      <c r="M312">
        <f t="shared" si="38"/>
        <v>61.506666666666661</v>
      </c>
      <c r="N312">
        <f t="shared" si="40"/>
        <v>68.31474320163467</v>
      </c>
      <c r="O312">
        <v>68.31474320163467</v>
      </c>
      <c r="P312">
        <v>68.31474320163467</v>
      </c>
      <c r="Q312">
        <f t="shared" si="41"/>
        <v>61.734999999999999</v>
      </c>
      <c r="R312">
        <f t="shared" si="42"/>
        <v>61.4375</v>
      </c>
      <c r="S312">
        <f t="shared" si="43"/>
        <v>68.310584013900879</v>
      </c>
      <c r="T312">
        <v>68.310584013900879</v>
      </c>
      <c r="U312">
        <v>68.310584013900879</v>
      </c>
      <c r="V312">
        <f t="shared" si="44"/>
        <v>65.088000000000008</v>
      </c>
    </row>
    <row r="313" spans="1:22" x14ac:dyDescent="0.2">
      <c r="A313" s="4">
        <v>45754</v>
      </c>
      <c r="B313">
        <v>61.05</v>
      </c>
      <c r="E313" s="4">
        <v>45754</v>
      </c>
      <c r="F313">
        <v>312</v>
      </c>
      <c r="G313">
        <v>61.05</v>
      </c>
      <c r="H313">
        <f t="shared" si="36"/>
        <v>68.28849320742583</v>
      </c>
      <c r="I313">
        <f t="shared" si="37"/>
        <v>-7.238493207425833</v>
      </c>
      <c r="J313">
        <f t="shared" si="39"/>
        <v>3.2511932651829056E-2</v>
      </c>
      <c r="K313">
        <v>68.28849320742583</v>
      </c>
      <c r="L313">
        <v>68.28849320742583</v>
      </c>
      <c r="M313">
        <f t="shared" si="38"/>
        <v>60.713333333333331</v>
      </c>
      <c r="N313">
        <f t="shared" si="40"/>
        <v>68.282155687155765</v>
      </c>
      <c r="O313">
        <v>68.282155687155765</v>
      </c>
      <c r="P313">
        <v>68.282155687155765</v>
      </c>
      <c r="Q313">
        <f t="shared" si="41"/>
        <v>61.139999999999993</v>
      </c>
      <c r="R313">
        <f t="shared" si="42"/>
        <v>61.166249999999991</v>
      </c>
      <c r="S313">
        <f t="shared" si="43"/>
        <v>68.277898837768021</v>
      </c>
      <c r="T313">
        <v>68.277898837768021</v>
      </c>
      <c r="U313">
        <v>68.277898837768021</v>
      </c>
      <c r="V313">
        <f t="shared" si="44"/>
        <v>62.874000000000009</v>
      </c>
    </row>
    <row r="314" spans="1:22" x14ac:dyDescent="0.2">
      <c r="A314" s="4">
        <v>45755</v>
      </c>
      <c r="B314">
        <v>60.04</v>
      </c>
      <c r="E314" s="4">
        <v>45755</v>
      </c>
      <c r="F314">
        <v>313</v>
      </c>
      <c r="G314">
        <v>60.04</v>
      </c>
      <c r="H314">
        <f t="shared" si="36"/>
        <v>68.255981274773973</v>
      </c>
      <c r="I314">
        <f t="shared" si="37"/>
        <v>-8.2159812747739736</v>
      </c>
      <c r="J314">
        <f t="shared" si="39"/>
        <v>-0.97748806734814053</v>
      </c>
      <c r="K314">
        <v>68.255981274773973</v>
      </c>
      <c r="L314">
        <v>68.255981274773973</v>
      </c>
      <c r="M314">
        <f t="shared" si="38"/>
        <v>61.24</v>
      </c>
      <c r="N314">
        <f t="shared" si="40"/>
        <v>68.249568172676859</v>
      </c>
      <c r="O314">
        <v>68.249568172676859</v>
      </c>
      <c r="P314">
        <v>68.249568172676859</v>
      </c>
      <c r="Q314">
        <f t="shared" si="41"/>
        <v>61.192499999999995</v>
      </c>
      <c r="R314">
        <f t="shared" si="42"/>
        <v>61.132499999999993</v>
      </c>
      <c r="S314">
        <f t="shared" si="43"/>
        <v>68.245213661635177</v>
      </c>
      <c r="T314">
        <v>68.245213661635177</v>
      </c>
      <c r="U314">
        <v>68.245213661635177</v>
      </c>
      <c r="V314">
        <f t="shared" si="44"/>
        <v>61.396000000000001</v>
      </c>
    </row>
    <row r="315" spans="1:22" x14ac:dyDescent="0.2">
      <c r="A315" s="4">
        <v>45756</v>
      </c>
      <c r="B315">
        <v>62.63</v>
      </c>
      <c r="E315" s="4">
        <v>45756</v>
      </c>
      <c r="F315">
        <v>314</v>
      </c>
      <c r="G315">
        <v>62.63</v>
      </c>
      <c r="H315">
        <f t="shared" si="36"/>
        <v>68.223469342122144</v>
      </c>
      <c r="I315">
        <f t="shared" si="37"/>
        <v>-5.5934693421221411</v>
      </c>
      <c r="J315">
        <f t="shared" si="39"/>
        <v>2.6225119326518325</v>
      </c>
      <c r="K315">
        <v>68.223469342122144</v>
      </c>
      <c r="L315">
        <v>68.223469342122144</v>
      </c>
      <c r="M315">
        <f t="shared" si="38"/>
        <v>61.080000000000005</v>
      </c>
      <c r="N315">
        <f t="shared" si="40"/>
        <v>68.216980658197954</v>
      </c>
      <c r="O315">
        <v>68.216980658197954</v>
      </c>
      <c r="P315">
        <v>68.216980658197954</v>
      </c>
      <c r="Q315">
        <f t="shared" si="41"/>
        <v>61.072499999999998</v>
      </c>
      <c r="R315">
        <f t="shared" si="42"/>
        <v>61.18</v>
      </c>
      <c r="S315">
        <f t="shared" si="43"/>
        <v>68.212528485502318</v>
      </c>
      <c r="T315">
        <v>68.212528485502318</v>
      </c>
      <c r="U315">
        <v>68.212528485502318</v>
      </c>
      <c r="V315">
        <f t="shared" si="44"/>
        <v>61.438000000000002</v>
      </c>
    </row>
    <row r="316" spans="1:22" x14ac:dyDescent="0.2">
      <c r="A316" s="4">
        <v>45757</v>
      </c>
      <c r="B316">
        <v>60.57</v>
      </c>
      <c r="E316" s="4">
        <v>45757</v>
      </c>
      <c r="F316">
        <v>315</v>
      </c>
      <c r="G316">
        <v>60.57</v>
      </c>
      <c r="H316">
        <f t="shared" si="36"/>
        <v>68.190957409470286</v>
      </c>
      <c r="I316">
        <f t="shared" si="37"/>
        <v>-7.6209574094702859</v>
      </c>
      <c r="J316">
        <f t="shared" si="39"/>
        <v>-2.0274880673481448</v>
      </c>
      <c r="K316">
        <v>68.190957409470286</v>
      </c>
      <c r="L316">
        <v>68.190957409470286</v>
      </c>
      <c r="M316">
        <f t="shared" si="38"/>
        <v>61.70333333333334</v>
      </c>
      <c r="N316">
        <f t="shared" si="40"/>
        <v>68.184393143719035</v>
      </c>
      <c r="O316">
        <v>68.184393143719035</v>
      </c>
      <c r="P316">
        <v>68.184393143719035</v>
      </c>
      <c r="Q316">
        <f t="shared" si="41"/>
        <v>61.287500000000001</v>
      </c>
      <c r="R316">
        <f t="shared" si="42"/>
        <v>61.521250000000002</v>
      </c>
      <c r="S316">
        <f t="shared" si="43"/>
        <v>68.17984330936946</v>
      </c>
      <c r="T316">
        <v>68.17984330936946</v>
      </c>
      <c r="U316">
        <v>68.17984330936946</v>
      </c>
      <c r="V316">
        <f t="shared" si="44"/>
        <v>61.067999999999998</v>
      </c>
    </row>
    <row r="317" spans="1:22" x14ac:dyDescent="0.2">
      <c r="A317" s="4">
        <v>45758</v>
      </c>
      <c r="B317">
        <v>61.91</v>
      </c>
      <c r="E317" s="4">
        <v>45758</v>
      </c>
      <c r="F317">
        <v>316</v>
      </c>
      <c r="G317">
        <v>61.91</v>
      </c>
      <c r="H317">
        <f t="shared" si="36"/>
        <v>68.158445476818457</v>
      </c>
      <c r="I317">
        <f t="shared" si="37"/>
        <v>-6.2484454768184605</v>
      </c>
      <c r="J317">
        <f t="shared" si="39"/>
        <v>1.3725119326518254</v>
      </c>
      <c r="K317">
        <v>68.158445476818457</v>
      </c>
      <c r="L317">
        <v>68.158445476818457</v>
      </c>
      <c r="M317">
        <f t="shared" si="38"/>
        <v>61.463333333333331</v>
      </c>
      <c r="N317">
        <f t="shared" si="40"/>
        <v>68.15180562924013</v>
      </c>
      <c r="O317">
        <v>68.15180562924013</v>
      </c>
      <c r="P317">
        <v>68.15180562924013</v>
      </c>
      <c r="Q317">
        <f t="shared" si="41"/>
        <v>61.755000000000003</v>
      </c>
      <c r="R317">
        <f t="shared" si="42"/>
        <v>61.674999999999997</v>
      </c>
      <c r="S317">
        <f t="shared" si="43"/>
        <v>68.147158133236601</v>
      </c>
      <c r="T317">
        <v>68.147158133236601</v>
      </c>
      <c r="U317">
        <v>68.147158133236601</v>
      </c>
      <c r="V317">
        <f t="shared" si="44"/>
        <v>61.239999999999995</v>
      </c>
    </row>
    <row r="318" spans="1:22" x14ac:dyDescent="0.2">
      <c r="A318" s="4">
        <v>45759</v>
      </c>
      <c r="B318">
        <v>61.91</v>
      </c>
      <c r="E318" s="4">
        <v>45759</v>
      </c>
      <c r="F318">
        <v>317</v>
      </c>
      <c r="G318">
        <v>61.91</v>
      </c>
      <c r="H318">
        <f t="shared" si="36"/>
        <v>68.1259335441666</v>
      </c>
      <c r="I318">
        <f t="shared" si="37"/>
        <v>-6.215933544166603</v>
      </c>
      <c r="J318">
        <f t="shared" si="39"/>
        <v>3.2511932651857478E-2</v>
      </c>
      <c r="K318">
        <v>68.1259335441666</v>
      </c>
      <c r="L318">
        <v>68.1259335441666</v>
      </c>
      <c r="M318">
        <f t="shared" si="38"/>
        <v>61.936666666666667</v>
      </c>
      <c r="N318">
        <f t="shared" si="40"/>
        <v>68.119218114761225</v>
      </c>
      <c r="O318">
        <v>68.119218114761225</v>
      </c>
      <c r="P318">
        <v>68.119218114761225</v>
      </c>
      <c r="Q318">
        <f t="shared" si="41"/>
        <v>61.594999999999999</v>
      </c>
      <c r="R318">
        <f t="shared" si="42"/>
        <v>61.772500000000001</v>
      </c>
      <c r="S318">
        <f t="shared" si="43"/>
        <v>68.114472957103743</v>
      </c>
      <c r="T318">
        <v>68.114472957103743</v>
      </c>
      <c r="U318">
        <v>68.114472957103743</v>
      </c>
      <c r="V318">
        <f t="shared" si="44"/>
        <v>61.411999999999999</v>
      </c>
    </row>
    <row r="319" spans="1:22" x14ac:dyDescent="0.2">
      <c r="A319" s="4">
        <v>45760</v>
      </c>
      <c r="B319">
        <v>61.99</v>
      </c>
      <c r="E319" s="4">
        <v>45760</v>
      </c>
      <c r="F319">
        <v>318</v>
      </c>
      <c r="G319">
        <v>61.99</v>
      </c>
      <c r="H319">
        <f t="shared" si="36"/>
        <v>68.093421611514771</v>
      </c>
      <c r="I319">
        <f t="shared" si="37"/>
        <v>-6.1034216115147686</v>
      </c>
      <c r="J319">
        <f t="shared" si="39"/>
        <v>0.11251193265183446</v>
      </c>
      <c r="K319">
        <v>68.093421611514771</v>
      </c>
      <c r="L319">
        <v>68.093421611514771</v>
      </c>
      <c r="M319">
        <f t="shared" si="38"/>
        <v>61.963333333333338</v>
      </c>
      <c r="N319">
        <f t="shared" si="40"/>
        <v>68.086630600282319</v>
      </c>
      <c r="O319">
        <v>68.086630600282319</v>
      </c>
      <c r="P319">
        <v>68.086630600282319</v>
      </c>
      <c r="Q319">
        <f t="shared" si="41"/>
        <v>61.95</v>
      </c>
      <c r="R319">
        <f t="shared" si="42"/>
        <v>61.928750000000008</v>
      </c>
      <c r="S319">
        <f t="shared" si="43"/>
        <v>68.081787780970899</v>
      </c>
      <c r="T319">
        <v>68.081787780970899</v>
      </c>
      <c r="U319">
        <v>68.081787780970899</v>
      </c>
      <c r="V319">
        <f t="shared" si="44"/>
        <v>61.802</v>
      </c>
    </row>
    <row r="320" spans="1:22" x14ac:dyDescent="0.2">
      <c r="A320" s="4">
        <v>45761</v>
      </c>
      <c r="B320">
        <v>61.99</v>
      </c>
      <c r="E320" s="4">
        <v>45761</v>
      </c>
      <c r="F320">
        <v>319</v>
      </c>
      <c r="G320">
        <v>61.99</v>
      </c>
      <c r="H320">
        <f t="shared" si="36"/>
        <v>68.060909678862927</v>
      </c>
      <c r="I320">
        <f t="shared" si="37"/>
        <v>-6.0709096788629253</v>
      </c>
      <c r="J320">
        <f t="shared" si="39"/>
        <v>3.2511932651843267E-2</v>
      </c>
      <c r="K320">
        <v>68.060909678862927</v>
      </c>
      <c r="L320">
        <v>68.060909678862927</v>
      </c>
      <c r="M320">
        <f t="shared" si="38"/>
        <v>61.906666666666666</v>
      </c>
      <c r="N320">
        <f t="shared" si="40"/>
        <v>68.054043085803414</v>
      </c>
      <c r="O320">
        <v>68.054043085803414</v>
      </c>
      <c r="P320">
        <v>68.054043085803414</v>
      </c>
      <c r="Q320">
        <f t="shared" si="41"/>
        <v>61.907500000000006</v>
      </c>
      <c r="R320">
        <f t="shared" si="42"/>
        <v>62.028750000000002</v>
      </c>
      <c r="S320">
        <f t="shared" si="43"/>
        <v>68.049102604838041</v>
      </c>
      <c r="T320">
        <v>68.049102604838041</v>
      </c>
      <c r="U320">
        <v>68.049102604838041</v>
      </c>
      <c r="V320">
        <f t="shared" si="44"/>
        <v>61.673999999999999</v>
      </c>
    </row>
    <row r="321" spans="1:22" x14ac:dyDescent="0.2">
      <c r="A321" s="4">
        <v>45762</v>
      </c>
      <c r="B321">
        <v>61.74</v>
      </c>
      <c r="E321" s="4">
        <v>45762</v>
      </c>
      <c r="F321">
        <v>320</v>
      </c>
      <c r="G321">
        <v>61.74</v>
      </c>
      <c r="H321">
        <f t="shared" si="36"/>
        <v>68.028397746211084</v>
      </c>
      <c r="I321">
        <f t="shared" si="37"/>
        <v>-6.2883977462110821</v>
      </c>
      <c r="J321">
        <f t="shared" si="39"/>
        <v>-0.21748806734815673</v>
      </c>
      <c r="K321">
        <v>68.028397746211084</v>
      </c>
      <c r="L321">
        <v>68.028397746211084</v>
      </c>
      <c r="M321">
        <f t="shared" si="38"/>
        <v>62.20333333333334</v>
      </c>
      <c r="N321">
        <f t="shared" si="40"/>
        <v>68.021455571324509</v>
      </c>
      <c r="O321">
        <v>68.021455571324509</v>
      </c>
      <c r="P321">
        <v>68.021455571324509</v>
      </c>
      <c r="Q321">
        <f t="shared" si="41"/>
        <v>62.15</v>
      </c>
      <c r="R321">
        <f t="shared" si="42"/>
        <v>62.534999999999997</v>
      </c>
      <c r="S321">
        <f t="shared" si="43"/>
        <v>68.016417428705182</v>
      </c>
      <c r="T321">
        <v>68.016417428705182</v>
      </c>
      <c r="U321">
        <v>68.016417428705182</v>
      </c>
      <c r="V321">
        <f t="shared" si="44"/>
        <v>61.908000000000001</v>
      </c>
    </row>
    <row r="322" spans="1:22" x14ac:dyDescent="0.2">
      <c r="A322" s="4">
        <v>45763</v>
      </c>
      <c r="B322">
        <v>62.88</v>
      </c>
      <c r="E322" s="4">
        <v>45763</v>
      </c>
      <c r="F322">
        <v>321</v>
      </c>
      <c r="G322">
        <v>62.88</v>
      </c>
      <c r="H322">
        <f t="shared" si="36"/>
        <v>67.995885813559241</v>
      </c>
      <c r="I322">
        <f t="shared" si="37"/>
        <v>-5.1158858135592382</v>
      </c>
      <c r="J322">
        <f t="shared" si="39"/>
        <v>1.1725119326518438</v>
      </c>
      <c r="K322">
        <v>67.995885813559241</v>
      </c>
      <c r="L322">
        <v>67.995885813559241</v>
      </c>
      <c r="M322">
        <f t="shared" si="38"/>
        <v>63.23</v>
      </c>
      <c r="N322">
        <f t="shared" si="40"/>
        <v>67.988868056845604</v>
      </c>
      <c r="O322">
        <v>67.988868056845604</v>
      </c>
      <c r="P322">
        <v>67.988868056845604</v>
      </c>
      <c r="Q322">
        <f t="shared" si="41"/>
        <v>62.92</v>
      </c>
      <c r="R322">
        <f t="shared" si="42"/>
        <v>63.305</v>
      </c>
      <c r="S322">
        <f t="shared" si="43"/>
        <v>67.983732252572324</v>
      </c>
      <c r="T322">
        <v>67.983732252572324</v>
      </c>
      <c r="U322">
        <v>67.983732252572324</v>
      </c>
      <c r="V322">
        <f t="shared" si="44"/>
        <v>62.102000000000011</v>
      </c>
    </row>
    <row r="323" spans="1:22" x14ac:dyDescent="0.2">
      <c r="A323" s="4">
        <v>45764</v>
      </c>
      <c r="B323">
        <v>65.069999999999993</v>
      </c>
      <c r="E323" s="4">
        <v>45764</v>
      </c>
      <c r="F323">
        <v>322</v>
      </c>
      <c r="G323">
        <v>65.069999999999993</v>
      </c>
      <c r="H323">
        <f t="shared" ref="H323:H386" si="45">$AF$6+$AE$6*F323</f>
        <v>67.963373880907398</v>
      </c>
      <c r="I323">
        <f t="shared" ref="I323:I386" si="46">G323-H323</f>
        <v>-2.8933738809074043</v>
      </c>
      <c r="J323">
        <f t="shared" si="39"/>
        <v>2.2225119326518339</v>
      </c>
      <c r="K323">
        <v>67.963373880907398</v>
      </c>
      <c r="L323">
        <v>67.963373880907398</v>
      </c>
      <c r="M323">
        <f t="shared" ref="M323:M386" si="47">AVERAGE(G322:G324)</f>
        <v>64.339999999999989</v>
      </c>
      <c r="N323">
        <f t="shared" si="40"/>
        <v>67.956280542366699</v>
      </c>
      <c r="O323">
        <v>67.956280542366699</v>
      </c>
      <c r="P323">
        <v>67.956280542366699</v>
      </c>
      <c r="Q323">
        <f t="shared" si="41"/>
        <v>63.69</v>
      </c>
      <c r="R323">
        <f t="shared" si="42"/>
        <v>64.106249999999989</v>
      </c>
      <c r="S323">
        <f t="shared" si="43"/>
        <v>67.951047076439465</v>
      </c>
      <c r="T323">
        <v>67.951047076439465</v>
      </c>
      <c r="U323">
        <v>67.951047076439465</v>
      </c>
      <c r="V323">
        <f t="shared" si="44"/>
        <v>62.733999999999995</v>
      </c>
    </row>
    <row r="324" spans="1:22" x14ac:dyDescent="0.2">
      <c r="A324" s="4">
        <v>45765</v>
      </c>
      <c r="B324">
        <v>65.069999999999993</v>
      </c>
      <c r="E324" s="4">
        <v>45765</v>
      </c>
      <c r="F324">
        <v>323</v>
      </c>
      <c r="G324">
        <v>65.069999999999993</v>
      </c>
      <c r="H324">
        <f t="shared" si="45"/>
        <v>67.930861948255554</v>
      </c>
      <c r="I324">
        <f t="shared" si="46"/>
        <v>-2.8608619482555611</v>
      </c>
      <c r="J324">
        <f t="shared" ref="J324:J387" si="48">I324-I323</f>
        <v>3.2511932651843267E-2</v>
      </c>
      <c r="K324">
        <v>67.930861948255554</v>
      </c>
      <c r="L324">
        <v>67.930861948255554</v>
      </c>
      <c r="M324">
        <f t="shared" si="47"/>
        <v>65.069999999999993</v>
      </c>
      <c r="N324">
        <f t="shared" ref="N324:N387" si="49">$AI$6+$AH$6*F324</f>
        <v>67.923693027887794</v>
      </c>
      <c r="O324">
        <v>67.923693027887794</v>
      </c>
      <c r="P324">
        <v>67.923693027887794</v>
      </c>
      <c r="Q324">
        <f t="shared" si="41"/>
        <v>64.522499999999994</v>
      </c>
      <c r="R324">
        <f t="shared" si="42"/>
        <v>64.597499999999997</v>
      </c>
      <c r="S324">
        <f t="shared" si="43"/>
        <v>67.918361900306621</v>
      </c>
      <c r="T324">
        <v>67.918361900306621</v>
      </c>
      <c r="U324">
        <v>67.918361900306621</v>
      </c>
      <c r="V324">
        <f t="shared" si="44"/>
        <v>63.35</v>
      </c>
    </row>
    <row r="325" spans="1:22" x14ac:dyDescent="0.2">
      <c r="A325" s="4">
        <v>45766</v>
      </c>
      <c r="B325">
        <v>65.069999999999993</v>
      </c>
      <c r="E325" s="4">
        <v>45766</v>
      </c>
      <c r="F325">
        <v>324</v>
      </c>
      <c r="G325">
        <v>65.069999999999993</v>
      </c>
      <c r="H325">
        <f t="shared" si="45"/>
        <v>67.898350015603711</v>
      </c>
      <c r="I325">
        <f t="shared" si="46"/>
        <v>-2.8283500156037178</v>
      </c>
      <c r="J325">
        <f t="shared" si="48"/>
        <v>3.2511932651843267E-2</v>
      </c>
      <c r="K325">
        <v>67.898350015603711</v>
      </c>
      <c r="L325">
        <v>67.898350015603711</v>
      </c>
      <c r="M325">
        <f t="shared" si="47"/>
        <v>64.539999999999992</v>
      </c>
      <c r="N325">
        <f t="shared" si="49"/>
        <v>67.891105513408874</v>
      </c>
      <c r="O325">
        <v>67.891105513408874</v>
      </c>
      <c r="P325">
        <v>67.891105513408874</v>
      </c>
      <c r="Q325">
        <f t="shared" ref="Q325:Q388" si="50">AVERAGE(G323:G326)</f>
        <v>64.672499999999999</v>
      </c>
      <c r="R325">
        <f t="shared" ref="R325:R388" si="51">AVERAGE(Q325:Q326)</f>
        <v>64.473749999999995</v>
      </c>
      <c r="S325">
        <f t="shared" ref="S325:S388" si="52">$AL$6+$AK$6*F325</f>
        <v>67.885676724173763</v>
      </c>
      <c r="T325">
        <v>67.885676724173763</v>
      </c>
      <c r="U325">
        <v>67.885676724173763</v>
      </c>
      <c r="V325">
        <f t="shared" si="44"/>
        <v>63.965999999999994</v>
      </c>
    </row>
    <row r="326" spans="1:22" x14ac:dyDescent="0.2">
      <c r="A326" s="4">
        <v>45767</v>
      </c>
      <c r="B326">
        <v>63.48</v>
      </c>
      <c r="E326" s="4">
        <v>45767</v>
      </c>
      <c r="F326">
        <v>325</v>
      </c>
      <c r="G326">
        <v>63.48</v>
      </c>
      <c r="H326">
        <f t="shared" si="45"/>
        <v>67.865838082951868</v>
      </c>
      <c r="I326">
        <f t="shared" si="46"/>
        <v>-4.3858380829518708</v>
      </c>
      <c r="J326">
        <f t="shared" si="48"/>
        <v>-1.557488067348153</v>
      </c>
      <c r="K326">
        <v>67.865838082951868</v>
      </c>
      <c r="L326">
        <v>67.865838082951868</v>
      </c>
      <c r="M326">
        <f t="shared" si="47"/>
        <v>64.009999999999991</v>
      </c>
      <c r="N326">
        <f t="shared" si="49"/>
        <v>67.858517998929969</v>
      </c>
      <c r="O326">
        <v>67.858517998929969</v>
      </c>
      <c r="P326">
        <v>67.858517998929969</v>
      </c>
      <c r="Q326">
        <f t="shared" si="50"/>
        <v>64.274999999999991</v>
      </c>
      <c r="R326">
        <f t="shared" si="51"/>
        <v>64.216250000000002</v>
      </c>
      <c r="S326">
        <f t="shared" si="52"/>
        <v>67.852991548040904</v>
      </c>
      <c r="T326">
        <v>67.852991548040904</v>
      </c>
      <c r="U326">
        <v>67.852991548040904</v>
      </c>
      <c r="V326">
        <f t="shared" si="44"/>
        <v>64.313999999999993</v>
      </c>
    </row>
    <row r="327" spans="1:22" x14ac:dyDescent="0.2">
      <c r="A327" s="4">
        <v>45768</v>
      </c>
      <c r="B327">
        <v>63.48</v>
      </c>
      <c r="E327" s="4">
        <v>45768</v>
      </c>
      <c r="F327">
        <v>326</v>
      </c>
      <c r="G327">
        <v>63.48</v>
      </c>
      <c r="H327">
        <f t="shared" si="45"/>
        <v>67.833326150300024</v>
      </c>
      <c r="I327">
        <f t="shared" si="46"/>
        <v>-4.3533261503000276</v>
      </c>
      <c r="J327">
        <f t="shared" si="48"/>
        <v>3.2511932651843267E-2</v>
      </c>
      <c r="K327">
        <v>67.833326150300024</v>
      </c>
      <c r="L327">
        <v>67.833326150300024</v>
      </c>
      <c r="M327">
        <f t="shared" si="47"/>
        <v>63.853333333333332</v>
      </c>
      <c r="N327">
        <f t="shared" si="49"/>
        <v>67.825930484451064</v>
      </c>
      <c r="O327">
        <v>67.825930484451064</v>
      </c>
      <c r="P327">
        <v>67.825930484451064</v>
      </c>
      <c r="Q327">
        <f t="shared" si="50"/>
        <v>64.157499999999999</v>
      </c>
      <c r="R327">
        <f t="shared" si="51"/>
        <v>63.853749999999998</v>
      </c>
      <c r="S327">
        <f t="shared" si="52"/>
        <v>67.820306371908046</v>
      </c>
      <c r="T327">
        <v>67.820306371908046</v>
      </c>
      <c r="U327">
        <v>67.820306371908046</v>
      </c>
      <c r="V327">
        <f t="shared" si="44"/>
        <v>64.433999999999997</v>
      </c>
    </row>
    <row r="328" spans="1:22" x14ac:dyDescent="0.2">
      <c r="A328" s="4">
        <v>45769</v>
      </c>
      <c r="B328">
        <v>64.599999999999994</v>
      </c>
      <c r="E328" s="4">
        <v>45769</v>
      </c>
      <c r="F328">
        <v>327</v>
      </c>
      <c r="G328">
        <v>64.599999999999994</v>
      </c>
      <c r="H328">
        <f t="shared" si="45"/>
        <v>67.800814217648181</v>
      </c>
      <c r="I328">
        <f t="shared" si="46"/>
        <v>-3.2008142176481869</v>
      </c>
      <c r="J328">
        <f t="shared" si="48"/>
        <v>1.1525119326518407</v>
      </c>
      <c r="K328">
        <v>67.800814217648181</v>
      </c>
      <c r="L328">
        <v>67.800814217648181</v>
      </c>
      <c r="M328">
        <f t="shared" si="47"/>
        <v>63.573333333333323</v>
      </c>
      <c r="N328">
        <f t="shared" si="49"/>
        <v>67.793342969972159</v>
      </c>
      <c r="O328">
        <v>67.793342969972159</v>
      </c>
      <c r="P328">
        <v>67.793342969972159</v>
      </c>
      <c r="Q328">
        <f t="shared" si="50"/>
        <v>63.55</v>
      </c>
      <c r="R328">
        <f t="shared" si="51"/>
        <v>63.558749999999996</v>
      </c>
      <c r="S328">
        <f t="shared" si="52"/>
        <v>67.787621195775188</v>
      </c>
      <c r="T328">
        <v>67.787621195775188</v>
      </c>
      <c r="U328">
        <v>67.787621195775188</v>
      </c>
      <c r="V328">
        <f t="shared" si="44"/>
        <v>64.339999999999989</v>
      </c>
    </row>
    <row r="329" spans="1:22" x14ac:dyDescent="0.2">
      <c r="A329" s="4">
        <v>45770</v>
      </c>
      <c r="B329">
        <v>62.64</v>
      </c>
      <c r="E329" s="4">
        <v>45770</v>
      </c>
      <c r="F329">
        <v>328</v>
      </c>
      <c r="G329">
        <v>62.64</v>
      </c>
      <c r="H329">
        <f t="shared" si="45"/>
        <v>67.768302284996338</v>
      </c>
      <c r="I329">
        <f t="shared" si="46"/>
        <v>-5.1283022849963373</v>
      </c>
      <c r="J329">
        <f t="shared" si="48"/>
        <v>-1.9274880673481505</v>
      </c>
      <c r="K329">
        <v>67.768302284996338</v>
      </c>
      <c r="L329">
        <v>67.768302284996338</v>
      </c>
      <c r="M329">
        <f t="shared" si="47"/>
        <v>63.596666666666664</v>
      </c>
      <c r="N329">
        <f t="shared" si="49"/>
        <v>67.760755455493253</v>
      </c>
      <c r="O329">
        <v>67.760755455493253</v>
      </c>
      <c r="P329">
        <v>67.760755455493253</v>
      </c>
      <c r="Q329">
        <f t="shared" si="50"/>
        <v>63.567499999999995</v>
      </c>
      <c r="R329">
        <f t="shared" si="51"/>
        <v>63.613749999999996</v>
      </c>
      <c r="S329">
        <f t="shared" si="52"/>
        <v>67.754936019642329</v>
      </c>
      <c r="T329">
        <v>67.754936019642329</v>
      </c>
      <c r="U329">
        <v>67.754936019642329</v>
      </c>
      <c r="V329">
        <f t="shared" ref="V329:V392" si="53">AVERAGE(G325:G329)</f>
        <v>63.853999999999999</v>
      </c>
    </row>
    <row r="330" spans="1:22" x14ac:dyDescent="0.2">
      <c r="A330" s="4">
        <v>45771</v>
      </c>
      <c r="B330">
        <v>63.55</v>
      </c>
      <c r="E330" s="4">
        <v>45771</v>
      </c>
      <c r="F330">
        <v>329</v>
      </c>
      <c r="G330">
        <v>63.55</v>
      </c>
      <c r="H330">
        <f t="shared" si="45"/>
        <v>67.735790352344495</v>
      </c>
      <c r="I330">
        <f t="shared" si="46"/>
        <v>-4.1857903523444975</v>
      </c>
      <c r="J330">
        <f t="shared" si="48"/>
        <v>0.94251193265183986</v>
      </c>
      <c r="K330">
        <v>67.735790352344495</v>
      </c>
      <c r="L330">
        <v>67.735790352344495</v>
      </c>
      <c r="M330">
        <f t="shared" si="47"/>
        <v>63.346666666666664</v>
      </c>
      <c r="N330">
        <f t="shared" si="49"/>
        <v>67.728167941014348</v>
      </c>
      <c r="O330">
        <v>67.728167941014348</v>
      </c>
      <c r="P330">
        <v>67.728167941014348</v>
      </c>
      <c r="Q330">
        <f t="shared" si="50"/>
        <v>63.66</v>
      </c>
      <c r="R330">
        <f t="shared" si="51"/>
        <v>63.566249999999997</v>
      </c>
      <c r="S330">
        <f t="shared" si="52"/>
        <v>67.722250843509471</v>
      </c>
      <c r="T330">
        <v>67.722250843509471</v>
      </c>
      <c r="U330">
        <v>67.722250843509471</v>
      </c>
      <c r="V330">
        <f t="shared" si="53"/>
        <v>63.55</v>
      </c>
    </row>
    <row r="331" spans="1:22" x14ac:dyDescent="0.2">
      <c r="A331" s="4">
        <v>45772</v>
      </c>
      <c r="B331">
        <v>63.85</v>
      </c>
      <c r="E331" s="4">
        <v>45772</v>
      </c>
      <c r="F331">
        <v>330</v>
      </c>
      <c r="G331">
        <v>63.85</v>
      </c>
      <c r="H331">
        <f t="shared" si="45"/>
        <v>67.703278419692651</v>
      </c>
      <c r="I331">
        <f t="shared" si="46"/>
        <v>-3.8532784196926499</v>
      </c>
      <c r="J331">
        <f t="shared" si="48"/>
        <v>0.33251193265184753</v>
      </c>
      <c r="K331">
        <v>67.703278419692651</v>
      </c>
      <c r="L331">
        <v>67.703278419692651</v>
      </c>
      <c r="M331">
        <f t="shared" si="47"/>
        <v>63.75</v>
      </c>
      <c r="N331">
        <f t="shared" si="49"/>
        <v>67.695580426535429</v>
      </c>
      <c r="O331">
        <v>67.695580426535429</v>
      </c>
      <c r="P331">
        <v>67.695580426535429</v>
      </c>
      <c r="Q331">
        <f t="shared" si="50"/>
        <v>63.472499999999997</v>
      </c>
      <c r="R331">
        <f t="shared" si="51"/>
        <v>63.555</v>
      </c>
      <c r="S331">
        <f t="shared" si="52"/>
        <v>67.689565667376627</v>
      </c>
      <c r="T331">
        <v>67.689565667376627</v>
      </c>
      <c r="U331">
        <v>67.689565667376627</v>
      </c>
      <c r="V331">
        <f t="shared" si="53"/>
        <v>63.624000000000002</v>
      </c>
    </row>
    <row r="332" spans="1:22" x14ac:dyDescent="0.2">
      <c r="A332" s="4">
        <v>45773</v>
      </c>
      <c r="B332">
        <v>63.85</v>
      </c>
      <c r="E332" s="4">
        <v>45773</v>
      </c>
      <c r="F332">
        <v>331</v>
      </c>
      <c r="G332">
        <v>63.85</v>
      </c>
      <c r="H332">
        <f t="shared" si="45"/>
        <v>67.670766487040808</v>
      </c>
      <c r="I332">
        <f t="shared" si="46"/>
        <v>-3.8207664870408067</v>
      </c>
      <c r="J332">
        <f t="shared" si="48"/>
        <v>3.2511932651843267E-2</v>
      </c>
      <c r="K332">
        <v>67.670766487040808</v>
      </c>
      <c r="L332">
        <v>67.670766487040808</v>
      </c>
      <c r="M332">
        <f t="shared" si="47"/>
        <v>63.666666666666664</v>
      </c>
      <c r="N332">
        <f t="shared" si="49"/>
        <v>67.662992912056524</v>
      </c>
      <c r="O332">
        <v>67.662992912056524</v>
      </c>
      <c r="P332">
        <v>67.662992912056524</v>
      </c>
      <c r="Q332">
        <f t="shared" si="50"/>
        <v>63.637500000000003</v>
      </c>
      <c r="R332">
        <f t="shared" si="51"/>
        <v>63.606250000000003</v>
      </c>
      <c r="S332">
        <f t="shared" si="52"/>
        <v>67.656880491243768</v>
      </c>
      <c r="T332">
        <v>67.656880491243768</v>
      </c>
      <c r="U332">
        <v>67.656880491243768</v>
      </c>
      <c r="V332">
        <f t="shared" si="53"/>
        <v>63.698</v>
      </c>
    </row>
    <row r="333" spans="1:22" x14ac:dyDescent="0.2">
      <c r="A333" s="4">
        <v>45774</v>
      </c>
      <c r="B333">
        <v>63.3</v>
      </c>
      <c r="E333" s="4">
        <v>45774</v>
      </c>
      <c r="F333">
        <v>332</v>
      </c>
      <c r="G333">
        <v>63.3</v>
      </c>
      <c r="H333">
        <f t="shared" si="45"/>
        <v>67.638254554388965</v>
      </c>
      <c r="I333">
        <f t="shared" si="46"/>
        <v>-4.3382545543889677</v>
      </c>
      <c r="J333">
        <f t="shared" si="48"/>
        <v>-0.517488067348161</v>
      </c>
      <c r="K333">
        <v>67.638254554388965</v>
      </c>
      <c r="L333">
        <v>67.638254554388965</v>
      </c>
      <c r="M333">
        <f t="shared" si="47"/>
        <v>63.483333333333327</v>
      </c>
      <c r="N333">
        <f t="shared" si="49"/>
        <v>67.630405397577618</v>
      </c>
      <c r="O333">
        <v>67.630405397577618</v>
      </c>
      <c r="P333">
        <v>67.630405397577618</v>
      </c>
      <c r="Q333">
        <f t="shared" si="50"/>
        <v>63.575000000000003</v>
      </c>
      <c r="R333">
        <f t="shared" si="51"/>
        <v>63.323750000000004</v>
      </c>
      <c r="S333">
        <f t="shared" si="52"/>
        <v>67.62419531511091</v>
      </c>
      <c r="T333">
        <v>67.62419531511091</v>
      </c>
      <c r="U333">
        <v>67.62419531511091</v>
      </c>
      <c r="V333">
        <f t="shared" si="53"/>
        <v>63.438000000000002</v>
      </c>
    </row>
    <row r="334" spans="1:22" x14ac:dyDescent="0.2">
      <c r="A334" s="4">
        <v>45775</v>
      </c>
      <c r="B334">
        <v>63.3</v>
      </c>
      <c r="E334" s="4">
        <v>45775</v>
      </c>
      <c r="F334">
        <v>333</v>
      </c>
      <c r="G334">
        <v>63.3</v>
      </c>
      <c r="H334">
        <f t="shared" si="45"/>
        <v>67.605742621737122</v>
      </c>
      <c r="I334">
        <f t="shared" si="46"/>
        <v>-4.3057426217371244</v>
      </c>
      <c r="J334">
        <f t="shared" si="48"/>
        <v>3.2511932651843267E-2</v>
      </c>
      <c r="K334">
        <v>67.605742621737122</v>
      </c>
      <c r="L334">
        <v>67.605742621737122</v>
      </c>
      <c r="M334">
        <f t="shared" si="47"/>
        <v>62.813333333333333</v>
      </c>
      <c r="N334">
        <f t="shared" si="49"/>
        <v>67.597817883098713</v>
      </c>
      <c r="O334">
        <v>67.597817883098713</v>
      </c>
      <c r="P334">
        <v>67.597817883098713</v>
      </c>
      <c r="Q334">
        <f t="shared" si="50"/>
        <v>63.072499999999998</v>
      </c>
      <c r="R334">
        <f t="shared" si="51"/>
        <v>62.534999999999997</v>
      </c>
      <c r="S334">
        <f t="shared" si="52"/>
        <v>67.591510138978052</v>
      </c>
      <c r="T334">
        <v>67.591510138978052</v>
      </c>
      <c r="U334">
        <v>67.591510138978052</v>
      </c>
      <c r="V334">
        <f t="shared" si="53"/>
        <v>63.570000000000007</v>
      </c>
    </row>
    <row r="335" spans="1:22" x14ac:dyDescent="0.2">
      <c r="A335" s="4">
        <v>45776</v>
      </c>
      <c r="B335">
        <v>61.84</v>
      </c>
      <c r="E335" s="4">
        <v>45776</v>
      </c>
      <c r="F335">
        <v>334</v>
      </c>
      <c r="G335">
        <v>61.84</v>
      </c>
      <c r="H335">
        <f t="shared" si="45"/>
        <v>67.573230689085278</v>
      </c>
      <c r="I335">
        <f t="shared" si="46"/>
        <v>-5.7332306890852749</v>
      </c>
      <c r="J335">
        <f t="shared" si="48"/>
        <v>-1.4274880673481505</v>
      </c>
      <c r="K335">
        <v>67.573230689085278</v>
      </c>
      <c r="L335">
        <v>67.573230689085278</v>
      </c>
      <c r="M335">
        <f t="shared" si="47"/>
        <v>61.563333333333333</v>
      </c>
      <c r="N335">
        <f t="shared" si="49"/>
        <v>67.565230368619808</v>
      </c>
      <c r="O335">
        <v>67.565230368619808</v>
      </c>
      <c r="P335">
        <v>67.565230368619808</v>
      </c>
      <c r="Q335">
        <f t="shared" si="50"/>
        <v>61.997500000000002</v>
      </c>
      <c r="R335">
        <f t="shared" si="51"/>
        <v>61.658749999999998</v>
      </c>
      <c r="S335">
        <f t="shared" si="52"/>
        <v>67.558824962845193</v>
      </c>
      <c r="T335">
        <v>67.558824962845193</v>
      </c>
      <c r="U335">
        <v>67.558824962845193</v>
      </c>
      <c r="V335">
        <f t="shared" si="53"/>
        <v>63.227999999999994</v>
      </c>
    </row>
    <row r="336" spans="1:22" x14ac:dyDescent="0.2">
      <c r="A336" s="4">
        <v>45777</v>
      </c>
      <c r="B336">
        <v>59.55</v>
      </c>
      <c r="E336" s="4">
        <v>45777</v>
      </c>
      <c r="F336">
        <v>335</v>
      </c>
      <c r="G336">
        <v>59.55</v>
      </c>
      <c r="H336">
        <f t="shared" si="45"/>
        <v>67.540718756433435</v>
      </c>
      <c r="I336">
        <f t="shared" si="46"/>
        <v>-7.9907187564334379</v>
      </c>
      <c r="J336">
        <f t="shared" si="48"/>
        <v>-2.257488067348163</v>
      </c>
      <c r="K336">
        <v>67.540718756433435</v>
      </c>
      <c r="L336">
        <v>67.540718756433435</v>
      </c>
      <c r="M336">
        <f t="shared" si="47"/>
        <v>60.660000000000004</v>
      </c>
      <c r="N336">
        <f t="shared" si="49"/>
        <v>67.532642854140903</v>
      </c>
      <c r="O336">
        <v>67.532642854140903</v>
      </c>
      <c r="P336">
        <v>67.532642854140903</v>
      </c>
      <c r="Q336">
        <f t="shared" si="50"/>
        <v>61.32</v>
      </c>
      <c r="R336">
        <f t="shared" si="51"/>
        <v>60.866250000000008</v>
      </c>
      <c r="S336">
        <f t="shared" si="52"/>
        <v>67.526139786712349</v>
      </c>
      <c r="T336">
        <v>67.526139786712349</v>
      </c>
      <c r="U336">
        <v>67.526139786712349</v>
      </c>
      <c r="V336">
        <f t="shared" si="53"/>
        <v>62.367999999999995</v>
      </c>
    </row>
    <row r="337" spans="1:22" x14ac:dyDescent="0.2">
      <c r="A337" s="4">
        <v>45778</v>
      </c>
      <c r="B337">
        <v>60.59</v>
      </c>
      <c r="E337" s="4">
        <v>45778</v>
      </c>
      <c r="F337">
        <v>336</v>
      </c>
      <c r="G337">
        <v>60.59</v>
      </c>
      <c r="H337">
        <f t="shared" si="45"/>
        <v>67.508206823781592</v>
      </c>
      <c r="I337">
        <f t="shared" si="46"/>
        <v>-6.9182068237815884</v>
      </c>
      <c r="J337">
        <f t="shared" si="48"/>
        <v>1.0725119326518495</v>
      </c>
      <c r="K337">
        <v>67.508206823781592</v>
      </c>
      <c r="L337">
        <v>67.508206823781592</v>
      </c>
      <c r="M337">
        <f t="shared" si="47"/>
        <v>59.936666666666667</v>
      </c>
      <c r="N337">
        <f t="shared" si="49"/>
        <v>67.500055339661998</v>
      </c>
      <c r="O337">
        <v>67.500055339661998</v>
      </c>
      <c r="P337">
        <v>67.500055339661998</v>
      </c>
      <c r="Q337">
        <f t="shared" si="50"/>
        <v>60.412500000000009</v>
      </c>
      <c r="R337">
        <f t="shared" si="51"/>
        <v>60.141250000000007</v>
      </c>
      <c r="S337">
        <f t="shared" si="52"/>
        <v>67.493454610579491</v>
      </c>
      <c r="T337">
        <v>67.493454610579491</v>
      </c>
      <c r="U337">
        <v>67.493454610579491</v>
      </c>
      <c r="V337">
        <f t="shared" si="53"/>
        <v>61.716000000000008</v>
      </c>
    </row>
    <row r="338" spans="1:22" x14ac:dyDescent="0.2">
      <c r="A338" s="4">
        <v>45779</v>
      </c>
      <c r="B338">
        <v>59.67</v>
      </c>
      <c r="E338" s="4">
        <v>45779</v>
      </c>
      <c r="F338">
        <v>337</v>
      </c>
      <c r="G338">
        <v>59.67</v>
      </c>
      <c r="H338">
        <f t="shared" si="45"/>
        <v>67.475694891129748</v>
      </c>
      <c r="I338">
        <f t="shared" si="46"/>
        <v>-7.8056948911297468</v>
      </c>
      <c r="J338">
        <f t="shared" si="48"/>
        <v>-0.88748806734815844</v>
      </c>
      <c r="K338">
        <v>67.475694891129748</v>
      </c>
      <c r="L338">
        <v>67.475694891129748</v>
      </c>
      <c r="M338">
        <f t="shared" si="47"/>
        <v>59.976666666666667</v>
      </c>
      <c r="N338">
        <f t="shared" si="49"/>
        <v>67.467467825183093</v>
      </c>
      <c r="O338">
        <v>67.467467825183093</v>
      </c>
      <c r="P338">
        <v>67.467467825183093</v>
      </c>
      <c r="Q338">
        <f t="shared" si="50"/>
        <v>59.870000000000005</v>
      </c>
      <c r="R338">
        <f t="shared" si="51"/>
        <v>59.738750000000003</v>
      </c>
      <c r="S338">
        <f t="shared" si="52"/>
        <v>67.460769434446632</v>
      </c>
      <c r="T338">
        <v>67.460769434446632</v>
      </c>
      <c r="U338">
        <v>67.460769434446632</v>
      </c>
      <c r="V338">
        <f t="shared" si="53"/>
        <v>60.989999999999995</v>
      </c>
    </row>
    <row r="339" spans="1:22" x14ac:dyDescent="0.2">
      <c r="A339" s="4">
        <v>45780</v>
      </c>
      <c r="B339">
        <v>59.67</v>
      </c>
      <c r="E339" s="4">
        <v>45780</v>
      </c>
      <c r="F339">
        <v>338</v>
      </c>
      <c r="G339">
        <v>59.67</v>
      </c>
      <c r="H339">
        <f t="shared" si="45"/>
        <v>67.443182958477905</v>
      </c>
      <c r="I339">
        <f t="shared" si="46"/>
        <v>-7.7731829584779035</v>
      </c>
      <c r="J339">
        <f t="shared" si="48"/>
        <v>3.2511932651843267E-2</v>
      </c>
      <c r="K339">
        <v>67.443182958477905</v>
      </c>
      <c r="L339">
        <v>67.443182958477905</v>
      </c>
      <c r="M339">
        <f t="shared" si="47"/>
        <v>59.28</v>
      </c>
      <c r="N339">
        <f t="shared" si="49"/>
        <v>67.434880310704187</v>
      </c>
      <c r="O339">
        <v>67.434880310704187</v>
      </c>
      <c r="P339">
        <v>67.434880310704187</v>
      </c>
      <c r="Q339">
        <f t="shared" si="50"/>
        <v>59.607500000000002</v>
      </c>
      <c r="R339">
        <f t="shared" si="51"/>
        <v>59.346249999999998</v>
      </c>
      <c r="S339">
        <f t="shared" si="52"/>
        <v>67.428084258313774</v>
      </c>
      <c r="T339">
        <v>67.428084258313774</v>
      </c>
      <c r="U339">
        <v>67.428084258313774</v>
      </c>
      <c r="V339">
        <f t="shared" si="53"/>
        <v>60.26400000000001</v>
      </c>
    </row>
    <row r="340" spans="1:22" x14ac:dyDescent="0.2">
      <c r="A340" s="4">
        <v>45781</v>
      </c>
      <c r="B340">
        <v>58.5</v>
      </c>
      <c r="E340" s="4">
        <v>45781</v>
      </c>
      <c r="F340">
        <v>339</v>
      </c>
      <c r="G340">
        <v>58.5</v>
      </c>
      <c r="H340">
        <f t="shared" si="45"/>
        <v>67.410671025826062</v>
      </c>
      <c r="I340">
        <f t="shared" si="46"/>
        <v>-8.910671025826062</v>
      </c>
      <c r="J340">
        <f t="shared" si="48"/>
        <v>-1.1374880673481584</v>
      </c>
      <c r="K340">
        <v>67.410671025826062</v>
      </c>
      <c r="L340">
        <v>67.410671025826062</v>
      </c>
      <c r="M340">
        <f t="shared" si="47"/>
        <v>58.890000000000008</v>
      </c>
      <c r="N340">
        <f t="shared" si="49"/>
        <v>67.402292796225268</v>
      </c>
      <c r="O340">
        <v>67.402292796225268</v>
      </c>
      <c r="P340">
        <v>67.402292796225268</v>
      </c>
      <c r="Q340">
        <f t="shared" si="50"/>
        <v>59.085000000000001</v>
      </c>
      <c r="R340">
        <f t="shared" si="51"/>
        <v>59.178750000000008</v>
      </c>
      <c r="S340">
        <f t="shared" si="52"/>
        <v>67.395399082180916</v>
      </c>
      <c r="T340">
        <v>67.395399082180916</v>
      </c>
      <c r="U340">
        <v>67.395399082180916</v>
      </c>
      <c r="V340">
        <f t="shared" si="53"/>
        <v>59.596000000000004</v>
      </c>
    </row>
    <row r="341" spans="1:22" x14ac:dyDescent="0.2">
      <c r="A341" s="4">
        <v>45782</v>
      </c>
      <c r="B341">
        <v>58.5</v>
      </c>
      <c r="E341" s="4">
        <v>45782</v>
      </c>
      <c r="F341">
        <v>340</v>
      </c>
      <c r="G341">
        <v>58.5</v>
      </c>
      <c r="H341">
        <f t="shared" si="45"/>
        <v>67.378159093174219</v>
      </c>
      <c r="I341">
        <f t="shared" si="46"/>
        <v>-8.8781590931742187</v>
      </c>
      <c r="J341">
        <f t="shared" si="48"/>
        <v>3.2511932651843267E-2</v>
      </c>
      <c r="K341">
        <v>67.378159093174219</v>
      </c>
      <c r="L341">
        <v>67.378159093174219</v>
      </c>
      <c r="M341">
        <f t="shared" si="47"/>
        <v>59.140000000000008</v>
      </c>
      <c r="N341">
        <f t="shared" si="49"/>
        <v>67.369705281746363</v>
      </c>
      <c r="O341">
        <v>67.369705281746363</v>
      </c>
      <c r="P341">
        <v>67.369705281746363</v>
      </c>
      <c r="Q341">
        <f t="shared" si="50"/>
        <v>59.272500000000008</v>
      </c>
      <c r="R341">
        <f t="shared" si="51"/>
        <v>59.241250000000008</v>
      </c>
      <c r="S341">
        <f t="shared" si="52"/>
        <v>67.362713906048057</v>
      </c>
      <c r="T341">
        <v>67.362713906048057</v>
      </c>
      <c r="U341">
        <v>67.362713906048057</v>
      </c>
      <c r="V341">
        <f t="shared" si="53"/>
        <v>59.386000000000003</v>
      </c>
    </row>
    <row r="342" spans="1:22" x14ac:dyDescent="0.2">
      <c r="A342" s="4">
        <v>45783</v>
      </c>
      <c r="B342">
        <v>60.42</v>
      </c>
      <c r="E342" s="4">
        <v>45783</v>
      </c>
      <c r="F342">
        <v>341</v>
      </c>
      <c r="G342">
        <v>60.42</v>
      </c>
      <c r="H342">
        <f t="shared" si="45"/>
        <v>67.345647160522375</v>
      </c>
      <c r="I342">
        <f t="shared" si="46"/>
        <v>-6.9256471605223737</v>
      </c>
      <c r="J342">
        <f t="shared" si="48"/>
        <v>1.952511932651845</v>
      </c>
      <c r="K342">
        <v>67.345647160522375</v>
      </c>
      <c r="L342">
        <v>67.345647160522375</v>
      </c>
      <c r="M342">
        <f t="shared" si="47"/>
        <v>59.446666666666665</v>
      </c>
      <c r="N342">
        <f t="shared" si="49"/>
        <v>67.337117767267458</v>
      </c>
      <c r="O342">
        <v>67.337117767267458</v>
      </c>
      <c r="P342">
        <v>67.337117767267458</v>
      </c>
      <c r="Q342">
        <f t="shared" si="50"/>
        <v>59.210000000000008</v>
      </c>
      <c r="R342">
        <f t="shared" si="51"/>
        <v>59.553750000000008</v>
      </c>
      <c r="S342">
        <f t="shared" si="52"/>
        <v>67.330028729915213</v>
      </c>
      <c r="T342">
        <v>67.330028729915213</v>
      </c>
      <c r="U342">
        <v>67.330028729915213</v>
      </c>
      <c r="V342">
        <f t="shared" si="53"/>
        <v>59.351999999999997</v>
      </c>
    </row>
    <row r="343" spans="1:22" x14ac:dyDescent="0.2">
      <c r="A343" s="4">
        <v>45784</v>
      </c>
      <c r="B343">
        <v>59.42</v>
      </c>
      <c r="E343" s="4">
        <v>45784</v>
      </c>
      <c r="F343">
        <v>342</v>
      </c>
      <c r="G343">
        <v>59.42</v>
      </c>
      <c r="H343">
        <f t="shared" si="45"/>
        <v>67.313135227870532</v>
      </c>
      <c r="I343">
        <f t="shared" si="46"/>
        <v>-7.8931352278705305</v>
      </c>
      <c r="J343">
        <f t="shared" si="48"/>
        <v>-0.96748806734815673</v>
      </c>
      <c r="K343">
        <v>67.313135227870532</v>
      </c>
      <c r="L343">
        <v>67.313135227870532</v>
      </c>
      <c r="M343">
        <f t="shared" si="47"/>
        <v>60.363333333333337</v>
      </c>
      <c r="N343">
        <f t="shared" si="49"/>
        <v>67.304530252788553</v>
      </c>
      <c r="O343">
        <v>67.304530252788553</v>
      </c>
      <c r="P343">
        <v>67.304530252788553</v>
      </c>
      <c r="Q343">
        <f t="shared" si="50"/>
        <v>59.897500000000001</v>
      </c>
      <c r="R343">
        <f t="shared" si="51"/>
        <v>60.381250000000001</v>
      </c>
      <c r="S343">
        <f t="shared" si="52"/>
        <v>67.297343553782355</v>
      </c>
      <c r="T343">
        <v>67.297343553782355</v>
      </c>
      <c r="U343">
        <v>67.297343553782355</v>
      </c>
      <c r="V343">
        <f t="shared" si="53"/>
        <v>59.302000000000007</v>
      </c>
    </row>
    <row r="344" spans="1:22" x14ac:dyDescent="0.2">
      <c r="A344" s="4">
        <v>45785</v>
      </c>
      <c r="B344">
        <v>61.25</v>
      </c>
      <c r="E344" s="4">
        <v>45785</v>
      </c>
      <c r="F344">
        <v>343</v>
      </c>
      <c r="G344">
        <v>61.25</v>
      </c>
      <c r="H344">
        <f t="shared" si="45"/>
        <v>67.280623295218689</v>
      </c>
      <c r="I344">
        <f t="shared" si="46"/>
        <v>-6.0306232952186889</v>
      </c>
      <c r="J344">
        <f t="shared" si="48"/>
        <v>1.8625119326518416</v>
      </c>
      <c r="K344">
        <v>67.280623295218689</v>
      </c>
      <c r="L344">
        <v>67.280623295218689</v>
      </c>
      <c r="M344">
        <f t="shared" si="47"/>
        <v>61.013333333333328</v>
      </c>
      <c r="N344">
        <f t="shared" si="49"/>
        <v>67.271942738309647</v>
      </c>
      <c r="O344">
        <v>67.271942738309647</v>
      </c>
      <c r="P344">
        <v>67.271942738309647</v>
      </c>
      <c r="Q344">
        <f t="shared" si="50"/>
        <v>60.865000000000002</v>
      </c>
      <c r="R344">
        <f t="shared" si="51"/>
        <v>61.108750000000001</v>
      </c>
      <c r="S344">
        <f t="shared" si="52"/>
        <v>67.264658377649496</v>
      </c>
      <c r="T344">
        <v>67.264658377649496</v>
      </c>
      <c r="U344">
        <v>67.264658377649496</v>
      </c>
      <c r="V344">
        <f t="shared" si="53"/>
        <v>59.618000000000009</v>
      </c>
    </row>
    <row r="345" spans="1:22" x14ac:dyDescent="0.2">
      <c r="A345" s="4">
        <v>45786</v>
      </c>
      <c r="B345">
        <v>62.37</v>
      </c>
      <c r="E345" s="4">
        <v>45786</v>
      </c>
      <c r="F345">
        <v>344</v>
      </c>
      <c r="G345">
        <v>62.37</v>
      </c>
      <c r="H345">
        <f t="shared" si="45"/>
        <v>67.248111362566846</v>
      </c>
      <c r="I345">
        <f t="shared" si="46"/>
        <v>-4.8781113625668482</v>
      </c>
      <c r="J345">
        <f t="shared" si="48"/>
        <v>1.1525119326518407</v>
      </c>
      <c r="K345">
        <v>67.248111362566846</v>
      </c>
      <c r="L345">
        <v>67.248111362566846</v>
      </c>
      <c r="M345">
        <f t="shared" si="47"/>
        <v>61.99666666666667</v>
      </c>
      <c r="N345">
        <f t="shared" si="49"/>
        <v>67.239355223830742</v>
      </c>
      <c r="O345">
        <v>67.239355223830742</v>
      </c>
      <c r="P345">
        <v>67.239355223830742</v>
      </c>
      <c r="Q345">
        <f t="shared" si="50"/>
        <v>61.352499999999999</v>
      </c>
      <c r="R345">
        <f t="shared" si="51"/>
        <v>61.84</v>
      </c>
      <c r="S345">
        <f t="shared" si="52"/>
        <v>67.231973201516638</v>
      </c>
      <c r="T345">
        <v>67.231973201516638</v>
      </c>
      <c r="U345">
        <v>67.231973201516638</v>
      </c>
      <c r="V345">
        <f t="shared" si="53"/>
        <v>60.391999999999996</v>
      </c>
    </row>
    <row r="346" spans="1:22" x14ac:dyDescent="0.2">
      <c r="A346" s="4">
        <v>45787</v>
      </c>
      <c r="B346">
        <v>62.37</v>
      </c>
      <c r="E346" s="4">
        <v>45787</v>
      </c>
      <c r="F346">
        <v>345</v>
      </c>
      <c r="G346">
        <v>62.37</v>
      </c>
      <c r="H346">
        <f t="shared" si="45"/>
        <v>67.215599429915002</v>
      </c>
      <c r="I346">
        <f t="shared" si="46"/>
        <v>-4.8455994299150049</v>
      </c>
      <c r="J346">
        <f t="shared" si="48"/>
        <v>3.2511932651843267E-2</v>
      </c>
      <c r="K346">
        <v>67.215599429915002</v>
      </c>
      <c r="L346">
        <v>67.215599429915002</v>
      </c>
      <c r="M346">
        <f t="shared" si="47"/>
        <v>62.686666666666667</v>
      </c>
      <c r="N346">
        <f t="shared" si="49"/>
        <v>67.206767709351823</v>
      </c>
      <c r="O346">
        <v>67.206767709351823</v>
      </c>
      <c r="P346">
        <v>67.206767709351823</v>
      </c>
      <c r="Q346">
        <f t="shared" si="50"/>
        <v>62.327500000000001</v>
      </c>
      <c r="R346">
        <f t="shared" si="51"/>
        <v>62.58625</v>
      </c>
      <c r="S346">
        <f t="shared" si="52"/>
        <v>67.19928802538378</v>
      </c>
      <c r="T346">
        <v>67.19928802538378</v>
      </c>
      <c r="U346">
        <v>67.19928802538378</v>
      </c>
      <c r="V346">
        <f t="shared" si="53"/>
        <v>61.165999999999997</v>
      </c>
    </row>
    <row r="347" spans="1:22" x14ac:dyDescent="0.2">
      <c r="A347" s="4">
        <v>45788</v>
      </c>
      <c r="B347">
        <v>63.32</v>
      </c>
      <c r="E347" s="4">
        <v>45788</v>
      </c>
      <c r="F347">
        <v>346</v>
      </c>
      <c r="G347">
        <v>63.32</v>
      </c>
      <c r="H347">
        <f t="shared" si="45"/>
        <v>67.183087497263159</v>
      </c>
      <c r="I347">
        <f t="shared" si="46"/>
        <v>-3.8630874972631588</v>
      </c>
      <c r="J347">
        <f t="shared" si="48"/>
        <v>0.98251193265184611</v>
      </c>
      <c r="K347">
        <v>67.183087497263159</v>
      </c>
      <c r="L347">
        <v>67.183087497263159</v>
      </c>
      <c r="M347">
        <f t="shared" si="47"/>
        <v>63.00333333333333</v>
      </c>
      <c r="N347">
        <f t="shared" si="49"/>
        <v>67.174180194872918</v>
      </c>
      <c r="O347">
        <v>67.174180194872918</v>
      </c>
      <c r="P347">
        <v>67.174180194872918</v>
      </c>
      <c r="Q347">
        <f t="shared" si="50"/>
        <v>62.844999999999999</v>
      </c>
      <c r="R347">
        <f t="shared" si="51"/>
        <v>63.178750000000001</v>
      </c>
      <c r="S347">
        <f t="shared" si="52"/>
        <v>67.166602849250921</v>
      </c>
      <c r="T347">
        <v>67.166602849250921</v>
      </c>
      <c r="U347">
        <v>67.166602849250921</v>
      </c>
      <c r="V347">
        <f t="shared" si="53"/>
        <v>61.746000000000002</v>
      </c>
    </row>
    <row r="348" spans="1:22" x14ac:dyDescent="0.2">
      <c r="A348" s="4">
        <v>45789</v>
      </c>
      <c r="B348">
        <v>63.32</v>
      </c>
      <c r="E348" s="4">
        <v>45789</v>
      </c>
      <c r="F348">
        <v>347</v>
      </c>
      <c r="G348">
        <v>63.32</v>
      </c>
      <c r="H348">
        <f t="shared" si="45"/>
        <v>67.150575564611316</v>
      </c>
      <c r="I348">
        <f t="shared" si="46"/>
        <v>-3.8305755646113155</v>
      </c>
      <c r="J348">
        <f t="shared" si="48"/>
        <v>3.2511932651843267E-2</v>
      </c>
      <c r="K348">
        <v>67.150575564611316</v>
      </c>
      <c r="L348">
        <v>67.150575564611316</v>
      </c>
      <c r="M348">
        <f t="shared" si="47"/>
        <v>63.893333333333338</v>
      </c>
      <c r="N348">
        <f t="shared" si="49"/>
        <v>67.141592680394012</v>
      </c>
      <c r="O348">
        <v>67.141592680394012</v>
      </c>
      <c r="P348">
        <v>67.141592680394012</v>
      </c>
      <c r="Q348">
        <f t="shared" si="50"/>
        <v>63.512500000000003</v>
      </c>
      <c r="R348">
        <f t="shared" si="51"/>
        <v>63.776250000000005</v>
      </c>
      <c r="S348">
        <f t="shared" si="52"/>
        <v>67.133917673118077</v>
      </c>
      <c r="T348">
        <v>67.133917673118077</v>
      </c>
      <c r="U348">
        <v>67.133917673118077</v>
      </c>
      <c r="V348">
        <f t="shared" si="53"/>
        <v>62.525999999999996</v>
      </c>
    </row>
    <row r="349" spans="1:22" x14ac:dyDescent="0.2">
      <c r="A349" s="4">
        <v>45790</v>
      </c>
      <c r="B349">
        <v>65.040000000000006</v>
      </c>
      <c r="E349" s="4">
        <v>45790</v>
      </c>
      <c r="F349">
        <v>348</v>
      </c>
      <c r="G349">
        <v>65.040000000000006</v>
      </c>
      <c r="H349">
        <f t="shared" si="45"/>
        <v>67.118063631959473</v>
      </c>
      <c r="I349">
        <f t="shared" si="46"/>
        <v>-2.0780636319594663</v>
      </c>
      <c r="J349">
        <f t="shared" si="48"/>
        <v>1.7525119326518492</v>
      </c>
      <c r="K349">
        <v>67.118063631959473</v>
      </c>
      <c r="L349">
        <v>67.118063631959473</v>
      </c>
      <c r="M349">
        <f t="shared" si="47"/>
        <v>64.280000000000015</v>
      </c>
      <c r="N349">
        <f t="shared" si="49"/>
        <v>67.109005165915107</v>
      </c>
      <c r="O349">
        <v>67.109005165915107</v>
      </c>
      <c r="P349">
        <v>67.109005165915107</v>
      </c>
      <c r="Q349">
        <f t="shared" si="50"/>
        <v>64.040000000000006</v>
      </c>
      <c r="R349">
        <f t="shared" si="51"/>
        <v>64.003750000000011</v>
      </c>
      <c r="S349">
        <f t="shared" si="52"/>
        <v>67.101232496985219</v>
      </c>
      <c r="T349">
        <v>67.101232496985219</v>
      </c>
      <c r="U349">
        <v>67.101232496985219</v>
      </c>
      <c r="V349">
        <f t="shared" si="53"/>
        <v>63.284000000000006</v>
      </c>
    </row>
    <row r="350" spans="1:22" x14ac:dyDescent="0.2">
      <c r="A350" s="4">
        <v>45791</v>
      </c>
      <c r="B350">
        <v>64.48</v>
      </c>
      <c r="E350" s="4">
        <v>45791</v>
      </c>
      <c r="F350">
        <v>349</v>
      </c>
      <c r="G350">
        <v>64.48</v>
      </c>
      <c r="H350">
        <f t="shared" si="45"/>
        <v>67.085551699307629</v>
      </c>
      <c r="I350">
        <f t="shared" si="46"/>
        <v>-2.6055516993076253</v>
      </c>
      <c r="J350">
        <f t="shared" si="48"/>
        <v>-0.52748806734815901</v>
      </c>
      <c r="K350">
        <v>67.085551699307629</v>
      </c>
      <c r="L350">
        <v>67.085551699307629</v>
      </c>
      <c r="M350">
        <f t="shared" si="47"/>
        <v>64.183333333333337</v>
      </c>
      <c r="N350">
        <f t="shared" si="49"/>
        <v>67.076417651436202</v>
      </c>
      <c r="O350">
        <v>67.076417651436202</v>
      </c>
      <c r="P350">
        <v>67.076417651436202</v>
      </c>
      <c r="Q350">
        <f t="shared" si="50"/>
        <v>63.967500000000008</v>
      </c>
      <c r="R350">
        <f t="shared" si="51"/>
        <v>64.032499999999999</v>
      </c>
      <c r="S350">
        <f t="shared" si="52"/>
        <v>67.06854732085236</v>
      </c>
      <c r="T350">
        <v>67.06854732085236</v>
      </c>
      <c r="U350">
        <v>67.06854732085236</v>
      </c>
      <c r="V350">
        <f t="shared" si="53"/>
        <v>63.706000000000003</v>
      </c>
    </row>
    <row r="351" spans="1:22" x14ac:dyDescent="0.2">
      <c r="A351" s="4">
        <v>45792</v>
      </c>
      <c r="B351">
        <v>63.03</v>
      </c>
      <c r="E351" s="4">
        <v>45792</v>
      </c>
      <c r="F351">
        <v>350</v>
      </c>
      <c r="G351">
        <v>63.03</v>
      </c>
      <c r="H351">
        <f t="shared" si="45"/>
        <v>67.053039766655786</v>
      </c>
      <c r="I351">
        <f t="shared" si="46"/>
        <v>-4.0230397666557849</v>
      </c>
      <c r="J351">
        <f t="shared" si="48"/>
        <v>-1.4174880673481596</v>
      </c>
      <c r="K351">
        <v>67.053039766655786</v>
      </c>
      <c r="L351">
        <v>67.053039766655786</v>
      </c>
      <c r="M351">
        <f t="shared" si="47"/>
        <v>63.783333333333339</v>
      </c>
      <c r="N351">
        <f t="shared" si="49"/>
        <v>67.043830136957297</v>
      </c>
      <c r="O351">
        <v>67.043830136957297</v>
      </c>
      <c r="P351">
        <v>67.043830136957297</v>
      </c>
      <c r="Q351">
        <f t="shared" si="50"/>
        <v>64.097499999999997</v>
      </c>
      <c r="R351">
        <f t="shared" si="51"/>
        <v>63.947500000000005</v>
      </c>
      <c r="S351">
        <f t="shared" si="52"/>
        <v>67.035862144719502</v>
      </c>
      <c r="T351">
        <v>67.035862144719502</v>
      </c>
      <c r="U351">
        <v>67.035862144719502</v>
      </c>
      <c r="V351">
        <f t="shared" si="53"/>
        <v>63.838000000000008</v>
      </c>
    </row>
    <row r="352" spans="1:22" x14ac:dyDescent="0.2">
      <c r="A352" s="4">
        <v>45793</v>
      </c>
      <c r="B352">
        <v>63.84</v>
      </c>
      <c r="E352" s="4">
        <v>45793</v>
      </c>
      <c r="F352">
        <v>351</v>
      </c>
      <c r="G352">
        <v>63.84</v>
      </c>
      <c r="H352">
        <f t="shared" si="45"/>
        <v>67.020527834003943</v>
      </c>
      <c r="I352">
        <f t="shared" si="46"/>
        <v>-3.1805278340039393</v>
      </c>
      <c r="J352">
        <f t="shared" si="48"/>
        <v>0.84251193265184554</v>
      </c>
      <c r="K352">
        <v>67.020527834003943</v>
      </c>
      <c r="L352">
        <v>67.020527834003943</v>
      </c>
      <c r="M352">
        <f t="shared" si="47"/>
        <v>63.57</v>
      </c>
      <c r="N352">
        <f t="shared" si="49"/>
        <v>67.011242622478392</v>
      </c>
      <c r="O352">
        <v>67.011242622478392</v>
      </c>
      <c r="P352">
        <v>67.011242622478392</v>
      </c>
      <c r="Q352">
        <f t="shared" si="50"/>
        <v>63.797500000000007</v>
      </c>
      <c r="R352">
        <f t="shared" si="51"/>
        <v>63.734999999999999</v>
      </c>
      <c r="S352">
        <f t="shared" si="52"/>
        <v>67.003176968586644</v>
      </c>
      <c r="T352">
        <v>67.003176968586644</v>
      </c>
      <c r="U352">
        <v>67.003176968586644</v>
      </c>
      <c r="V352">
        <f t="shared" si="53"/>
        <v>63.942000000000007</v>
      </c>
    </row>
    <row r="353" spans="1:22" x14ac:dyDescent="0.2">
      <c r="A353" s="4">
        <v>45794</v>
      </c>
      <c r="B353">
        <v>63.84</v>
      </c>
      <c r="E353" s="4">
        <v>45794</v>
      </c>
      <c r="F353">
        <v>352</v>
      </c>
      <c r="G353">
        <v>63.84</v>
      </c>
      <c r="H353">
        <f t="shared" si="45"/>
        <v>66.988015901352099</v>
      </c>
      <c r="I353">
        <f t="shared" si="46"/>
        <v>-3.1480159013520961</v>
      </c>
      <c r="J353">
        <f t="shared" si="48"/>
        <v>3.2511932651843267E-2</v>
      </c>
      <c r="K353">
        <v>66.988015901352099</v>
      </c>
      <c r="L353">
        <v>66.988015901352099</v>
      </c>
      <c r="M353">
        <f t="shared" si="47"/>
        <v>63.886666666666663</v>
      </c>
      <c r="N353">
        <f t="shared" si="49"/>
        <v>66.978655107999487</v>
      </c>
      <c r="O353">
        <v>66.978655107999487</v>
      </c>
      <c r="P353">
        <v>66.978655107999487</v>
      </c>
      <c r="Q353">
        <f t="shared" si="50"/>
        <v>63.672499999999999</v>
      </c>
      <c r="R353">
        <f t="shared" si="51"/>
        <v>63.791249999999998</v>
      </c>
      <c r="S353">
        <f t="shared" si="52"/>
        <v>66.970491792453799</v>
      </c>
      <c r="T353">
        <v>66.970491792453799</v>
      </c>
      <c r="U353">
        <v>66.970491792453799</v>
      </c>
      <c r="V353">
        <f t="shared" si="53"/>
        <v>64.046000000000006</v>
      </c>
    </row>
    <row r="354" spans="1:22" x14ac:dyDescent="0.2">
      <c r="A354" s="4">
        <v>45795</v>
      </c>
      <c r="B354">
        <v>63.98</v>
      </c>
      <c r="E354" s="4">
        <v>45795</v>
      </c>
      <c r="F354">
        <v>353</v>
      </c>
      <c r="G354">
        <v>63.98</v>
      </c>
      <c r="H354">
        <f t="shared" si="45"/>
        <v>66.955503968700256</v>
      </c>
      <c r="I354">
        <f t="shared" si="46"/>
        <v>-2.9755039687002593</v>
      </c>
      <c r="J354">
        <f t="shared" si="48"/>
        <v>0.17251193265183673</v>
      </c>
      <c r="K354">
        <v>66.955503968700256</v>
      </c>
      <c r="L354">
        <v>66.955503968700256</v>
      </c>
      <c r="M354">
        <f t="shared" si="47"/>
        <v>63.93333333333333</v>
      </c>
      <c r="N354">
        <f t="shared" si="49"/>
        <v>66.946067593520567</v>
      </c>
      <c r="O354">
        <v>66.946067593520567</v>
      </c>
      <c r="P354">
        <v>66.946067593520567</v>
      </c>
      <c r="Q354">
        <f t="shared" si="50"/>
        <v>63.91</v>
      </c>
      <c r="R354">
        <f t="shared" si="51"/>
        <v>63.926249999999996</v>
      </c>
      <c r="S354">
        <f t="shared" si="52"/>
        <v>66.937806616320941</v>
      </c>
      <c r="T354">
        <v>66.937806616320941</v>
      </c>
      <c r="U354">
        <v>66.937806616320941</v>
      </c>
      <c r="V354">
        <f t="shared" si="53"/>
        <v>63.834000000000003</v>
      </c>
    </row>
    <row r="355" spans="1:22" x14ac:dyDescent="0.2">
      <c r="A355" s="4">
        <v>45796</v>
      </c>
      <c r="B355">
        <v>63.98</v>
      </c>
      <c r="E355" s="4">
        <v>45796</v>
      </c>
      <c r="F355">
        <v>354</v>
      </c>
      <c r="G355">
        <v>63.98</v>
      </c>
      <c r="H355">
        <f t="shared" si="45"/>
        <v>66.922992036048413</v>
      </c>
      <c r="I355">
        <f t="shared" si="46"/>
        <v>-2.9429920360484161</v>
      </c>
      <c r="J355">
        <f t="shared" si="48"/>
        <v>3.2511932651843267E-2</v>
      </c>
      <c r="K355">
        <v>66.922992036048413</v>
      </c>
      <c r="L355">
        <v>66.922992036048413</v>
      </c>
      <c r="M355">
        <f t="shared" si="47"/>
        <v>63.976666666666667</v>
      </c>
      <c r="N355">
        <f t="shared" si="49"/>
        <v>66.913480079041662</v>
      </c>
      <c r="O355">
        <v>66.913480079041662</v>
      </c>
      <c r="P355">
        <v>66.913480079041662</v>
      </c>
      <c r="Q355">
        <f t="shared" si="50"/>
        <v>63.942499999999995</v>
      </c>
      <c r="R355">
        <f t="shared" si="51"/>
        <v>63.828749999999999</v>
      </c>
      <c r="S355">
        <f t="shared" si="52"/>
        <v>66.905121440188083</v>
      </c>
      <c r="T355">
        <v>66.905121440188083</v>
      </c>
      <c r="U355">
        <v>66.905121440188083</v>
      </c>
      <c r="V355">
        <f t="shared" si="53"/>
        <v>63.734000000000002</v>
      </c>
    </row>
    <row r="356" spans="1:22" x14ac:dyDescent="0.2">
      <c r="A356" s="4">
        <v>45797</v>
      </c>
      <c r="B356">
        <v>63.97</v>
      </c>
      <c r="E356" s="4">
        <v>45797</v>
      </c>
      <c r="F356">
        <v>355</v>
      </c>
      <c r="G356">
        <v>63.97</v>
      </c>
      <c r="H356">
        <f t="shared" si="45"/>
        <v>66.89048010339657</v>
      </c>
      <c r="I356">
        <f t="shared" si="46"/>
        <v>-2.9204801033965708</v>
      </c>
      <c r="J356">
        <f t="shared" si="48"/>
        <v>2.2511932651845257E-2</v>
      </c>
      <c r="K356">
        <v>66.89048010339657</v>
      </c>
      <c r="L356">
        <v>66.89048010339657</v>
      </c>
      <c r="M356">
        <f t="shared" si="47"/>
        <v>63.626666666666665</v>
      </c>
      <c r="N356">
        <f t="shared" si="49"/>
        <v>66.880892564562757</v>
      </c>
      <c r="O356">
        <v>66.880892564562757</v>
      </c>
      <c r="P356">
        <v>66.880892564562757</v>
      </c>
      <c r="Q356">
        <f t="shared" si="50"/>
        <v>63.715000000000003</v>
      </c>
      <c r="R356">
        <f t="shared" si="51"/>
        <v>63.536250000000003</v>
      </c>
      <c r="S356">
        <f t="shared" si="52"/>
        <v>66.872436264055224</v>
      </c>
      <c r="T356">
        <v>66.872436264055224</v>
      </c>
      <c r="U356">
        <v>66.872436264055224</v>
      </c>
      <c r="V356">
        <f t="shared" si="53"/>
        <v>63.922000000000004</v>
      </c>
    </row>
    <row r="357" spans="1:22" x14ac:dyDescent="0.2">
      <c r="A357" s="4">
        <v>45798</v>
      </c>
      <c r="B357">
        <v>62.93</v>
      </c>
      <c r="E357" s="4">
        <v>45798</v>
      </c>
      <c r="F357">
        <v>356</v>
      </c>
      <c r="G357">
        <v>62.93</v>
      </c>
      <c r="H357">
        <f t="shared" si="45"/>
        <v>66.857968170744726</v>
      </c>
      <c r="I357">
        <f t="shared" si="46"/>
        <v>-3.9279681707447267</v>
      </c>
      <c r="J357">
        <f t="shared" si="48"/>
        <v>-1.0074880673481559</v>
      </c>
      <c r="K357">
        <v>66.857968170744726</v>
      </c>
      <c r="L357">
        <v>66.857968170744726</v>
      </c>
      <c r="M357">
        <f t="shared" si="47"/>
        <v>63.15</v>
      </c>
      <c r="N357">
        <f t="shared" si="49"/>
        <v>66.848305050083852</v>
      </c>
      <c r="O357">
        <v>66.848305050083852</v>
      </c>
      <c r="P357">
        <v>66.848305050083852</v>
      </c>
      <c r="Q357">
        <f t="shared" si="50"/>
        <v>63.357500000000002</v>
      </c>
      <c r="R357">
        <f t="shared" si="51"/>
        <v>63.221249999999998</v>
      </c>
      <c r="S357">
        <f t="shared" si="52"/>
        <v>66.839751087922366</v>
      </c>
      <c r="T357">
        <v>66.839751087922366</v>
      </c>
      <c r="U357">
        <v>66.839751087922366</v>
      </c>
      <c r="V357">
        <f t="shared" si="53"/>
        <v>63.739999999999995</v>
      </c>
    </row>
    <row r="358" spans="1:22" x14ac:dyDescent="0.2">
      <c r="A358" s="4">
        <v>45799</v>
      </c>
      <c r="B358">
        <v>62.55</v>
      </c>
      <c r="E358" s="4">
        <v>45799</v>
      </c>
      <c r="F358">
        <v>357</v>
      </c>
      <c r="G358">
        <v>62.55</v>
      </c>
      <c r="H358">
        <f t="shared" si="45"/>
        <v>66.825456238092883</v>
      </c>
      <c r="I358">
        <f t="shared" si="46"/>
        <v>-4.275456238092886</v>
      </c>
      <c r="J358">
        <f t="shared" si="48"/>
        <v>-0.34748806734815929</v>
      </c>
      <c r="K358">
        <v>66.825456238092883</v>
      </c>
      <c r="L358">
        <v>66.825456238092883</v>
      </c>
      <c r="M358">
        <f t="shared" si="47"/>
        <v>62.79</v>
      </c>
      <c r="N358">
        <f t="shared" si="49"/>
        <v>66.815717535604946</v>
      </c>
      <c r="O358">
        <v>66.815717535604946</v>
      </c>
      <c r="P358">
        <v>66.815717535604946</v>
      </c>
      <c r="Q358">
        <f t="shared" si="50"/>
        <v>63.084999999999994</v>
      </c>
      <c r="R358">
        <f t="shared" si="51"/>
        <v>62.949999999999996</v>
      </c>
      <c r="S358">
        <f t="shared" si="52"/>
        <v>66.807065911789508</v>
      </c>
      <c r="T358">
        <v>66.807065911789508</v>
      </c>
      <c r="U358">
        <v>66.807065911789508</v>
      </c>
      <c r="V358">
        <f t="shared" si="53"/>
        <v>63.482000000000006</v>
      </c>
    </row>
    <row r="359" spans="1:22" x14ac:dyDescent="0.2">
      <c r="A359" s="4">
        <v>45800</v>
      </c>
      <c r="B359">
        <v>62.89</v>
      </c>
      <c r="E359" s="4">
        <v>45800</v>
      </c>
      <c r="F359">
        <v>358</v>
      </c>
      <c r="G359">
        <v>62.89</v>
      </c>
      <c r="H359">
        <f t="shared" si="45"/>
        <v>66.79294430544104</v>
      </c>
      <c r="I359">
        <f t="shared" si="46"/>
        <v>-3.9029443054410393</v>
      </c>
      <c r="J359">
        <f t="shared" si="48"/>
        <v>0.37251193265184668</v>
      </c>
      <c r="K359">
        <v>66.79294430544104</v>
      </c>
      <c r="L359">
        <v>66.79294430544104</v>
      </c>
      <c r="M359">
        <f t="shared" si="47"/>
        <v>62.776666666666664</v>
      </c>
      <c r="N359">
        <f t="shared" si="49"/>
        <v>66.783130021126041</v>
      </c>
      <c r="O359">
        <v>66.783130021126041</v>
      </c>
      <c r="P359">
        <v>66.783130021126041</v>
      </c>
      <c r="Q359">
        <f t="shared" si="50"/>
        <v>62.814999999999998</v>
      </c>
      <c r="R359">
        <f t="shared" si="51"/>
        <v>62.65</v>
      </c>
      <c r="S359">
        <f t="shared" si="52"/>
        <v>66.774380735656663</v>
      </c>
      <c r="T359">
        <v>66.774380735656663</v>
      </c>
      <c r="U359">
        <v>66.774380735656663</v>
      </c>
      <c r="V359">
        <f t="shared" si="53"/>
        <v>63.263999999999996</v>
      </c>
    </row>
    <row r="360" spans="1:22" x14ac:dyDescent="0.2">
      <c r="A360" s="4">
        <v>45801</v>
      </c>
      <c r="B360">
        <v>62.89</v>
      </c>
      <c r="E360" s="4">
        <v>45801</v>
      </c>
      <c r="F360">
        <v>359</v>
      </c>
      <c r="G360">
        <v>62.89</v>
      </c>
      <c r="H360">
        <f t="shared" si="45"/>
        <v>66.760432372789197</v>
      </c>
      <c r="I360">
        <f t="shared" si="46"/>
        <v>-3.8704323727891961</v>
      </c>
      <c r="J360">
        <f t="shared" si="48"/>
        <v>3.2511932651843267E-2</v>
      </c>
      <c r="K360">
        <v>66.760432372789197</v>
      </c>
      <c r="L360">
        <v>66.760432372789197</v>
      </c>
      <c r="M360">
        <f t="shared" si="47"/>
        <v>62.463333333333331</v>
      </c>
      <c r="N360">
        <f t="shared" si="49"/>
        <v>66.750542506647136</v>
      </c>
      <c r="O360">
        <v>66.750542506647136</v>
      </c>
      <c r="P360">
        <v>66.750542506647136</v>
      </c>
      <c r="Q360">
        <f t="shared" si="50"/>
        <v>62.484999999999999</v>
      </c>
      <c r="R360">
        <f t="shared" si="51"/>
        <v>62.3675</v>
      </c>
      <c r="S360">
        <f t="shared" si="52"/>
        <v>66.741695559523805</v>
      </c>
      <c r="T360">
        <v>66.741695559523805</v>
      </c>
      <c r="U360">
        <v>66.741695559523805</v>
      </c>
      <c r="V360">
        <f t="shared" si="53"/>
        <v>63.045999999999992</v>
      </c>
    </row>
    <row r="361" spans="1:22" x14ac:dyDescent="0.2">
      <c r="A361" s="4">
        <v>45802</v>
      </c>
      <c r="B361">
        <v>61.61</v>
      </c>
      <c r="E361" s="4">
        <v>45802</v>
      </c>
      <c r="F361">
        <v>360</v>
      </c>
      <c r="G361">
        <v>61.61</v>
      </c>
      <c r="H361">
        <f t="shared" si="45"/>
        <v>66.727920440137353</v>
      </c>
      <c r="I361">
        <f t="shared" si="46"/>
        <v>-5.1179204401373539</v>
      </c>
      <c r="J361">
        <f t="shared" si="48"/>
        <v>-1.2474880673481579</v>
      </c>
      <c r="K361">
        <v>66.727920440137353</v>
      </c>
      <c r="L361">
        <v>66.727920440137353</v>
      </c>
      <c r="M361">
        <f t="shared" si="47"/>
        <v>62.036666666666669</v>
      </c>
      <c r="N361">
        <f t="shared" si="49"/>
        <v>66.717954992168217</v>
      </c>
      <c r="O361">
        <v>66.717954992168217</v>
      </c>
      <c r="P361">
        <v>66.717954992168217</v>
      </c>
      <c r="Q361">
        <f t="shared" si="50"/>
        <v>62.25</v>
      </c>
      <c r="R361">
        <f t="shared" si="51"/>
        <v>62.09</v>
      </c>
      <c r="S361">
        <f t="shared" si="52"/>
        <v>66.709010383390947</v>
      </c>
      <c r="T361">
        <v>66.709010383390947</v>
      </c>
      <c r="U361">
        <v>66.709010383390947</v>
      </c>
      <c r="V361">
        <f t="shared" si="53"/>
        <v>62.573999999999998</v>
      </c>
    </row>
    <row r="362" spans="1:22" x14ac:dyDescent="0.2">
      <c r="A362" s="4">
        <v>45803</v>
      </c>
      <c r="B362">
        <v>61.61</v>
      </c>
      <c r="E362" s="4">
        <v>45803</v>
      </c>
      <c r="F362">
        <v>361</v>
      </c>
      <c r="G362">
        <v>61.61</v>
      </c>
      <c r="H362">
        <f t="shared" si="45"/>
        <v>66.69540850748551</v>
      </c>
      <c r="I362">
        <f t="shared" si="46"/>
        <v>-5.0854085074855107</v>
      </c>
      <c r="J362">
        <f t="shared" si="48"/>
        <v>3.2511932651843267E-2</v>
      </c>
      <c r="K362">
        <v>66.69540850748551</v>
      </c>
      <c r="L362">
        <v>66.69540850748551</v>
      </c>
      <c r="M362">
        <f t="shared" si="47"/>
        <v>61.609999999999992</v>
      </c>
      <c r="N362">
        <f t="shared" si="49"/>
        <v>66.685367477689311</v>
      </c>
      <c r="O362">
        <v>66.685367477689311</v>
      </c>
      <c r="P362">
        <v>66.685367477689311</v>
      </c>
      <c r="Q362">
        <f t="shared" si="50"/>
        <v>61.930000000000007</v>
      </c>
      <c r="R362">
        <f t="shared" si="51"/>
        <v>61.886250000000004</v>
      </c>
      <c r="S362">
        <f t="shared" si="52"/>
        <v>66.676325207258088</v>
      </c>
      <c r="T362">
        <v>66.676325207258088</v>
      </c>
      <c r="U362">
        <v>66.676325207258088</v>
      </c>
      <c r="V362">
        <f t="shared" si="53"/>
        <v>62.31</v>
      </c>
    </row>
    <row r="363" spans="1:22" x14ac:dyDescent="0.2">
      <c r="A363" s="4">
        <v>45804</v>
      </c>
      <c r="B363">
        <v>61.61</v>
      </c>
      <c r="E363" s="4">
        <v>45804</v>
      </c>
      <c r="F363">
        <v>362</v>
      </c>
      <c r="G363">
        <v>61.61</v>
      </c>
      <c r="H363">
        <f t="shared" si="45"/>
        <v>66.662896574833667</v>
      </c>
      <c r="I363">
        <f t="shared" si="46"/>
        <v>-5.0528965748336674</v>
      </c>
      <c r="J363">
        <f t="shared" si="48"/>
        <v>3.2511932651843267E-2</v>
      </c>
      <c r="K363">
        <v>66.662896574833667</v>
      </c>
      <c r="L363">
        <v>66.662896574833667</v>
      </c>
      <c r="M363">
        <f t="shared" si="47"/>
        <v>61.919999999999995</v>
      </c>
      <c r="N363">
        <f t="shared" si="49"/>
        <v>66.652779963210406</v>
      </c>
      <c r="O363">
        <v>66.652779963210406</v>
      </c>
      <c r="P363">
        <v>66.652779963210406</v>
      </c>
      <c r="Q363">
        <f t="shared" si="50"/>
        <v>61.842499999999994</v>
      </c>
      <c r="R363">
        <f t="shared" si="51"/>
        <v>61.848749999999995</v>
      </c>
      <c r="S363">
        <f t="shared" si="52"/>
        <v>66.64364003112523</v>
      </c>
      <c r="T363">
        <v>66.64364003112523</v>
      </c>
      <c r="U363">
        <v>66.64364003112523</v>
      </c>
      <c r="V363">
        <f t="shared" si="53"/>
        <v>62.122</v>
      </c>
    </row>
    <row r="364" spans="1:22" x14ac:dyDescent="0.2">
      <c r="A364" s="4">
        <v>45805</v>
      </c>
      <c r="B364">
        <v>62.54</v>
      </c>
      <c r="E364" s="4">
        <v>45805</v>
      </c>
      <c r="F364">
        <v>363</v>
      </c>
      <c r="G364">
        <v>62.54</v>
      </c>
      <c r="H364">
        <f t="shared" si="45"/>
        <v>66.630384642181824</v>
      </c>
      <c r="I364">
        <f t="shared" si="46"/>
        <v>-4.0903846421818244</v>
      </c>
      <c r="J364">
        <f t="shared" si="48"/>
        <v>0.96251193265184298</v>
      </c>
      <c r="K364">
        <v>66.630384642181824</v>
      </c>
      <c r="L364">
        <v>66.630384642181824</v>
      </c>
      <c r="M364">
        <f t="shared" si="47"/>
        <v>61.936666666666667</v>
      </c>
      <c r="N364">
        <f t="shared" si="49"/>
        <v>66.620192448731501</v>
      </c>
      <c r="O364">
        <v>66.620192448731501</v>
      </c>
      <c r="P364">
        <v>66.620192448731501</v>
      </c>
      <c r="Q364">
        <f t="shared" si="50"/>
        <v>61.854999999999997</v>
      </c>
      <c r="R364">
        <f t="shared" si="51"/>
        <v>61.83625</v>
      </c>
      <c r="S364">
        <f t="shared" si="52"/>
        <v>66.610954854992372</v>
      </c>
      <c r="T364">
        <v>66.610954854992372</v>
      </c>
      <c r="U364">
        <v>66.610954854992372</v>
      </c>
      <c r="V364">
        <f t="shared" si="53"/>
        <v>62.052000000000007</v>
      </c>
    </row>
    <row r="365" spans="1:22" x14ac:dyDescent="0.2">
      <c r="A365" s="4">
        <v>45806</v>
      </c>
      <c r="B365">
        <v>61.66</v>
      </c>
      <c r="E365" s="4">
        <v>45806</v>
      </c>
      <c r="F365">
        <v>364</v>
      </c>
      <c r="G365">
        <v>61.66</v>
      </c>
      <c r="H365">
        <f t="shared" si="45"/>
        <v>66.59787270952998</v>
      </c>
      <c r="I365">
        <f t="shared" si="46"/>
        <v>-4.9378727095299837</v>
      </c>
      <c r="J365">
        <f t="shared" si="48"/>
        <v>-0.84748806734815929</v>
      </c>
      <c r="K365">
        <v>66.59787270952998</v>
      </c>
      <c r="L365">
        <v>66.59787270952998</v>
      </c>
      <c r="M365">
        <f t="shared" si="47"/>
        <v>61.886666666666663</v>
      </c>
      <c r="N365">
        <f t="shared" si="49"/>
        <v>66.587604934252596</v>
      </c>
      <c r="O365">
        <v>66.587604934252596</v>
      </c>
      <c r="P365">
        <v>66.587604934252596</v>
      </c>
      <c r="Q365">
        <f t="shared" si="50"/>
        <v>61.817500000000003</v>
      </c>
      <c r="R365">
        <f t="shared" si="51"/>
        <v>61.798749999999998</v>
      </c>
      <c r="S365">
        <f t="shared" si="52"/>
        <v>66.578269678859527</v>
      </c>
      <c r="T365">
        <v>66.578269678859527</v>
      </c>
      <c r="U365">
        <v>66.578269678859527</v>
      </c>
      <c r="V365">
        <f t="shared" si="53"/>
        <v>61.805999999999997</v>
      </c>
    </row>
    <row r="366" spans="1:22" x14ac:dyDescent="0.2">
      <c r="A366" s="4">
        <v>45807</v>
      </c>
      <c r="B366">
        <v>61.46</v>
      </c>
      <c r="E366" s="4">
        <v>45807</v>
      </c>
      <c r="F366">
        <v>365</v>
      </c>
      <c r="G366">
        <v>61.46</v>
      </c>
      <c r="H366">
        <f t="shared" si="45"/>
        <v>66.565360776878137</v>
      </c>
      <c r="I366">
        <f t="shared" si="46"/>
        <v>-5.1053607768781362</v>
      </c>
      <c r="J366">
        <f t="shared" si="48"/>
        <v>-0.16748806734815247</v>
      </c>
      <c r="K366">
        <v>66.565360776878137</v>
      </c>
      <c r="L366">
        <v>66.565360776878137</v>
      </c>
      <c r="M366">
        <f t="shared" si="47"/>
        <v>61.526666666666671</v>
      </c>
      <c r="N366">
        <f t="shared" si="49"/>
        <v>66.555017419773691</v>
      </c>
      <c r="O366">
        <v>66.555017419773691</v>
      </c>
      <c r="P366">
        <v>66.555017419773691</v>
      </c>
      <c r="Q366">
        <f t="shared" si="50"/>
        <v>61.78</v>
      </c>
      <c r="R366">
        <f t="shared" si="51"/>
        <v>61.871250000000003</v>
      </c>
      <c r="S366">
        <f t="shared" si="52"/>
        <v>66.545584502726669</v>
      </c>
      <c r="T366">
        <v>66.545584502726669</v>
      </c>
      <c r="U366">
        <v>66.545584502726669</v>
      </c>
      <c r="V366">
        <f t="shared" si="53"/>
        <v>61.775999999999996</v>
      </c>
    </row>
    <row r="367" spans="1:22" x14ac:dyDescent="0.2">
      <c r="A367" s="4">
        <v>45808</v>
      </c>
      <c r="B367">
        <v>61.46</v>
      </c>
      <c r="E367" s="4">
        <v>45808</v>
      </c>
      <c r="F367">
        <v>366</v>
      </c>
      <c r="G367">
        <v>61.46</v>
      </c>
      <c r="H367">
        <f t="shared" si="45"/>
        <v>66.532848844226294</v>
      </c>
      <c r="I367">
        <f t="shared" si="46"/>
        <v>-5.0728488442262929</v>
      </c>
      <c r="J367">
        <f t="shared" si="48"/>
        <v>3.2511932651843267E-2</v>
      </c>
      <c r="K367">
        <v>66.532848844226294</v>
      </c>
      <c r="L367">
        <v>66.532848844226294</v>
      </c>
      <c r="M367">
        <f t="shared" si="47"/>
        <v>62.063333333333333</v>
      </c>
      <c r="N367">
        <f t="shared" si="49"/>
        <v>66.522429905294786</v>
      </c>
      <c r="O367">
        <v>66.522429905294786</v>
      </c>
      <c r="P367">
        <v>66.522429905294786</v>
      </c>
      <c r="Q367">
        <f t="shared" si="50"/>
        <v>61.962500000000006</v>
      </c>
      <c r="R367">
        <f t="shared" si="51"/>
        <v>62.163750000000007</v>
      </c>
      <c r="S367">
        <f t="shared" si="52"/>
        <v>66.512899326593811</v>
      </c>
      <c r="T367">
        <v>66.512899326593811</v>
      </c>
      <c r="U367">
        <v>66.512899326593811</v>
      </c>
      <c r="V367">
        <f t="shared" si="53"/>
        <v>61.746000000000002</v>
      </c>
    </row>
    <row r="368" spans="1:22" x14ac:dyDescent="0.2">
      <c r="A368" s="4">
        <v>45809</v>
      </c>
      <c r="B368">
        <v>63.27</v>
      </c>
      <c r="E368" s="4">
        <v>45809</v>
      </c>
      <c r="F368">
        <v>367</v>
      </c>
      <c r="G368">
        <v>63.27</v>
      </c>
      <c r="H368">
        <f t="shared" si="45"/>
        <v>66.50033691157445</v>
      </c>
      <c r="I368">
        <f t="shared" si="46"/>
        <v>-3.2303369115744474</v>
      </c>
      <c r="J368">
        <f t="shared" si="48"/>
        <v>1.8425119326518455</v>
      </c>
      <c r="K368">
        <v>66.50033691157445</v>
      </c>
      <c r="L368">
        <v>66.50033691157445</v>
      </c>
      <c r="M368">
        <f t="shared" si="47"/>
        <v>62.666666666666664</v>
      </c>
      <c r="N368">
        <f t="shared" si="49"/>
        <v>66.48984239081588</v>
      </c>
      <c r="O368">
        <v>66.48984239081588</v>
      </c>
      <c r="P368">
        <v>66.48984239081588</v>
      </c>
      <c r="Q368">
        <f t="shared" si="50"/>
        <v>62.365000000000002</v>
      </c>
      <c r="R368">
        <f t="shared" si="51"/>
        <v>62.695</v>
      </c>
      <c r="S368">
        <f t="shared" si="52"/>
        <v>66.480214150460952</v>
      </c>
      <c r="T368">
        <v>66.480214150460952</v>
      </c>
      <c r="U368">
        <v>66.480214150460952</v>
      </c>
      <c r="V368">
        <f t="shared" si="53"/>
        <v>62.077999999999996</v>
      </c>
    </row>
    <row r="369" spans="1:22" x14ac:dyDescent="0.2">
      <c r="A369" s="4">
        <v>45810</v>
      </c>
      <c r="B369">
        <v>63.27</v>
      </c>
      <c r="E369" s="4">
        <v>45810</v>
      </c>
      <c r="F369">
        <v>368</v>
      </c>
      <c r="G369">
        <v>63.27</v>
      </c>
      <c r="H369">
        <f t="shared" si="45"/>
        <v>66.467824978922607</v>
      </c>
      <c r="I369">
        <f t="shared" si="46"/>
        <v>-3.1978249789226041</v>
      </c>
      <c r="J369">
        <f t="shared" si="48"/>
        <v>3.2511932651843267E-2</v>
      </c>
      <c r="K369">
        <v>66.467824978922607</v>
      </c>
      <c r="L369">
        <v>66.467824978922607</v>
      </c>
      <c r="M369">
        <f t="shared" si="47"/>
        <v>63.54666666666666</v>
      </c>
      <c r="N369">
        <f t="shared" si="49"/>
        <v>66.457254876336961</v>
      </c>
      <c r="O369">
        <v>66.457254876336961</v>
      </c>
      <c r="P369">
        <v>66.457254876336961</v>
      </c>
      <c r="Q369">
        <f t="shared" si="50"/>
        <v>63.024999999999999</v>
      </c>
      <c r="R369">
        <f t="shared" si="51"/>
        <v>63.288749999999993</v>
      </c>
      <c r="S369">
        <f t="shared" si="52"/>
        <v>66.447528974328094</v>
      </c>
      <c r="T369">
        <v>66.447528974328094</v>
      </c>
      <c r="U369">
        <v>66.447528974328094</v>
      </c>
      <c r="V369">
        <f t="shared" si="53"/>
        <v>62.224000000000004</v>
      </c>
    </row>
    <row r="370" spans="1:22" x14ac:dyDescent="0.2">
      <c r="A370" s="4">
        <v>45811</v>
      </c>
      <c r="B370">
        <v>64.099999999999994</v>
      </c>
      <c r="E370" s="4">
        <v>45811</v>
      </c>
      <c r="F370">
        <v>369</v>
      </c>
      <c r="G370">
        <v>64.099999999999994</v>
      </c>
      <c r="H370">
        <f t="shared" si="45"/>
        <v>66.435313046270764</v>
      </c>
      <c r="I370">
        <f t="shared" si="46"/>
        <v>-2.3353130462707696</v>
      </c>
      <c r="J370">
        <f t="shared" si="48"/>
        <v>0.86251193265183446</v>
      </c>
      <c r="K370">
        <v>66.435313046270764</v>
      </c>
      <c r="L370">
        <v>66.435313046270764</v>
      </c>
      <c r="M370">
        <f t="shared" si="47"/>
        <v>63.646666666666668</v>
      </c>
      <c r="N370">
        <f t="shared" si="49"/>
        <v>66.424667361858056</v>
      </c>
      <c r="O370">
        <v>66.424667361858056</v>
      </c>
      <c r="P370">
        <v>66.424667361858056</v>
      </c>
      <c r="Q370">
        <f t="shared" si="50"/>
        <v>63.552499999999995</v>
      </c>
      <c r="R370">
        <f t="shared" si="51"/>
        <v>63.651249999999997</v>
      </c>
      <c r="S370">
        <f t="shared" si="52"/>
        <v>66.41484379819525</v>
      </c>
      <c r="T370">
        <v>66.41484379819525</v>
      </c>
      <c r="U370">
        <v>66.41484379819525</v>
      </c>
      <c r="V370">
        <f t="shared" si="53"/>
        <v>62.712000000000003</v>
      </c>
    </row>
    <row r="371" spans="1:22" x14ac:dyDescent="0.2">
      <c r="A371" s="4">
        <v>45812</v>
      </c>
      <c r="B371">
        <v>63.57</v>
      </c>
      <c r="E371" s="4">
        <v>45812</v>
      </c>
      <c r="F371">
        <v>370</v>
      </c>
      <c r="G371">
        <v>63.57</v>
      </c>
      <c r="H371">
        <f t="shared" si="45"/>
        <v>66.402801113618921</v>
      </c>
      <c r="I371">
        <f t="shared" si="46"/>
        <v>-2.8328011136189204</v>
      </c>
      <c r="J371">
        <f t="shared" si="48"/>
        <v>-0.49748806734815076</v>
      </c>
      <c r="K371">
        <v>66.402801113618921</v>
      </c>
      <c r="L371">
        <v>66.402801113618921</v>
      </c>
      <c r="M371">
        <f t="shared" si="47"/>
        <v>63.91</v>
      </c>
      <c r="N371">
        <f t="shared" si="49"/>
        <v>66.392079847379151</v>
      </c>
      <c r="O371">
        <v>66.392079847379151</v>
      </c>
      <c r="P371">
        <v>66.392079847379151</v>
      </c>
      <c r="Q371">
        <f t="shared" si="50"/>
        <v>63.75</v>
      </c>
      <c r="R371">
        <f t="shared" si="51"/>
        <v>64.003749999999997</v>
      </c>
      <c r="S371">
        <f t="shared" si="52"/>
        <v>66.382158622062391</v>
      </c>
      <c r="T371">
        <v>66.382158622062391</v>
      </c>
      <c r="U371">
        <v>66.382158622062391</v>
      </c>
      <c r="V371">
        <f t="shared" si="53"/>
        <v>63.134</v>
      </c>
    </row>
    <row r="372" spans="1:22" x14ac:dyDescent="0.2">
      <c r="A372" s="4">
        <v>45813</v>
      </c>
      <c r="B372">
        <v>64.06</v>
      </c>
      <c r="E372" s="4">
        <v>45813</v>
      </c>
      <c r="F372">
        <v>371</v>
      </c>
      <c r="G372">
        <v>64.06</v>
      </c>
      <c r="H372">
        <f t="shared" si="45"/>
        <v>66.370289180967077</v>
      </c>
      <c r="I372">
        <f t="shared" si="46"/>
        <v>-2.3102891809670751</v>
      </c>
      <c r="J372">
        <f t="shared" si="48"/>
        <v>0.52251193265184526</v>
      </c>
      <c r="K372">
        <v>66.370289180967077</v>
      </c>
      <c r="L372">
        <v>66.370289180967077</v>
      </c>
      <c r="M372">
        <f t="shared" si="47"/>
        <v>64.31</v>
      </c>
      <c r="N372">
        <f t="shared" si="49"/>
        <v>66.359492332900246</v>
      </c>
      <c r="O372">
        <v>66.359492332900246</v>
      </c>
      <c r="P372">
        <v>66.359492332900246</v>
      </c>
      <c r="Q372">
        <f t="shared" si="50"/>
        <v>64.257499999999993</v>
      </c>
      <c r="R372">
        <f t="shared" si="51"/>
        <v>64.407499999999999</v>
      </c>
      <c r="S372">
        <f t="shared" si="52"/>
        <v>66.349473445929533</v>
      </c>
      <c r="T372">
        <v>66.349473445929533</v>
      </c>
      <c r="U372">
        <v>66.349473445929533</v>
      </c>
      <c r="V372">
        <f t="shared" si="53"/>
        <v>63.653999999999996</v>
      </c>
    </row>
    <row r="373" spans="1:22" x14ac:dyDescent="0.2">
      <c r="A373" s="4">
        <v>45814</v>
      </c>
      <c r="B373">
        <v>65.3</v>
      </c>
      <c r="E373" s="4">
        <v>45814</v>
      </c>
      <c r="F373">
        <v>372</v>
      </c>
      <c r="G373">
        <v>65.3</v>
      </c>
      <c r="H373">
        <f t="shared" si="45"/>
        <v>66.337777248315234</v>
      </c>
      <c r="I373">
        <f t="shared" si="46"/>
        <v>-1.037777248315237</v>
      </c>
      <c r="J373">
        <f t="shared" si="48"/>
        <v>1.2725119326518382</v>
      </c>
      <c r="K373">
        <v>66.337777248315234</v>
      </c>
      <c r="L373">
        <v>66.337777248315234</v>
      </c>
      <c r="M373">
        <f t="shared" si="47"/>
        <v>64.88666666666667</v>
      </c>
      <c r="N373">
        <f t="shared" si="49"/>
        <v>66.32690481842134</v>
      </c>
      <c r="O373">
        <v>66.32690481842134</v>
      </c>
      <c r="P373">
        <v>66.32690481842134</v>
      </c>
      <c r="Q373">
        <f t="shared" si="50"/>
        <v>64.557500000000005</v>
      </c>
      <c r="R373">
        <f t="shared" si="51"/>
        <v>64.860000000000014</v>
      </c>
      <c r="S373">
        <f t="shared" si="52"/>
        <v>66.316788269796675</v>
      </c>
      <c r="T373">
        <v>66.316788269796675</v>
      </c>
      <c r="U373">
        <v>66.316788269796675</v>
      </c>
      <c r="V373">
        <f t="shared" si="53"/>
        <v>64.06</v>
      </c>
    </row>
    <row r="374" spans="1:22" x14ac:dyDescent="0.2">
      <c r="A374" s="4">
        <v>45815</v>
      </c>
      <c r="B374">
        <v>65.3</v>
      </c>
      <c r="E374" s="4">
        <v>45815</v>
      </c>
      <c r="F374">
        <v>373</v>
      </c>
      <c r="G374">
        <v>65.3</v>
      </c>
      <c r="H374">
        <f t="shared" si="45"/>
        <v>66.305265315663391</v>
      </c>
      <c r="I374">
        <f t="shared" si="46"/>
        <v>-1.0052653156633937</v>
      </c>
      <c r="J374">
        <f t="shared" si="48"/>
        <v>3.2511932651843267E-2</v>
      </c>
      <c r="K374">
        <v>66.305265315663391</v>
      </c>
      <c r="L374">
        <v>66.305265315663391</v>
      </c>
      <c r="M374">
        <f t="shared" si="47"/>
        <v>65.529999999999987</v>
      </c>
      <c r="N374">
        <f t="shared" si="49"/>
        <v>66.294317303942435</v>
      </c>
      <c r="O374">
        <v>66.294317303942435</v>
      </c>
      <c r="P374">
        <v>66.294317303942435</v>
      </c>
      <c r="Q374">
        <f t="shared" si="50"/>
        <v>65.162500000000009</v>
      </c>
      <c r="R374">
        <f t="shared" si="51"/>
        <v>65.403750000000002</v>
      </c>
      <c r="S374">
        <f t="shared" si="52"/>
        <v>66.284103093663816</v>
      </c>
      <c r="T374">
        <v>66.284103093663816</v>
      </c>
      <c r="U374">
        <v>66.284103093663816</v>
      </c>
      <c r="V374">
        <f t="shared" si="53"/>
        <v>64.465999999999994</v>
      </c>
    </row>
    <row r="375" spans="1:22" x14ac:dyDescent="0.2">
      <c r="A375" s="4">
        <v>45816</v>
      </c>
      <c r="B375">
        <v>65.989999999999995</v>
      </c>
      <c r="E375" s="4">
        <v>45816</v>
      </c>
      <c r="F375">
        <v>374</v>
      </c>
      <c r="G375">
        <v>65.989999999999995</v>
      </c>
      <c r="H375">
        <f t="shared" si="45"/>
        <v>66.272753383011548</v>
      </c>
      <c r="I375">
        <f t="shared" si="46"/>
        <v>-0.28275338301155273</v>
      </c>
      <c r="J375">
        <f t="shared" si="48"/>
        <v>0.72251193265184099</v>
      </c>
      <c r="K375">
        <v>66.272753383011548</v>
      </c>
      <c r="L375">
        <v>66.272753383011548</v>
      </c>
      <c r="M375">
        <f t="shared" si="47"/>
        <v>65.759999999999991</v>
      </c>
      <c r="N375">
        <f t="shared" si="49"/>
        <v>66.26172978946353</v>
      </c>
      <c r="O375">
        <v>66.26172978946353</v>
      </c>
      <c r="P375">
        <v>66.26172978946353</v>
      </c>
      <c r="Q375">
        <f t="shared" si="50"/>
        <v>65.644999999999996</v>
      </c>
      <c r="R375">
        <f t="shared" si="51"/>
        <v>65.69</v>
      </c>
      <c r="S375">
        <f t="shared" si="52"/>
        <v>66.251417917530958</v>
      </c>
      <c r="T375">
        <v>66.251417917530958</v>
      </c>
      <c r="U375">
        <v>66.251417917530958</v>
      </c>
      <c r="V375">
        <f t="shared" si="53"/>
        <v>64.844000000000008</v>
      </c>
    </row>
    <row r="376" spans="1:22" x14ac:dyDescent="0.2">
      <c r="A376" s="4">
        <v>45817</v>
      </c>
      <c r="B376">
        <v>65.989999999999995</v>
      </c>
      <c r="E376" s="4">
        <v>45817</v>
      </c>
      <c r="F376">
        <v>375</v>
      </c>
      <c r="G376">
        <v>65.989999999999995</v>
      </c>
      <c r="H376">
        <f t="shared" si="45"/>
        <v>66.240241450359704</v>
      </c>
      <c r="I376">
        <f t="shared" si="46"/>
        <v>-0.25024145035970946</v>
      </c>
      <c r="J376">
        <f t="shared" si="48"/>
        <v>3.2511932651843267E-2</v>
      </c>
      <c r="K376">
        <v>66.240241450359704</v>
      </c>
      <c r="L376">
        <v>66.240241450359704</v>
      </c>
      <c r="M376">
        <f t="shared" si="47"/>
        <v>65.88</v>
      </c>
      <c r="N376">
        <f t="shared" si="49"/>
        <v>66.229142274984611</v>
      </c>
      <c r="O376">
        <v>66.229142274984611</v>
      </c>
      <c r="P376">
        <v>66.229142274984611</v>
      </c>
      <c r="Q376">
        <f t="shared" si="50"/>
        <v>65.734999999999985</v>
      </c>
      <c r="R376">
        <f t="shared" si="51"/>
        <v>66.186249999999987</v>
      </c>
      <c r="S376">
        <f t="shared" si="52"/>
        <v>66.2187327413981</v>
      </c>
      <c r="T376">
        <v>66.2187327413981</v>
      </c>
      <c r="U376">
        <v>66.2187327413981</v>
      </c>
      <c r="V376">
        <f t="shared" si="53"/>
        <v>65.328000000000003</v>
      </c>
    </row>
    <row r="377" spans="1:22" x14ac:dyDescent="0.2">
      <c r="A377" s="4">
        <v>45818</v>
      </c>
      <c r="B377">
        <v>65.66</v>
      </c>
      <c r="E377" s="4">
        <v>45818</v>
      </c>
      <c r="F377">
        <v>376</v>
      </c>
      <c r="G377">
        <v>65.66</v>
      </c>
      <c r="H377">
        <f t="shared" si="45"/>
        <v>66.207729517707861</v>
      </c>
      <c r="I377">
        <f t="shared" si="46"/>
        <v>-0.54772951770786449</v>
      </c>
      <c r="J377">
        <f t="shared" si="48"/>
        <v>-0.29748806734815503</v>
      </c>
      <c r="K377">
        <v>66.207729517707861</v>
      </c>
      <c r="L377">
        <v>66.207729517707861</v>
      </c>
      <c r="M377">
        <f t="shared" si="47"/>
        <v>66.853333333333325</v>
      </c>
      <c r="N377">
        <f t="shared" si="49"/>
        <v>66.196554760505705</v>
      </c>
      <c r="O377">
        <v>66.196554760505705</v>
      </c>
      <c r="P377">
        <v>66.196554760505705</v>
      </c>
      <c r="Q377">
        <f t="shared" si="50"/>
        <v>66.637499999999989</v>
      </c>
      <c r="R377">
        <f t="shared" si="51"/>
        <v>66.97999999999999</v>
      </c>
      <c r="S377">
        <f t="shared" si="52"/>
        <v>66.186047565265255</v>
      </c>
      <c r="T377">
        <v>66.186047565265255</v>
      </c>
      <c r="U377">
        <v>66.186047565265255</v>
      </c>
      <c r="V377">
        <f t="shared" si="53"/>
        <v>65.647999999999996</v>
      </c>
    </row>
    <row r="378" spans="1:22" x14ac:dyDescent="0.2">
      <c r="A378" s="4">
        <v>45819</v>
      </c>
      <c r="B378">
        <v>68.91</v>
      </c>
      <c r="E378" s="4">
        <v>45819</v>
      </c>
      <c r="F378">
        <v>377</v>
      </c>
      <c r="G378">
        <v>68.91</v>
      </c>
      <c r="H378">
        <f t="shared" si="45"/>
        <v>66.175217585056018</v>
      </c>
      <c r="I378">
        <f t="shared" si="46"/>
        <v>2.7347824149439788</v>
      </c>
      <c r="J378">
        <f t="shared" si="48"/>
        <v>3.2825119326518433</v>
      </c>
      <c r="K378">
        <v>66.175217585056018</v>
      </c>
      <c r="L378">
        <v>66.175217585056018</v>
      </c>
      <c r="M378">
        <f t="shared" si="47"/>
        <v>67.766666666666666</v>
      </c>
      <c r="N378">
        <f t="shared" si="49"/>
        <v>66.1639672460268</v>
      </c>
      <c r="O378">
        <v>66.1639672460268</v>
      </c>
      <c r="P378">
        <v>66.1639672460268</v>
      </c>
      <c r="Q378">
        <f t="shared" si="50"/>
        <v>67.322499999999991</v>
      </c>
      <c r="R378">
        <f t="shared" si="51"/>
        <v>68.303749999999994</v>
      </c>
      <c r="S378">
        <f t="shared" si="52"/>
        <v>66.153362389132397</v>
      </c>
      <c r="T378">
        <v>66.153362389132397</v>
      </c>
      <c r="U378">
        <v>66.153362389132397</v>
      </c>
      <c r="V378">
        <f t="shared" si="53"/>
        <v>66.369999999999976</v>
      </c>
    </row>
    <row r="379" spans="1:22" x14ac:dyDescent="0.2">
      <c r="A379" s="4">
        <v>45820</v>
      </c>
      <c r="B379">
        <v>68.73</v>
      </c>
      <c r="E379" s="4">
        <v>45820</v>
      </c>
      <c r="F379">
        <v>378</v>
      </c>
      <c r="G379">
        <v>68.73</v>
      </c>
      <c r="H379">
        <f t="shared" si="45"/>
        <v>66.142705652404175</v>
      </c>
      <c r="I379">
        <f t="shared" si="46"/>
        <v>2.5872943475958294</v>
      </c>
      <c r="J379">
        <f t="shared" si="48"/>
        <v>-0.14748806734814934</v>
      </c>
      <c r="K379">
        <v>66.142705652404175</v>
      </c>
      <c r="L379">
        <v>66.142705652404175</v>
      </c>
      <c r="M379">
        <f t="shared" si="47"/>
        <v>70.493333333333325</v>
      </c>
      <c r="N379">
        <f t="shared" si="49"/>
        <v>66.131379731547895</v>
      </c>
      <c r="O379">
        <v>66.131379731547895</v>
      </c>
      <c r="P379">
        <v>66.131379731547895</v>
      </c>
      <c r="Q379">
        <f t="shared" si="50"/>
        <v>69.284999999999997</v>
      </c>
      <c r="R379">
        <f t="shared" si="51"/>
        <v>70.307500000000005</v>
      </c>
      <c r="S379">
        <f t="shared" si="52"/>
        <v>66.120677212999539</v>
      </c>
      <c r="T379">
        <v>66.120677212999539</v>
      </c>
      <c r="U379">
        <v>66.120677212999539</v>
      </c>
      <c r="V379">
        <f t="shared" si="53"/>
        <v>67.055999999999997</v>
      </c>
    </row>
    <row r="380" spans="1:22" x14ac:dyDescent="0.2">
      <c r="A380" s="4">
        <v>45821</v>
      </c>
      <c r="B380">
        <v>73.84</v>
      </c>
      <c r="E380" s="4">
        <v>45821</v>
      </c>
      <c r="F380">
        <v>379</v>
      </c>
      <c r="G380">
        <v>73.84</v>
      </c>
      <c r="H380">
        <f t="shared" si="45"/>
        <v>66.110193719752331</v>
      </c>
      <c r="I380">
        <f t="shared" si="46"/>
        <v>7.7298062802476721</v>
      </c>
      <c r="J380">
        <f t="shared" si="48"/>
        <v>5.1425119326518427</v>
      </c>
      <c r="K380">
        <v>66.110193719752331</v>
      </c>
      <c r="L380">
        <v>66.110193719752331</v>
      </c>
      <c r="M380">
        <f t="shared" si="47"/>
        <v>72.13666666666667</v>
      </c>
      <c r="N380">
        <f t="shared" si="49"/>
        <v>66.09879221706899</v>
      </c>
      <c r="O380">
        <v>66.09879221706899</v>
      </c>
      <c r="P380">
        <v>66.09879221706899</v>
      </c>
      <c r="Q380">
        <f t="shared" si="50"/>
        <v>71.33</v>
      </c>
      <c r="R380">
        <f t="shared" si="51"/>
        <v>71.782499999999999</v>
      </c>
      <c r="S380">
        <f t="shared" si="52"/>
        <v>66.08799203686668</v>
      </c>
      <c r="T380">
        <v>66.08799203686668</v>
      </c>
      <c r="U380">
        <v>66.08799203686668</v>
      </c>
      <c r="V380">
        <f t="shared" si="53"/>
        <v>68.626000000000005</v>
      </c>
    </row>
    <row r="381" spans="1:22" x14ac:dyDescent="0.2">
      <c r="A381" s="4">
        <v>45822</v>
      </c>
      <c r="B381">
        <v>73.84</v>
      </c>
      <c r="E381" s="4">
        <v>45822</v>
      </c>
      <c r="F381">
        <v>380</v>
      </c>
      <c r="G381">
        <v>73.84</v>
      </c>
      <c r="H381">
        <f t="shared" si="45"/>
        <v>66.077681787100488</v>
      </c>
      <c r="I381">
        <f t="shared" si="46"/>
        <v>7.7623182128995154</v>
      </c>
      <c r="J381">
        <f t="shared" si="48"/>
        <v>3.2511932651843267E-2</v>
      </c>
      <c r="K381">
        <v>66.077681787100488</v>
      </c>
      <c r="L381">
        <v>66.077681787100488</v>
      </c>
      <c r="M381">
        <f t="shared" si="47"/>
        <v>73.403333333333336</v>
      </c>
      <c r="N381">
        <f t="shared" si="49"/>
        <v>66.066204702590085</v>
      </c>
      <c r="O381">
        <v>66.066204702590085</v>
      </c>
      <c r="P381">
        <v>66.066204702590085</v>
      </c>
      <c r="Q381">
        <f t="shared" si="50"/>
        <v>72.234999999999999</v>
      </c>
      <c r="R381">
        <f t="shared" si="51"/>
        <v>72.710000000000008</v>
      </c>
      <c r="S381">
        <f t="shared" si="52"/>
        <v>66.055306860733822</v>
      </c>
      <c r="T381">
        <v>66.055306860733822</v>
      </c>
      <c r="U381">
        <v>66.055306860733822</v>
      </c>
      <c r="V381">
        <f t="shared" si="53"/>
        <v>70.195999999999998</v>
      </c>
    </row>
    <row r="382" spans="1:22" x14ac:dyDescent="0.2">
      <c r="A382" s="4">
        <v>45823</v>
      </c>
      <c r="B382">
        <v>72.53</v>
      </c>
      <c r="E382" s="4">
        <v>45823</v>
      </c>
      <c r="F382">
        <v>381</v>
      </c>
      <c r="G382">
        <v>72.53</v>
      </c>
      <c r="H382">
        <f t="shared" si="45"/>
        <v>66.045169854448645</v>
      </c>
      <c r="I382">
        <f t="shared" si="46"/>
        <v>6.4848301455513564</v>
      </c>
      <c r="J382">
        <f t="shared" si="48"/>
        <v>-1.277488067348159</v>
      </c>
      <c r="K382">
        <v>66.045169854448645</v>
      </c>
      <c r="L382">
        <v>66.045169854448645</v>
      </c>
      <c r="M382">
        <f t="shared" si="47"/>
        <v>72.966666666666669</v>
      </c>
      <c r="N382">
        <f t="shared" si="49"/>
        <v>66.03361718811118</v>
      </c>
      <c r="O382">
        <v>66.03361718811118</v>
      </c>
      <c r="P382">
        <v>66.03361718811118</v>
      </c>
      <c r="Q382">
        <f t="shared" si="50"/>
        <v>73.185000000000002</v>
      </c>
      <c r="R382">
        <f t="shared" si="51"/>
        <v>73.407499999999999</v>
      </c>
      <c r="S382">
        <f t="shared" si="52"/>
        <v>66.022621684600978</v>
      </c>
      <c r="T382">
        <v>66.022621684600978</v>
      </c>
      <c r="U382">
        <v>66.022621684600978</v>
      </c>
      <c r="V382">
        <f t="shared" si="53"/>
        <v>71.570000000000007</v>
      </c>
    </row>
    <row r="383" spans="1:22" x14ac:dyDescent="0.2">
      <c r="A383" s="4">
        <v>45824</v>
      </c>
      <c r="B383">
        <v>72.53</v>
      </c>
      <c r="E383" s="4">
        <v>45824</v>
      </c>
      <c r="F383">
        <v>382</v>
      </c>
      <c r="G383">
        <v>72.53</v>
      </c>
      <c r="H383">
        <f t="shared" si="45"/>
        <v>66.012657921796801</v>
      </c>
      <c r="I383">
        <f t="shared" si="46"/>
        <v>6.5173420782031997</v>
      </c>
      <c r="J383">
        <f t="shared" si="48"/>
        <v>3.2511932651843267E-2</v>
      </c>
      <c r="K383">
        <v>66.012657921796801</v>
      </c>
      <c r="L383">
        <v>66.012657921796801</v>
      </c>
      <c r="M383">
        <f t="shared" si="47"/>
        <v>73.56</v>
      </c>
      <c r="N383">
        <f t="shared" si="49"/>
        <v>66.001029673632274</v>
      </c>
      <c r="O383">
        <v>66.001029673632274</v>
      </c>
      <c r="P383">
        <v>66.001029673632274</v>
      </c>
      <c r="Q383">
        <f t="shared" si="50"/>
        <v>73.63</v>
      </c>
      <c r="R383">
        <f t="shared" si="51"/>
        <v>73.88624999999999</v>
      </c>
      <c r="S383">
        <f t="shared" si="52"/>
        <v>65.989936508468119</v>
      </c>
      <c r="T383">
        <v>65.989936508468119</v>
      </c>
      <c r="U383">
        <v>65.989936508468119</v>
      </c>
      <c r="V383">
        <f t="shared" si="53"/>
        <v>72.294000000000011</v>
      </c>
    </row>
    <row r="384" spans="1:22" x14ac:dyDescent="0.2">
      <c r="A384" s="4">
        <v>45825</v>
      </c>
      <c r="B384">
        <v>75.62</v>
      </c>
      <c r="E384" s="4">
        <v>45825</v>
      </c>
      <c r="F384">
        <v>383</v>
      </c>
      <c r="G384">
        <v>75.62</v>
      </c>
      <c r="H384">
        <f t="shared" si="45"/>
        <v>65.980145989144958</v>
      </c>
      <c r="I384">
        <f t="shared" si="46"/>
        <v>9.6398540108550463</v>
      </c>
      <c r="J384">
        <f t="shared" si="48"/>
        <v>3.1225119326518467</v>
      </c>
      <c r="K384">
        <v>65.980145989144958</v>
      </c>
      <c r="L384">
        <v>65.980145989144958</v>
      </c>
      <c r="M384">
        <f t="shared" si="47"/>
        <v>74.680000000000007</v>
      </c>
      <c r="N384">
        <f t="shared" si="49"/>
        <v>65.968442159153355</v>
      </c>
      <c r="O384">
        <v>65.968442159153355</v>
      </c>
      <c r="P384">
        <v>65.968442159153355</v>
      </c>
      <c r="Q384">
        <f t="shared" si="50"/>
        <v>74.142499999999998</v>
      </c>
      <c r="R384">
        <f t="shared" si="51"/>
        <v>74.5625</v>
      </c>
      <c r="S384">
        <f t="shared" si="52"/>
        <v>65.957251332335261</v>
      </c>
      <c r="T384">
        <v>65.957251332335261</v>
      </c>
      <c r="U384">
        <v>65.957251332335261</v>
      </c>
      <c r="V384">
        <f t="shared" si="53"/>
        <v>73.671999999999997</v>
      </c>
    </row>
    <row r="385" spans="1:22" x14ac:dyDescent="0.2">
      <c r="A385" s="4">
        <v>45826</v>
      </c>
      <c r="B385">
        <v>75.89</v>
      </c>
      <c r="E385" s="4">
        <v>45826</v>
      </c>
      <c r="F385">
        <v>384</v>
      </c>
      <c r="G385">
        <v>75.89</v>
      </c>
      <c r="H385">
        <f t="shared" si="45"/>
        <v>65.947634056493115</v>
      </c>
      <c r="I385">
        <f t="shared" si="46"/>
        <v>9.9423659435068856</v>
      </c>
      <c r="J385">
        <f t="shared" si="48"/>
        <v>0.30251193265183929</v>
      </c>
      <c r="K385">
        <v>65.947634056493115</v>
      </c>
      <c r="L385">
        <v>65.947634056493115</v>
      </c>
      <c r="M385">
        <f t="shared" si="47"/>
        <v>75.8</v>
      </c>
      <c r="N385">
        <f t="shared" si="49"/>
        <v>65.93585464467445</v>
      </c>
      <c r="O385">
        <v>65.93585464467445</v>
      </c>
      <c r="P385">
        <v>65.93585464467445</v>
      </c>
      <c r="Q385">
        <f t="shared" si="50"/>
        <v>74.982500000000002</v>
      </c>
      <c r="R385">
        <f t="shared" si="51"/>
        <v>75.381249999999994</v>
      </c>
      <c r="S385">
        <f t="shared" si="52"/>
        <v>65.924566156202403</v>
      </c>
      <c r="T385">
        <v>65.924566156202403</v>
      </c>
      <c r="U385">
        <v>65.924566156202403</v>
      </c>
      <c r="V385">
        <f t="shared" si="53"/>
        <v>74.081999999999994</v>
      </c>
    </row>
    <row r="386" spans="1:22" x14ac:dyDescent="0.2">
      <c r="A386" s="4">
        <v>45827</v>
      </c>
      <c r="B386">
        <v>75.89</v>
      </c>
      <c r="E386" s="4">
        <v>45827</v>
      </c>
      <c r="F386">
        <v>385</v>
      </c>
      <c r="G386">
        <v>75.89</v>
      </c>
      <c r="H386">
        <f t="shared" si="45"/>
        <v>65.915122123841272</v>
      </c>
      <c r="I386">
        <f t="shared" si="46"/>
        <v>9.9748778761587289</v>
      </c>
      <c r="J386">
        <f t="shared" si="48"/>
        <v>3.2511932651843267E-2</v>
      </c>
      <c r="K386">
        <v>65.915122123841272</v>
      </c>
      <c r="L386">
        <v>65.915122123841272</v>
      </c>
      <c r="M386">
        <f t="shared" si="47"/>
        <v>75.833333333333329</v>
      </c>
      <c r="N386">
        <f t="shared" si="49"/>
        <v>65.903267130195545</v>
      </c>
      <c r="O386">
        <v>65.903267130195545</v>
      </c>
      <c r="P386">
        <v>65.903267130195545</v>
      </c>
      <c r="Q386">
        <f t="shared" si="50"/>
        <v>75.78</v>
      </c>
      <c r="R386">
        <f t="shared" si="51"/>
        <v>75.792500000000004</v>
      </c>
      <c r="S386">
        <f t="shared" si="52"/>
        <v>65.891880980069544</v>
      </c>
      <c r="T386">
        <v>65.891880980069544</v>
      </c>
      <c r="U386">
        <v>65.891880980069544</v>
      </c>
      <c r="V386">
        <f t="shared" si="53"/>
        <v>74.49199999999999</v>
      </c>
    </row>
    <row r="387" spans="1:22" x14ac:dyDescent="0.2">
      <c r="A387" s="4">
        <v>45828</v>
      </c>
      <c r="B387">
        <v>75.72</v>
      </c>
      <c r="E387" s="4">
        <v>45828</v>
      </c>
      <c r="F387">
        <v>386</v>
      </c>
      <c r="G387">
        <v>75.72</v>
      </c>
      <c r="H387">
        <f t="shared" ref="H387:H450" si="54">$AF$6+$AE$6*F387</f>
        <v>65.882610191189428</v>
      </c>
      <c r="I387">
        <f t="shared" ref="I387:I450" si="55">G387-H387</f>
        <v>9.8373898088105705</v>
      </c>
      <c r="J387">
        <f t="shared" si="48"/>
        <v>-0.13748806734815844</v>
      </c>
      <c r="K387">
        <v>65.882610191189428</v>
      </c>
      <c r="L387">
        <v>65.882610191189428</v>
      </c>
      <c r="M387">
        <f t="shared" ref="M387:M450" si="56">AVERAGE(G386:G388)</f>
        <v>75.776666666666671</v>
      </c>
      <c r="N387">
        <f t="shared" si="49"/>
        <v>65.870679615716639</v>
      </c>
      <c r="O387">
        <v>65.870679615716639</v>
      </c>
      <c r="P387">
        <v>65.870679615716639</v>
      </c>
      <c r="Q387">
        <f t="shared" si="50"/>
        <v>75.805000000000007</v>
      </c>
      <c r="R387">
        <f t="shared" si="51"/>
        <v>74.98875000000001</v>
      </c>
      <c r="S387">
        <f t="shared" si="52"/>
        <v>65.8591958039367</v>
      </c>
      <c r="T387">
        <v>65.8591958039367</v>
      </c>
      <c r="U387">
        <v>65.8591958039367</v>
      </c>
      <c r="V387">
        <f t="shared" si="53"/>
        <v>75.13</v>
      </c>
    </row>
    <row r="388" spans="1:22" x14ac:dyDescent="0.2">
      <c r="A388" s="4">
        <v>45829</v>
      </c>
      <c r="B388">
        <v>75.72</v>
      </c>
      <c r="E388" s="4">
        <v>45829</v>
      </c>
      <c r="F388">
        <v>387</v>
      </c>
      <c r="G388">
        <v>75.72</v>
      </c>
      <c r="H388">
        <f t="shared" si="54"/>
        <v>65.850098258537585</v>
      </c>
      <c r="I388">
        <f t="shared" si="55"/>
        <v>9.8699017414624137</v>
      </c>
      <c r="J388">
        <f t="shared" ref="J388:J451" si="57">I388-I387</f>
        <v>3.2511932651843267E-2</v>
      </c>
      <c r="K388">
        <v>65.850098258537585</v>
      </c>
      <c r="L388">
        <v>65.850098258537585</v>
      </c>
      <c r="M388">
        <f t="shared" si="56"/>
        <v>73.600000000000009</v>
      </c>
      <c r="N388">
        <f t="shared" ref="N388:N451" si="58">$AI$6+$AH$6*F388</f>
        <v>65.838092101237734</v>
      </c>
      <c r="O388">
        <v>65.838092101237734</v>
      </c>
      <c r="P388">
        <v>65.838092101237734</v>
      </c>
      <c r="Q388">
        <f t="shared" si="50"/>
        <v>74.172499999999999</v>
      </c>
      <c r="R388">
        <f t="shared" si="51"/>
        <v>73.356250000000003</v>
      </c>
      <c r="S388">
        <f t="shared" si="52"/>
        <v>65.826510627803842</v>
      </c>
      <c r="T388">
        <v>65.826510627803842</v>
      </c>
      <c r="U388">
        <v>65.826510627803842</v>
      </c>
      <c r="V388">
        <f t="shared" si="53"/>
        <v>75.768000000000001</v>
      </c>
    </row>
    <row r="389" spans="1:22" x14ac:dyDescent="0.2">
      <c r="A389" s="4">
        <v>45830</v>
      </c>
      <c r="B389">
        <v>69.36</v>
      </c>
      <c r="E389" s="4">
        <v>45830</v>
      </c>
      <c r="F389">
        <v>388</v>
      </c>
      <c r="G389">
        <v>69.36</v>
      </c>
      <c r="H389">
        <f t="shared" si="54"/>
        <v>65.817586325885742</v>
      </c>
      <c r="I389">
        <f t="shared" si="55"/>
        <v>3.5424136741142576</v>
      </c>
      <c r="J389">
        <f t="shared" si="57"/>
        <v>-6.3274880673481562</v>
      </c>
      <c r="K389">
        <v>65.817586325885742</v>
      </c>
      <c r="L389">
        <v>65.817586325885742</v>
      </c>
      <c r="M389">
        <f t="shared" si="56"/>
        <v>71.48</v>
      </c>
      <c r="N389">
        <f t="shared" si="58"/>
        <v>65.805504586758829</v>
      </c>
      <c r="O389">
        <v>65.805504586758829</v>
      </c>
      <c r="P389">
        <v>65.805504586758829</v>
      </c>
      <c r="Q389">
        <f t="shared" ref="Q389:Q452" si="59">AVERAGE(G387:G390)</f>
        <v>72.540000000000006</v>
      </c>
      <c r="R389">
        <f t="shared" ref="R389:R452" si="60">AVERAGE(Q389:Q390)</f>
        <v>71.256249999999994</v>
      </c>
      <c r="S389">
        <f t="shared" ref="S389:S452" si="61">$AL$6+$AK$6*F389</f>
        <v>65.793825451670983</v>
      </c>
      <c r="T389">
        <v>65.793825451670983</v>
      </c>
      <c r="U389">
        <v>65.793825451670983</v>
      </c>
      <c r="V389">
        <f t="shared" si="53"/>
        <v>74.516000000000005</v>
      </c>
    </row>
    <row r="390" spans="1:22" x14ac:dyDescent="0.2">
      <c r="A390" s="4">
        <v>45831</v>
      </c>
      <c r="B390">
        <v>69.36</v>
      </c>
      <c r="E390" s="4">
        <v>45831</v>
      </c>
      <c r="F390">
        <v>389</v>
      </c>
      <c r="G390">
        <v>69.36</v>
      </c>
      <c r="H390">
        <f t="shared" si="54"/>
        <v>65.785074393233899</v>
      </c>
      <c r="I390">
        <f t="shared" si="55"/>
        <v>3.5749256067661008</v>
      </c>
      <c r="J390">
        <f t="shared" si="57"/>
        <v>3.2511932651843267E-2</v>
      </c>
      <c r="K390">
        <v>65.785074393233899</v>
      </c>
      <c r="L390">
        <v>65.785074393233899</v>
      </c>
      <c r="M390">
        <f t="shared" si="56"/>
        <v>68.056666666666672</v>
      </c>
      <c r="N390">
        <f t="shared" si="58"/>
        <v>65.772917072279924</v>
      </c>
      <c r="O390">
        <v>65.772917072279924</v>
      </c>
      <c r="P390">
        <v>65.772917072279924</v>
      </c>
      <c r="Q390">
        <f t="shared" si="59"/>
        <v>69.972499999999997</v>
      </c>
      <c r="R390">
        <f t="shared" si="60"/>
        <v>68.754999999999995</v>
      </c>
      <c r="S390">
        <f t="shared" si="61"/>
        <v>65.761140275538125</v>
      </c>
      <c r="T390">
        <v>65.761140275538125</v>
      </c>
      <c r="U390">
        <v>65.761140275538125</v>
      </c>
      <c r="V390">
        <f t="shared" si="53"/>
        <v>73.210000000000008</v>
      </c>
    </row>
    <row r="391" spans="1:22" x14ac:dyDescent="0.2">
      <c r="A391" s="4">
        <v>45832</v>
      </c>
      <c r="B391">
        <v>65.45</v>
      </c>
      <c r="E391" s="4">
        <v>45832</v>
      </c>
      <c r="F391">
        <v>390</v>
      </c>
      <c r="G391">
        <v>65.45</v>
      </c>
      <c r="H391">
        <f t="shared" si="54"/>
        <v>65.752562460582055</v>
      </c>
      <c r="I391">
        <f t="shared" si="55"/>
        <v>-0.30256246058205249</v>
      </c>
      <c r="J391">
        <f t="shared" si="57"/>
        <v>-3.8774880673481533</v>
      </c>
      <c r="K391">
        <v>65.752562460582055</v>
      </c>
      <c r="L391">
        <v>65.752562460582055</v>
      </c>
      <c r="M391">
        <f t="shared" si="56"/>
        <v>66.930000000000007</v>
      </c>
      <c r="N391">
        <f t="shared" si="58"/>
        <v>65.740329557801005</v>
      </c>
      <c r="O391">
        <v>65.740329557801005</v>
      </c>
      <c r="P391">
        <v>65.740329557801005</v>
      </c>
      <c r="Q391">
        <f t="shared" si="59"/>
        <v>67.537500000000009</v>
      </c>
      <c r="R391">
        <f t="shared" si="60"/>
        <v>67.172500000000014</v>
      </c>
      <c r="S391">
        <f t="shared" si="61"/>
        <v>65.728455099405267</v>
      </c>
      <c r="T391">
        <v>65.728455099405267</v>
      </c>
      <c r="U391">
        <v>65.728455099405267</v>
      </c>
      <c r="V391">
        <f t="shared" si="53"/>
        <v>71.122</v>
      </c>
    </row>
    <row r="392" spans="1:22" x14ac:dyDescent="0.2">
      <c r="A392" s="4">
        <v>45833</v>
      </c>
      <c r="B392">
        <v>65.98</v>
      </c>
      <c r="E392" s="4">
        <v>45833</v>
      </c>
      <c r="F392">
        <v>391</v>
      </c>
      <c r="G392">
        <v>65.98</v>
      </c>
      <c r="H392">
        <f t="shared" si="54"/>
        <v>65.720050527930212</v>
      </c>
      <c r="I392">
        <f t="shared" si="55"/>
        <v>0.25994947206979191</v>
      </c>
      <c r="J392">
        <f t="shared" si="57"/>
        <v>0.5625119326518444</v>
      </c>
      <c r="K392">
        <v>65.720050527930212</v>
      </c>
      <c r="L392">
        <v>65.720050527930212</v>
      </c>
      <c r="M392">
        <f t="shared" si="56"/>
        <v>65.956666666666663</v>
      </c>
      <c r="N392">
        <f t="shared" si="58"/>
        <v>65.707742043322099</v>
      </c>
      <c r="O392">
        <v>65.707742043322099</v>
      </c>
      <c r="P392">
        <v>65.707742043322099</v>
      </c>
      <c r="Q392">
        <f t="shared" si="59"/>
        <v>66.807500000000005</v>
      </c>
      <c r="R392">
        <f t="shared" si="60"/>
        <v>66.47</v>
      </c>
      <c r="S392">
        <f t="shared" si="61"/>
        <v>65.695769923272408</v>
      </c>
      <c r="T392">
        <v>65.695769923272408</v>
      </c>
      <c r="U392">
        <v>65.695769923272408</v>
      </c>
      <c r="V392">
        <f t="shared" si="53"/>
        <v>69.174000000000007</v>
      </c>
    </row>
    <row r="393" spans="1:22" x14ac:dyDescent="0.2">
      <c r="A393" s="4">
        <v>45834</v>
      </c>
      <c r="B393">
        <v>66.44</v>
      </c>
      <c r="E393" s="4">
        <v>45834</v>
      </c>
      <c r="F393">
        <v>392</v>
      </c>
      <c r="G393">
        <v>66.44</v>
      </c>
      <c r="H393">
        <f t="shared" si="54"/>
        <v>65.687538595278369</v>
      </c>
      <c r="I393">
        <f t="shared" si="55"/>
        <v>0.75246140472162892</v>
      </c>
      <c r="J393">
        <f t="shared" si="57"/>
        <v>0.49251193265183701</v>
      </c>
      <c r="K393">
        <v>65.687538595278369</v>
      </c>
      <c r="L393">
        <v>65.687538595278369</v>
      </c>
      <c r="M393">
        <f t="shared" si="56"/>
        <v>66.36</v>
      </c>
      <c r="N393">
        <f t="shared" si="58"/>
        <v>65.675154528843194</v>
      </c>
      <c r="O393">
        <v>65.675154528843194</v>
      </c>
      <c r="P393">
        <v>65.675154528843194</v>
      </c>
      <c r="Q393">
        <f t="shared" si="59"/>
        <v>66.132499999999993</v>
      </c>
      <c r="R393">
        <f t="shared" si="60"/>
        <v>66.283749999999998</v>
      </c>
      <c r="S393">
        <f t="shared" si="61"/>
        <v>65.66308474713955</v>
      </c>
      <c r="T393">
        <v>65.66308474713955</v>
      </c>
      <c r="U393">
        <v>65.66308474713955</v>
      </c>
      <c r="V393">
        <f t="shared" ref="V393:V456" si="62">AVERAGE(G389:G393)</f>
        <v>67.318000000000012</v>
      </c>
    </row>
    <row r="394" spans="1:22" x14ac:dyDescent="0.2">
      <c r="A394" s="4">
        <v>45835</v>
      </c>
      <c r="B394">
        <v>66.66</v>
      </c>
      <c r="E394" s="4">
        <v>45835</v>
      </c>
      <c r="F394">
        <v>393</v>
      </c>
      <c r="G394">
        <v>66.66</v>
      </c>
      <c r="H394">
        <f t="shared" si="54"/>
        <v>65.655026662626526</v>
      </c>
      <c r="I394">
        <f t="shared" si="55"/>
        <v>1.0049733373734711</v>
      </c>
      <c r="J394">
        <f t="shared" si="57"/>
        <v>0.25251193265184213</v>
      </c>
      <c r="K394">
        <v>65.655026662626526</v>
      </c>
      <c r="L394">
        <v>65.655026662626526</v>
      </c>
      <c r="M394">
        <f t="shared" si="56"/>
        <v>66.586666666666659</v>
      </c>
      <c r="N394">
        <f t="shared" si="58"/>
        <v>65.642567014364289</v>
      </c>
      <c r="O394">
        <v>65.642567014364289</v>
      </c>
      <c r="P394">
        <v>65.642567014364289</v>
      </c>
      <c r="Q394">
        <f t="shared" si="59"/>
        <v>66.435000000000002</v>
      </c>
      <c r="R394">
        <f t="shared" si="60"/>
        <v>66.474999999999994</v>
      </c>
      <c r="S394">
        <f t="shared" si="61"/>
        <v>65.630399571006706</v>
      </c>
      <c r="T394">
        <v>65.630399571006706</v>
      </c>
      <c r="U394">
        <v>65.630399571006706</v>
      </c>
      <c r="V394">
        <f t="shared" si="62"/>
        <v>66.777999999999992</v>
      </c>
    </row>
    <row r="395" spans="1:22" x14ac:dyDescent="0.2">
      <c r="A395" s="4">
        <v>45836</v>
      </c>
      <c r="B395">
        <v>66.66</v>
      </c>
      <c r="E395" s="4">
        <v>45836</v>
      </c>
      <c r="F395">
        <v>394</v>
      </c>
      <c r="G395">
        <v>66.66</v>
      </c>
      <c r="H395">
        <f t="shared" si="54"/>
        <v>65.622514729974682</v>
      </c>
      <c r="I395">
        <f t="shared" si="55"/>
        <v>1.0374852700253143</v>
      </c>
      <c r="J395">
        <f t="shared" si="57"/>
        <v>3.2511932651843267E-2</v>
      </c>
      <c r="K395">
        <v>65.622514729974682</v>
      </c>
      <c r="L395">
        <v>65.622514729974682</v>
      </c>
      <c r="M395">
        <f t="shared" si="56"/>
        <v>66.540000000000006</v>
      </c>
      <c r="N395">
        <f t="shared" si="58"/>
        <v>65.609979499885384</v>
      </c>
      <c r="O395">
        <v>65.609979499885384</v>
      </c>
      <c r="P395">
        <v>65.609979499885384</v>
      </c>
      <c r="Q395">
        <f t="shared" si="59"/>
        <v>66.515000000000001</v>
      </c>
      <c r="R395">
        <f t="shared" si="60"/>
        <v>66.497500000000002</v>
      </c>
      <c r="S395">
        <f t="shared" si="61"/>
        <v>65.597714394873847</v>
      </c>
      <c r="T395">
        <v>65.597714394873847</v>
      </c>
      <c r="U395">
        <v>65.597714394873847</v>
      </c>
      <c r="V395">
        <f t="shared" si="62"/>
        <v>66.237999999999985</v>
      </c>
    </row>
    <row r="396" spans="1:22" x14ac:dyDescent="0.2">
      <c r="A396" s="4">
        <v>45837</v>
      </c>
      <c r="B396">
        <v>66.3</v>
      </c>
      <c r="E396" s="4">
        <v>45837</v>
      </c>
      <c r="F396">
        <v>395</v>
      </c>
      <c r="G396">
        <v>66.3</v>
      </c>
      <c r="H396">
        <f t="shared" si="54"/>
        <v>65.590002797322839</v>
      </c>
      <c r="I396">
        <f t="shared" si="55"/>
        <v>0.70999720267715816</v>
      </c>
      <c r="J396">
        <f t="shared" si="57"/>
        <v>-0.32748806734815616</v>
      </c>
      <c r="K396">
        <v>65.590002797322839</v>
      </c>
      <c r="L396">
        <v>65.590002797322839</v>
      </c>
      <c r="M396">
        <f t="shared" si="56"/>
        <v>66.42</v>
      </c>
      <c r="N396">
        <f t="shared" si="58"/>
        <v>65.577391985406479</v>
      </c>
      <c r="O396">
        <v>65.577391985406479</v>
      </c>
      <c r="P396">
        <v>65.577391985406479</v>
      </c>
      <c r="Q396">
        <f t="shared" si="59"/>
        <v>66.48</v>
      </c>
      <c r="R396">
        <f t="shared" si="60"/>
        <v>66.477499999999992</v>
      </c>
      <c r="S396">
        <f t="shared" si="61"/>
        <v>65.565029218740989</v>
      </c>
      <c r="T396">
        <v>65.565029218740989</v>
      </c>
      <c r="U396">
        <v>65.565029218740989</v>
      </c>
      <c r="V396">
        <f t="shared" si="62"/>
        <v>66.408000000000001</v>
      </c>
    </row>
    <row r="397" spans="1:22" x14ac:dyDescent="0.2">
      <c r="A397" s="4">
        <v>45838</v>
      </c>
      <c r="B397">
        <v>66.3</v>
      </c>
      <c r="E397" s="4">
        <v>45838</v>
      </c>
      <c r="F397">
        <v>396</v>
      </c>
      <c r="G397">
        <v>66.3</v>
      </c>
      <c r="H397">
        <f t="shared" si="54"/>
        <v>65.557490864670996</v>
      </c>
      <c r="I397">
        <f t="shared" si="55"/>
        <v>0.74250913532900142</v>
      </c>
      <c r="J397">
        <f t="shared" si="57"/>
        <v>3.2511932651843267E-2</v>
      </c>
      <c r="K397">
        <v>65.557490864670996</v>
      </c>
      <c r="L397">
        <v>65.557490864670996</v>
      </c>
      <c r="M397">
        <f t="shared" si="56"/>
        <v>66.413333333333341</v>
      </c>
      <c r="N397">
        <f t="shared" si="58"/>
        <v>65.544804470927573</v>
      </c>
      <c r="O397">
        <v>65.544804470927573</v>
      </c>
      <c r="P397">
        <v>65.544804470927573</v>
      </c>
      <c r="Q397">
        <f t="shared" si="59"/>
        <v>66.474999999999994</v>
      </c>
      <c r="R397">
        <f t="shared" si="60"/>
        <v>66.724999999999994</v>
      </c>
      <c r="S397">
        <f t="shared" si="61"/>
        <v>65.532344042608131</v>
      </c>
      <c r="T397">
        <v>65.532344042608131</v>
      </c>
      <c r="U397">
        <v>65.532344042608131</v>
      </c>
      <c r="V397">
        <f t="shared" si="62"/>
        <v>66.472000000000008</v>
      </c>
    </row>
    <row r="398" spans="1:22" x14ac:dyDescent="0.2">
      <c r="A398" s="4">
        <v>45839</v>
      </c>
      <c r="B398">
        <v>66.64</v>
      </c>
      <c r="E398" s="4">
        <v>45839</v>
      </c>
      <c r="F398">
        <v>397</v>
      </c>
      <c r="G398">
        <v>66.64</v>
      </c>
      <c r="H398">
        <f t="shared" si="54"/>
        <v>65.524978932019167</v>
      </c>
      <c r="I398">
        <f t="shared" si="55"/>
        <v>1.1150210679808339</v>
      </c>
      <c r="J398">
        <f t="shared" si="57"/>
        <v>0.37251193265183247</v>
      </c>
      <c r="K398">
        <v>65.524978932019167</v>
      </c>
      <c r="L398">
        <v>65.524978932019167</v>
      </c>
      <c r="M398">
        <f t="shared" si="56"/>
        <v>67.2</v>
      </c>
      <c r="N398">
        <f t="shared" si="58"/>
        <v>65.512216956448668</v>
      </c>
      <c r="O398">
        <v>65.512216956448668</v>
      </c>
      <c r="P398">
        <v>65.512216956448668</v>
      </c>
      <c r="Q398">
        <f t="shared" si="59"/>
        <v>66.974999999999994</v>
      </c>
      <c r="R398">
        <f t="shared" si="60"/>
        <v>67.203749999999999</v>
      </c>
      <c r="S398">
        <f t="shared" si="61"/>
        <v>65.499658866475272</v>
      </c>
      <c r="T398">
        <v>65.499658866475272</v>
      </c>
      <c r="U398">
        <v>65.499658866475272</v>
      </c>
      <c r="V398">
        <f t="shared" si="62"/>
        <v>66.512</v>
      </c>
    </row>
    <row r="399" spans="1:22" x14ac:dyDescent="0.2">
      <c r="A399" s="4">
        <v>45840</v>
      </c>
      <c r="B399">
        <v>68.66</v>
      </c>
      <c r="E399" s="4">
        <v>45840</v>
      </c>
      <c r="F399">
        <v>398</v>
      </c>
      <c r="G399">
        <v>68.66</v>
      </c>
      <c r="H399">
        <f t="shared" si="54"/>
        <v>65.492466999367309</v>
      </c>
      <c r="I399">
        <f t="shared" si="55"/>
        <v>3.1675330006326874</v>
      </c>
      <c r="J399">
        <f t="shared" si="57"/>
        <v>2.0525119326518535</v>
      </c>
      <c r="K399">
        <v>65.492466999367309</v>
      </c>
      <c r="L399">
        <v>65.492466999367309</v>
      </c>
      <c r="M399">
        <f t="shared" si="56"/>
        <v>67.81</v>
      </c>
      <c r="N399">
        <f t="shared" si="58"/>
        <v>65.479629441969749</v>
      </c>
      <c r="O399">
        <v>65.479629441969749</v>
      </c>
      <c r="P399">
        <v>65.479629441969749</v>
      </c>
      <c r="Q399">
        <f t="shared" si="59"/>
        <v>67.432500000000005</v>
      </c>
      <c r="R399">
        <f t="shared" si="60"/>
        <v>67.661249999999995</v>
      </c>
      <c r="S399">
        <f t="shared" si="61"/>
        <v>65.466973690342428</v>
      </c>
      <c r="T399">
        <v>65.466973690342428</v>
      </c>
      <c r="U399">
        <v>65.466973690342428</v>
      </c>
      <c r="V399">
        <f t="shared" si="62"/>
        <v>66.911999999999992</v>
      </c>
    </row>
    <row r="400" spans="1:22" x14ac:dyDescent="0.2">
      <c r="A400" s="4">
        <v>45841</v>
      </c>
      <c r="B400">
        <v>68.13</v>
      </c>
      <c r="E400" s="4">
        <v>45841</v>
      </c>
      <c r="F400">
        <v>399</v>
      </c>
      <c r="G400">
        <v>68.13</v>
      </c>
      <c r="H400">
        <f t="shared" si="54"/>
        <v>65.45995506671548</v>
      </c>
      <c r="I400">
        <f t="shared" si="55"/>
        <v>2.6700449332845153</v>
      </c>
      <c r="J400">
        <f t="shared" si="57"/>
        <v>-0.49748806734817208</v>
      </c>
      <c r="K400">
        <v>65.45995506671548</v>
      </c>
      <c r="L400">
        <v>65.45995506671548</v>
      </c>
      <c r="M400">
        <f t="shared" si="56"/>
        <v>68.306666666666658</v>
      </c>
      <c r="N400">
        <f t="shared" si="58"/>
        <v>65.447041927490844</v>
      </c>
      <c r="O400">
        <v>65.447041927490844</v>
      </c>
      <c r="P400">
        <v>65.447041927490844</v>
      </c>
      <c r="Q400">
        <f t="shared" si="59"/>
        <v>67.89</v>
      </c>
      <c r="R400">
        <f t="shared" si="60"/>
        <v>68.076249999999987</v>
      </c>
      <c r="S400">
        <f t="shared" si="61"/>
        <v>65.43428851420957</v>
      </c>
      <c r="T400">
        <v>65.43428851420957</v>
      </c>
      <c r="U400">
        <v>65.43428851420957</v>
      </c>
      <c r="V400">
        <f t="shared" si="62"/>
        <v>67.205999999999989</v>
      </c>
    </row>
    <row r="401" spans="1:22" x14ac:dyDescent="0.2">
      <c r="A401" s="4">
        <v>45842</v>
      </c>
      <c r="B401">
        <v>68.13</v>
      </c>
      <c r="E401" s="4">
        <v>45842</v>
      </c>
      <c r="F401">
        <v>400</v>
      </c>
      <c r="G401">
        <v>68.13</v>
      </c>
      <c r="H401">
        <f t="shared" si="54"/>
        <v>65.427443134063623</v>
      </c>
      <c r="I401">
        <f t="shared" si="55"/>
        <v>2.7025568659363728</v>
      </c>
      <c r="J401">
        <f t="shared" si="57"/>
        <v>3.2511932651857478E-2</v>
      </c>
      <c r="K401">
        <v>65.427443134063623</v>
      </c>
      <c r="L401">
        <v>65.427443134063623</v>
      </c>
      <c r="M401">
        <f t="shared" si="56"/>
        <v>68.13</v>
      </c>
      <c r="N401">
        <f t="shared" si="58"/>
        <v>65.414454413011939</v>
      </c>
      <c r="O401">
        <v>65.414454413011939</v>
      </c>
      <c r="P401">
        <v>65.414454413011939</v>
      </c>
      <c r="Q401">
        <f t="shared" si="59"/>
        <v>68.262499999999989</v>
      </c>
      <c r="R401">
        <f t="shared" si="60"/>
        <v>68.324999999999989</v>
      </c>
      <c r="S401">
        <f t="shared" si="61"/>
        <v>65.401603338076711</v>
      </c>
      <c r="T401">
        <v>65.401603338076711</v>
      </c>
      <c r="U401">
        <v>65.401603338076711</v>
      </c>
      <c r="V401">
        <f t="shared" si="62"/>
        <v>67.572000000000003</v>
      </c>
    </row>
    <row r="402" spans="1:22" x14ac:dyDescent="0.2">
      <c r="A402" s="4">
        <v>45843</v>
      </c>
      <c r="B402">
        <v>68.13</v>
      </c>
      <c r="E402" s="4">
        <v>45843</v>
      </c>
      <c r="F402">
        <v>401</v>
      </c>
      <c r="G402">
        <v>68.13</v>
      </c>
      <c r="H402">
        <f t="shared" si="54"/>
        <v>65.394931201411794</v>
      </c>
      <c r="I402">
        <f t="shared" si="55"/>
        <v>2.7350687985882018</v>
      </c>
      <c r="J402">
        <f t="shared" si="57"/>
        <v>3.2511932651829056E-2</v>
      </c>
      <c r="K402">
        <v>65.394931201411794</v>
      </c>
      <c r="L402">
        <v>65.394931201411794</v>
      </c>
      <c r="M402">
        <f t="shared" si="56"/>
        <v>68.473333333333329</v>
      </c>
      <c r="N402">
        <f t="shared" si="58"/>
        <v>65.381866898533033</v>
      </c>
      <c r="O402">
        <v>65.381866898533033</v>
      </c>
      <c r="P402">
        <v>65.381866898533033</v>
      </c>
      <c r="Q402">
        <f t="shared" si="59"/>
        <v>68.387499999999989</v>
      </c>
      <c r="R402">
        <f t="shared" si="60"/>
        <v>68.516249999999985</v>
      </c>
      <c r="S402">
        <f t="shared" si="61"/>
        <v>65.368918161943853</v>
      </c>
      <c r="T402">
        <v>65.368918161943853</v>
      </c>
      <c r="U402">
        <v>65.368918161943853</v>
      </c>
      <c r="V402">
        <f t="shared" si="62"/>
        <v>67.938000000000002</v>
      </c>
    </row>
    <row r="403" spans="1:22" x14ac:dyDescent="0.2">
      <c r="A403" s="4">
        <v>45844</v>
      </c>
      <c r="B403">
        <v>69.16</v>
      </c>
      <c r="E403" s="4">
        <v>45844</v>
      </c>
      <c r="F403">
        <v>402</v>
      </c>
      <c r="G403">
        <v>69.16</v>
      </c>
      <c r="H403">
        <f t="shared" si="54"/>
        <v>65.362419268759936</v>
      </c>
      <c r="I403">
        <f t="shared" si="55"/>
        <v>3.7975807312400605</v>
      </c>
      <c r="J403">
        <f t="shared" si="57"/>
        <v>1.0625119326518586</v>
      </c>
      <c r="K403">
        <v>65.362419268759936</v>
      </c>
      <c r="L403">
        <v>65.362419268759936</v>
      </c>
      <c r="M403">
        <f t="shared" si="56"/>
        <v>68.816666666666663</v>
      </c>
      <c r="N403">
        <f t="shared" si="58"/>
        <v>65.349279384054128</v>
      </c>
      <c r="O403">
        <v>65.349279384054128</v>
      </c>
      <c r="P403">
        <v>65.349279384054128</v>
      </c>
      <c r="Q403">
        <f t="shared" si="59"/>
        <v>68.644999999999996</v>
      </c>
      <c r="R403">
        <f t="shared" si="60"/>
        <v>68.822499999999991</v>
      </c>
      <c r="S403">
        <f t="shared" si="61"/>
        <v>65.336232985810994</v>
      </c>
      <c r="T403">
        <v>65.336232985810994</v>
      </c>
      <c r="U403">
        <v>65.336232985810994</v>
      </c>
      <c r="V403">
        <f t="shared" si="62"/>
        <v>68.441999999999979</v>
      </c>
    </row>
    <row r="404" spans="1:22" x14ac:dyDescent="0.2">
      <c r="A404" s="4">
        <v>45845</v>
      </c>
      <c r="B404">
        <v>69.16</v>
      </c>
      <c r="E404" s="4">
        <v>45845</v>
      </c>
      <c r="F404">
        <v>403</v>
      </c>
      <c r="G404">
        <v>69.16</v>
      </c>
      <c r="H404">
        <f t="shared" si="54"/>
        <v>65.329907336108107</v>
      </c>
      <c r="I404">
        <f t="shared" si="55"/>
        <v>3.8300926638918895</v>
      </c>
      <c r="J404">
        <f t="shared" si="57"/>
        <v>3.2511932651829056E-2</v>
      </c>
      <c r="K404">
        <v>65.329907336108107</v>
      </c>
      <c r="L404">
        <v>65.329907336108107</v>
      </c>
      <c r="M404">
        <f t="shared" si="56"/>
        <v>69.290000000000006</v>
      </c>
      <c r="N404">
        <f t="shared" si="58"/>
        <v>65.316691869575223</v>
      </c>
      <c r="O404">
        <v>65.316691869575223</v>
      </c>
      <c r="P404">
        <v>65.316691869575223</v>
      </c>
      <c r="Q404">
        <f t="shared" si="59"/>
        <v>69</v>
      </c>
      <c r="R404">
        <f t="shared" si="60"/>
        <v>69.185000000000002</v>
      </c>
      <c r="S404">
        <f t="shared" si="61"/>
        <v>65.30354780967815</v>
      </c>
      <c r="T404">
        <v>65.30354780967815</v>
      </c>
      <c r="U404">
        <v>65.30354780967815</v>
      </c>
      <c r="V404">
        <f t="shared" si="62"/>
        <v>68.541999999999987</v>
      </c>
    </row>
    <row r="405" spans="1:22" x14ac:dyDescent="0.2">
      <c r="A405" s="4">
        <v>45846</v>
      </c>
      <c r="B405">
        <v>69.55</v>
      </c>
      <c r="E405" s="4">
        <v>45846</v>
      </c>
      <c r="F405">
        <v>404</v>
      </c>
      <c r="G405">
        <v>69.55</v>
      </c>
      <c r="H405">
        <f t="shared" si="54"/>
        <v>65.29739540345625</v>
      </c>
      <c r="I405">
        <f t="shared" si="55"/>
        <v>4.2526045965437476</v>
      </c>
      <c r="J405">
        <f t="shared" si="57"/>
        <v>0.42251193265185805</v>
      </c>
      <c r="K405">
        <v>65.29739540345625</v>
      </c>
      <c r="L405">
        <v>65.29739540345625</v>
      </c>
      <c r="M405">
        <f t="shared" si="56"/>
        <v>69.44</v>
      </c>
      <c r="N405">
        <f t="shared" si="58"/>
        <v>65.284104355096304</v>
      </c>
      <c r="O405">
        <v>65.284104355096304</v>
      </c>
      <c r="P405">
        <v>65.284104355096304</v>
      </c>
      <c r="Q405">
        <f t="shared" si="59"/>
        <v>69.37</v>
      </c>
      <c r="R405">
        <f t="shared" si="60"/>
        <v>69.197500000000005</v>
      </c>
      <c r="S405">
        <f t="shared" si="61"/>
        <v>65.270862633545292</v>
      </c>
      <c r="T405">
        <v>65.270862633545292</v>
      </c>
      <c r="U405">
        <v>65.270862633545292</v>
      </c>
      <c r="V405">
        <f t="shared" si="62"/>
        <v>68.825999999999993</v>
      </c>
    </row>
    <row r="406" spans="1:22" x14ac:dyDescent="0.2">
      <c r="A406" s="4">
        <v>45847</v>
      </c>
      <c r="B406">
        <v>69.61</v>
      </c>
      <c r="E406" s="4">
        <v>45847</v>
      </c>
      <c r="F406">
        <v>405</v>
      </c>
      <c r="G406">
        <v>69.61</v>
      </c>
      <c r="H406">
        <f t="shared" si="54"/>
        <v>65.264883470804421</v>
      </c>
      <c r="I406">
        <f t="shared" si="55"/>
        <v>4.3451165291955789</v>
      </c>
      <c r="J406">
        <f t="shared" si="57"/>
        <v>9.251193265183133E-2</v>
      </c>
      <c r="K406">
        <v>65.264883470804421</v>
      </c>
      <c r="L406">
        <v>65.264883470804421</v>
      </c>
      <c r="M406">
        <f t="shared" si="56"/>
        <v>68.98</v>
      </c>
      <c r="N406">
        <f t="shared" si="58"/>
        <v>65.251516840617398</v>
      </c>
      <c r="O406">
        <v>65.251516840617398</v>
      </c>
      <c r="P406">
        <v>65.251516840617398</v>
      </c>
      <c r="Q406">
        <f t="shared" si="59"/>
        <v>69.025000000000006</v>
      </c>
      <c r="R406">
        <f t="shared" si="60"/>
        <v>69.083750000000009</v>
      </c>
      <c r="S406">
        <f t="shared" si="61"/>
        <v>65.238177457412434</v>
      </c>
      <c r="T406">
        <v>65.238177457412434</v>
      </c>
      <c r="U406">
        <v>65.238177457412434</v>
      </c>
      <c r="V406">
        <f t="shared" si="62"/>
        <v>69.122</v>
      </c>
    </row>
    <row r="407" spans="1:22" x14ac:dyDescent="0.2">
      <c r="A407" s="4">
        <v>45848</v>
      </c>
      <c r="B407">
        <v>67.78</v>
      </c>
      <c r="E407" s="4">
        <v>45848</v>
      </c>
      <c r="F407">
        <v>406</v>
      </c>
      <c r="G407">
        <v>67.78</v>
      </c>
      <c r="H407">
        <f t="shared" si="54"/>
        <v>65.232371538152563</v>
      </c>
      <c r="I407">
        <f t="shared" si="55"/>
        <v>2.5476284618474381</v>
      </c>
      <c r="J407">
        <f t="shared" si="57"/>
        <v>-1.7974880673481408</v>
      </c>
      <c r="K407">
        <v>65.232371538152563</v>
      </c>
      <c r="L407">
        <v>65.232371538152563</v>
      </c>
      <c r="M407">
        <f t="shared" si="56"/>
        <v>69.006666666666661</v>
      </c>
      <c r="N407">
        <f t="shared" si="58"/>
        <v>65.218929326138493</v>
      </c>
      <c r="O407">
        <v>65.218929326138493</v>
      </c>
      <c r="P407">
        <v>65.218929326138493</v>
      </c>
      <c r="Q407">
        <f t="shared" si="59"/>
        <v>69.142499999999998</v>
      </c>
      <c r="R407">
        <f t="shared" si="60"/>
        <v>69.152500000000003</v>
      </c>
      <c r="S407">
        <f t="shared" si="61"/>
        <v>65.205492281279575</v>
      </c>
      <c r="T407">
        <v>65.205492281279575</v>
      </c>
      <c r="U407">
        <v>65.205492281279575</v>
      </c>
      <c r="V407">
        <f t="shared" si="62"/>
        <v>69.051999999999992</v>
      </c>
    </row>
    <row r="408" spans="1:22" x14ac:dyDescent="0.2">
      <c r="A408" s="4">
        <v>45849</v>
      </c>
      <c r="B408">
        <v>69.63</v>
      </c>
      <c r="E408" s="4">
        <v>45849</v>
      </c>
      <c r="F408">
        <v>407</v>
      </c>
      <c r="G408">
        <v>69.63</v>
      </c>
      <c r="H408">
        <f t="shared" si="54"/>
        <v>65.199859605500734</v>
      </c>
      <c r="I408">
        <f t="shared" si="55"/>
        <v>4.4301403944992614</v>
      </c>
      <c r="J408">
        <f t="shared" si="57"/>
        <v>1.8825119326518234</v>
      </c>
      <c r="K408">
        <v>65.199859605500734</v>
      </c>
      <c r="L408">
        <v>65.199859605500734</v>
      </c>
      <c r="M408">
        <f t="shared" si="56"/>
        <v>69.013333333333335</v>
      </c>
      <c r="N408">
        <f t="shared" si="58"/>
        <v>65.186341811659588</v>
      </c>
      <c r="O408">
        <v>65.186341811659588</v>
      </c>
      <c r="P408">
        <v>65.186341811659588</v>
      </c>
      <c r="Q408">
        <f t="shared" si="59"/>
        <v>69.162499999999994</v>
      </c>
      <c r="R408">
        <f t="shared" si="60"/>
        <v>68.984999999999999</v>
      </c>
      <c r="S408">
        <f t="shared" si="61"/>
        <v>65.172807105146717</v>
      </c>
      <c r="T408">
        <v>65.172807105146717</v>
      </c>
      <c r="U408">
        <v>65.172807105146717</v>
      </c>
      <c r="V408">
        <f t="shared" si="62"/>
        <v>69.146000000000001</v>
      </c>
    </row>
    <row r="409" spans="1:22" x14ac:dyDescent="0.2">
      <c r="A409" s="4">
        <v>45850</v>
      </c>
      <c r="B409">
        <v>69.63</v>
      </c>
      <c r="E409" s="4">
        <v>45850</v>
      </c>
      <c r="F409">
        <v>408</v>
      </c>
      <c r="G409">
        <v>69.63</v>
      </c>
      <c r="H409">
        <f t="shared" si="54"/>
        <v>65.167347672848891</v>
      </c>
      <c r="I409">
        <f t="shared" si="55"/>
        <v>4.4626523271511047</v>
      </c>
      <c r="J409">
        <f t="shared" si="57"/>
        <v>3.2511932651843267E-2</v>
      </c>
      <c r="K409">
        <v>65.167347672848891</v>
      </c>
      <c r="L409">
        <v>65.167347672848891</v>
      </c>
      <c r="M409">
        <f t="shared" si="56"/>
        <v>69.149999999999991</v>
      </c>
      <c r="N409">
        <f t="shared" si="58"/>
        <v>65.153754297180683</v>
      </c>
      <c r="O409">
        <v>65.153754297180683</v>
      </c>
      <c r="P409">
        <v>65.153754297180683</v>
      </c>
      <c r="Q409">
        <f t="shared" si="59"/>
        <v>68.807500000000005</v>
      </c>
      <c r="R409">
        <f t="shared" si="60"/>
        <v>68.858750000000001</v>
      </c>
      <c r="S409">
        <f t="shared" si="61"/>
        <v>65.140121929013858</v>
      </c>
      <c r="T409">
        <v>65.140121929013858</v>
      </c>
      <c r="U409">
        <v>65.140121929013858</v>
      </c>
      <c r="V409">
        <f t="shared" si="62"/>
        <v>69.239999999999995</v>
      </c>
    </row>
    <row r="410" spans="1:22" x14ac:dyDescent="0.2">
      <c r="A410" s="4">
        <v>45851</v>
      </c>
      <c r="B410">
        <v>68.19</v>
      </c>
      <c r="E410" s="4">
        <v>45851</v>
      </c>
      <c r="F410">
        <v>409</v>
      </c>
      <c r="G410">
        <v>68.19</v>
      </c>
      <c r="H410">
        <f t="shared" si="54"/>
        <v>65.134835740197047</v>
      </c>
      <c r="I410">
        <f t="shared" si="55"/>
        <v>3.0551642598029503</v>
      </c>
      <c r="J410">
        <f t="shared" si="57"/>
        <v>-1.4074880673481545</v>
      </c>
      <c r="K410">
        <v>65.134835740197047</v>
      </c>
      <c r="L410">
        <v>65.134835740197047</v>
      </c>
      <c r="M410">
        <f t="shared" si="56"/>
        <v>68.67</v>
      </c>
      <c r="N410">
        <f t="shared" si="58"/>
        <v>65.121166782701778</v>
      </c>
      <c r="O410">
        <v>65.121166782701778</v>
      </c>
      <c r="P410">
        <v>65.121166782701778</v>
      </c>
      <c r="Q410">
        <f t="shared" si="59"/>
        <v>68.91</v>
      </c>
      <c r="R410">
        <f t="shared" si="60"/>
        <v>68.676249999999996</v>
      </c>
      <c r="S410">
        <f t="shared" si="61"/>
        <v>65.107436752881</v>
      </c>
      <c r="T410">
        <v>65.107436752881</v>
      </c>
      <c r="U410">
        <v>65.107436752881</v>
      </c>
      <c r="V410">
        <f t="shared" si="62"/>
        <v>68.967999999999989</v>
      </c>
    </row>
    <row r="411" spans="1:22" x14ac:dyDescent="0.2">
      <c r="A411" s="4">
        <v>45852</v>
      </c>
      <c r="B411">
        <v>68.19</v>
      </c>
      <c r="E411" s="4">
        <v>45852</v>
      </c>
      <c r="F411">
        <v>410</v>
      </c>
      <c r="G411">
        <v>68.19</v>
      </c>
      <c r="H411">
        <f t="shared" si="54"/>
        <v>65.102323807545204</v>
      </c>
      <c r="I411">
        <f t="shared" si="55"/>
        <v>3.0876761924547935</v>
      </c>
      <c r="J411">
        <f t="shared" si="57"/>
        <v>3.2511932651843267E-2</v>
      </c>
      <c r="K411">
        <v>65.102323807545204</v>
      </c>
      <c r="L411">
        <v>65.102323807545204</v>
      </c>
      <c r="M411">
        <f t="shared" si="56"/>
        <v>68.046666666666667</v>
      </c>
      <c r="N411">
        <f t="shared" si="58"/>
        <v>65.088579268222873</v>
      </c>
      <c r="O411">
        <v>65.088579268222873</v>
      </c>
      <c r="P411">
        <v>65.088579268222873</v>
      </c>
      <c r="Q411">
        <f t="shared" si="59"/>
        <v>68.442499999999995</v>
      </c>
      <c r="R411">
        <f t="shared" si="60"/>
        <v>68.13</v>
      </c>
      <c r="S411">
        <f t="shared" si="61"/>
        <v>65.074751576748156</v>
      </c>
      <c r="T411">
        <v>65.074751576748156</v>
      </c>
      <c r="U411">
        <v>65.074751576748156</v>
      </c>
      <c r="V411">
        <f t="shared" si="62"/>
        <v>68.683999999999997</v>
      </c>
    </row>
    <row r="412" spans="1:22" x14ac:dyDescent="0.2">
      <c r="A412" s="4">
        <v>45853</v>
      </c>
      <c r="B412">
        <v>67.760000000000005</v>
      </c>
      <c r="E412" s="4">
        <v>45853</v>
      </c>
      <c r="F412">
        <v>411</v>
      </c>
      <c r="G412">
        <v>67.760000000000005</v>
      </c>
      <c r="H412">
        <f t="shared" si="54"/>
        <v>65.069811874893361</v>
      </c>
      <c r="I412">
        <f t="shared" si="55"/>
        <v>2.6901881251066442</v>
      </c>
      <c r="J412">
        <f t="shared" si="57"/>
        <v>-0.39748806734814934</v>
      </c>
      <c r="K412">
        <v>65.069811874893361</v>
      </c>
      <c r="L412">
        <v>65.069811874893361</v>
      </c>
      <c r="M412">
        <f t="shared" si="56"/>
        <v>67.693333333333328</v>
      </c>
      <c r="N412">
        <f t="shared" si="58"/>
        <v>65.055991753743967</v>
      </c>
      <c r="O412">
        <v>65.055991753743967</v>
      </c>
      <c r="P412">
        <v>65.055991753743967</v>
      </c>
      <c r="Q412">
        <f t="shared" si="59"/>
        <v>67.817499999999995</v>
      </c>
      <c r="R412">
        <f t="shared" si="60"/>
        <v>67.888749999999987</v>
      </c>
      <c r="S412">
        <f t="shared" si="61"/>
        <v>65.042066400615298</v>
      </c>
      <c r="T412">
        <v>65.042066400615298</v>
      </c>
      <c r="U412">
        <v>65.042066400615298</v>
      </c>
      <c r="V412">
        <f t="shared" si="62"/>
        <v>68.679999999999993</v>
      </c>
    </row>
    <row r="413" spans="1:22" x14ac:dyDescent="0.2">
      <c r="A413" s="4">
        <v>45854</v>
      </c>
      <c r="B413">
        <v>67.13</v>
      </c>
      <c r="E413" s="4">
        <v>45854</v>
      </c>
      <c r="F413">
        <v>412</v>
      </c>
      <c r="G413">
        <v>67.13</v>
      </c>
      <c r="H413">
        <f t="shared" si="54"/>
        <v>65.037299942241518</v>
      </c>
      <c r="I413">
        <f t="shared" si="55"/>
        <v>2.0927000577584778</v>
      </c>
      <c r="J413">
        <f t="shared" si="57"/>
        <v>-0.5974880673481664</v>
      </c>
      <c r="K413">
        <v>65.037299942241518</v>
      </c>
      <c r="L413">
        <v>65.037299942241518</v>
      </c>
      <c r="M413">
        <f t="shared" si="56"/>
        <v>67.883333333333326</v>
      </c>
      <c r="N413">
        <f t="shared" si="58"/>
        <v>65.023404239265062</v>
      </c>
      <c r="O413">
        <v>65.023404239265062</v>
      </c>
      <c r="P413">
        <v>65.023404239265062</v>
      </c>
      <c r="Q413">
        <f t="shared" si="59"/>
        <v>67.959999999999994</v>
      </c>
      <c r="R413">
        <f t="shared" si="60"/>
        <v>68.002499999999998</v>
      </c>
      <c r="S413">
        <f t="shared" si="61"/>
        <v>65.009381224482439</v>
      </c>
      <c r="T413">
        <v>65.009381224482439</v>
      </c>
      <c r="U413">
        <v>65.009381224482439</v>
      </c>
      <c r="V413">
        <f t="shared" si="62"/>
        <v>68.179999999999993</v>
      </c>
    </row>
    <row r="414" spans="1:22" x14ac:dyDescent="0.2">
      <c r="A414" s="4">
        <v>45855</v>
      </c>
      <c r="B414">
        <v>68.760000000000005</v>
      </c>
      <c r="E414" s="4">
        <v>45855</v>
      </c>
      <c r="F414">
        <v>413</v>
      </c>
      <c r="G414">
        <v>68.760000000000005</v>
      </c>
      <c r="H414">
        <f t="shared" si="54"/>
        <v>65.004788009589674</v>
      </c>
      <c r="I414">
        <f t="shared" si="55"/>
        <v>3.7552119904103307</v>
      </c>
      <c r="J414">
        <f t="shared" si="57"/>
        <v>1.6625119326518529</v>
      </c>
      <c r="K414">
        <v>65.004788009589674</v>
      </c>
      <c r="L414">
        <v>65.004788009589674</v>
      </c>
      <c r="M414">
        <f t="shared" si="56"/>
        <v>68.14</v>
      </c>
      <c r="N414">
        <f t="shared" si="58"/>
        <v>64.990816724786143</v>
      </c>
      <c r="O414">
        <v>64.990816724786143</v>
      </c>
      <c r="P414">
        <v>64.990816724786143</v>
      </c>
      <c r="Q414">
        <f t="shared" si="59"/>
        <v>68.044999999999987</v>
      </c>
      <c r="R414">
        <f t="shared" si="60"/>
        <v>68.141249999999985</v>
      </c>
      <c r="S414">
        <f t="shared" si="61"/>
        <v>64.976696048349581</v>
      </c>
      <c r="T414">
        <v>64.976696048349581</v>
      </c>
      <c r="U414">
        <v>64.976696048349581</v>
      </c>
      <c r="V414">
        <f t="shared" si="62"/>
        <v>68.006</v>
      </c>
    </row>
    <row r="415" spans="1:22" x14ac:dyDescent="0.2">
      <c r="A415" s="4">
        <v>45856</v>
      </c>
      <c r="B415">
        <v>68.53</v>
      </c>
      <c r="E415" s="4">
        <v>45856</v>
      </c>
      <c r="F415">
        <v>414</v>
      </c>
      <c r="G415">
        <v>68.53</v>
      </c>
      <c r="H415">
        <f t="shared" si="54"/>
        <v>64.972276076937831</v>
      </c>
      <c r="I415">
        <f t="shared" si="55"/>
        <v>3.55772392306217</v>
      </c>
      <c r="J415">
        <f t="shared" si="57"/>
        <v>-0.19748806734816071</v>
      </c>
      <c r="K415">
        <v>64.972276076937831</v>
      </c>
      <c r="L415">
        <v>64.972276076937831</v>
      </c>
      <c r="M415">
        <f t="shared" si="56"/>
        <v>68.606666666666669</v>
      </c>
      <c r="N415">
        <f t="shared" si="58"/>
        <v>64.958229210307238</v>
      </c>
      <c r="O415">
        <v>64.958229210307238</v>
      </c>
      <c r="P415">
        <v>64.958229210307238</v>
      </c>
      <c r="Q415">
        <f t="shared" si="59"/>
        <v>68.237499999999997</v>
      </c>
      <c r="R415">
        <f t="shared" si="60"/>
        <v>68.39500000000001</v>
      </c>
      <c r="S415">
        <f t="shared" si="61"/>
        <v>64.944010872216722</v>
      </c>
      <c r="T415">
        <v>64.944010872216722</v>
      </c>
      <c r="U415">
        <v>64.944010872216722</v>
      </c>
      <c r="V415">
        <f t="shared" si="62"/>
        <v>68.073999999999998</v>
      </c>
    </row>
    <row r="416" spans="1:22" x14ac:dyDescent="0.2">
      <c r="A416" s="4">
        <v>45857</v>
      </c>
      <c r="B416">
        <v>68.53</v>
      </c>
      <c r="E416" s="4">
        <v>45857</v>
      </c>
      <c r="F416">
        <v>415</v>
      </c>
      <c r="G416">
        <v>68.53</v>
      </c>
      <c r="H416">
        <f t="shared" si="54"/>
        <v>64.939764144285988</v>
      </c>
      <c r="I416">
        <f t="shared" si="55"/>
        <v>3.5902358557140133</v>
      </c>
      <c r="J416">
        <f t="shared" si="57"/>
        <v>3.2511932651843267E-2</v>
      </c>
      <c r="K416">
        <v>64.939764144285988</v>
      </c>
      <c r="L416">
        <v>64.939764144285988</v>
      </c>
      <c r="M416">
        <f t="shared" si="56"/>
        <v>68.483333333333334</v>
      </c>
      <c r="N416">
        <f t="shared" si="58"/>
        <v>64.925641695828332</v>
      </c>
      <c r="O416">
        <v>64.925641695828332</v>
      </c>
      <c r="P416">
        <v>64.925641695828332</v>
      </c>
      <c r="Q416">
        <f t="shared" si="59"/>
        <v>68.552500000000009</v>
      </c>
      <c r="R416">
        <f t="shared" si="60"/>
        <v>68.506249999999994</v>
      </c>
      <c r="S416">
        <f t="shared" si="61"/>
        <v>64.911325696083878</v>
      </c>
      <c r="T416">
        <v>64.911325696083878</v>
      </c>
      <c r="U416">
        <v>64.911325696083878</v>
      </c>
      <c r="V416">
        <f t="shared" si="62"/>
        <v>68.141999999999982</v>
      </c>
    </row>
    <row r="417" spans="1:22" x14ac:dyDescent="0.2">
      <c r="A417" s="4">
        <v>45858</v>
      </c>
      <c r="B417">
        <v>68.39</v>
      </c>
      <c r="E417" s="4">
        <v>45858</v>
      </c>
      <c r="F417">
        <v>416</v>
      </c>
      <c r="G417">
        <v>68.39</v>
      </c>
      <c r="H417">
        <f t="shared" si="54"/>
        <v>64.907252211634145</v>
      </c>
      <c r="I417">
        <f t="shared" si="55"/>
        <v>3.482747788365856</v>
      </c>
      <c r="J417">
        <f t="shared" si="57"/>
        <v>-0.1074880673481573</v>
      </c>
      <c r="K417">
        <v>64.907252211634145</v>
      </c>
      <c r="L417">
        <v>64.907252211634145</v>
      </c>
      <c r="M417">
        <f t="shared" si="56"/>
        <v>68.436666666666667</v>
      </c>
      <c r="N417">
        <f t="shared" si="58"/>
        <v>64.893054181349427</v>
      </c>
      <c r="O417">
        <v>64.893054181349427</v>
      </c>
      <c r="P417">
        <v>64.893054181349427</v>
      </c>
      <c r="Q417">
        <f t="shared" si="59"/>
        <v>68.459999999999994</v>
      </c>
      <c r="R417">
        <f t="shared" si="60"/>
        <v>68.338750000000005</v>
      </c>
      <c r="S417">
        <f t="shared" si="61"/>
        <v>64.87864051995102</v>
      </c>
      <c r="T417">
        <v>64.87864051995102</v>
      </c>
      <c r="U417">
        <v>64.87864051995102</v>
      </c>
      <c r="V417">
        <f t="shared" si="62"/>
        <v>68.268000000000001</v>
      </c>
    </row>
    <row r="418" spans="1:22" x14ac:dyDescent="0.2">
      <c r="A418" s="4">
        <v>45859</v>
      </c>
      <c r="B418">
        <v>68.39</v>
      </c>
      <c r="E418" s="4">
        <v>45859</v>
      </c>
      <c r="F418">
        <v>417</v>
      </c>
      <c r="G418">
        <v>68.39</v>
      </c>
      <c r="H418">
        <f t="shared" si="54"/>
        <v>64.874740278982301</v>
      </c>
      <c r="I418">
        <f t="shared" si="55"/>
        <v>3.5152597210176992</v>
      </c>
      <c r="J418">
        <f t="shared" si="57"/>
        <v>3.2511932651843267E-2</v>
      </c>
      <c r="K418">
        <v>64.874740278982301</v>
      </c>
      <c r="L418">
        <v>64.874740278982301</v>
      </c>
      <c r="M418">
        <f t="shared" si="56"/>
        <v>68.11333333333333</v>
      </c>
      <c r="N418">
        <f t="shared" si="58"/>
        <v>64.860466666870522</v>
      </c>
      <c r="O418">
        <v>64.860466666870522</v>
      </c>
      <c r="P418">
        <v>64.860466666870522</v>
      </c>
      <c r="Q418">
        <f t="shared" si="59"/>
        <v>68.217500000000001</v>
      </c>
      <c r="R418">
        <f t="shared" si="60"/>
        <v>67.907499999999999</v>
      </c>
      <c r="S418">
        <f t="shared" si="61"/>
        <v>64.845955343818162</v>
      </c>
      <c r="T418">
        <v>64.845955343818162</v>
      </c>
      <c r="U418">
        <v>64.845955343818162</v>
      </c>
      <c r="V418">
        <f t="shared" si="62"/>
        <v>68.52000000000001</v>
      </c>
    </row>
    <row r="419" spans="1:22" x14ac:dyDescent="0.2">
      <c r="A419" s="4">
        <v>45860</v>
      </c>
      <c r="B419">
        <v>67.56</v>
      </c>
      <c r="E419" s="4">
        <v>45860</v>
      </c>
      <c r="F419">
        <v>418</v>
      </c>
      <c r="G419">
        <v>67.56</v>
      </c>
      <c r="H419">
        <f t="shared" si="54"/>
        <v>64.842228346330458</v>
      </c>
      <c r="I419">
        <f t="shared" si="55"/>
        <v>2.7177716536695442</v>
      </c>
      <c r="J419">
        <f t="shared" si="57"/>
        <v>-0.79748806734815503</v>
      </c>
      <c r="K419">
        <v>64.842228346330458</v>
      </c>
      <c r="L419">
        <v>64.842228346330458</v>
      </c>
      <c r="M419">
        <f t="shared" si="56"/>
        <v>67.333333333333329</v>
      </c>
      <c r="N419">
        <f t="shared" si="58"/>
        <v>64.827879152391617</v>
      </c>
      <c r="O419">
        <v>64.827879152391617</v>
      </c>
      <c r="P419">
        <v>64.827879152391617</v>
      </c>
      <c r="Q419">
        <f t="shared" si="59"/>
        <v>67.597499999999997</v>
      </c>
      <c r="R419">
        <f t="shared" si="60"/>
        <v>67.443749999999994</v>
      </c>
      <c r="S419">
        <f t="shared" si="61"/>
        <v>64.813270167685303</v>
      </c>
      <c r="T419">
        <v>64.813270167685303</v>
      </c>
      <c r="U419">
        <v>64.813270167685303</v>
      </c>
      <c r="V419">
        <f t="shared" si="62"/>
        <v>68.28</v>
      </c>
    </row>
    <row r="420" spans="1:22" x14ac:dyDescent="0.2">
      <c r="A420" s="4">
        <v>45861</v>
      </c>
      <c r="B420">
        <v>66.05</v>
      </c>
      <c r="E420" s="4">
        <v>45861</v>
      </c>
      <c r="F420">
        <v>419</v>
      </c>
      <c r="G420">
        <v>66.05</v>
      </c>
      <c r="H420">
        <f t="shared" si="54"/>
        <v>64.809716413678615</v>
      </c>
      <c r="I420">
        <f t="shared" si="55"/>
        <v>1.2402835863213824</v>
      </c>
      <c r="J420">
        <f t="shared" si="57"/>
        <v>-1.4774880673481618</v>
      </c>
      <c r="K420">
        <v>64.809716413678615</v>
      </c>
      <c r="L420">
        <v>64.809716413678615</v>
      </c>
      <c r="M420">
        <f t="shared" si="56"/>
        <v>66.923333333333332</v>
      </c>
      <c r="N420">
        <f t="shared" si="58"/>
        <v>64.795291637912698</v>
      </c>
      <c r="O420">
        <v>64.795291637912698</v>
      </c>
      <c r="P420">
        <v>64.795291637912698</v>
      </c>
      <c r="Q420">
        <f t="shared" si="59"/>
        <v>67.289999999999992</v>
      </c>
      <c r="R420">
        <f t="shared" si="60"/>
        <v>67.038749999999993</v>
      </c>
      <c r="S420">
        <f t="shared" si="61"/>
        <v>64.780584991552445</v>
      </c>
      <c r="T420">
        <v>64.780584991552445</v>
      </c>
      <c r="U420">
        <v>64.780584991552445</v>
      </c>
      <c r="V420">
        <f t="shared" si="62"/>
        <v>67.784000000000006</v>
      </c>
    </row>
    <row r="421" spans="1:22" x14ac:dyDescent="0.2">
      <c r="A421" s="4">
        <v>45862</v>
      </c>
      <c r="B421">
        <v>67.16</v>
      </c>
      <c r="E421" s="4">
        <v>45862</v>
      </c>
      <c r="F421">
        <v>420</v>
      </c>
      <c r="G421">
        <v>67.16</v>
      </c>
      <c r="H421">
        <f t="shared" si="54"/>
        <v>64.777204481026772</v>
      </c>
      <c r="I421">
        <f t="shared" si="55"/>
        <v>2.3827955189732251</v>
      </c>
      <c r="J421">
        <f t="shared" si="57"/>
        <v>1.1425119326518427</v>
      </c>
      <c r="K421">
        <v>64.777204481026772</v>
      </c>
      <c r="L421">
        <v>64.777204481026772</v>
      </c>
      <c r="M421">
        <f t="shared" si="56"/>
        <v>66.529999999999987</v>
      </c>
      <c r="N421">
        <f t="shared" si="58"/>
        <v>64.762704123433792</v>
      </c>
      <c r="O421">
        <v>64.762704123433792</v>
      </c>
      <c r="P421">
        <v>64.762704123433792</v>
      </c>
      <c r="Q421">
        <f t="shared" si="59"/>
        <v>66.787499999999994</v>
      </c>
      <c r="R421">
        <f t="shared" si="60"/>
        <v>66.639999999999986</v>
      </c>
      <c r="S421">
        <f t="shared" si="61"/>
        <v>64.747899815419586</v>
      </c>
      <c r="T421">
        <v>64.747899815419586</v>
      </c>
      <c r="U421">
        <v>64.747899815419586</v>
      </c>
      <c r="V421">
        <f t="shared" si="62"/>
        <v>67.509999999999991</v>
      </c>
    </row>
    <row r="422" spans="1:22" x14ac:dyDescent="0.2">
      <c r="A422" s="4">
        <v>45863</v>
      </c>
      <c r="B422">
        <v>66.38</v>
      </c>
      <c r="E422" s="4">
        <v>45863</v>
      </c>
      <c r="F422">
        <v>421</v>
      </c>
      <c r="G422">
        <v>66.38</v>
      </c>
      <c r="H422">
        <f t="shared" si="54"/>
        <v>64.744692548374928</v>
      </c>
      <c r="I422">
        <f t="shared" si="55"/>
        <v>1.6353074516250672</v>
      </c>
      <c r="J422">
        <f t="shared" si="57"/>
        <v>-0.74748806734815787</v>
      </c>
      <c r="K422">
        <v>64.744692548374928</v>
      </c>
      <c r="L422">
        <v>64.744692548374928</v>
      </c>
      <c r="M422">
        <f t="shared" si="56"/>
        <v>66.64</v>
      </c>
      <c r="N422">
        <f t="shared" si="58"/>
        <v>64.730116608954887</v>
      </c>
      <c r="O422">
        <v>64.730116608954887</v>
      </c>
      <c r="P422">
        <v>64.730116608954887</v>
      </c>
      <c r="Q422">
        <f t="shared" si="59"/>
        <v>66.492499999999993</v>
      </c>
      <c r="R422">
        <f t="shared" si="60"/>
        <v>66.712500000000006</v>
      </c>
      <c r="S422">
        <f t="shared" si="61"/>
        <v>64.715214639286742</v>
      </c>
      <c r="T422">
        <v>64.715214639286742</v>
      </c>
      <c r="U422">
        <v>64.715214639286742</v>
      </c>
      <c r="V422">
        <f t="shared" si="62"/>
        <v>67.10799999999999</v>
      </c>
    </row>
    <row r="423" spans="1:22" x14ac:dyDescent="0.2">
      <c r="A423" s="4">
        <v>45864</v>
      </c>
      <c r="B423">
        <v>66.38</v>
      </c>
      <c r="E423" s="4">
        <v>45864</v>
      </c>
      <c r="F423">
        <v>422</v>
      </c>
      <c r="G423">
        <v>66.38</v>
      </c>
      <c r="H423">
        <f t="shared" si="54"/>
        <v>64.712180615723085</v>
      </c>
      <c r="I423">
        <f t="shared" si="55"/>
        <v>1.6678193842769105</v>
      </c>
      <c r="J423">
        <f t="shared" si="57"/>
        <v>3.2511932651843267E-2</v>
      </c>
      <c r="K423">
        <v>64.712180615723085</v>
      </c>
      <c r="L423">
        <v>64.712180615723085</v>
      </c>
      <c r="M423">
        <f t="shared" si="56"/>
        <v>66.856666666666669</v>
      </c>
      <c r="N423">
        <f t="shared" si="58"/>
        <v>64.697529094475982</v>
      </c>
      <c r="O423">
        <v>64.697529094475982</v>
      </c>
      <c r="P423">
        <v>64.697529094475982</v>
      </c>
      <c r="Q423">
        <f t="shared" si="59"/>
        <v>66.932500000000005</v>
      </c>
      <c r="R423">
        <f t="shared" si="60"/>
        <v>67.013750000000002</v>
      </c>
      <c r="S423">
        <f t="shared" si="61"/>
        <v>64.682529463153884</v>
      </c>
      <c r="T423">
        <v>64.682529463153884</v>
      </c>
      <c r="U423">
        <v>64.682529463153884</v>
      </c>
      <c r="V423">
        <f t="shared" si="62"/>
        <v>66.705999999999989</v>
      </c>
    </row>
    <row r="424" spans="1:22" x14ac:dyDescent="0.2">
      <c r="A424" s="4">
        <v>45865</v>
      </c>
      <c r="B424">
        <v>67.81</v>
      </c>
      <c r="E424" s="4">
        <v>45865</v>
      </c>
      <c r="F424">
        <v>423</v>
      </c>
      <c r="G424">
        <v>67.81</v>
      </c>
      <c r="H424">
        <f t="shared" si="54"/>
        <v>64.679668683071242</v>
      </c>
      <c r="I424">
        <f t="shared" si="55"/>
        <v>3.1303313169287605</v>
      </c>
      <c r="J424">
        <f t="shared" si="57"/>
        <v>1.4625119326518501</v>
      </c>
      <c r="K424">
        <v>64.679668683071242</v>
      </c>
      <c r="L424">
        <v>64.679668683071242</v>
      </c>
      <c r="M424">
        <f t="shared" si="56"/>
        <v>67.333333333333329</v>
      </c>
      <c r="N424">
        <f t="shared" si="58"/>
        <v>64.664941579997077</v>
      </c>
      <c r="O424">
        <v>64.664941579997077</v>
      </c>
      <c r="P424">
        <v>64.664941579997077</v>
      </c>
      <c r="Q424">
        <f t="shared" si="59"/>
        <v>67.094999999999999</v>
      </c>
      <c r="R424">
        <f t="shared" si="60"/>
        <v>67.581249999999997</v>
      </c>
      <c r="S424">
        <f t="shared" si="61"/>
        <v>64.649844287021025</v>
      </c>
      <c r="T424">
        <v>64.649844287021025</v>
      </c>
      <c r="U424">
        <v>64.649844287021025</v>
      </c>
      <c r="V424">
        <f t="shared" si="62"/>
        <v>66.756</v>
      </c>
    </row>
    <row r="425" spans="1:22" x14ac:dyDescent="0.2">
      <c r="A425" s="4">
        <v>45866</v>
      </c>
      <c r="B425">
        <v>67.81</v>
      </c>
      <c r="E425" s="4">
        <v>45866</v>
      </c>
      <c r="F425">
        <v>424</v>
      </c>
      <c r="G425">
        <v>67.81</v>
      </c>
      <c r="H425">
        <f t="shared" si="54"/>
        <v>64.647156750419398</v>
      </c>
      <c r="I425">
        <f t="shared" si="55"/>
        <v>3.1628432495806038</v>
      </c>
      <c r="J425">
        <f t="shared" si="57"/>
        <v>3.2511932651843267E-2</v>
      </c>
      <c r="K425">
        <v>64.647156750419398</v>
      </c>
      <c r="L425">
        <v>64.647156750419398</v>
      </c>
      <c r="M425">
        <f t="shared" si="56"/>
        <v>68.63</v>
      </c>
      <c r="N425">
        <f t="shared" si="58"/>
        <v>64.632354065518172</v>
      </c>
      <c r="O425">
        <v>64.632354065518172</v>
      </c>
      <c r="P425">
        <v>64.632354065518172</v>
      </c>
      <c r="Q425">
        <f t="shared" si="59"/>
        <v>68.067499999999995</v>
      </c>
      <c r="R425">
        <f t="shared" si="60"/>
        <v>68.65625</v>
      </c>
      <c r="S425">
        <f t="shared" si="61"/>
        <v>64.617159110888167</v>
      </c>
      <c r="T425">
        <v>64.617159110888167</v>
      </c>
      <c r="U425">
        <v>64.617159110888167</v>
      </c>
      <c r="V425">
        <f t="shared" si="62"/>
        <v>67.108000000000004</v>
      </c>
    </row>
    <row r="426" spans="1:22" x14ac:dyDescent="0.2">
      <c r="A426" s="4">
        <v>45867</v>
      </c>
      <c r="B426">
        <v>70.27</v>
      </c>
      <c r="E426" s="4">
        <v>45867</v>
      </c>
      <c r="F426">
        <v>425</v>
      </c>
      <c r="G426">
        <v>70.27</v>
      </c>
      <c r="H426">
        <f t="shared" si="54"/>
        <v>64.614644817767555</v>
      </c>
      <c r="I426">
        <f t="shared" si="55"/>
        <v>5.6553551822324408</v>
      </c>
      <c r="J426">
        <f t="shared" si="57"/>
        <v>2.492511932651837</v>
      </c>
      <c r="K426">
        <v>64.614644817767555</v>
      </c>
      <c r="L426">
        <v>64.614644817767555</v>
      </c>
      <c r="M426">
        <f t="shared" si="56"/>
        <v>69.723333333333329</v>
      </c>
      <c r="N426">
        <f t="shared" si="58"/>
        <v>64.599766551039266</v>
      </c>
      <c r="O426">
        <v>64.599766551039266</v>
      </c>
      <c r="P426">
        <v>64.599766551039266</v>
      </c>
      <c r="Q426">
        <f t="shared" si="59"/>
        <v>69.245000000000005</v>
      </c>
      <c r="R426">
        <f t="shared" si="60"/>
        <v>69.563749999999999</v>
      </c>
      <c r="S426">
        <f t="shared" si="61"/>
        <v>64.584473934755309</v>
      </c>
      <c r="T426">
        <v>64.584473934755309</v>
      </c>
      <c r="U426">
        <v>64.584473934755309</v>
      </c>
      <c r="V426">
        <f t="shared" si="62"/>
        <v>67.72999999999999</v>
      </c>
    </row>
    <row r="427" spans="1:22" x14ac:dyDescent="0.2">
      <c r="A427" s="4">
        <v>45868</v>
      </c>
      <c r="B427">
        <v>71.09</v>
      </c>
      <c r="E427" s="4">
        <v>45868</v>
      </c>
      <c r="F427">
        <v>426</v>
      </c>
      <c r="G427">
        <v>71.09</v>
      </c>
      <c r="H427">
        <f t="shared" si="54"/>
        <v>64.582132885115712</v>
      </c>
      <c r="I427">
        <f t="shared" si="55"/>
        <v>6.5078671148842915</v>
      </c>
      <c r="J427">
        <f t="shared" si="57"/>
        <v>0.85251193265185066</v>
      </c>
      <c r="K427">
        <v>64.582132885115712</v>
      </c>
      <c r="L427">
        <v>64.582132885115712</v>
      </c>
      <c r="M427">
        <f t="shared" si="56"/>
        <v>70.573333333333338</v>
      </c>
      <c r="N427">
        <f t="shared" si="58"/>
        <v>64.567179036560361</v>
      </c>
      <c r="O427">
        <v>64.567179036560361</v>
      </c>
      <c r="P427">
        <v>64.567179036560361</v>
      </c>
      <c r="Q427">
        <f t="shared" si="59"/>
        <v>69.882499999999993</v>
      </c>
      <c r="R427">
        <f t="shared" si="60"/>
        <v>69.954999999999998</v>
      </c>
      <c r="S427">
        <f t="shared" si="61"/>
        <v>64.55178875862245</v>
      </c>
      <c r="T427">
        <v>64.55178875862245</v>
      </c>
      <c r="U427">
        <v>64.55178875862245</v>
      </c>
      <c r="V427">
        <f t="shared" si="62"/>
        <v>68.671999999999997</v>
      </c>
    </row>
    <row r="428" spans="1:22" x14ac:dyDescent="0.2">
      <c r="A428" s="4">
        <v>45869</v>
      </c>
      <c r="B428">
        <v>70.36</v>
      </c>
      <c r="E428" s="4">
        <v>45869</v>
      </c>
      <c r="F428">
        <v>427</v>
      </c>
      <c r="G428">
        <v>70.36</v>
      </c>
      <c r="H428">
        <f t="shared" si="54"/>
        <v>64.549620952463869</v>
      </c>
      <c r="I428">
        <f t="shared" si="55"/>
        <v>5.8103790475361308</v>
      </c>
      <c r="J428">
        <f t="shared" si="57"/>
        <v>-0.69748806734816071</v>
      </c>
      <c r="K428">
        <v>64.549620952463869</v>
      </c>
      <c r="L428">
        <v>64.549620952463869</v>
      </c>
      <c r="M428">
        <f t="shared" si="56"/>
        <v>69.946666666666658</v>
      </c>
      <c r="N428">
        <f t="shared" si="58"/>
        <v>64.534591522081456</v>
      </c>
      <c r="O428">
        <v>64.534591522081456</v>
      </c>
      <c r="P428">
        <v>64.534591522081456</v>
      </c>
      <c r="Q428">
        <f t="shared" si="59"/>
        <v>70.027500000000003</v>
      </c>
      <c r="R428">
        <f t="shared" si="60"/>
        <v>69.79249999999999</v>
      </c>
      <c r="S428">
        <f t="shared" si="61"/>
        <v>64.519103582489606</v>
      </c>
      <c r="T428">
        <v>64.519103582489606</v>
      </c>
      <c r="U428">
        <v>64.519103582489606</v>
      </c>
      <c r="V428">
        <f t="shared" si="62"/>
        <v>69.468000000000004</v>
      </c>
    </row>
    <row r="429" spans="1:22" x14ac:dyDescent="0.2">
      <c r="A429" s="4">
        <v>45870</v>
      </c>
      <c r="B429">
        <v>68.39</v>
      </c>
      <c r="E429" s="4">
        <v>45870</v>
      </c>
      <c r="F429">
        <v>428</v>
      </c>
      <c r="G429">
        <v>68.39</v>
      </c>
      <c r="H429">
        <f t="shared" si="54"/>
        <v>64.517109019812025</v>
      </c>
      <c r="I429">
        <f t="shared" si="55"/>
        <v>3.8728909801879752</v>
      </c>
      <c r="J429">
        <f t="shared" si="57"/>
        <v>-1.9374880673481556</v>
      </c>
      <c r="K429">
        <v>64.517109019812025</v>
      </c>
      <c r="L429">
        <v>64.517109019812025</v>
      </c>
      <c r="M429">
        <f t="shared" si="56"/>
        <v>69.046666666666667</v>
      </c>
      <c r="N429">
        <f t="shared" si="58"/>
        <v>64.502004007602537</v>
      </c>
      <c r="O429">
        <v>64.502004007602537</v>
      </c>
      <c r="P429">
        <v>64.502004007602537</v>
      </c>
      <c r="Q429">
        <f t="shared" si="59"/>
        <v>69.55749999999999</v>
      </c>
      <c r="R429">
        <f t="shared" si="60"/>
        <v>69.087499999999991</v>
      </c>
      <c r="S429">
        <f t="shared" si="61"/>
        <v>64.486418406356748</v>
      </c>
      <c r="T429">
        <v>64.486418406356748</v>
      </c>
      <c r="U429">
        <v>64.486418406356748</v>
      </c>
      <c r="V429">
        <f t="shared" si="62"/>
        <v>69.583999999999989</v>
      </c>
    </row>
    <row r="430" spans="1:22" x14ac:dyDescent="0.2">
      <c r="A430" s="4">
        <v>45871</v>
      </c>
      <c r="B430">
        <v>68.39</v>
      </c>
      <c r="E430" s="4">
        <v>45871</v>
      </c>
      <c r="F430">
        <v>429</v>
      </c>
      <c r="G430">
        <v>68.39</v>
      </c>
      <c r="H430">
        <f t="shared" si="54"/>
        <v>64.484597087160182</v>
      </c>
      <c r="I430">
        <f t="shared" si="55"/>
        <v>3.9054029128398184</v>
      </c>
      <c r="J430">
        <f t="shared" si="57"/>
        <v>3.2511932651843267E-2</v>
      </c>
      <c r="K430">
        <v>64.484597087160182</v>
      </c>
      <c r="L430">
        <v>64.484597087160182</v>
      </c>
      <c r="M430">
        <f t="shared" si="56"/>
        <v>68.036666666666676</v>
      </c>
      <c r="N430">
        <f t="shared" si="58"/>
        <v>64.469416493123632</v>
      </c>
      <c r="O430">
        <v>64.469416493123632</v>
      </c>
      <c r="P430">
        <v>64.469416493123632</v>
      </c>
      <c r="Q430">
        <f t="shared" si="59"/>
        <v>68.617499999999993</v>
      </c>
      <c r="R430">
        <f t="shared" si="60"/>
        <v>68.238749999999996</v>
      </c>
      <c r="S430">
        <f t="shared" si="61"/>
        <v>64.453733230223889</v>
      </c>
      <c r="T430">
        <v>64.453733230223889</v>
      </c>
      <c r="U430">
        <v>64.453733230223889</v>
      </c>
      <c r="V430">
        <f t="shared" si="62"/>
        <v>69.7</v>
      </c>
    </row>
    <row r="431" spans="1:22" x14ac:dyDescent="0.2">
      <c r="A431" s="4">
        <v>45872</v>
      </c>
      <c r="B431">
        <v>67.33</v>
      </c>
      <c r="E431" s="4">
        <v>45872</v>
      </c>
      <c r="F431">
        <v>430</v>
      </c>
      <c r="G431">
        <v>67.33</v>
      </c>
      <c r="H431">
        <f t="shared" si="54"/>
        <v>64.452085154508339</v>
      </c>
      <c r="I431">
        <f t="shared" si="55"/>
        <v>2.8779148454916594</v>
      </c>
      <c r="J431">
        <f t="shared" si="57"/>
        <v>-1.027488067348159</v>
      </c>
      <c r="K431">
        <v>64.452085154508339</v>
      </c>
      <c r="L431">
        <v>64.452085154508339</v>
      </c>
      <c r="M431">
        <f t="shared" si="56"/>
        <v>67.683333333333337</v>
      </c>
      <c r="N431">
        <f t="shared" si="58"/>
        <v>64.436828978644726</v>
      </c>
      <c r="O431">
        <v>64.436828978644726</v>
      </c>
      <c r="P431">
        <v>64.436828978644726</v>
      </c>
      <c r="Q431">
        <f t="shared" si="59"/>
        <v>67.86</v>
      </c>
      <c r="R431">
        <f t="shared" si="60"/>
        <v>67.586250000000007</v>
      </c>
      <c r="S431">
        <f t="shared" si="61"/>
        <v>64.421048054091031</v>
      </c>
      <c r="T431">
        <v>64.421048054091031</v>
      </c>
      <c r="U431">
        <v>64.421048054091031</v>
      </c>
      <c r="V431">
        <f t="shared" si="62"/>
        <v>69.111999999999995</v>
      </c>
    </row>
    <row r="432" spans="1:22" x14ac:dyDescent="0.2">
      <c r="A432" s="4">
        <v>45873</v>
      </c>
      <c r="B432">
        <v>67.33</v>
      </c>
      <c r="E432" s="4">
        <v>45873</v>
      </c>
      <c r="F432">
        <v>431</v>
      </c>
      <c r="G432">
        <v>67.33</v>
      </c>
      <c r="H432">
        <f t="shared" si="54"/>
        <v>64.419573221856496</v>
      </c>
      <c r="I432">
        <f t="shared" si="55"/>
        <v>2.9104267781435027</v>
      </c>
      <c r="J432">
        <f t="shared" si="57"/>
        <v>3.2511932651843267E-2</v>
      </c>
      <c r="K432">
        <v>64.419573221856496</v>
      </c>
      <c r="L432">
        <v>64.419573221856496</v>
      </c>
      <c r="M432">
        <f t="shared" si="56"/>
        <v>66.953333333333333</v>
      </c>
      <c r="N432">
        <f t="shared" si="58"/>
        <v>64.404241464165821</v>
      </c>
      <c r="O432">
        <v>64.404241464165821</v>
      </c>
      <c r="P432">
        <v>64.404241464165821</v>
      </c>
      <c r="Q432">
        <f t="shared" si="59"/>
        <v>67.3125</v>
      </c>
      <c r="R432">
        <f t="shared" si="60"/>
        <v>66.936250000000001</v>
      </c>
      <c r="S432">
        <f t="shared" si="61"/>
        <v>64.388362877958173</v>
      </c>
      <c r="T432">
        <v>64.388362877958173</v>
      </c>
      <c r="U432">
        <v>64.388362877958173</v>
      </c>
      <c r="V432">
        <f t="shared" si="62"/>
        <v>68.359999999999985</v>
      </c>
    </row>
    <row r="433" spans="1:22" x14ac:dyDescent="0.2">
      <c r="A433" s="4">
        <v>45874</v>
      </c>
      <c r="B433">
        <v>66.2</v>
      </c>
      <c r="E433" s="4">
        <v>45874</v>
      </c>
      <c r="F433">
        <v>432</v>
      </c>
      <c r="G433">
        <v>66.2</v>
      </c>
      <c r="H433">
        <f t="shared" si="54"/>
        <v>64.387061289204652</v>
      </c>
      <c r="I433">
        <f t="shared" si="55"/>
        <v>1.8129387107953505</v>
      </c>
      <c r="J433">
        <f t="shared" si="57"/>
        <v>-1.0974880673481522</v>
      </c>
      <c r="K433">
        <v>64.387061289204652</v>
      </c>
      <c r="L433">
        <v>64.387061289204652</v>
      </c>
      <c r="M433">
        <f t="shared" si="56"/>
        <v>66.303333333333327</v>
      </c>
      <c r="N433">
        <f t="shared" si="58"/>
        <v>64.371653949686916</v>
      </c>
      <c r="O433">
        <v>64.371653949686916</v>
      </c>
      <c r="P433">
        <v>64.371653949686916</v>
      </c>
      <c r="Q433">
        <f t="shared" si="59"/>
        <v>66.56</v>
      </c>
      <c r="R433">
        <f t="shared" si="60"/>
        <v>66.256249999999994</v>
      </c>
      <c r="S433">
        <f t="shared" si="61"/>
        <v>64.355677701825329</v>
      </c>
      <c r="T433">
        <v>64.355677701825329</v>
      </c>
      <c r="U433">
        <v>64.355677701825329</v>
      </c>
      <c r="V433">
        <f t="shared" si="62"/>
        <v>67.527999999999992</v>
      </c>
    </row>
    <row r="434" spans="1:22" x14ac:dyDescent="0.2">
      <c r="A434" s="4">
        <v>45875</v>
      </c>
      <c r="B434">
        <v>65.38</v>
      </c>
      <c r="E434" s="4">
        <v>45875</v>
      </c>
      <c r="F434">
        <v>433</v>
      </c>
      <c r="G434">
        <v>65.38</v>
      </c>
      <c r="H434">
        <f t="shared" si="54"/>
        <v>64.354549356552809</v>
      </c>
      <c r="I434">
        <f t="shared" si="55"/>
        <v>1.0254506434471864</v>
      </c>
      <c r="J434">
        <f t="shared" si="57"/>
        <v>-0.78748806734816412</v>
      </c>
      <c r="K434">
        <v>64.354549356552809</v>
      </c>
      <c r="L434">
        <v>64.354549356552809</v>
      </c>
      <c r="M434">
        <f t="shared" si="56"/>
        <v>65.493333333333325</v>
      </c>
      <c r="N434">
        <f t="shared" si="58"/>
        <v>64.339066435208011</v>
      </c>
      <c r="O434">
        <v>64.339066435208011</v>
      </c>
      <c r="P434">
        <v>64.339066435208011</v>
      </c>
      <c r="Q434">
        <f t="shared" si="59"/>
        <v>65.952500000000001</v>
      </c>
      <c r="R434">
        <f t="shared" si="60"/>
        <v>65.653750000000002</v>
      </c>
      <c r="S434">
        <f t="shared" si="61"/>
        <v>64.32299252569247</v>
      </c>
      <c r="T434">
        <v>64.32299252569247</v>
      </c>
      <c r="U434">
        <v>64.32299252569247</v>
      </c>
      <c r="V434">
        <f t="shared" si="62"/>
        <v>66.926000000000002</v>
      </c>
    </row>
    <row r="435" spans="1:22" x14ac:dyDescent="0.2">
      <c r="A435" s="4">
        <v>45876</v>
      </c>
      <c r="B435">
        <v>64.900000000000006</v>
      </c>
      <c r="E435" s="4">
        <v>45876</v>
      </c>
      <c r="F435">
        <v>434</v>
      </c>
      <c r="G435">
        <v>64.900000000000006</v>
      </c>
      <c r="H435">
        <f t="shared" si="54"/>
        <v>64.322037423900966</v>
      </c>
      <c r="I435">
        <f t="shared" si="55"/>
        <v>0.57796257609903989</v>
      </c>
      <c r="J435">
        <f t="shared" si="57"/>
        <v>-0.4474880673481465</v>
      </c>
      <c r="K435">
        <v>64.322037423900966</v>
      </c>
      <c r="L435">
        <v>64.322037423900966</v>
      </c>
      <c r="M435">
        <f t="shared" si="56"/>
        <v>65.073333333333338</v>
      </c>
      <c r="N435">
        <f t="shared" si="58"/>
        <v>64.306478920729091</v>
      </c>
      <c r="O435">
        <v>64.306478920729091</v>
      </c>
      <c r="P435">
        <v>64.306478920729091</v>
      </c>
      <c r="Q435">
        <f t="shared" si="59"/>
        <v>65.35499999999999</v>
      </c>
      <c r="R435">
        <f t="shared" si="60"/>
        <v>65.197499999999991</v>
      </c>
      <c r="S435">
        <f t="shared" si="61"/>
        <v>64.290307349559612</v>
      </c>
      <c r="T435">
        <v>64.290307349559612</v>
      </c>
      <c r="U435">
        <v>64.290307349559612</v>
      </c>
      <c r="V435">
        <f t="shared" si="62"/>
        <v>66.227999999999994</v>
      </c>
    </row>
    <row r="436" spans="1:22" x14ac:dyDescent="0.2">
      <c r="A436" s="4">
        <v>45877</v>
      </c>
      <c r="B436">
        <v>64.94</v>
      </c>
      <c r="E436" s="4">
        <v>45877</v>
      </c>
      <c r="F436">
        <v>435</v>
      </c>
      <c r="G436">
        <v>64.94</v>
      </c>
      <c r="H436">
        <f t="shared" si="54"/>
        <v>64.289525491249123</v>
      </c>
      <c r="I436">
        <f t="shared" si="55"/>
        <v>0.6504745087508752</v>
      </c>
      <c r="J436">
        <f t="shared" si="57"/>
        <v>7.2511932651835309E-2</v>
      </c>
      <c r="K436">
        <v>64.289525491249123</v>
      </c>
      <c r="L436">
        <v>64.289525491249123</v>
      </c>
      <c r="M436">
        <f t="shared" si="56"/>
        <v>64.926666666666662</v>
      </c>
      <c r="N436">
        <f t="shared" si="58"/>
        <v>64.273891406250186</v>
      </c>
      <c r="O436">
        <v>64.273891406250186</v>
      </c>
      <c r="P436">
        <v>64.273891406250186</v>
      </c>
      <c r="Q436">
        <f t="shared" si="59"/>
        <v>65.039999999999992</v>
      </c>
      <c r="R436">
        <f t="shared" si="60"/>
        <v>64.996250000000003</v>
      </c>
      <c r="S436">
        <f t="shared" si="61"/>
        <v>64.257622173426753</v>
      </c>
      <c r="T436">
        <v>64.257622173426753</v>
      </c>
      <c r="U436">
        <v>64.257622173426753</v>
      </c>
      <c r="V436">
        <f t="shared" si="62"/>
        <v>65.75</v>
      </c>
    </row>
    <row r="437" spans="1:22" x14ac:dyDescent="0.2">
      <c r="A437" s="4">
        <v>45878</v>
      </c>
      <c r="B437">
        <v>64.94</v>
      </c>
      <c r="E437" s="4">
        <v>45878</v>
      </c>
      <c r="F437">
        <v>436</v>
      </c>
      <c r="G437">
        <v>64.94</v>
      </c>
      <c r="H437">
        <f t="shared" si="54"/>
        <v>64.257013558597279</v>
      </c>
      <c r="I437">
        <f t="shared" si="55"/>
        <v>0.68298644140271847</v>
      </c>
      <c r="J437">
        <f t="shared" si="57"/>
        <v>3.2511932651843267E-2</v>
      </c>
      <c r="K437">
        <v>64.257013558597279</v>
      </c>
      <c r="L437">
        <v>64.257013558597279</v>
      </c>
      <c r="M437">
        <f t="shared" si="56"/>
        <v>64.97</v>
      </c>
      <c r="N437">
        <f t="shared" si="58"/>
        <v>64.241303891771281</v>
      </c>
      <c r="O437">
        <v>64.241303891771281</v>
      </c>
      <c r="P437">
        <v>64.241303891771281</v>
      </c>
      <c r="Q437">
        <f t="shared" si="59"/>
        <v>64.952500000000001</v>
      </c>
      <c r="R437">
        <f t="shared" si="60"/>
        <v>64.96875</v>
      </c>
      <c r="S437">
        <f t="shared" si="61"/>
        <v>64.224936997293895</v>
      </c>
      <c r="T437">
        <v>64.224936997293895</v>
      </c>
      <c r="U437">
        <v>64.224936997293895</v>
      </c>
      <c r="V437">
        <f t="shared" si="62"/>
        <v>65.271999999999991</v>
      </c>
    </row>
    <row r="438" spans="1:22" x14ac:dyDescent="0.2">
      <c r="A438" s="4">
        <v>45879</v>
      </c>
      <c r="B438">
        <v>65.03</v>
      </c>
      <c r="E438" s="4">
        <v>45879</v>
      </c>
      <c r="F438">
        <v>437</v>
      </c>
      <c r="G438">
        <v>65.03</v>
      </c>
      <c r="H438">
        <f t="shared" si="54"/>
        <v>64.224501625945436</v>
      </c>
      <c r="I438">
        <f t="shared" si="55"/>
        <v>0.80549837405456515</v>
      </c>
      <c r="J438">
        <f t="shared" si="57"/>
        <v>0.12251193265184668</v>
      </c>
      <c r="K438">
        <v>64.224501625945436</v>
      </c>
      <c r="L438">
        <v>64.224501625945436</v>
      </c>
      <c r="M438">
        <f t="shared" si="56"/>
        <v>65</v>
      </c>
      <c r="N438">
        <f t="shared" si="58"/>
        <v>64.208716377292376</v>
      </c>
      <c r="O438">
        <v>64.208716377292376</v>
      </c>
      <c r="P438">
        <v>64.208716377292376</v>
      </c>
      <c r="Q438">
        <f t="shared" si="59"/>
        <v>64.984999999999999</v>
      </c>
      <c r="R438">
        <f t="shared" si="60"/>
        <v>64.89500000000001</v>
      </c>
      <c r="S438">
        <f t="shared" si="61"/>
        <v>64.192251821161037</v>
      </c>
      <c r="T438">
        <v>64.192251821161037</v>
      </c>
      <c r="U438">
        <v>64.192251821161037</v>
      </c>
      <c r="V438">
        <f t="shared" si="62"/>
        <v>65.037999999999982</v>
      </c>
    </row>
    <row r="439" spans="1:22" x14ac:dyDescent="0.2">
      <c r="A439" s="4">
        <v>45880</v>
      </c>
      <c r="B439">
        <v>65.03</v>
      </c>
      <c r="E439" s="4">
        <v>45880</v>
      </c>
      <c r="F439">
        <v>438</v>
      </c>
      <c r="G439">
        <v>65.03</v>
      </c>
      <c r="H439">
        <f t="shared" si="54"/>
        <v>64.191989693293593</v>
      </c>
      <c r="I439">
        <f t="shared" si="55"/>
        <v>0.83801030670640841</v>
      </c>
      <c r="J439">
        <f t="shared" si="57"/>
        <v>3.2511932651843267E-2</v>
      </c>
      <c r="K439">
        <v>64.191989693293593</v>
      </c>
      <c r="L439">
        <v>64.191989693293593</v>
      </c>
      <c r="M439">
        <f t="shared" si="56"/>
        <v>64.760000000000005</v>
      </c>
      <c r="N439">
        <f t="shared" si="58"/>
        <v>64.176128862813471</v>
      </c>
      <c r="O439">
        <v>64.176128862813471</v>
      </c>
      <c r="P439">
        <v>64.176128862813471</v>
      </c>
      <c r="Q439">
        <f t="shared" si="59"/>
        <v>64.805000000000007</v>
      </c>
      <c r="R439">
        <f t="shared" si="60"/>
        <v>64.647500000000008</v>
      </c>
      <c r="S439">
        <f t="shared" si="61"/>
        <v>64.159566645028193</v>
      </c>
      <c r="T439">
        <v>64.159566645028193</v>
      </c>
      <c r="U439">
        <v>64.159566645028193</v>
      </c>
      <c r="V439">
        <f t="shared" si="62"/>
        <v>64.968000000000004</v>
      </c>
    </row>
    <row r="440" spans="1:22" x14ac:dyDescent="0.2">
      <c r="A440" s="4">
        <v>45881</v>
      </c>
      <c r="B440">
        <v>64.22</v>
      </c>
      <c r="E440" s="4">
        <v>45881</v>
      </c>
      <c r="F440">
        <v>439</v>
      </c>
      <c r="G440">
        <v>64.22</v>
      </c>
      <c r="H440">
        <f t="shared" si="54"/>
        <v>64.159477760641749</v>
      </c>
      <c r="I440">
        <f t="shared" si="55"/>
        <v>6.0522239358249408E-2</v>
      </c>
      <c r="J440">
        <f t="shared" si="57"/>
        <v>-0.77748806734815901</v>
      </c>
      <c r="K440">
        <v>64.159477760641749</v>
      </c>
      <c r="L440">
        <v>64.159477760641749</v>
      </c>
      <c r="M440">
        <f t="shared" si="56"/>
        <v>64.31</v>
      </c>
      <c r="N440">
        <f t="shared" si="58"/>
        <v>64.143541348334566</v>
      </c>
      <c r="O440">
        <v>64.143541348334566</v>
      </c>
      <c r="P440">
        <v>64.143541348334566</v>
      </c>
      <c r="Q440">
        <f t="shared" si="59"/>
        <v>64.489999999999995</v>
      </c>
      <c r="R440">
        <f t="shared" si="60"/>
        <v>64.484999999999999</v>
      </c>
      <c r="S440">
        <f t="shared" si="61"/>
        <v>64.126881468895334</v>
      </c>
      <c r="T440">
        <v>64.126881468895334</v>
      </c>
      <c r="U440">
        <v>64.126881468895334</v>
      </c>
      <c r="V440">
        <f t="shared" si="62"/>
        <v>64.831999999999994</v>
      </c>
    </row>
    <row r="441" spans="1:22" x14ac:dyDescent="0.2">
      <c r="A441" s="4">
        <v>45882</v>
      </c>
      <c r="B441">
        <v>63.68</v>
      </c>
      <c r="E441" s="4">
        <v>45882</v>
      </c>
      <c r="F441">
        <v>440</v>
      </c>
      <c r="G441">
        <v>63.68</v>
      </c>
      <c r="H441">
        <f t="shared" si="54"/>
        <v>64.126965827989906</v>
      </c>
      <c r="I441">
        <f t="shared" si="55"/>
        <v>-0.44696582798990647</v>
      </c>
      <c r="J441">
        <f t="shared" si="57"/>
        <v>-0.50748806734815588</v>
      </c>
      <c r="K441">
        <v>64.126965827989906</v>
      </c>
      <c r="L441">
        <v>64.126965827989906</v>
      </c>
      <c r="M441">
        <f t="shared" si="56"/>
        <v>64.296666666666667</v>
      </c>
      <c r="N441">
        <f t="shared" si="58"/>
        <v>64.11095383385566</v>
      </c>
      <c r="O441">
        <v>64.11095383385566</v>
      </c>
      <c r="P441">
        <v>64.11095383385566</v>
      </c>
      <c r="Q441">
        <f t="shared" si="59"/>
        <v>64.48</v>
      </c>
      <c r="R441">
        <f t="shared" si="60"/>
        <v>64.32374999999999</v>
      </c>
      <c r="S441">
        <f t="shared" si="61"/>
        <v>64.094196292762476</v>
      </c>
      <c r="T441">
        <v>64.094196292762476</v>
      </c>
      <c r="U441">
        <v>64.094196292762476</v>
      </c>
      <c r="V441">
        <f t="shared" si="62"/>
        <v>64.580000000000013</v>
      </c>
    </row>
    <row r="442" spans="1:22" x14ac:dyDescent="0.2">
      <c r="A442" s="4">
        <v>45883</v>
      </c>
      <c r="B442">
        <v>64.989999999999995</v>
      </c>
      <c r="E442" s="4">
        <v>45883</v>
      </c>
      <c r="F442">
        <v>441</v>
      </c>
      <c r="G442">
        <v>64.989999999999995</v>
      </c>
      <c r="H442">
        <f t="shared" si="54"/>
        <v>64.094453895338063</v>
      </c>
      <c r="I442">
        <f t="shared" si="55"/>
        <v>0.89554610466193196</v>
      </c>
      <c r="J442">
        <f t="shared" si="57"/>
        <v>1.3425119326518384</v>
      </c>
      <c r="K442">
        <v>64.094453895338063</v>
      </c>
      <c r="L442">
        <v>64.094453895338063</v>
      </c>
      <c r="M442">
        <f t="shared" si="56"/>
        <v>64.149999999999991</v>
      </c>
      <c r="N442">
        <f t="shared" si="58"/>
        <v>64.078366319376755</v>
      </c>
      <c r="O442">
        <v>64.078366319376755</v>
      </c>
      <c r="P442">
        <v>64.078366319376755</v>
      </c>
      <c r="Q442">
        <f t="shared" si="59"/>
        <v>64.16749999999999</v>
      </c>
      <c r="R442">
        <f t="shared" si="60"/>
        <v>64.112499999999997</v>
      </c>
      <c r="S442">
        <f t="shared" si="61"/>
        <v>64.061511116629617</v>
      </c>
      <c r="T442">
        <v>64.061511116629617</v>
      </c>
      <c r="U442">
        <v>64.061511116629617</v>
      </c>
      <c r="V442">
        <f t="shared" si="62"/>
        <v>64.59</v>
      </c>
    </row>
    <row r="443" spans="1:22" x14ac:dyDescent="0.2">
      <c r="A443" s="4">
        <v>45884</v>
      </c>
      <c r="B443">
        <v>63.78</v>
      </c>
      <c r="E443" s="4">
        <v>45884</v>
      </c>
      <c r="F443">
        <v>442</v>
      </c>
      <c r="G443">
        <v>63.78</v>
      </c>
      <c r="H443">
        <f t="shared" si="54"/>
        <v>64.06194196268622</v>
      </c>
      <c r="I443">
        <f t="shared" si="55"/>
        <v>-0.28194196268621852</v>
      </c>
      <c r="J443">
        <f t="shared" si="57"/>
        <v>-1.1774880673481505</v>
      </c>
      <c r="K443">
        <v>64.06194196268622</v>
      </c>
      <c r="L443">
        <v>64.06194196268622</v>
      </c>
      <c r="M443">
        <f t="shared" si="56"/>
        <v>64.183333333333323</v>
      </c>
      <c r="N443">
        <f t="shared" si="58"/>
        <v>64.045778804897836</v>
      </c>
      <c r="O443">
        <v>64.045778804897836</v>
      </c>
      <c r="P443">
        <v>64.045778804897836</v>
      </c>
      <c r="Q443">
        <f t="shared" si="59"/>
        <v>64.057500000000005</v>
      </c>
      <c r="R443">
        <f t="shared" si="60"/>
        <v>64.161249999999995</v>
      </c>
      <c r="S443">
        <f t="shared" si="61"/>
        <v>64.028825940496759</v>
      </c>
      <c r="T443">
        <v>64.028825940496759</v>
      </c>
      <c r="U443">
        <v>64.028825940496759</v>
      </c>
      <c r="V443">
        <f t="shared" si="62"/>
        <v>64.34</v>
      </c>
    </row>
    <row r="444" spans="1:22" x14ac:dyDescent="0.2">
      <c r="A444" s="4">
        <v>45885</v>
      </c>
      <c r="B444">
        <v>63.78</v>
      </c>
      <c r="E444" s="4">
        <v>45885</v>
      </c>
      <c r="F444">
        <v>443</v>
      </c>
      <c r="G444">
        <v>63.78</v>
      </c>
      <c r="H444">
        <f t="shared" si="54"/>
        <v>64.029430030034376</v>
      </c>
      <c r="I444">
        <f t="shared" si="55"/>
        <v>-0.24943003003437525</v>
      </c>
      <c r="J444">
        <f t="shared" si="57"/>
        <v>3.2511932651843267E-2</v>
      </c>
      <c r="K444">
        <v>64.029430030034376</v>
      </c>
      <c r="L444">
        <v>64.029430030034376</v>
      </c>
      <c r="M444">
        <f t="shared" si="56"/>
        <v>64.023333333333326</v>
      </c>
      <c r="N444">
        <f t="shared" si="58"/>
        <v>64.013191290418931</v>
      </c>
      <c r="O444">
        <v>64.013191290418931</v>
      </c>
      <c r="P444">
        <v>64.013191290418931</v>
      </c>
      <c r="Q444">
        <f t="shared" si="59"/>
        <v>64.265000000000001</v>
      </c>
      <c r="R444">
        <f t="shared" si="60"/>
        <v>64.204999999999998</v>
      </c>
      <c r="S444">
        <f t="shared" si="61"/>
        <v>63.996140764363908</v>
      </c>
      <c r="T444">
        <v>63.996140764363908</v>
      </c>
      <c r="U444">
        <v>63.996140764363908</v>
      </c>
      <c r="V444">
        <f t="shared" si="62"/>
        <v>64.089999999999989</v>
      </c>
    </row>
    <row r="445" spans="1:22" x14ac:dyDescent="0.2">
      <c r="A445" s="4">
        <v>45886</v>
      </c>
      <c r="B445">
        <v>64.510000000000005</v>
      </c>
      <c r="E445" s="4">
        <v>45886</v>
      </c>
      <c r="F445">
        <v>444</v>
      </c>
      <c r="G445">
        <v>64.510000000000005</v>
      </c>
      <c r="H445">
        <f t="shared" si="54"/>
        <v>63.996918097382533</v>
      </c>
      <c r="I445">
        <f t="shared" si="55"/>
        <v>0.513081902617472</v>
      </c>
      <c r="J445">
        <f t="shared" si="57"/>
        <v>0.76251193265184725</v>
      </c>
      <c r="K445">
        <v>63.996918097382533</v>
      </c>
      <c r="L445">
        <v>63.996918097382533</v>
      </c>
      <c r="M445">
        <f t="shared" si="56"/>
        <v>64.266666666666666</v>
      </c>
      <c r="N445">
        <f t="shared" si="58"/>
        <v>63.980603775940025</v>
      </c>
      <c r="O445">
        <v>63.980603775940025</v>
      </c>
      <c r="P445">
        <v>63.980603775940025</v>
      </c>
      <c r="Q445">
        <f t="shared" si="59"/>
        <v>64.144999999999996</v>
      </c>
      <c r="R445">
        <f t="shared" si="60"/>
        <v>64.094999999999999</v>
      </c>
      <c r="S445">
        <f t="shared" si="61"/>
        <v>63.963455588231049</v>
      </c>
      <c r="T445">
        <v>63.963455588231049</v>
      </c>
      <c r="U445">
        <v>63.963455588231049</v>
      </c>
      <c r="V445">
        <f t="shared" si="62"/>
        <v>64.147999999999996</v>
      </c>
    </row>
    <row r="446" spans="1:22" x14ac:dyDescent="0.2">
      <c r="A446" s="4">
        <v>45887</v>
      </c>
      <c r="B446">
        <v>64.510000000000005</v>
      </c>
      <c r="E446" s="4">
        <v>45887</v>
      </c>
      <c r="F446">
        <v>445</v>
      </c>
      <c r="G446">
        <v>64.510000000000005</v>
      </c>
      <c r="H446">
        <f t="shared" si="54"/>
        <v>63.96440616473069</v>
      </c>
      <c r="I446">
        <f t="shared" si="55"/>
        <v>0.54559383526931526</v>
      </c>
      <c r="J446">
        <f t="shared" si="57"/>
        <v>3.2511932651843267E-2</v>
      </c>
      <c r="K446">
        <v>63.96440616473069</v>
      </c>
      <c r="L446">
        <v>63.96440616473069</v>
      </c>
      <c r="M446">
        <f t="shared" si="56"/>
        <v>64.13333333333334</v>
      </c>
      <c r="N446">
        <f t="shared" si="58"/>
        <v>63.94801626146112</v>
      </c>
      <c r="O446">
        <v>63.94801626146112</v>
      </c>
      <c r="P446">
        <v>63.94801626146112</v>
      </c>
      <c r="Q446">
        <f t="shared" si="59"/>
        <v>64.045000000000002</v>
      </c>
      <c r="R446">
        <f t="shared" si="60"/>
        <v>64.096249999999998</v>
      </c>
      <c r="S446">
        <f t="shared" si="61"/>
        <v>63.930770412098198</v>
      </c>
      <c r="T446">
        <v>63.930770412098198</v>
      </c>
      <c r="U446">
        <v>63.930770412098198</v>
      </c>
      <c r="V446">
        <f t="shared" si="62"/>
        <v>64.313999999999993</v>
      </c>
    </row>
    <row r="447" spans="1:22" x14ac:dyDescent="0.2">
      <c r="A447" s="4">
        <v>45888</v>
      </c>
      <c r="B447">
        <v>63.38</v>
      </c>
      <c r="E447" s="4">
        <v>45888</v>
      </c>
      <c r="F447">
        <v>446</v>
      </c>
      <c r="G447">
        <v>63.38</v>
      </c>
      <c r="H447">
        <f t="shared" si="54"/>
        <v>63.931894232078847</v>
      </c>
      <c r="I447">
        <f t="shared" si="55"/>
        <v>-0.55189423207884403</v>
      </c>
      <c r="J447">
        <f t="shared" si="57"/>
        <v>-1.0974880673481593</v>
      </c>
      <c r="K447">
        <v>63.931894232078847</v>
      </c>
      <c r="L447">
        <v>63.931894232078847</v>
      </c>
      <c r="M447">
        <f t="shared" si="56"/>
        <v>64.026666666666671</v>
      </c>
      <c r="N447">
        <f t="shared" si="58"/>
        <v>63.915428746982215</v>
      </c>
      <c r="O447">
        <v>63.915428746982215</v>
      </c>
      <c r="P447">
        <v>63.915428746982215</v>
      </c>
      <c r="Q447">
        <f t="shared" si="59"/>
        <v>64.147500000000008</v>
      </c>
      <c r="R447">
        <f t="shared" si="60"/>
        <v>64.153750000000002</v>
      </c>
      <c r="S447">
        <f t="shared" si="61"/>
        <v>63.89808523596534</v>
      </c>
      <c r="T447">
        <v>63.89808523596534</v>
      </c>
      <c r="U447">
        <v>63.89808523596534</v>
      </c>
      <c r="V447">
        <f t="shared" si="62"/>
        <v>63.991999999999997</v>
      </c>
    </row>
    <row r="448" spans="1:22" x14ac:dyDescent="0.2">
      <c r="A448" s="4">
        <v>45889</v>
      </c>
      <c r="B448">
        <v>64.19</v>
      </c>
      <c r="E448" s="4">
        <v>45889</v>
      </c>
      <c r="F448">
        <v>447</v>
      </c>
      <c r="G448">
        <v>64.19</v>
      </c>
      <c r="H448">
        <f t="shared" si="54"/>
        <v>63.899382299427003</v>
      </c>
      <c r="I448">
        <f t="shared" si="55"/>
        <v>0.29061770057299441</v>
      </c>
      <c r="J448">
        <f t="shared" si="57"/>
        <v>0.84251193265183844</v>
      </c>
      <c r="K448">
        <v>63.899382299427003</v>
      </c>
      <c r="L448">
        <v>63.899382299427003</v>
      </c>
      <c r="M448">
        <f t="shared" si="56"/>
        <v>64.043333333333337</v>
      </c>
      <c r="N448">
        <f t="shared" si="58"/>
        <v>63.88284123250331</v>
      </c>
      <c r="O448">
        <v>63.88284123250331</v>
      </c>
      <c r="P448">
        <v>63.88284123250331</v>
      </c>
      <c r="Q448">
        <f t="shared" si="59"/>
        <v>64.16</v>
      </c>
      <c r="R448">
        <f t="shared" si="60"/>
        <v>64.106249999999989</v>
      </c>
      <c r="S448">
        <f t="shared" si="61"/>
        <v>63.865400059832481</v>
      </c>
      <c r="T448">
        <v>63.865400059832481</v>
      </c>
      <c r="U448">
        <v>63.865400059832481</v>
      </c>
      <c r="V448">
        <f t="shared" si="62"/>
        <v>64.073999999999998</v>
      </c>
    </row>
    <row r="449" spans="1:22" x14ac:dyDescent="0.2">
      <c r="A449" s="4">
        <v>45890</v>
      </c>
      <c r="B449">
        <v>64.56</v>
      </c>
      <c r="E449" s="4">
        <v>45890</v>
      </c>
      <c r="F449">
        <v>448</v>
      </c>
      <c r="G449">
        <v>64.56</v>
      </c>
      <c r="H449">
        <f t="shared" si="54"/>
        <v>63.86687036677516</v>
      </c>
      <c r="I449">
        <f t="shared" si="55"/>
        <v>0.69312963322484222</v>
      </c>
      <c r="J449">
        <f t="shared" si="57"/>
        <v>0.40251193265184781</v>
      </c>
      <c r="K449">
        <v>63.86687036677516</v>
      </c>
      <c r="L449">
        <v>63.86687036677516</v>
      </c>
      <c r="M449">
        <f t="shared" si="56"/>
        <v>64.276666666666657</v>
      </c>
      <c r="N449">
        <f t="shared" si="58"/>
        <v>63.850253718024398</v>
      </c>
      <c r="O449">
        <v>63.850253718024398</v>
      </c>
      <c r="P449">
        <v>63.850253718024398</v>
      </c>
      <c r="Q449">
        <f t="shared" si="59"/>
        <v>64.052499999999995</v>
      </c>
      <c r="R449">
        <f t="shared" si="60"/>
        <v>64.139999999999986</v>
      </c>
      <c r="S449">
        <f t="shared" si="61"/>
        <v>63.832714883699623</v>
      </c>
      <c r="T449">
        <v>63.832714883699623</v>
      </c>
      <c r="U449">
        <v>63.832714883699623</v>
      </c>
      <c r="V449">
        <f t="shared" si="62"/>
        <v>64.23</v>
      </c>
    </row>
    <row r="450" spans="1:22" x14ac:dyDescent="0.2">
      <c r="A450" s="4">
        <v>45891</v>
      </c>
      <c r="B450">
        <v>64.08</v>
      </c>
      <c r="E450" s="4">
        <v>45891</v>
      </c>
      <c r="F450">
        <v>449</v>
      </c>
      <c r="G450">
        <v>64.08</v>
      </c>
      <c r="H450">
        <f t="shared" si="54"/>
        <v>63.834358434123317</v>
      </c>
      <c r="I450">
        <f t="shared" si="55"/>
        <v>0.24564156587668151</v>
      </c>
      <c r="J450">
        <f t="shared" si="57"/>
        <v>-0.44748806734816071</v>
      </c>
      <c r="K450">
        <v>63.834358434123317</v>
      </c>
      <c r="L450">
        <v>63.834358434123317</v>
      </c>
      <c r="M450">
        <f t="shared" si="56"/>
        <v>64.239999999999995</v>
      </c>
      <c r="N450">
        <f t="shared" si="58"/>
        <v>63.817666203545492</v>
      </c>
      <c r="O450">
        <v>63.817666203545492</v>
      </c>
      <c r="P450">
        <v>63.817666203545492</v>
      </c>
      <c r="Q450">
        <f t="shared" si="59"/>
        <v>64.227499999999992</v>
      </c>
      <c r="R450">
        <f t="shared" si="60"/>
        <v>64.351249999999993</v>
      </c>
      <c r="S450">
        <f t="shared" si="61"/>
        <v>63.800029707566772</v>
      </c>
      <c r="T450">
        <v>63.800029707566772</v>
      </c>
      <c r="U450">
        <v>63.800029707566772</v>
      </c>
      <c r="V450">
        <f t="shared" si="62"/>
        <v>64.143999999999991</v>
      </c>
    </row>
    <row r="451" spans="1:22" x14ac:dyDescent="0.2">
      <c r="A451" s="4">
        <v>45892</v>
      </c>
      <c r="B451">
        <v>64.08</v>
      </c>
      <c r="E451" s="4">
        <v>45892</v>
      </c>
      <c r="F451">
        <v>450</v>
      </c>
      <c r="G451">
        <v>64.08</v>
      </c>
      <c r="H451">
        <f t="shared" ref="H451:H514" si="63">$AF$6+$AE$6*F451</f>
        <v>63.801846501471474</v>
      </c>
      <c r="I451">
        <f t="shared" ref="I451:I514" si="64">G451-H451</f>
        <v>0.27815349852852478</v>
      </c>
      <c r="J451">
        <f t="shared" si="57"/>
        <v>3.2511932651843267E-2</v>
      </c>
      <c r="K451">
        <v>63.801846501471474</v>
      </c>
      <c r="L451">
        <v>63.801846501471474</v>
      </c>
      <c r="M451">
        <f t="shared" ref="M451:M514" si="65">AVERAGE(G450:G452)</f>
        <v>64.446666666666673</v>
      </c>
      <c r="N451">
        <f t="shared" si="58"/>
        <v>63.785078689066587</v>
      </c>
      <c r="O451">
        <v>63.785078689066587</v>
      </c>
      <c r="P451">
        <v>63.785078689066587</v>
      </c>
      <c r="Q451">
        <f t="shared" si="59"/>
        <v>64.474999999999994</v>
      </c>
      <c r="R451">
        <f t="shared" si="60"/>
        <v>64.552499999999995</v>
      </c>
      <c r="S451">
        <f t="shared" si="61"/>
        <v>63.767344531433913</v>
      </c>
      <c r="T451">
        <v>63.767344531433913</v>
      </c>
      <c r="U451">
        <v>63.767344531433913</v>
      </c>
      <c r="V451">
        <f t="shared" si="62"/>
        <v>64.057999999999993</v>
      </c>
    </row>
    <row r="452" spans="1:22" x14ac:dyDescent="0.2">
      <c r="A452" s="4">
        <v>45893</v>
      </c>
      <c r="B452">
        <v>65.180000000000007</v>
      </c>
      <c r="E452" s="4">
        <v>45893</v>
      </c>
      <c r="F452">
        <v>451</v>
      </c>
      <c r="G452">
        <v>65.180000000000007</v>
      </c>
      <c r="H452">
        <f t="shared" si="63"/>
        <v>63.76933456881963</v>
      </c>
      <c r="I452">
        <f t="shared" si="64"/>
        <v>1.4106654311803766</v>
      </c>
      <c r="J452">
        <f t="shared" ref="J452:J515" si="66">I452-I451</f>
        <v>1.1325119326518518</v>
      </c>
      <c r="K452">
        <v>63.76933456881963</v>
      </c>
      <c r="L452">
        <v>63.76933456881963</v>
      </c>
      <c r="M452">
        <f t="shared" si="65"/>
        <v>64.813333333333333</v>
      </c>
      <c r="N452">
        <f t="shared" ref="N452:N515" si="67">$AI$6+$AH$6*F452</f>
        <v>63.752491174587675</v>
      </c>
      <c r="O452">
        <v>63.752491174587675</v>
      </c>
      <c r="P452">
        <v>63.752491174587675</v>
      </c>
      <c r="Q452">
        <f t="shared" si="59"/>
        <v>64.63</v>
      </c>
      <c r="R452">
        <f t="shared" si="60"/>
        <v>64.569999999999993</v>
      </c>
      <c r="S452">
        <f t="shared" si="61"/>
        <v>63.734659355301062</v>
      </c>
      <c r="T452">
        <v>63.734659355301062</v>
      </c>
      <c r="U452">
        <v>63.734659355301062</v>
      </c>
      <c r="V452">
        <f t="shared" si="62"/>
        <v>64.417999999999992</v>
      </c>
    </row>
    <row r="453" spans="1:22" x14ac:dyDescent="0.2">
      <c r="A453" s="4">
        <v>45894</v>
      </c>
      <c r="B453">
        <v>65.180000000000007</v>
      </c>
      <c r="E453" s="4">
        <v>45894</v>
      </c>
      <c r="F453">
        <v>452</v>
      </c>
      <c r="G453">
        <v>65.180000000000007</v>
      </c>
      <c r="H453">
        <f t="shared" si="63"/>
        <v>63.736822636167787</v>
      </c>
      <c r="I453">
        <f t="shared" si="64"/>
        <v>1.4431773638322198</v>
      </c>
      <c r="J453">
        <f t="shared" si="66"/>
        <v>3.2511932651843267E-2</v>
      </c>
      <c r="K453">
        <v>63.736822636167787</v>
      </c>
      <c r="L453">
        <v>63.736822636167787</v>
      </c>
      <c r="M453">
        <f t="shared" si="65"/>
        <v>64.653333333333336</v>
      </c>
      <c r="N453">
        <f t="shared" si="67"/>
        <v>63.71990366010877</v>
      </c>
      <c r="O453">
        <v>63.71990366010877</v>
      </c>
      <c r="P453">
        <v>63.71990366010877</v>
      </c>
      <c r="Q453">
        <f t="shared" ref="Q453:Q516" si="68">AVERAGE(G451:G454)</f>
        <v>64.510000000000005</v>
      </c>
      <c r="R453">
        <f t="shared" ref="R453:R516" si="69">AVERAGE(Q453:Q454)</f>
        <v>64.561250000000001</v>
      </c>
      <c r="S453">
        <f t="shared" ref="S453:S516" si="70">$AL$6+$AK$6*F453</f>
        <v>63.701974179168204</v>
      </c>
      <c r="T453">
        <v>63.701974179168204</v>
      </c>
      <c r="U453">
        <v>63.701974179168204</v>
      </c>
      <c r="V453">
        <f t="shared" si="62"/>
        <v>64.616</v>
      </c>
    </row>
    <row r="454" spans="1:22" x14ac:dyDescent="0.2">
      <c r="A454" s="4">
        <v>45895</v>
      </c>
      <c r="B454">
        <v>63.6</v>
      </c>
      <c r="E454" s="4">
        <v>45895</v>
      </c>
      <c r="F454">
        <v>453</v>
      </c>
      <c r="G454">
        <v>63.6</v>
      </c>
      <c r="H454">
        <f t="shared" si="63"/>
        <v>63.704310703515944</v>
      </c>
      <c r="I454">
        <f t="shared" si="64"/>
        <v>-0.10431070351594229</v>
      </c>
      <c r="J454">
        <f t="shared" si="66"/>
        <v>-1.5474880673481621</v>
      </c>
      <c r="K454">
        <v>63.704310703515944</v>
      </c>
      <c r="L454">
        <v>63.704310703515944</v>
      </c>
      <c r="M454">
        <f t="shared" si="65"/>
        <v>64.423333333333332</v>
      </c>
      <c r="N454">
        <f t="shared" si="67"/>
        <v>63.687316145629865</v>
      </c>
      <c r="O454">
        <v>63.687316145629865</v>
      </c>
      <c r="P454">
        <v>63.687316145629865</v>
      </c>
      <c r="Q454">
        <f t="shared" si="68"/>
        <v>64.612499999999997</v>
      </c>
      <c r="R454">
        <f t="shared" si="69"/>
        <v>64.584999999999994</v>
      </c>
      <c r="S454">
        <f t="shared" si="70"/>
        <v>63.669289003035345</v>
      </c>
      <c r="T454">
        <v>63.669289003035345</v>
      </c>
      <c r="U454">
        <v>63.669289003035345</v>
      </c>
      <c r="V454">
        <f t="shared" si="62"/>
        <v>64.424000000000007</v>
      </c>
    </row>
    <row r="455" spans="1:22" x14ac:dyDescent="0.2">
      <c r="A455" s="4">
        <v>45896</v>
      </c>
      <c r="B455">
        <v>64.489999999999995</v>
      </c>
      <c r="E455" s="4">
        <v>45896</v>
      </c>
      <c r="F455">
        <v>454</v>
      </c>
      <c r="G455">
        <v>64.489999999999995</v>
      </c>
      <c r="H455">
        <f t="shared" si="63"/>
        <v>63.6717987708641</v>
      </c>
      <c r="I455">
        <f t="shared" si="64"/>
        <v>0.81820122913589444</v>
      </c>
      <c r="J455">
        <f t="shared" si="66"/>
        <v>0.92251193265183673</v>
      </c>
      <c r="K455">
        <v>63.6717987708641</v>
      </c>
      <c r="L455">
        <v>63.6717987708641</v>
      </c>
      <c r="M455">
        <f t="shared" si="65"/>
        <v>64.350000000000009</v>
      </c>
      <c r="N455">
        <f t="shared" si="67"/>
        <v>63.654728631150959</v>
      </c>
      <c r="O455">
        <v>63.654728631150959</v>
      </c>
      <c r="P455">
        <v>63.654728631150959</v>
      </c>
      <c r="Q455">
        <f t="shared" si="68"/>
        <v>64.55749999999999</v>
      </c>
      <c r="R455">
        <f t="shared" si="69"/>
        <v>64.454999999999998</v>
      </c>
      <c r="S455">
        <f t="shared" si="70"/>
        <v>63.636603826902494</v>
      </c>
      <c r="T455">
        <v>63.636603826902494</v>
      </c>
      <c r="U455">
        <v>63.636603826902494</v>
      </c>
      <c r="V455">
        <f t="shared" si="62"/>
        <v>64.506</v>
      </c>
    </row>
    <row r="456" spans="1:22" x14ac:dyDescent="0.2">
      <c r="A456" s="4">
        <v>45897</v>
      </c>
      <c r="B456">
        <v>64.959999999999994</v>
      </c>
      <c r="E456" s="4">
        <v>45897</v>
      </c>
      <c r="F456">
        <v>455</v>
      </c>
      <c r="G456">
        <v>64.959999999999994</v>
      </c>
      <c r="H456">
        <f t="shared" si="63"/>
        <v>63.639286838212257</v>
      </c>
      <c r="I456">
        <f t="shared" si="64"/>
        <v>1.3207131617877366</v>
      </c>
      <c r="J456">
        <f t="shared" si="66"/>
        <v>0.50251193265184213</v>
      </c>
      <c r="K456">
        <v>63.639286838212257</v>
      </c>
      <c r="L456">
        <v>63.639286838212257</v>
      </c>
      <c r="M456">
        <f t="shared" si="65"/>
        <v>64.603333333333339</v>
      </c>
      <c r="N456">
        <f t="shared" si="67"/>
        <v>63.622141116672047</v>
      </c>
      <c r="O456">
        <v>63.622141116672047</v>
      </c>
      <c r="P456">
        <v>63.622141116672047</v>
      </c>
      <c r="Q456">
        <f t="shared" si="68"/>
        <v>64.352500000000006</v>
      </c>
      <c r="R456">
        <f t="shared" si="69"/>
        <v>64.447500000000005</v>
      </c>
      <c r="S456">
        <f t="shared" si="70"/>
        <v>63.603918650769636</v>
      </c>
      <c r="T456">
        <v>63.603918650769636</v>
      </c>
      <c r="U456">
        <v>63.603918650769636</v>
      </c>
      <c r="V456">
        <f t="shared" si="62"/>
        <v>64.681999999999988</v>
      </c>
    </row>
    <row r="457" spans="1:22" x14ac:dyDescent="0.2">
      <c r="A457" s="4">
        <v>45898</v>
      </c>
      <c r="B457">
        <v>64.36</v>
      </c>
      <c r="E457" s="4">
        <v>45898</v>
      </c>
      <c r="F457">
        <v>456</v>
      </c>
      <c r="G457">
        <v>64.36</v>
      </c>
      <c r="H457">
        <f t="shared" si="63"/>
        <v>63.606774905560414</v>
      </c>
      <c r="I457">
        <f t="shared" si="64"/>
        <v>0.75322509443958552</v>
      </c>
      <c r="J457">
        <f t="shared" si="66"/>
        <v>-0.56748806734815105</v>
      </c>
      <c r="K457">
        <v>63.606774905560414</v>
      </c>
      <c r="L457">
        <v>63.606774905560414</v>
      </c>
      <c r="M457">
        <f t="shared" si="65"/>
        <v>64.56</v>
      </c>
      <c r="N457">
        <f t="shared" si="67"/>
        <v>63.589553602193142</v>
      </c>
      <c r="O457">
        <v>63.589553602193142</v>
      </c>
      <c r="P457">
        <v>63.589553602193142</v>
      </c>
      <c r="Q457">
        <f t="shared" si="68"/>
        <v>64.542500000000004</v>
      </c>
      <c r="R457">
        <f t="shared" si="69"/>
        <v>64.724999999999994</v>
      </c>
      <c r="S457">
        <f t="shared" si="70"/>
        <v>63.571233474636784</v>
      </c>
      <c r="T457">
        <v>63.571233474636784</v>
      </c>
      <c r="U457">
        <v>63.571233474636784</v>
      </c>
      <c r="V457">
        <f t="shared" ref="V457:V520" si="71">AVERAGE(G453:G457)</f>
        <v>64.518000000000001</v>
      </c>
    </row>
    <row r="458" spans="1:22" x14ac:dyDescent="0.2">
      <c r="A458" s="4">
        <v>45899</v>
      </c>
      <c r="B458">
        <v>64.36</v>
      </c>
      <c r="E458" s="4">
        <v>45899</v>
      </c>
      <c r="F458">
        <v>457</v>
      </c>
      <c r="G458">
        <v>64.36</v>
      </c>
      <c r="H458">
        <f t="shared" si="63"/>
        <v>63.574262972908571</v>
      </c>
      <c r="I458">
        <f t="shared" si="64"/>
        <v>0.78573702709142879</v>
      </c>
      <c r="J458">
        <f t="shared" si="66"/>
        <v>3.2511932651843267E-2</v>
      </c>
      <c r="K458">
        <v>63.574262972908571</v>
      </c>
      <c r="L458">
        <v>63.574262972908571</v>
      </c>
      <c r="M458">
        <f t="shared" si="65"/>
        <v>64.89</v>
      </c>
      <c r="N458">
        <f t="shared" si="67"/>
        <v>63.556966087714237</v>
      </c>
      <c r="O458">
        <v>63.556966087714237</v>
      </c>
      <c r="P458">
        <v>63.556966087714237</v>
      </c>
      <c r="Q458">
        <f t="shared" si="68"/>
        <v>64.907499999999999</v>
      </c>
      <c r="R458">
        <f t="shared" si="69"/>
        <v>65.03125</v>
      </c>
      <c r="S458">
        <f t="shared" si="70"/>
        <v>63.538548298503926</v>
      </c>
      <c r="T458">
        <v>63.538548298503926</v>
      </c>
      <c r="U458">
        <v>63.538548298503926</v>
      </c>
      <c r="V458">
        <f t="shared" si="71"/>
        <v>64.354000000000013</v>
      </c>
    </row>
    <row r="459" spans="1:22" x14ac:dyDescent="0.2">
      <c r="A459" s="4">
        <v>45900</v>
      </c>
      <c r="B459">
        <v>65.95</v>
      </c>
      <c r="E459" s="4">
        <v>45900</v>
      </c>
      <c r="F459">
        <v>458</v>
      </c>
      <c r="G459">
        <v>65.95</v>
      </c>
      <c r="H459">
        <f t="shared" si="63"/>
        <v>63.541751040256727</v>
      </c>
      <c r="I459">
        <f t="shared" si="64"/>
        <v>2.4082489597432755</v>
      </c>
      <c r="J459">
        <f t="shared" si="66"/>
        <v>1.6225119326518467</v>
      </c>
      <c r="K459">
        <v>63.541751040256727</v>
      </c>
      <c r="L459">
        <v>63.541751040256727</v>
      </c>
      <c r="M459">
        <f t="shared" si="65"/>
        <v>65.42</v>
      </c>
      <c r="N459">
        <f t="shared" si="67"/>
        <v>63.524378573235325</v>
      </c>
      <c r="O459">
        <v>63.524378573235325</v>
      </c>
      <c r="P459">
        <v>63.524378573235325</v>
      </c>
      <c r="Q459">
        <f t="shared" si="68"/>
        <v>65.155000000000001</v>
      </c>
      <c r="R459">
        <f t="shared" si="69"/>
        <v>65.353749999999991</v>
      </c>
      <c r="S459">
        <f t="shared" si="70"/>
        <v>63.505863122371068</v>
      </c>
      <c r="T459">
        <v>63.505863122371068</v>
      </c>
      <c r="U459">
        <v>63.505863122371068</v>
      </c>
      <c r="V459">
        <f t="shared" si="71"/>
        <v>64.823999999999998</v>
      </c>
    </row>
    <row r="460" spans="1:22" x14ac:dyDescent="0.2">
      <c r="A460" s="4">
        <v>45901</v>
      </c>
      <c r="B460">
        <v>65.95</v>
      </c>
      <c r="E460" s="4">
        <v>45901</v>
      </c>
      <c r="F460">
        <v>459</v>
      </c>
      <c r="G460">
        <v>65.95</v>
      </c>
      <c r="H460">
        <f t="shared" si="63"/>
        <v>63.509239107604884</v>
      </c>
      <c r="I460">
        <f t="shared" si="64"/>
        <v>2.4407608923951187</v>
      </c>
      <c r="J460">
        <f t="shared" si="66"/>
        <v>3.2511932651843267E-2</v>
      </c>
      <c r="K460">
        <v>63.509239107604884</v>
      </c>
      <c r="L460">
        <v>63.509239107604884</v>
      </c>
      <c r="M460">
        <f t="shared" si="65"/>
        <v>65.95</v>
      </c>
      <c r="N460">
        <f t="shared" si="67"/>
        <v>63.491791058756419</v>
      </c>
      <c r="O460">
        <v>63.491791058756419</v>
      </c>
      <c r="P460">
        <v>63.491791058756419</v>
      </c>
      <c r="Q460">
        <f t="shared" si="68"/>
        <v>65.552499999999995</v>
      </c>
      <c r="R460">
        <f t="shared" si="69"/>
        <v>65.552500000000009</v>
      </c>
      <c r="S460">
        <f t="shared" si="70"/>
        <v>63.473177946238209</v>
      </c>
      <c r="T460">
        <v>63.473177946238209</v>
      </c>
      <c r="U460">
        <v>63.473177946238209</v>
      </c>
      <c r="V460">
        <f t="shared" si="71"/>
        <v>65.116</v>
      </c>
    </row>
    <row r="461" spans="1:22" x14ac:dyDescent="0.2">
      <c r="A461" s="4">
        <v>45902</v>
      </c>
      <c r="B461">
        <v>65.95</v>
      </c>
      <c r="E461" s="4">
        <v>45902</v>
      </c>
      <c r="F461">
        <v>460</v>
      </c>
      <c r="G461">
        <v>65.95</v>
      </c>
      <c r="H461">
        <f t="shared" si="63"/>
        <v>63.476727174953041</v>
      </c>
      <c r="I461">
        <f t="shared" si="64"/>
        <v>2.473272825046962</v>
      </c>
      <c r="J461">
        <f t="shared" si="66"/>
        <v>3.2511932651843267E-2</v>
      </c>
      <c r="K461">
        <v>63.476727174953041</v>
      </c>
      <c r="L461">
        <v>63.476727174953041</v>
      </c>
      <c r="M461">
        <f t="shared" si="65"/>
        <v>65.42</v>
      </c>
      <c r="N461">
        <f t="shared" si="67"/>
        <v>63.459203544277514</v>
      </c>
      <c r="O461">
        <v>63.459203544277514</v>
      </c>
      <c r="P461">
        <v>63.459203544277514</v>
      </c>
      <c r="Q461">
        <f t="shared" si="68"/>
        <v>65.552500000000009</v>
      </c>
      <c r="R461">
        <f t="shared" si="69"/>
        <v>65.284999999999997</v>
      </c>
      <c r="S461">
        <f t="shared" si="70"/>
        <v>63.440492770105358</v>
      </c>
      <c r="T461">
        <v>63.440492770105358</v>
      </c>
      <c r="U461">
        <v>63.440492770105358</v>
      </c>
      <c r="V461">
        <f t="shared" si="71"/>
        <v>65.313999999999993</v>
      </c>
    </row>
    <row r="462" spans="1:22" x14ac:dyDescent="0.2">
      <c r="A462" s="4">
        <v>45903</v>
      </c>
      <c r="B462">
        <v>64.36</v>
      </c>
      <c r="E462" s="4">
        <v>45903</v>
      </c>
      <c r="F462">
        <v>461</v>
      </c>
      <c r="G462">
        <v>64.36</v>
      </c>
      <c r="H462">
        <f t="shared" si="63"/>
        <v>63.444215242301198</v>
      </c>
      <c r="I462">
        <f t="shared" si="64"/>
        <v>0.91578475769880185</v>
      </c>
      <c r="J462">
        <f t="shared" si="66"/>
        <v>-1.5574880673481601</v>
      </c>
      <c r="K462">
        <v>63.444215242301198</v>
      </c>
      <c r="L462">
        <v>63.444215242301198</v>
      </c>
      <c r="M462">
        <f t="shared" si="65"/>
        <v>64.706666666666663</v>
      </c>
      <c r="N462">
        <f t="shared" si="67"/>
        <v>63.426616029798609</v>
      </c>
      <c r="O462">
        <v>63.426616029798609</v>
      </c>
      <c r="P462">
        <v>63.426616029798609</v>
      </c>
      <c r="Q462">
        <f t="shared" si="68"/>
        <v>65.017499999999998</v>
      </c>
      <c r="R462">
        <f t="shared" si="69"/>
        <v>64.55125000000001</v>
      </c>
      <c r="S462">
        <f t="shared" si="70"/>
        <v>63.4078075939725</v>
      </c>
      <c r="T462">
        <v>63.4078075939725</v>
      </c>
      <c r="U462">
        <v>63.4078075939725</v>
      </c>
      <c r="V462">
        <f t="shared" si="71"/>
        <v>65.313999999999993</v>
      </c>
    </row>
    <row r="463" spans="1:22" x14ac:dyDescent="0.2">
      <c r="A463" s="4">
        <v>45904</v>
      </c>
      <c r="B463">
        <v>63.81</v>
      </c>
      <c r="E463" s="4">
        <v>45904</v>
      </c>
      <c r="F463">
        <v>462</v>
      </c>
      <c r="G463">
        <v>63.81</v>
      </c>
      <c r="H463">
        <f t="shared" si="63"/>
        <v>63.411703309649354</v>
      </c>
      <c r="I463">
        <f t="shared" si="64"/>
        <v>0.39829669035064796</v>
      </c>
      <c r="J463">
        <f t="shared" si="66"/>
        <v>-0.51748806734815389</v>
      </c>
      <c r="K463">
        <v>63.411703309649354</v>
      </c>
      <c r="L463">
        <v>63.411703309649354</v>
      </c>
      <c r="M463">
        <f t="shared" si="65"/>
        <v>63.463333333333338</v>
      </c>
      <c r="N463">
        <f t="shared" si="67"/>
        <v>63.394028515319704</v>
      </c>
      <c r="O463">
        <v>63.394028515319704</v>
      </c>
      <c r="P463">
        <v>63.394028515319704</v>
      </c>
      <c r="Q463">
        <f t="shared" si="68"/>
        <v>64.085000000000008</v>
      </c>
      <c r="R463">
        <f t="shared" si="69"/>
        <v>63.618750000000006</v>
      </c>
      <c r="S463">
        <f t="shared" si="70"/>
        <v>63.375122417839648</v>
      </c>
      <c r="T463">
        <v>63.375122417839648</v>
      </c>
      <c r="U463">
        <v>63.375122417839648</v>
      </c>
      <c r="V463">
        <f t="shared" si="71"/>
        <v>65.204000000000008</v>
      </c>
    </row>
    <row r="464" spans="1:22" x14ac:dyDescent="0.2">
      <c r="A464" s="4">
        <v>45905</v>
      </c>
      <c r="B464">
        <v>62.22</v>
      </c>
      <c r="E464" s="4">
        <v>45905</v>
      </c>
      <c r="F464">
        <v>463</v>
      </c>
      <c r="G464">
        <v>62.22</v>
      </c>
      <c r="H464">
        <f t="shared" si="63"/>
        <v>63.379191376997511</v>
      </c>
      <c r="I464">
        <f t="shared" si="64"/>
        <v>-1.1591913769975122</v>
      </c>
      <c r="J464">
        <f t="shared" si="66"/>
        <v>-1.5574880673481601</v>
      </c>
      <c r="K464">
        <v>63.379191376997511</v>
      </c>
      <c r="L464">
        <v>63.379191376997511</v>
      </c>
      <c r="M464">
        <f t="shared" si="65"/>
        <v>62.75</v>
      </c>
      <c r="N464">
        <f t="shared" si="67"/>
        <v>63.361441000840792</v>
      </c>
      <c r="O464">
        <v>63.361441000840792</v>
      </c>
      <c r="P464">
        <v>63.361441000840792</v>
      </c>
      <c r="Q464">
        <f t="shared" si="68"/>
        <v>63.152500000000003</v>
      </c>
      <c r="R464">
        <f t="shared" si="69"/>
        <v>62.932500000000005</v>
      </c>
      <c r="S464">
        <f t="shared" si="70"/>
        <v>63.34243724170679</v>
      </c>
      <c r="T464">
        <v>63.34243724170679</v>
      </c>
      <c r="U464">
        <v>63.34243724170679</v>
      </c>
      <c r="V464">
        <f t="shared" si="71"/>
        <v>64.457999999999998</v>
      </c>
    </row>
    <row r="465" spans="1:22" x14ac:dyDescent="0.2">
      <c r="A465" s="4">
        <v>45906</v>
      </c>
      <c r="B465">
        <v>62.22</v>
      </c>
      <c r="E465" s="4">
        <v>45906</v>
      </c>
      <c r="F465">
        <v>464</v>
      </c>
      <c r="G465">
        <v>62.22</v>
      </c>
      <c r="H465">
        <f t="shared" si="63"/>
        <v>63.346679444345668</v>
      </c>
      <c r="I465">
        <f t="shared" si="64"/>
        <v>-1.1266794443456689</v>
      </c>
      <c r="J465">
        <f t="shared" si="66"/>
        <v>3.2511932651843267E-2</v>
      </c>
      <c r="K465">
        <v>63.346679444345668</v>
      </c>
      <c r="L465">
        <v>63.346679444345668</v>
      </c>
      <c r="M465">
        <f t="shared" si="65"/>
        <v>62.346666666666664</v>
      </c>
      <c r="N465">
        <f t="shared" si="67"/>
        <v>63.328853486361886</v>
      </c>
      <c r="O465">
        <v>63.328853486361886</v>
      </c>
      <c r="P465">
        <v>63.328853486361886</v>
      </c>
      <c r="Q465">
        <f t="shared" si="68"/>
        <v>62.712499999999999</v>
      </c>
      <c r="R465">
        <f t="shared" si="69"/>
        <v>62.561250000000001</v>
      </c>
      <c r="S465">
        <f t="shared" si="70"/>
        <v>63.309752065573932</v>
      </c>
      <c r="T465">
        <v>63.309752065573932</v>
      </c>
      <c r="U465">
        <v>63.309752065573932</v>
      </c>
      <c r="V465">
        <f t="shared" si="71"/>
        <v>63.71200000000001</v>
      </c>
    </row>
    <row r="466" spans="1:22" x14ac:dyDescent="0.2">
      <c r="A466" s="4">
        <v>45907</v>
      </c>
      <c r="B466">
        <v>62.6</v>
      </c>
      <c r="E466" s="4">
        <v>45907</v>
      </c>
      <c r="F466">
        <v>465</v>
      </c>
      <c r="G466">
        <v>62.6</v>
      </c>
      <c r="H466">
        <f t="shared" si="63"/>
        <v>63.314167511693825</v>
      </c>
      <c r="I466">
        <f t="shared" si="64"/>
        <v>-0.71416751169382309</v>
      </c>
      <c r="J466">
        <f t="shared" si="66"/>
        <v>0.41251193265184583</v>
      </c>
      <c r="K466">
        <v>63.314167511693825</v>
      </c>
      <c r="L466">
        <v>63.314167511693825</v>
      </c>
      <c r="M466">
        <f t="shared" si="65"/>
        <v>62.473333333333329</v>
      </c>
      <c r="N466">
        <f t="shared" si="67"/>
        <v>63.296265971882981</v>
      </c>
      <c r="O466">
        <v>63.296265971882981</v>
      </c>
      <c r="P466">
        <v>63.296265971882981</v>
      </c>
      <c r="Q466">
        <f t="shared" si="68"/>
        <v>62.41</v>
      </c>
      <c r="R466">
        <f t="shared" si="69"/>
        <v>62.503749999999997</v>
      </c>
      <c r="S466">
        <f t="shared" si="70"/>
        <v>63.277066889441073</v>
      </c>
      <c r="T466">
        <v>63.277066889441073</v>
      </c>
      <c r="U466">
        <v>63.277066889441073</v>
      </c>
      <c r="V466">
        <f t="shared" si="71"/>
        <v>63.042000000000009</v>
      </c>
    </row>
    <row r="467" spans="1:22" x14ac:dyDescent="0.2">
      <c r="A467" s="4">
        <v>45908</v>
      </c>
      <c r="B467">
        <v>62.6</v>
      </c>
      <c r="E467" s="4">
        <v>45908</v>
      </c>
      <c r="F467">
        <v>466</v>
      </c>
      <c r="G467">
        <v>62.6</v>
      </c>
      <c r="H467">
        <f t="shared" si="63"/>
        <v>63.281655579041981</v>
      </c>
      <c r="I467">
        <f t="shared" si="64"/>
        <v>-0.68165557904197982</v>
      </c>
      <c r="J467">
        <f t="shared" si="66"/>
        <v>3.2511932651843267E-2</v>
      </c>
      <c r="K467">
        <v>63.281655579041981</v>
      </c>
      <c r="L467">
        <v>63.281655579041981</v>
      </c>
      <c r="M467">
        <f t="shared" si="65"/>
        <v>62.723333333333336</v>
      </c>
      <c r="N467">
        <f t="shared" si="67"/>
        <v>63.263678457404069</v>
      </c>
      <c r="O467">
        <v>63.263678457404069</v>
      </c>
      <c r="P467">
        <v>63.263678457404069</v>
      </c>
      <c r="Q467">
        <f t="shared" si="68"/>
        <v>62.597499999999997</v>
      </c>
      <c r="R467">
        <f t="shared" si="69"/>
        <v>62.821249999999999</v>
      </c>
      <c r="S467">
        <f t="shared" si="70"/>
        <v>63.244381713308222</v>
      </c>
      <c r="T467">
        <v>63.244381713308222</v>
      </c>
      <c r="U467">
        <v>63.244381713308222</v>
      </c>
      <c r="V467">
        <f t="shared" si="71"/>
        <v>62.69</v>
      </c>
    </row>
    <row r="468" spans="1:22" x14ac:dyDescent="0.2">
      <c r="A468" s="4">
        <v>45909</v>
      </c>
      <c r="B468">
        <v>62.97</v>
      </c>
      <c r="E468" s="4">
        <v>45909</v>
      </c>
      <c r="F468">
        <v>467</v>
      </c>
      <c r="G468">
        <v>62.97</v>
      </c>
      <c r="H468">
        <f t="shared" si="63"/>
        <v>63.249143646390138</v>
      </c>
      <c r="I468">
        <f t="shared" si="64"/>
        <v>-0.27914364639013911</v>
      </c>
      <c r="J468">
        <f t="shared" si="66"/>
        <v>0.40251193265184071</v>
      </c>
      <c r="K468">
        <v>63.249143646390138</v>
      </c>
      <c r="L468">
        <v>63.249143646390138</v>
      </c>
      <c r="M468">
        <f t="shared" si="65"/>
        <v>63.193333333333328</v>
      </c>
      <c r="N468">
        <f t="shared" si="67"/>
        <v>63.231090942925164</v>
      </c>
      <c r="O468">
        <v>63.231090942925164</v>
      </c>
      <c r="P468">
        <v>63.231090942925164</v>
      </c>
      <c r="Q468">
        <f t="shared" si="68"/>
        <v>63.045000000000002</v>
      </c>
      <c r="R468">
        <f t="shared" si="69"/>
        <v>63.058750000000003</v>
      </c>
      <c r="S468">
        <f t="shared" si="70"/>
        <v>63.211696537175364</v>
      </c>
      <c r="T468">
        <v>63.211696537175364</v>
      </c>
      <c r="U468">
        <v>63.211696537175364</v>
      </c>
      <c r="V468">
        <f t="shared" si="71"/>
        <v>62.522000000000006</v>
      </c>
    </row>
    <row r="469" spans="1:22" x14ac:dyDescent="0.2">
      <c r="A469" s="4">
        <v>45910</v>
      </c>
      <c r="B469">
        <v>64.010000000000005</v>
      </c>
      <c r="E469" s="4">
        <v>45910</v>
      </c>
      <c r="F469">
        <v>468</v>
      </c>
      <c r="G469">
        <v>64.010000000000005</v>
      </c>
      <c r="H469">
        <f t="shared" si="63"/>
        <v>63.216631713738295</v>
      </c>
      <c r="I469">
        <f t="shared" si="64"/>
        <v>0.79336828626171041</v>
      </c>
      <c r="J469">
        <f t="shared" si="66"/>
        <v>1.0725119326518495</v>
      </c>
      <c r="K469">
        <v>63.216631713738295</v>
      </c>
      <c r="L469">
        <v>63.216631713738295</v>
      </c>
      <c r="M469">
        <f t="shared" si="65"/>
        <v>63.23</v>
      </c>
      <c r="N469">
        <f t="shared" si="67"/>
        <v>63.198503428446259</v>
      </c>
      <c r="O469">
        <v>63.198503428446259</v>
      </c>
      <c r="P469">
        <v>63.198503428446259</v>
      </c>
      <c r="Q469">
        <f t="shared" si="68"/>
        <v>63.072499999999998</v>
      </c>
      <c r="R469">
        <f t="shared" si="69"/>
        <v>63.125</v>
      </c>
      <c r="S469">
        <f t="shared" si="70"/>
        <v>63.179011361042512</v>
      </c>
      <c r="T469">
        <v>63.179011361042512</v>
      </c>
      <c r="U469">
        <v>63.179011361042512</v>
      </c>
      <c r="V469">
        <f t="shared" si="71"/>
        <v>62.879999999999995</v>
      </c>
    </row>
    <row r="470" spans="1:22" x14ac:dyDescent="0.2">
      <c r="A470" s="4">
        <v>45911</v>
      </c>
      <c r="B470">
        <v>62.71</v>
      </c>
      <c r="E470" s="4">
        <v>45911</v>
      </c>
      <c r="F470">
        <v>469</v>
      </c>
      <c r="G470">
        <v>62.71</v>
      </c>
      <c r="H470">
        <f t="shared" si="63"/>
        <v>63.184119781086451</v>
      </c>
      <c r="I470">
        <f t="shared" si="64"/>
        <v>-0.47411978108645059</v>
      </c>
      <c r="J470">
        <f t="shared" si="66"/>
        <v>-1.267488067348161</v>
      </c>
      <c r="K470">
        <v>63.184119781086451</v>
      </c>
      <c r="L470">
        <v>63.184119781086451</v>
      </c>
      <c r="M470">
        <f t="shared" si="65"/>
        <v>63.24666666666667</v>
      </c>
      <c r="N470">
        <f t="shared" si="67"/>
        <v>63.165915913967353</v>
      </c>
      <c r="O470">
        <v>63.165915913967353</v>
      </c>
      <c r="P470">
        <v>63.165915913967353</v>
      </c>
      <c r="Q470">
        <f t="shared" si="68"/>
        <v>63.177500000000002</v>
      </c>
      <c r="R470">
        <f t="shared" si="69"/>
        <v>63.183750000000003</v>
      </c>
      <c r="S470">
        <f t="shared" si="70"/>
        <v>63.146326184909654</v>
      </c>
      <c r="T470">
        <v>63.146326184909654</v>
      </c>
      <c r="U470">
        <v>63.146326184909654</v>
      </c>
      <c r="V470">
        <f t="shared" si="71"/>
        <v>62.977999999999994</v>
      </c>
    </row>
    <row r="471" spans="1:22" x14ac:dyDescent="0.2">
      <c r="A471" s="4">
        <v>45912</v>
      </c>
      <c r="B471">
        <v>63.02</v>
      </c>
      <c r="E471" s="4">
        <v>45912</v>
      </c>
      <c r="F471">
        <v>470</v>
      </c>
      <c r="G471">
        <v>63.02</v>
      </c>
      <c r="H471">
        <f t="shared" si="63"/>
        <v>63.151607848434608</v>
      </c>
      <c r="I471">
        <f t="shared" si="64"/>
        <v>-0.13160784843460505</v>
      </c>
      <c r="J471">
        <f t="shared" si="66"/>
        <v>0.34251193265184554</v>
      </c>
      <c r="K471">
        <v>63.151607848434608</v>
      </c>
      <c r="L471">
        <v>63.151607848434608</v>
      </c>
      <c r="M471">
        <f t="shared" si="65"/>
        <v>62.916666666666664</v>
      </c>
      <c r="N471">
        <f t="shared" si="67"/>
        <v>63.133328399488441</v>
      </c>
      <c r="O471">
        <v>63.133328399488441</v>
      </c>
      <c r="P471">
        <v>63.133328399488441</v>
      </c>
      <c r="Q471">
        <f t="shared" si="68"/>
        <v>63.190000000000005</v>
      </c>
      <c r="R471">
        <f t="shared" si="69"/>
        <v>63.146250000000002</v>
      </c>
      <c r="S471">
        <f t="shared" si="70"/>
        <v>63.113641008776796</v>
      </c>
      <c r="T471">
        <v>63.113641008776796</v>
      </c>
      <c r="U471">
        <v>63.113641008776796</v>
      </c>
      <c r="V471">
        <f t="shared" si="71"/>
        <v>63.061999999999998</v>
      </c>
    </row>
    <row r="472" spans="1:22" x14ac:dyDescent="0.2">
      <c r="A472" s="4">
        <v>45913</v>
      </c>
      <c r="B472">
        <v>63.02</v>
      </c>
      <c r="E472" s="4">
        <v>45913</v>
      </c>
      <c r="F472">
        <v>471</v>
      </c>
      <c r="G472">
        <v>63.02</v>
      </c>
      <c r="H472">
        <f t="shared" si="63"/>
        <v>63.119095915782765</v>
      </c>
      <c r="I472">
        <f t="shared" si="64"/>
        <v>-9.9095915782761779E-2</v>
      </c>
      <c r="J472">
        <f t="shared" si="66"/>
        <v>3.2511932651843267E-2</v>
      </c>
      <c r="K472">
        <v>63.119095915782765</v>
      </c>
      <c r="L472">
        <v>63.119095915782765</v>
      </c>
      <c r="M472">
        <f t="shared" si="65"/>
        <v>63.233333333333327</v>
      </c>
      <c r="N472">
        <f t="shared" si="67"/>
        <v>63.100740885009536</v>
      </c>
      <c r="O472">
        <v>63.100740885009536</v>
      </c>
      <c r="P472">
        <v>63.100740885009536</v>
      </c>
      <c r="Q472">
        <f t="shared" si="68"/>
        <v>63.102499999999999</v>
      </c>
      <c r="R472">
        <f t="shared" si="69"/>
        <v>63.221249999999998</v>
      </c>
      <c r="S472">
        <f t="shared" si="70"/>
        <v>63.080955832643944</v>
      </c>
      <c r="T472">
        <v>63.080955832643944</v>
      </c>
      <c r="U472">
        <v>63.080955832643944</v>
      </c>
      <c r="V472">
        <f t="shared" si="71"/>
        <v>63.146000000000001</v>
      </c>
    </row>
    <row r="473" spans="1:22" x14ac:dyDescent="0.2">
      <c r="A473" s="4">
        <v>45914</v>
      </c>
      <c r="B473">
        <v>63.66</v>
      </c>
      <c r="E473" s="4">
        <v>45914</v>
      </c>
      <c r="F473">
        <v>472</v>
      </c>
      <c r="G473">
        <v>63.66</v>
      </c>
      <c r="H473">
        <f t="shared" si="63"/>
        <v>63.086583983130922</v>
      </c>
      <c r="I473">
        <f t="shared" si="64"/>
        <v>0.57341601686907495</v>
      </c>
      <c r="J473">
        <f t="shared" si="66"/>
        <v>0.67251193265183673</v>
      </c>
      <c r="K473">
        <v>63.086583983130922</v>
      </c>
      <c r="L473">
        <v>63.086583983130922</v>
      </c>
      <c r="M473">
        <f t="shared" si="65"/>
        <v>63.446666666666665</v>
      </c>
      <c r="N473">
        <f t="shared" si="67"/>
        <v>63.068153370530631</v>
      </c>
      <c r="O473">
        <v>63.068153370530631</v>
      </c>
      <c r="P473">
        <v>63.068153370530631</v>
      </c>
      <c r="Q473">
        <f t="shared" si="68"/>
        <v>63.339999999999996</v>
      </c>
      <c r="R473">
        <f t="shared" si="69"/>
        <v>63.573750000000004</v>
      </c>
      <c r="S473">
        <f t="shared" si="70"/>
        <v>63.048270656511086</v>
      </c>
      <c r="T473">
        <v>63.048270656511086</v>
      </c>
      <c r="U473">
        <v>63.048270656511086</v>
      </c>
      <c r="V473">
        <f t="shared" si="71"/>
        <v>63.284000000000006</v>
      </c>
    </row>
    <row r="474" spans="1:22" x14ac:dyDescent="0.2">
      <c r="A474" s="4">
        <v>45915</v>
      </c>
      <c r="B474">
        <v>63.66</v>
      </c>
      <c r="E474" s="4">
        <v>45915</v>
      </c>
      <c r="F474">
        <v>473</v>
      </c>
      <c r="G474">
        <v>63.66</v>
      </c>
      <c r="H474">
        <f t="shared" si="63"/>
        <v>63.054072050479078</v>
      </c>
      <c r="I474">
        <f t="shared" si="64"/>
        <v>0.60592794952091822</v>
      </c>
      <c r="J474">
        <f t="shared" si="66"/>
        <v>3.2511932651843267E-2</v>
      </c>
      <c r="K474">
        <v>63.054072050479078</v>
      </c>
      <c r="L474">
        <v>63.054072050479078</v>
      </c>
      <c r="M474">
        <f t="shared" si="65"/>
        <v>64.069999999999993</v>
      </c>
      <c r="N474">
        <f t="shared" si="67"/>
        <v>63.035565856051718</v>
      </c>
      <c r="O474">
        <v>63.035565856051718</v>
      </c>
      <c r="P474">
        <v>63.035565856051718</v>
      </c>
      <c r="Q474">
        <f t="shared" si="68"/>
        <v>63.807500000000005</v>
      </c>
      <c r="R474">
        <f t="shared" si="69"/>
        <v>63.981250000000003</v>
      </c>
      <c r="S474">
        <f t="shared" si="70"/>
        <v>63.015585480378228</v>
      </c>
      <c r="T474">
        <v>63.015585480378228</v>
      </c>
      <c r="U474">
        <v>63.015585480378228</v>
      </c>
      <c r="V474">
        <f t="shared" si="71"/>
        <v>63.213999999999999</v>
      </c>
    </row>
    <row r="475" spans="1:22" x14ac:dyDescent="0.2">
      <c r="A475" s="4">
        <v>45916</v>
      </c>
      <c r="B475">
        <v>64.89</v>
      </c>
      <c r="E475" s="4">
        <v>45916</v>
      </c>
      <c r="F475">
        <v>474</v>
      </c>
      <c r="G475">
        <v>64.89</v>
      </c>
      <c r="H475">
        <f t="shared" si="63"/>
        <v>63.021560117827242</v>
      </c>
      <c r="I475">
        <f t="shared" si="64"/>
        <v>1.8684398821727584</v>
      </c>
      <c r="J475">
        <f t="shared" si="66"/>
        <v>1.2625119326518401</v>
      </c>
      <c r="K475">
        <v>63.021560117827242</v>
      </c>
      <c r="L475">
        <v>63.021560117827242</v>
      </c>
      <c r="M475">
        <f t="shared" si="65"/>
        <v>64.320000000000007</v>
      </c>
      <c r="N475">
        <f t="shared" si="67"/>
        <v>63.002978341572813</v>
      </c>
      <c r="O475">
        <v>63.002978341572813</v>
      </c>
      <c r="P475">
        <v>63.002978341572813</v>
      </c>
      <c r="Q475">
        <f t="shared" si="68"/>
        <v>64.155000000000001</v>
      </c>
      <c r="R475">
        <f t="shared" si="69"/>
        <v>64.186250000000001</v>
      </c>
      <c r="S475">
        <f t="shared" si="70"/>
        <v>62.982900304245376</v>
      </c>
      <c r="T475">
        <v>62.982900304245376</v>
      </c>
      <c r="U475">
        <v>62.982900304245376</v>
      </c>
      <c r="V475">
        <f t="shared" si="71"/>
        <v>63.65</v>
      </c>
    </row>
    <row r="476" spans="1:22" x14ac:dyDescent="0.2">
      <c r="A476" s="4">
        <v>45917</v>
      </c>
      <c r="B476">
        <v>64.41</v>
      </c>
      <c r="E476" s="4">
        <v>45917</v>
      </c>
      <c r="F476">
        <v>475</v>
      </c>
      <c r="G476">
        <v>64.41</v>
      </c>
      <c r="H476">
        <f t="shared" si="63"/>
        <v>62.989048185175399</v>
      </c>
      <c r="I476">
        <f t="shared" si="64"/>
        <v>1.4209518148245976</v>
      </c>
      <c r="J476">
        <f t="shared" si="66"/>
        <v>-0.44748806734816071</v>
      </c>
      <c r="K476">
        <v>62.989048185175399</v>
      </c>
      <c r="L476">
        <v>62.989048185175399</v>
      </c>
      <c r="M476">
        <f t="shared" si="65"/>
        <v>64.403333333333336</v>
      </c>
      <c r="N476">
        <f t="shared" si="67"/>
        <v>62.970390827093908</v>
      </c>
      <c r="O476">
        <v>62.970390827093908</v>
      </c>
      <c r="P476">
        <v>62.970390827093908</v>
      </c>
      <c r="Q476">
        <f t="shared" si="68"/>
        <v>64.217500000000001</v>
      </c>
      <c r="R476">
        <f t="shared" si="69"/>
        <v>64.137500000000003</v>
      </c>
      <c r="S476">
        <f t="shared" si="70"/>
        <v>62.950215128112518</v>
      </c>
      <c r="T476">
        <v>62.950215128112518</v>
      </c>
      <c r="U476">
        <v>62.950215128112518</v>
      </c>
      <c r="V476">
        <f t="shared" si="71"/>
        <v>63.927999999999997</v>
      </c>
    </row>
    <row r="477" spans="1:22" x14ac:dyDescent="0.2">
      <c r="A477" s="4">
        <v>45918</v>
      </c>
      <c r="B477">
        <v>63.91</v>
      </c>
      <c r="E477" s="4">
        <v>45918</v>
      </c>
      <c r="F477">
        <v>476</v>
      </c>
      <c r="G477">
        <v>63.91</v>
      </c>
      <c r="H477">
        <f t="shared" si="63"/>
        <v>62.956536252523556</v>
      </c>
      <c r="I477">
        <f t="shared" si="64"/>
        <v>0.95346374747644091</v>
      </c>
      <c r="J477">
        <f t="shared" si="66"/>
        <v>-0.46748806734815673</v>
      </c>
      <c r="K477">
        <v>62.956536252523556</v>
      </c>
      <c r="L477">
        <v>62.956536252523556</v>
      </c>
      <c r="M477">
        <f t="shared" si="65"/>
        <v>63.78</v>
      </c>
      <c r="N477">
        <f t="shared" si="67"/>
        <v>62.937803312615003</v>
      </c>
      <c r="O477">
        <v>62.937803312615003</v>
      </c>
      <c r="P477">
        <v>62.937803312615003</v>
      </c>
      <c r="Q477">
        <f t="shared" si="68"/>
        <v>64.057500000000005</v>
      </c>
      <c r="R477">
        <f t="shared" si="69"/>
        <v>63.823750000000004</v>
      </c>
      <c r="S477">
        <f t="shared" si="70"/>
        <v>62.91752995197966</v>
      </c>
      <c r="T477">
        <v>62.91752995197966</v>
      </c>
      <c r="U477">
        <v>62.91752995197966</v>
      </c>
      <c r="V477">
        <f t="shared" si="71"/>
        <v>64.105999999999995</v>
      </c>
    </row>
    <row r="478" spans="1:22" x14ac:dyDescent="0.2">
      <c r="A478" s="4">
        <v>45919</v>
      </c>
      <c r="B478">
        <v>63.02</v>
      </c>
      <c r="E478" s="4">
        <v>45919</v>
      </c>
      <c r="F478">
        <v>477</v>
      </c>
      <c r="G478">
        <v>63.02</v>
      </c>
      <c r="H478">
        <f t="shared" si="63"/>
        <v>62.924024319871712</v>
      </c>
      <c r="I478">
        <f t="shared" si="64"/>
        <v>9.5975680128290719E-2</v>
      </c>
      <c r="J478">
        <f t="shared" si="66"/>
        <v>-0.8574880673481502</v>
      </c>
      <c r="K478">
        <v>62.924024319871712</v>
      </c>
      <c r="L478">
        <v>62.924024319871712</v>
      </c>
      <c r="M478">
        <f t="shared" si="65"/>
        <v>63.31666666666667</v>
      </c>
      <c r="N478">
        <f t="shared" si="67"/>
        <v>62.905215798136098</v>
      </c>
      <c r="O478">
        <v>62.905215798136098</v>
      </c>
      <c r="P478">
        <v>62.905215798136098</v>
      </c>
      <c r="Q478">
        <f t="shared" si="68"/>
        <v>63.59</v>
      </c>
      <c r="R478">
        <f t="shared" si="69"/>
        <v>63.412500000000009</v>
      </c>
      <c r="S478">
        <f t="shared" si="70"/>
        <v>62.884844775846808</v>
      </c>
      <c r="T478">
        <v>62.884844775846808</v>
      </c>
      <c r="U478">
        <v>62.884844775846808</v>
      </c>
      <c r="V478">
        <f t="shared" si="71"/>
        <v>63.977999999999994</v>
      </c>
    </row>
    <row r="479" spans="1:22" x14ac:dyDescent="0.2">
      <c r="A479" s="4">
        <v>45920</v>
      </c>
      <c r="B479">
        <v>63.02</v>
      </c>
      <c r="E479" s="4">
        <v>45920</v>
      </c>
      <c r="F479">
        <v>478</v>
      </c>
      <c r="G479">
        <v>63.02</v>
      </c>
      <c r="H479">
        <f t="shared" si="63"/>
        <v>62.891512387219869</v>
      </c>
      <c r="I479">
        <f t="shared" si="64"/>
        <v>0.12848761278013399</v>
      </c>
      <c r="J479">
        <f t="shared" si="66"/>
        <v>3.2511932651843267E-2</v>
      </c>
      <c r="K479">
        <v>62.891512387219869</v>
      </c>
      <c r="L479">
        <v>62.891512387219869</v>
      </c>
      <c r="M479">
        <f t="shared" si="65"/>
        <v>63.01</v>
      </c>
      <c r="N479">
        <f t="shared" si="67"/>
        <v>62.872628283657185</v>
      </c>
      <c r="O479">
        <v>62.872628283657185</v>
      </c>
      <c r="P479">
        <v>62.872628283657185</v>
      </c>
      <c r="Q479">
        <f t="shared" si="68"/>
        <v>63.235000000000007</v>
      </c>
      <c r="R479">
        <f t="shared" si="69"/>
        <v>63.120000000000005</v>
      </c>
      <c r="S479">
        <f t="shared" si="70"/>
        <v>62.85215959971395</v>
      </c>
      <c r="T479">
        <v>62.85215959971395</v>
      </c>
      <c r="U479">
        <v>62.85215959971395</v>
      </c>
      <c r="V479">
        <f t="shared" si="71"/>
        <v>63.85</v>
      </c>
    </row>
    <row r="480" spans="1:22" x14ac:dyDescent="0.2">
      <c r="A480" s="4">
        <v>45921</v>
      </c>
      <c r="B480">
        <v>62.99</v>
      </c>
      <c r="E480" s="4">
        <v>45921</v>
      </c>
      <c r="F480">
        <v>479</v>
      </c>
      <c r="G480">
        <v>62.99</v>
      </c>
      <c r="H480">
        <f t="shared" si="63"/>
        <v>62.859000454568026</v>
      </c>
      <c r="I480">
        <f t="shared" si="64"/>
        <v>0.13099954543197612</v>
      </c>
      <c r="J480">
        <f t="shared" si="66"/>
        <v>2.5119326518421303E-3</v>
      </c>
      <c r="K480">
        <v>62.859000454568026</v>
      </c>
      <c r="L480">
        <v>62.859000454568026</v>
      </c>
      <c r="M480">
        <f t="shared" si="65"/>
        <v>63</v>
      </c>
      <c r="N480">
        <f t="shared" si="67"/>
        <v>62.84004076917828</v>
      </c>
      <c r="O480">
        <v>62.84004076917828</v>
      </c>
      <c r="P480">
        <v>62.84004076917828</v>
      </c>
      <c r="Q480">
        <f t="shared" si="68"/>
        <v>63.005000000000003</v>
      </c>
      <c r="R480">
        <f t="shared" si="69"/>
        <v>63.097499999999997</v>
      </c>
      <c r="S480">
        <f t="shared" si="70"/>
        <v>62.819474423581099</v>
      </c>
      <c r="T480">
        <v>62.819474423581099</v>
      </c>
      <c r="U480">
        <v>62.819474423581099</v>
      </c>
      <c r="V480">
        <f t="shared" si="71"/>
        <v>63.470000000000006</v>
      </c>
    </row>
    <row r="481" spans="1:22" x14ac:dyDescent="0.2">
      <c r="A481" s="4">
        <v>45922</v>
      </c>
      <c r="B481">
        <v>62.99</v>
      </c>
      <c r="E481" s="4">
        <v>45922</v>
      </c>
      <c r="F481">
        <v>480</v>
      </c>
      <c r="G481">
        <v>62.99</v>
      </c>
      <c r="H481">
        <f t="shared" si="63"/>
        <v>62.826488521916183</v>
      </c>
      <c r="I481">
        <f t="shared" si="64"/>
        <v>0.16351147808381938</v>
      </c>
      <c r="J481">
        <f t="shared" si="66"/>
        <v>3.2511932651843267E-2</v>
      </c>
      <c r="K481">
        <v>62.826488521916183</v>
      </c>
      <c r="L481">
        <v>62.826488521916183</v>
      </c>
      <c r="M481">
        <f t="shared" si="65"/>
        <v>63.24666666666667</v>
      </c>
      <c r="N481">
        <f t="shared" si="67"/>
        <v>62.807453254699368</v>
      </c>
      <c r="O481">
        <v>62.807453254699368</v>
      </c>
      <c r="P481">
        <v>62.807453254699368</v>
      </c>
      <c r="Q481">
        <f t="shared" si="68"/>
        <v>63.19</v>
      </c>
      <c r="R481">
        <f t="shared" si="69"/>
        <v>63.487499999999997</v>
      </c>
      <c r="S481">
        <f t="shared" si="70"/>
        <v>62.78678924744824</v>
      </c>
      <c r="T481">
        <v>62.78678924744824</v>
      </c>
      <c r="U481">
        <v>62.78678924744824</v>
      </c>
      <c r="V481">
        <f t="shared" si="71"/>
        <v>63.186</v>
      </c>
    </row>
    <row r="482" spans="1:22" x14ac:dyDescent="0.2">
      <c r="A482" s="4">
        <v>45923</v>
      </c>
      <c r="B482">
        <v>63.76</v>
      </c>
      <c r="E482" s="4">
        <v>45923</v>
      </c>
      <c r="F482">
        <v>481</v>
      </c>
      <c r="G482">
        <v>63.76</v>
      </c>
      <c r="H482">
        <f t="shared" si="63"/>
        <v>62.793976589264339</v>
      </c>
      <c r="I482">
        <f t="shared" si="64"/>
        <v>0.96602341073565867</v>
      </c>
      <c r="J482">
        <f t="shared" si="66"/>
        <v>0.80251193265183929</v>
      </c>
      <c r="K482">
        <v>62.793976589264339</v>
      </c>
      <c r="L482">
        <v>62.793976589264339</v>
      </c>
      <c r="M482">
        <f t="shared" si="65"/>
        <v>64.05</v>
      </c>
      <c r="N482">
        <f t="shared" si="67"/>
        <v>62.774865740220463</v>
      </c>
      <c r="O482">
        <v>62.774865740220463</v>
      </c>
      <c r="P482">
        <v>62.774865740220463</v>
      </c>
      <c r="Q482">
        <f t="shared" si="68"/>
        <v>63.785000000000004</v>
      </c>
      <c r="R482">
        <f t="shared" si="69"/>
        <v>64.100000000000009</v>
      </c>
      <c r="S482">
        <f t="shared" si="70"/>
        <v>62.754104071315382</v>
      </c>
      <c r="T482">
        <v>62.754104071315382</v>
      </c>
      <c r="U482">
        <v>62.754104071315382</v>
      </c>
      <c r="V482">
        <f t="shared" si="71"/>
        <v>63.156000000000006</v>
      </c>
    </row>
    <row r="483" spans="1:22" x14ac:dyDescent="0.2">
      <c r="A483" s="4">
        <v>45924</v>
      </c>
      <c r="B483">
        <v>65.400000000000006</v>
      </c>
      <c r="E483" s="4">
        <v>45924</v>
      </c>
      <c r="F483">
        <v>482</v>
      </c>
      <c r="G483">
        <v>65.400000000000006</v>
      </c>
      <c r="H483">
        <f t="shared" si="63"/>
        <v>62.761464656612496</v>
      </c>
      <c r="I483">
        <f t="shared" si="64"/>
        <v>2.6385353433875096</v>
      </c>
      <c r="J483">
        <f t="shared" si="66"/>
        <v>1.6725119326518509</v>
      </c>
      <c r="K483">
        <v>62.761464656612496</v>
      </c>
      <c r="L483">
        <v>62.761464656612496</v>
      </c>
      <c r="M483">
        <f t="shared" si="65"/>
        <v>64.89</v>
      </c>
      <c r="N483">
        <f t="shared" si="67"/>
        <v>62.742278225741558</v>
      </c>
      <c r="O483">
        <v>62.742278225741558</v>
      </c>
      <c r="P483">
        <v>62.742278225741558</v>
      </c>
      <c r="Q483">
        <f t="shared" si="68"/>
        <v>64.415000000000006</v>
      </c>
      <c r="R483">
        <f t="shared" si="69"/>
        <v>64.853750000000005</v>
      </c>
      <c r="S483">
        <f t="shared" si="70"/>
        <v>62.721418895182524</v>
      </c>
      <c r="T483">
        <v>62.721418895182524</v>
      </c>
      <c r="U483">
        <v>62.721418895182524</v>
      </c>
      <c r="V483">
        <f t="shared" si="71"/>
        <v>63.631999999999991</v>
      </c>
    </row>
    <row r="484" spans="1:22" x14ac:dyDescent="0.2">
      <c r="A484" s="4">
        <v>45925</v>
      </c>
      <c r="B484">
        <v>65.510000000000005</v>
      </c>
      <c r="E484" s="4">
        <v>45925</v>
      </c>
      <c r="F484">
        <v>483</v>
      </c>
      <c r="G484">
        <v>65.510000000000005</v>
      </c>
      <c r="H484">
        <f t="shared" si="63"/>
        <v>62.728952723960653</v>
      </c>
      <c r="I484">
        <f t="shared" si="64"/>
        <v>2.7810472760393523</v>
      </c>
      <c r="J484">
        <f t="shared" si="66"/>
        <v>0.1425119326518427</v>
      </c>
      <c r="K484">
        <v>62.728952723960653</v>
      </c>
      <c r="L484">
        <v>62.728952723960653</v>
      </c>
      <c r="M484">
        <f t="shared" si="65"/>
        <v>65.803333333333342</v>
      </c>
      <c r="N484">
        <f t="shared" si="67"/>
        <v>62.709690711262652</v>
      </c>
      <c r="O484">
        <v>62.709690711262652</v>
      </c>
      <c r="P484">
        <v>62.709690711262652</v>
      </c>
      <c r="Q484">
        <f t="shared" si="68"/>
        <v>65.292500000000004</v>
      </c>
      <c r="R484">
        <f t="shared" si="69"/>
        <v>65.635000000000005</v>
      </c>
      <c r="S484">
        <f t="shared" si="70"/>
        <v>62.688733719049672</v>
      </c>
      <c r="T484">
        <v>62.688733719049672</v>
      </c>
      <c r="U484">
        <v>62.688733719049672</v>
      </c>
      <c r="V484">
        <f t="shared" si="71"/>
        <v>64.13000000000001</v>
      </c>
    </row>
    <row r="485" spans="1:22" x14ac:dyDescent="0.2">
      <c r="A485" s="4">
        <v>45926</v>
      </c>
      <c r="B485">
        <v>66.5</v>
      </c>
      <c r="E485" s="4">
        <v>45926</v>
      </c>
      <c r="F485">
        <v>484</v>
      </c>
      <c r="G485">
        <v>66.5</v>
      </c>
      <c r="H485">
        <f t="shared" si="63"/>
        <v>62.69644079130881</v>
      </c>
      <c r="I485">
        <f t="shared" si="64"/>
        <v>3.8035592086911905</v>
      </c>
      <c r="J485">
        <f t="shared" si="66"/>
        <v>1.0225119326518382</v>
      </c>
      <c r="K485">
        <v>62.69644079130881</v>
      </c>
      <c r="L485">
        <v>62.69644079130881</v>
      </c>
      <c r="M485">
        <f t="shared" si="65"/>
        <v>66.17</v>
      </c>
      <c r="N485">
        <f t="shared" si="67"/>
        <v>62.677103196783747</v>
      </c>
      <c r="O485">
        <v>62.677103196783747</v>
      </c>
      <c r="P485">
        <v>62.677103196783747</v>
      </c>
      <c r="Q485">
        <f t="shared" si="68"/>
        <v>65.977500000000006</v>
      </c>
      <c r="R485">
        <f t="shared" si="69"/>
        <v>65.836250000000007</v>
      </c>
      <c r="S485">
        <f t="shared" si="70"/>
        <v>62.656048542916814</v>
      </c>
      <c r="T485">
        <v>62.656048542916814</v>
      </c>
      <c r="U485">
        <v>62.656048542916814</v>
      </c>
      <c r="V485">
        <f t="shared" si="71"/>
        <v>64.832000000000008</v>
      </c>
    </row>
    <row r="486" spans="1:22" x14ac:dyDescent="0.2">
      <c r="A486" s="4">
        <v>45927</v>
      </c>
      <c r="B486">
        <v>66.5</v>
      </c>
      <c r="E486" s="4">
        <v>45927</v>
      </c>
      <c r="F486">
        <v>485</v>
      </c>
      <c r="G486">
        <v>66.5</v>
      </c>
      <c r="H486">
        <f t="shared" si="63"/>
        <v>62.663928858656966</v>
      </c>
      <c r="I486">
        <f t="shared" si="64"/>
        <v>3.8360711413430337</v>
      </c>
      <c r="J486">
        <f t="shared" si="66"/>
        <v>3.2511932651843267E-2</v>
      </c>
      <c r="K486">
        <v>62.663928858656966</v>
      </c>
      <c r="L486">
        <v>62.663928858656966</v>
      </c>
      <c r="M486">
        <f t="shared" si="65"/>
        <v>65.756666666666661</v>
      </c>
      <c r="N486">
        <f t="shared" si="67"/>
        <v>62.644515682304835</v>
      </c>
      <c r="O486">
        <v>62.644515682304835</v>
      </c>
      <c r="P486">
        <v>62.644515682304835</v>
      </c>
      <c r="Q486">
        <f t="shared" si="68"/>
        <v>65.694999999999993</v>
      </c>
      <c r="R486">
        <f t="shared" si="69"/>
        <v>65.539999999999992</v>
      </c>
      <c r="S486">
        <f t="shared" si="70"/>
        <v>62.623363366783963</v>
      </c>
      <c r="T486">
        <v>62.623363366783963</v>
      </c>
      <c r="U486">
        <v>62.623363366783963</v>
      </c>
      <c r="V486">
        <f t="shared" si="71"/>
        <v>65.534000000000006</v>
      </c>
    </row>
    <row r="487" spans="1:22" x14ac:dyDescent="0.2">
      <c r="A487" s="4">
        <v>45928</v>
      </c>
      <c r="B487">
        <v>64.27</v>
      </c>
      <c r="E487" s="4">
        <v>45928</v>
      </c>
      <c r="F487">
        <v>486</v>
      </c>
      <c r="G487">
        <v>64.27</v>
      </c>
      <c r="H487">
        <f t="shared" si="63"/>
        <v>62.631416926005123</v>
      </c>
      <c r="I487">
        <f t="shared" si="64"/>
        <v>1.638583073994873</v>
      </c>
      <c r="J487">
        <f t="shared" si="66"/>
        <v>-2.1974880673481607</v>
      </c>
      <c r="K487">
        <v>62.631416926005123</v>
      </c>
      <c r="L487">
        <v>62.631416926005123</v>
      </c>
      <c r="M487">
        <f t="shared" si="65"/>
        <v>65.013333333333321</v>
      </c>
      <c r="N487">
        <f t="shared" si="67"/>
        <v>62.61192816782593</v>
      </c>
      <c r="O487">
        <v>62.61192816782593</v>
      </c>
      <c r="P487">
        <v>62.61192816782593</v>
      </c>
      <c r="Q487">
        <f t="shared" si="68"/>
        <v>65.384999999999991</v>
      </c>
      <c r="R487">
        <f t="shared" si="69"/>
        <v>64.96875</v>
      </c>
      <c r="S487">
        <f t="shared" si="70"/>
        <v>62.590678190651104</v>
      </c>
      <c r="T487">
        <v>62.590678190651104</v>
      </c>
      <c r="U487">
        <v>62.590678190651104</v>
      </c>
      <c r="V487">
        <f t="shared" si="71"/>
        <v>65.635999999999996</v>
      </c>
    </row>
    <row r="488" spans="1:22" x14ac:dyDescent="0.2">
      <c r="A488" s="4">
        <v>45929</v>
      </c>
      <c r="B488">
        <v>64.27</v>
      </c>
      <c r="E488" s="4">
        <v>45929</v>
      </c>
      <c r="F488">
        <v>487</v>
      </c>
      <c r="G488">
        <v>64.27</v>
      </c>
      <c r="H488">
        <f t="shared" si="63"/>
        <v>62.59890499335328</v>
      </c>
      <c r="I488">
        <f t="shared" si="64"/>
        <v>1.6710950066467163</v>
      </c>
      <c r="J488">
        <f t="shared" si="66"/>
        <v>3.2511932651843267E-2</v>
      </c>
      <c r="K488">
        <v>62.59890499335328</v>
      </c>
      <c r="L488">
        <v>62.59890499335328</v>
      </c>
      <c r="M488">
        <f t="shared" si="65"/>
        <v>63.903333333333329</v>
      </c>
      <c r="N488">
        <f t="shared" si="67"/>
        <v>62.579340653347025</v>
      </c>
      <c r="O488">
        <v>62.579340653347025</v>
      </c>
      <c r="P488">
        <v>62.579340653347025</v>
      </c>
      <c r="Q488">
        <f t="shared" si="68"/>
        <v>64.552499999999995</v>
      </c>
      <c r="R488">
        <f t="shared" si="69"/>
        <v>64.063749999999999</v>
      </c>
      <c r="S488">
        <f t="shared" si="70"/>
        <v>62.557993014518246</v>
      </c>
      <c r="T488">
        <v>62.557993014518246</v>
      </c>
      <c r="U488">
        <v>62.557993014518246</v>
      </c>
      <c r="V488">
        <f t="shared" si="71"/>
        <v>65.41</v>
      </c>
    </row>
    <row r="489" spans="1:22" x14ac:dyDescent="0.2">
      <c r="A489" s="4">
        <v>45930</v>
      </c>
      <c r="B489">
        <v>63.17</v>
      </c>
      <c r="E489" s="4">
        <v>45930</v>
      </c>
      <c r="F489">
        <v>488</v>
      </c>
      <c r="G489">
        <v>63.17</v>
      </c>
      <c r="H489">
        <f t="shared" si="63"/>
        <v>62.566393060701436</v>
      </c>
      <c r="I489">
        <f t="shared" si="64"/>
        <v>0.60360693929856524</v>
      </c>
      <c r="J489">
        <f t="shared" si="66"/>
        <v>-1.067488067348151</v>
      </c>
      <c r="K489">
        <v>62.566393060701436</v>
      </c>
      <c r="L489">
        <v>62.566393060701436</v>
      </c>
      <c r="M489">
        <f t="shared" si="65"/>
        <v>63.343333333333334</v>
      </c>
      <c r="N489">
        <f t="shared" si="67"/>
        <v>62.546753138868112</v>
      </c>
      <c r="O489">
        <v>62.546753138868112</v>
      </c>
      <c r="P489">
        <v>62.546753138868112</v>
      </c>
      <c r="Q489">
        <f t="shared" si="68"/>
        <v>63.574999999999996</v>
      </c>
      <c r="R489">
        <f t="shared" si="69"/>
        <v>63.201250000000002</v>
      </c>
      <c r="S489">
        <f t="shared" si="70"/>
        <v>62.525307838385388</v>
      </c>
      <c r="T489">
        <v>62.525307838385388</v>
      </c>
      <c r="U489">
        <v>62.525307838385388</v>
      </c>
      <c r="V489">
        <f t="shared" si="71"/>
        <v>64.941999999999993</v>
      </c>
    </row>
    <row r="490" spans="1:22" x14ac:dyDescent="0.2">
      <c r="A490" s="4">
        <v>45931</v>
      </c>
      <c r="B490">
        <v>62.59</v>
      </c>
      <c r="E490" s="4">
        <v>45931</v>
      </c>
      <c r="F490">
        <v>489</v>
      </c>
      <c r="G490">
        <v>62.59</v>
      </c>
      <c r="H490">
        <f t="shared" si="63"/>
        <v>62.533881128049593</v>
      </c>
      <c r="I490">
        <f t="shared" si="64"/>
        <v>5.611887195041021E-2</v>
      </c>
      <c r="J490">
        <f t="shared" si="66"/>
        <v>-0.54748806734815503</v>
      </c>
      <c r="K490">
        <v>62.533881128049593</v>
      </c>
      <c r="L490">
        <v>62.533881128049593</v>
      </c>
      <c r="M490">
        <f t="shared" si="65"/>
        <v>62.346666666666671</v>
      </c>
      <c r="N490">
        <f t="shared" si="67"/>
        <v>62.514165624389207</v>
      </c>
      <c r="O490">
        <v>62.514165624389207</v>
      </c>
      <c r="P490">
        <v>62.514165624389207</v>
      </c>
      <c r="Q490">
        <f t="shared" si="68"/>
        <v>62.827500000000001</v>
      </c>
      <c r="R490">
        <f t="shared" si="69"/>
        <v>62.5</v>
      </c>
      <c r="S490">
        <f t="shared" si="70"/>
        <v>62.492622662252536</v>
      </c>
      <c r="T490">
        <v>62.492622662252536</v>
      </c>
      <c r="U490">
        <v>62.492622662252536</v>
      </c>
      <c r="V490">
        <f t="shared" si="71"/>
        <v>64.16</v>
      </c>
    </row>
    <row r="491" spans="1:22" x14ac:dyDescent="0.2">
      <c r="A491" s="4">
        <v>45932</v>
      </c>
      <c r="B491">
        <v>61.28</v>
      </c>
      <c r="E491" s="4">
        <v>45932</v>
      </c>
      <c r="F491">
        <v>490</v>
      </c>
      <c r="G491">
        <v>61.28</v>
      </c>
      <c r="H491">
        <f t="shared" si="63"/>
        <v>62.50136919539775</v>
      </c>
      <c r="I491">
        <f t="shared" si="64"/>
        <v>-1.2213691953977488</v>
      </c>
      <c r="J491">
        <f t="shared" si="66"/>
        <v>-1.277488067348159</v>
      </c>
      <c r="K491">
        <v>62.50136919539775</v>
      </c>
      <c r="L491">
        <v>62.50136919539775</v>
      </c>
      <c r="M491">
        <f t="shared" si="65"/>
        <v>61.84</v>
      </c>
      <c r="N491">
        <f t="shared" si="67"/>
        <v>62.481578109910302</v>
      </c>
      <c r="O491">
        <v>62.481578109910302</v>
      </c>
      <c r="P491">
        <v>62.481578109910302</v>
      </c>
      <c r="Q491">
        <f t="shared" si="68"/>
        <v>62.172500000000007</v>
      </c>
      <c r="R491">
        <f t="shared" si="69"/>
        <v>61.982500000000002</v>
      </c>
      <c r="S491">
        <f t="shared" si="70"/>
        <v>62.459937486119685</v>
      </c>
      <c r="T491">
        <v>62.459937486119685</v>
      </c>
      <c r="U491">
        <v>62.459937486119685</v>
      </c>
      <c r="V491">
        <f t="shared" si="71"/>
        <v>63.116</v>
      </c>
    </row>
    <row r="492" spans="1:22" x14ac:dyDescent="0.2">
      <c r="A492" s="4">
        <v>45933</v>
      </c>
      <c r="B492">
        <v>61.65</v>
      </c>
      <c r="E492" s="4">
        <v>45933</v>
      </c>
      <c r="F492">
        <v>491</v>
      </c>
      <c r="G492">
        <v>61.65</v>
      </c>
      <c r="H492">
        <f t="shared" si="63"/>
        <v>62.468857262745907</v>
      </c>
      <c r="I492">
        <f t="shared" si="64"/>
        <v>-0.81885726274590809</v>
      </c>
      <c r="J492">
        <f t="shared" si="66"/>
        <v>0.40251193265184071</v>
      </c>
      <c r="K492">
        <v>62.468857262745907</v>
      </c>
      <c r="L492">
        <v>62.468857262745907</v>
      </c>
      <c r="M492">
        <f t="shared" si="65"/>
        <v>61.526666666666671</v>
      </c>
      <c r="N492">
        <f t="shared" si="67"/>
        <v>62.448990595431397</v>
      </c>
      <c r="O492">
        <v>62.448990595431397</v>
      </c>
      <c r="P492">
        <v>62.448990595431397</v>
      </c>
      <c r="Q492">
        <f t="shared" si="68"/>
        <v>61.792500000000004</v>
      </c>
      <c r="R492">
        <f t="shared" si="69"/>
        <v>61.78</v>
      </c>
      <c r="S492">
        <f t="shared" si="70"/>
        <v>62.427252309986827</v>
      </c>
      <c r="T492">
        <v>62.427252309986827</v>
      </c>
      <c r="U492">
        <v>62.427252309986827</v>
      </c>
      <c r="V492">
        <f t="shared" si="71"/>
        <v>62.591999999999999</v>
      </c>
    </row>
    <row r="493" spans="1:22" x14ac:dyDescent="0.2">
      <c r="A493" s="4">
        <v>45934</v>
      </c>
      <c r="B493">
        <v>61.65</v>
      </c>
      <c r="E493" s="4">
        <v>45934</v>
      </c>
      <c r="F493">
        <v>492</v>
      </c>
      <c r="G493">
        <v>61.65</v>
      </c>
      <c r="H493">
        <f t="shared" si="63"/>
        <v>62.436345330094063</v>
      </c>
      <c r="I493">
        <f t="shared" si="64"/>
        <v>-0.78634533009406482</v>
      </c>
      <c r="J493">
        <f t="shared" si="66"/>
        <v>3.2511932651843267E-2</v>
      </c>
      <c r="K493">
        <v>62.436345330094063</v>
      </c>
      <c r="L493">
        <v>62.436345330094063</v>
      </c>
      <c r="M493">
        <f t="shared" si="65"/>
        <v>61.93</v>
      </c>
      <c r="N493">
        <f t="shared" si="67"/>
        <v>62.416403080952492</v>
      </c>
      <c r="O493">
        <v>62.416403080952492</v>
      </c>
      <c r="P493">
        <v>62.416403080952492</v>
      </c>
      <c r="Q493">
        <f t="shared" si="68"/>
        <v>61.767500000000005</v>
      </c>
      <c r="R493">
        <f t="shared" si="69"/>
        <v>61.918750000000003</v>
      </c>
      <c r="S493">
        <f t="shared" si="70"/>
        <v>62.394567133853968</v>
      </c>
      <c r="T493">
        <v>62.394567133853968</v>
      </c>
      <c r="U493">
        <v>62.394567133853968</v>
      </c>
      <c r="V493">
        <f t="shared" si="71"/>
        <v>62.068000000000005</v>
      </c>
    </row>
    <row r="494" spans="1:22" x14ac:dyDescent="0.2">
      <c r="A494" s="4">
        <v>45935</v>
      </c>
      <c r="B494">
        <v>62.49</v>
      </c>
      <c r="E494" s="4">
        <v>45935</v>
      </c>
      <c r="F494">
        <v>493</v>
      </c>
      <c r="G494">
        <v>62.49</v>
      </c>
      <c r="H494">
        <f t="shared" si="63"/>
        <v>62.40383339744222</v>
      </c>
      <c r="I494">
        <f t="shared" si="64"/>
        <v>8.6166602557781857E-2</v>
      </c>
      <c r="J494">
        <f t="shared" si="66"/>
        <v>0.87251193265184668</v>
      </c>
      <c r="K494">
        <v>62.40383339744222</v>
      </c>
      <c r="L494">
        <v>62.40383339744222</v>
      </c>
      <c r="M494">
        <f t="shared" si="65"/>
        <v>62.21</v>
      </c>
      <c r="N494">
        <f t="shared" si="67"/>
        <v>62.383815566473579</v>
      </c>
      <c r="O494">
        <v>62.383815566473579</v>
      </c>
      <c r="P494">
        <v>62.383815566473579</v>
      </c>
      <c r="Q494">
        <f t="shared" si="68"/>
        <v>62.07</v>
      </c>
      <c r="R494">
        <f t="shared" si="69"/>
        <v>62.178750000000001</v>
      </c>
      <c r="S494">
        <f t="shared" si="70"/>
        <v>62.36188195772111</v>
      </c>
      <c r="T494">
        <v>62.36188195772111</v>
      </c>
      <c r="U494">
        <v>62.36188195772111</v>
      </c>
      <c r="V494">
        <f t="shared" si="71"/>
        <v>61.932000000000002</v>
      </c>
    </row>
    <row r="495" spans="1:22" x14ac:dyDescent="0.2">
      <c r="A495" s="4">
        <v>45936</v>
      </c>
      <c r="B495">
        <v>62.49</v>
      </c>
      <c r="E495" s="4">
        <v>45936</v>
      </c>
      <c r="F495">
        <v>494</v>
      </c>
      <c r="G495">
        <v>62.49</v>
      </c>
      <c r="H495">
        <f t="shared" si="63"/>
        <v>62.371321464790377</v>
      </c>
      <c r="I495">
        <f t="shared" si="64"/>
        <v>0.11867853520962512</v>
      </c>
      <c r="J495">
        <f t="shared" si="66"/>
        <v>3.2511932651843267E-2</v>
      </c>
      <c r="K495">
        <v>62.371321464790377</v>
      </c>
      <c r="L495">
        <v>62.371321464790377</v>
      </c>
      <c r="M495">
        <f t="shared" si="65"/>
        <v>62.5</v>
      </c>
      <c r="N495">
        <f t="shared" si="67"/>
        <v>62.351228051994674</v>
      </c>
      <c r="O495">
        <v>62.351228051994674</v>
      </c>
      <c r="P495">
        <v>62.351228051994674</v>
      </c>
      <c r="Q495">
        <f t="shared" si="68"/>
        <v>62.287500000000001</v>
      </c>
      <c r="R495">
        <f t="shared" si="69"/>
        <v>62.502499999999998</v>
      </c>
      <c r="S495">
        <f t="shared" si="70"/>
        <v>62.329196781588251</v>
      </c>
      <c r="T495">
        <v>62.329196781588251</v>
      </c>
      <c r="U495">
        <v>62.329196781588251</v>
      </c>
      <c r="V495">
        <f t="shared" si="71"/>
        <v>61.911999999999999</v>
      </c>
    </row>
    <row r="496" spans="1:22" x14ac:dyDescent="0.2">
      <c r="A496" s="4">
        <v>45937</v>
      </c>
      <c r="B496">
        <v>62.52</v>
      </c>
      <c r="E496" s="4">
        <v>45937</v>
      </c>
      <c r="F496">
        <v>495</v>
      </c>
      <c r="G496">
        <v>62.52</v>
      </c>
      <c r="H496">
        <f t="shared" si="63"/>
        <v>62.338809532138534</v>
      </c>
      <c r="I496">
        <f t="shared" si="64"/>
        <v>0.18119046786146953</v>
      </c>
      <c r="J496">
        <f t="shared" si="66"/>
        <v>6.2511932651844404E-2</v>
      </c>
      <c r="K496">
        <v>62.338809532138534</v>
      </c>
      <c r="L496">
        <v>62.338809532138534</v>
      </c>
      <c r="M496">
        <f t="shared" si="65"/>
        <v>62.793333333333329</v>
      </c>
      <c r="N496">
        <f t="shared" si="67"/>
        <v>62.318640537515762</v>
      </c>
      <c r="O496">
        <v>62.318640537515762</v>
      </c>
      <c r="P496">
        <v>62.318640537515762</v>
      </c>
      <c r="Q496">
        <f t="shared" si="68"/>
        <v>62.717500000000001</v>
      </c>
      <c r="R496">
        <f t="shared" si="69"/>
        <v>62.701250000000002</v>
      </c>
      <c r="S496">
        <f t="shared" si="70"/>
        <v>62.2965116054554</v>
      </c>
      <c r="T496">
        <v>62.2965116054554</v>
      </c>
      <c r="U496">
        <v>62.2965116054554</v>
      </c>
      <c r="V496">
        <f t="shared" si="71"/>
        <v>62.160000000000004</v>
      </c>
    </row>
    <row r="497" spans="1:22" x14ac:dyDescent="0.2">
      <c r="A497" s="4">
        <v>45938</v>
      </c>
      <c r="B497">
        <v>63.37</v>
      </c>
      <c r="E497" s="4">
        <v>45938</v>
      </c>
      <c r="F497">
        <v>496</v>
      </c>
      <c r="G497">
        <v>63.37</v>
      </c>
      <c r="H497">
        <f t="shared" si="63"/>
        <v>62.30629759948669</v>
      </c>
      <c r="I497">
        <f t="shared" si="64"/>
        <v>1.0637024005133071</v>
      </c>
      <c r="J497">
        <f t="shared" si="66"/>
        <v>0.88251193265183758</v>
      </c>
      <c r="K497">
        <v>62.30629759948669</v>
      </c>
      <c r="L497">
        <v>62.30629759948669</v>
      </c>
      <c r="M497">
        <f t="shared" si="65"/>
        <v>62.75</v>
      </c>
      <c r="N497">
        <f t="shared" si="67"/>
        <v>62.286053023036857</v>
      </c>
      <c r="O497">
        <v>62.286053023036857</v>
      </c>
      <c r="P497">
        <v>62.286053023036857</v>
      </c>
      <c r="Q497">
        <f t="shared" si="68"/>
        <v>62.685000000000002</v>
      </c>
      <c r="R497">
        <f t="shared" si="69"/>
        <v>62.342500000000001</v>
      </c>
      <c r="S497">
        <f t="shared" si="70"/>
        <v>62.263826429322549</v>
      </c>
      <c r="T497">
        <v>62.263826429322549</v>
      </c>
      <c r="U497">
        <v>62.263826429322549</v>
      </c>
      <c r="V497">
        <f t="shared" si="71"/>
        <v>62.503999999999998</v>
      </c>
    </row>
    <row r="498" spans="1:22" x14ac:dyDescent="0.2">
      <c r="A498" s="4">
        <v>45939</v>
      </c>
      <c r="B498">
        <v>62.36</v>
      </c>
      <c r="E498" s="4">
        <v>45939</v>
      </c>
      <c r="F498">
        <v>497</v>
      </c>
      <c r="G498">
        <v>62.36</v>
      </c>
      <c r="H498">
        <f t="shared" si="63"/>
        <v>62.273785666834847</v>
      </c>
      <c r="I498">
        <f t="shared" si="64"/>
        <v>8.6214333165152368E-2</v>
      </c>
      <c r="J498">
        <f t="shared" si="66"/>
        <v>-0.97748806734815474</v>
      </c>
      <c r="K498">
        <v>62.273785666834847</v>
      </c>
      <c r="L498">
        <v>62.273785666834847</v>
      </c>
      <c r="M498">
        <f t="shared" si="65"/>
        <v>61.826666666666661</v>
      </c>
      <c r="N498">
        <f t="shared" si="67"/>
        <v>62.253465508557952</v>
      </c>
      <c r="O498">
        <v>62.253465508557952</v>
      </c>
      <c r="P498">
        <v>62.253465508557952</v>
      </c>
      <c r="Q498">
        <f t="shared" si="68"/>
        <v>62</v>
      </c>
      <c r="R498">
        <f t="shared" si="69"/>
        <v>61.653750000000002</v>
      </c>
      <c r="S498">
        <f t="shared" si="70"/>
        <v>62.231141253189691</v>
      </c>
      <c r="T498">
        <v>62.231141253189691</v>
      </c>
      <c r="U498">
        <v>62.231141253189691</v>
      </c>
      <c r="V498">
        <f t="shared" si="71"/>
        <v>62.646000000000001</v>
      </c>
    </row>
    <row r="499" spans="1:22" x14ac:dyDescent="0.2">
      <c r="A499" s="4">
        <v>45940</v>
      </c>
      <c r="B499">
        <v>59.75</v>
      </c>
      <c r="E499" s="4">
        <v>45940</v>
      </c>
      <c r="F499">
        <v>498</v>
      </c>
      <c r="G499">
        <v>59.75</v>
      </c>
      <c r="H499">
        <f t="shared" si="63"/>
        <v>62.241273734183004</v>
      </c>
      <c r="I499">
        <f t="shared" si="64"/>
        <v>-2.4912737341830038</v>
      </c>
      <c r="J499">
        <f t="shared" si="66"/>
        <v>-2.5774880673481562</v>
      </c>
      <c r="K499">
        <v>62.241273734183004</v>
      </c>
      <c r="L499">
        <v>62.241273734183004</v>
      </c>
      <c r="M499">
        <f t="shared" si="65"/>
        <v>60.620000000000005</v>
      </c>
      <c r="N499">
        <f t="shared" si="67"/>
        <v>62.220877994079046</v>
      </c>
      <c r="O499">
        <v>62.220877994079046</v>
      </c>
      <c r="P499">
        <v>62.220877994079046</v>
      </c>
      <c r="Q499">
        <f t="shared" si="68"/>
        <v>61.307499999999997</v>
      </c>
      <c r="R499">
        <f t="shared" si="69"/>
        <v>60.826250000000002</v>
      </c>
      <c r="S499">
        <f t="shared" si="70"/>
        <v>62.198456077056832</v>
      </c>
      <c r="T499">
        <v>62.198456077056832</v>
      </c>
      <c r="U499">
        <v>62.198456077056832</v>
      </c>
      <c r="V499">
        <f t="shared" si="71"/>
        <v>62.097999999999999</v>
      </c>
    </row>
    <row r="500" spans="1:22" x14ac:dyDescent="0.2">
      <c r="A500" s="4">
        <v>45941</v>
      </c>
      <c r="B500">
        <v>59.75</v>
      </c>
      <c r="E500" s="4">
        <v>45941</v>
      </c>
      <c r="F500">
        <v>499</v>
      </c>
      <c r="G500">
        <v>59.75</v>
      </c>
      <c r="H500">
        <f t="shared" si="63"/>
        <v>62.208761801531161</v>
      </c>
      <c r="I500">
        <f t="shared" si="64"/>
        <v>-2.4587618015311605</v>
      </c>
      <c r="J500">
        <f t="shared" si="66"/>
        <v>3.2511932651843267E-2</v>
      </c>
      <c r="K500">
        <v>62.208761801531161</v>
      </c>
      <c r="L500">
        <v>62.208761801531161</v>
      </c>
      <c r="M500">
        <f t="shared" si="65"/>
        <v>59.673333333333339</v>
      </c>
      <c r="N500">
        <f t="shared" si="67"/>
        <v>62.188290479600141</v>
      </c>
      <c r="O500">
        <v>62.188290479600141</v>
      </c>
      <c r="P500">
        <v>62.188290479600141</v>
      </c>
      <c r="Q500">
        <f t="shared" si="68"/>
        <v>60.345000000000006</v>
      </c>
      <c r="R500">
        <f t="shared" si="69"/>
        <v>59.990000000000009</v>
      </c>
      <c r="S500">
        <f t="shared" si="70"/>
        <v>62.165770900923974</v>
      </c>
      <c r="T500">
        <v>62.165770900923974</v>
      </c>
      <c r="U500">
        <v>62.165770900923974</v>
      </c>
      <c r="V500">
        <f t="shared" si="71"/>
        <v>61.55</v>
      </c>
    </row>
    <row r="501" spans="1:22" x14ac:dyDescent="0.2">
      <c r="A501" s="4">
        <v>45942</v>
      </c>
      <c r="B501">
        <v>59.52</v>
      </c>
      <c r="E501" s="4">
        <v>45942</v>
      </c>
      <c r="F501">
        <v>500</v>
      </c>
      <c r="G501">
        <v>59.52</v>
      </c>
      <c r="H501">
        <f t="shared" si="63"/>
        <v>62.176249868879317</v>
      </c>
      <c r="I501">
        <f t="shared" si="64"/>
        <v>-2.6562498688793141</v>
      </c>
      <c r="J501">
        <f t="shared" si="66"/>
        <v>-0.19748806734815361</v>
      </c>
      <c r="K501">
        <v>62.176249868879317</v>
      </c>
      <c r="L501">
        <v>62.176249868879317</v>
      </c>
      <c r="M501">
        <f t="shared" si="65"/>
        <v>59.596666666666671</v>
      </c>
      <c r="N501">
        <f t="shared" si="67"/>
        <v>62.155702965121229</v>
      </c>
      <c r="O501">
        <v>62.155702965121229</v>
      </c>
      <c r="P501">
        <v>62.155702965121229</v>
      </c>
      <c r="Q501">
        <f t="shared" si="68"/>
        <v>59.635000000000005</v>
      </c>
      <c r="R501">
        <f t="shared" si="69"/>
        <v>59.606250000000003</v>
      </c>
      <c r="S501">
        <f t="shared" si="70"/>
        <v>62.133085724791123</v>
      </c>
      <c r="T501">
        <v>62.133085724791123</v>
      </c>
      <c r="U501">
        <v>62.133085724791123</v>
      </c>
      <c r="V501">
        <f t="shared" si="71"/>
        <v>60.95</v>
      </c>
    </row>
    <row r="502" spans="1:22" x14ac:dyDescent="0.2">
      <c r="A502" s="4">
        <v>45943</v>
      </c>
      <c r="B502">
        <v>59.52</v>
      </c>
      <c r="E502" s="4">
        <v>45943</v>
      </c>
      <c r="F502">
        <v>501</v>
      </c>
      <c r="G502">
        <v>59.52</v>
      </c>
      <c r="H502">
        <f t="shared" si="63"/>
        <v>62.143737936227481</v>
      </c>
      <c r="I502">
        <f t="shared" si="64"/>
        <v>-2.623737936227478</v>
      </c>
      <c r="J502">
        <f t="shared" si="66"/>
        <v>3.2511932651836162E-2</v>
      </c>
      <c r="K502">
        <v>62.143737936227481</v>
      </c>
      <c r="L502">
        <v>62.143737936227481</v>
      </c>
      <c r="M502">
        <f t="shared" si="65"/>
        <v>59.52</v>
      </c>
      <c r="N502">
        <f t="shared" si="67"/>
        <v>62.123115450642324</v>
      </c>
      <c r="O502">
        <v>62.123115450642324</v>
      </c>
      <c r="P502">
        <v>62.123115450642324</v>
      </c>
      <c r="Q502">
        <f t="shared" si="68"/>
        <v>59.577500000000008</v>
      </c>
      <c r="R502">
        <f t="shared" si="69"/>
        <v>59.493750000000006</v>
      </c>
      <c r="S502">
        <f t="shared" si="70"/>
        <v>62.100400548658264</v>
      </c>
      <c r="T502">
        <v>62.100400548658264</v>
      </c>
      <c r="U502">
        <v>62.100400548658264</v>
      </c>
      <c r="V502">
        <f t="shared" si="71"/>
        <v>60.180000000000007</v>
      </c>
    </row>
    <row r="503" spans="1:22" x14ac:dyDescent="0.2">
      <c r="A503" s="4">
        <v>45944</v>
      </c>
      <c r="B503">
        <v>59.52</v>
      </c>
      <c r="E503" s="4">
        <v>45944</v>
      </c>
      <c r="F503">
        <v>502</v>
      </c>
      <c r="G503">
        <v>59.52</v>
      </c>
      <c r="H503">
        <f t="shared" si="63"/>
        <v>62.111226003575638</v>
      </c>
      <c r="I503">
        <f t="shared" si="64"/>
        <v>-2.5912260035756347</v>
      </c>
      <c r="J503">
        <f t="shared" si="66"/>
        <v>3.2511932651843267E-2</v>
      </c>
      <c r="K503">
        <v>62.111226003575638</v>
      </c>
      <c r="L503">
        <v>62.111226003575638</v>
      </c>
      <c r="M503">
        <f t="shared" si="65"/>
        <v>59.373333333333335</v>
      </c>
      <c r="N503">
        <f t="shared" si="67"/>
        <v>62.090527936163411</v>
      </c>
      <c r="O503">
        <v>62.090527936163411</v>
      </c>
      <c r="P503">
        <v>62.090527936163411</v>
      </c>
      <c r="Q503">
        <f t="shared" si="68"/>
        <v>59.41</v>
      </c>
      <c r="R503">
        <f t="shared" si="69"/>
        <v>59.256249999999994</v>
      </c>
      <c r="S503">
        <f t="shared" si="70"/>
        <v>62.067715372525413</v>
      </c>
      <c r="T503">
        <v>62.067715372525413</v>
      </c>
      <c r="U503">
        <v>62.067715372525413</v>
      </c>
      <c r="V503">
        <f t="shared" si="71"/>
        <v>59.612000000000002</v>
      </c>
    </row>
    <row r="504" spans="1:22" x14ac:dyDescent="0.2">
      <c r="A504" s="4">
        <v>45945</v>
      </c>
      <c r="B504">
        <v>59.08</v>
      </c>
      <c r="E504" s="4">
        <v>45945</v>
      </c>
      <c r="F504">
        <v>503</v>
      </c>
      <c r="G504">
        <v>59.08</v>
      </c>
      <c r="H504">
        <f t="shared" si="63"/>
        <v>62.078714070923795</v>
      </c>
      <c r="I504">
        <f t="shared" si="64"/>
        <v>-2.9987140709237963</v>
      </c>
      <c r="J504">
        <f t="shared" si="66"/>
        <v>-0.40748806734816156</v>
      </c>
      <c r="K504">
        <v>62.078714070923795</v>
      </c>
      <c r="L504">
        <v>62.078714070923795</v>
      </c>
      <c r="M504">
        <f t="shared" si="65"/>
        <v>58.963333333333331</v>
      </c>
      <c r="N504">
        <f t="shared" si="67"/>
        <v>62.057940421684506</v>
      </c>
      <c r="O504">
        <v>62.057940421684506</v>
      </c>
      <c r="P504">
        <v>62.057940421684506</v>
      </c>
      <c r="Q504">
        <f t="shared" si="68"/>
        <v>59.102499999999999</v>
      </c>
      <c r="R504">
        <f t="shared" si="69"/>
        <v>58.95</v>
      </c>
      <c r="S504">
        <f t="shared" si="70"/>
        <v>62.035030196392555</v>
      </c>
      <c r="T504">
        <v>62.035030196392555</v>
      </c>
      <c r="U504">
        <v>62.035030196392555</v>
      </c>
      <c r="V504">
        <f t="shared" si="71"/>
        <v>59.478000000000009</v>
      </c>
    </row>
    <row r="505" spans="1:22" x14ac:dyDescent="0.2">
      <c r="A505" s="4">
        <v>45946</v>
      </c>
      <c r="B505">
        <v>58.29</v>
      </c>
      <c r="E505" s="4">
        <v>45946</v>
      </c>
      <c r="F505">
        <v>504</v>
      </c>
      <c r="G505">
        <v>58.29</v>
      </c>
      <c r="H505">
        <f t="shared" si="63"/>
        <v>62.046202138271951</v>
      </c>
      <c r="I505">
        <f t="shared" si="64"/>
        <v>-3.7562021382719522</v>
      </c>
      <c r="J505">
        <f t="shared" si="66"/>
        <v>-0.75748806734815588</v>
      </c>
      <c r="K505">
        <v>62.046202138271951</v>
      </c>
      <c r="L505">
        <v>62.046202138271951</v>
      </c>
      <c r="M505">
        <f t="shared" si="65"/>
        <v>58.556666666666672</v>
      </c>
      <c r="N505">
        <f t="shared" si="67"/>
        <v>62.025352907205601</v>
      </c>
      <c r="O505">
        <v>62.025352907205601</v>
      </c>
      <c r="P505">
        <v>62.025352907205601</v>
      </c>
      <c r="Q505">
        <f t="shared" si="68"/>
        <v>58.797499999999999</v>
      </c>
      <c r="R505">
        <f t="shared" si="69"/>
        <v>58.645000000000003</v>
      </c>
      <c r="S505">
        <f t="shared" si="70"/>
        <v>62.002345020259696</v>
      </c>
      <c r="T505">
        <v>62.002345020259696</v>
      </c>
      <c r="U505">
        <v>62.002345020259696</v>
      </c>
      <c r="V505">
        <f t="shared" si="71"/>
        <v>59.186</v>
      </c>
    </row>
    <row r="506" spans="1:22" x14ac:dyDescent="0.2">
      <c r="A506" s="4">
        <v>45947</v>
      </c>
      <c r="B506">
        <v>58.3</v>
      </c>
      <c r="E506" s="4">
        <v>45947</v>
      </c>
      <c r="F506">
        <v>505</v>
      </c>
      <c r="G506">
        <v>58.3</v>
      </c>
      <c r="H506">
        <f t="shared" si="63"/>
        <v>62.013690205620108</v>
      </c>
      <c r="I506">
        <f t="shared" si="64"/>
        <v>-3.7136902056201109</v>
      </c>
      <c r="J506">
        <f t="shared" si="66"/>
        <v>4.2511932651841278E-2</v>
      </c>
      <c r="K506">
        <v>62.013690205620108</v>
      </c>
      <c r="L506">
        <v>62.013690205620108</v>
      </c>
      <c r="M506">
        <f t="shared" si="65"/>
        <v>58.29666666666666</v>
      </c>
      <c r="N506">
        <f t="shared" si="67"/>
        <v>61.992765392726696</v>
      </c>
      <c r="O506">
        <v>61.992765392726696</v>
      </c>
      <c r="P506">
        <v>61.992765392726696</v>
      </c>
      <c r="Q506">
        <f t="shared" si="68"/>
        <v>58.492500000000007</v>
      </c>
      <c r="R506">
        <f t="shared" si="69"/>
        <v>58.400000000000006</v>
      </c>
      <c r="S506">
        <f t="shared" si="70"/>
        <v>61.969659844126838</v>
      </c>
      <c r="T506">
        <v>61.969659844126838</v>
      </c>
      <c r="U506">
        <v>61.969659844126838</v>
      </c>
      <c r="V506">
        <f t="shared" si="71"/>
        <v>58.941999999999993</v>
      </c>
    </row>
    <row r="507" spans="1:22" x14ac:dyDescent="0.2">
      <c r="A507" s="4">
        <v>45948</v>
      </c>
      <c r="B507">
        <v>58.3</v>
      </c>
      <c r="E507" s="4">
        <v>45948</v>
      </c>
      <c r="F507">
        <v>506</v>
      </c>
      <c r="G507">
        <v>58.3</v>
      </c>
      <c r="H507">
        <f t="shared" si="63"/>
        <v>61.981178272968265</v>
      </c>
      <c r="I507">
        <f t="shared" si="64"/>
        <v>-3.6811782729682676</v>
      </c>
      <c r="J507">
        <f t="shared" si="66"/>
        <v>3.2511932651843267E-2</v>
      </c>
      <c r="K507">
        <v>61.981178272968265</v>
      </c>
      <c r="L507">
        <v>61.981178272968265</v>
      </c>
      <c r="M507">
        <f t="shared" si="65"/>
        <v>58.313333333333333</v>
      </c>
      <c r="N507">
        <f t="shared" si="67"/>
        <v>61.960177878247791</v>
      </c>
      <c r="O507">
        <v>61.960177878247791</v>
      </c>
      <c r="P507">
        <v>61.960177878247791</v>
      </c>
      <c r="Q507">
        <f t="shared" si="68"/>
        <v>58.307499999999997</v>
      </c>
      <c r="R507">
        <f t="shared" si="69"/>
        <v>58.313749999999999</v>
      </c>
      <c r="S507">
        <f t="shared" si="70"/>
        <v>61.936974667993987</v>
      </c>
      <c r="T507">
        <v>61.936974667993987</v>
      </c>
      <c r="U507">
        <v>61.936974667993987</v>
      </c>
      <c r="V507">
        <f t="shared" si="71"/>
        <v>58.698</v>
      </c>
    </row>
    <row r="508" spans="1:22" x14ac:dyDescent="0.2">
      <c r="A508" s="4">
        <v>45949</v>
      </c>
      <c r="B508">
        <v>58.34</v>
      </c>
      <c r="E508" s="4">
        <v>45949</v>
      </c>
      <c r="F508">
        <v>507</v>
      </c>
      <c r="G508">
        <v>58.34</v>
      </c>
      <c r="H508">
        <f t="shared" si="63"/>
        <v>61.948666340316421</v>
      </c>
      <c r="I508">
        <f t="shared" si="64"/>
        <v>-3.6086663403164181</v>
      </c>
      <c r="J508">
        <f t="shared" si="66"/>
        <v>7.251193265184952E-2</v>
      </c>
      <c r="K508">
        <v>61.948666340316421</v>
      </c>
      <c r="L508">
        <v>61.948666340316421</v>
      </c>
      <c r="M508">
        <f t="shared" si="65"/>
        <v>58.326666666666675</v>
      </c>
      <c r="N508">
        <f t="shared" si="67"/>
        <v>61.927590363768886</v>
      </c>
      <c r="O508">
        <v>61.927590363768886</v>
      </c>
      <c r="P508">
        <v>61.927590363768886</v>
      </c>
      <c r="Q508">
        <f t="shared" si="68"/>
        <v>58.32</v>
      </c>
      <c r="R508">
        <f t="shared" si="69"/>
        <v>58.365000000000002</v>
      </c>
      <c r="S508">
        <f t="shared" si="70"/>
        <v>61.904289491861135</v>
      </c>
      <c r="T508">
        <v>61.904289491861135</v>
      </c>
      <c r="U508">
        <v>61.904289491861135</v>
      </c>
      <c r="V508">
        <f t="shared" si="71"/>
        <v>58.46200000000001</v>
      </c>
    </row>
    <row r="509" spans="1:22" x14ac:dyDescent="0.2">
      <c r="A509" s="4">
        <v>45950</v>
      </c>
      <c r="B509">
        <v>58.34</v>
      </c>
      <c r="E509" s="4">
        <v>45950</v>
      </c>
      <c r="F509">
        <v>508</v>
      </c>
      <c r="G509">
        <v>58.34</v>
      </c>
      <c r="H509">
        <f t="shared" si="63"/>
        <v>61.916154407664578</v>
      </c>
      <c r="I509">
        <f t="shared" si="64"/>
        <v>-3.5761544076645748</v>
      </c>
      <c r="J509">
        <f t="shared" si="66"/>
        <v>3.2511932651843267E-2</v>
      </c>
      <c r="K509">
        <v>61.916154407664578</v>
      </c>
      <c r="L509">
        <v>61.916154407664578</v>
      </c>
      <c r="M509">
        <f t="shared" si="65"/>
        <v>58.446666666666665</v>
      </c>
      <c r="N509">
        <f t="shared" si="67"/>
        <v>61.895002849289973</v>
      </c>
      <c r="O509">
        <v>61.895002849289973</v>
      </c>
      <c r="P509">
        <v>61.895002849289973</v>
      </c>
      <c r="Q509">
        <f t="shared" si="68"/>
        <v>58.410000000000004</v>
      </c>
      <c r="R509">
        <f t="shared" si="69"/>
        <v>58.534999999999997</v>
      </c>
      <c r="S509">
        <f t="shared" si="70"/>
        <v>61.871604315728277</v>
      </c>
      <c r="T509">
        <v>61.871604315728277</v>
      </c>
      <c r="U509">
        <v>61.871604315728277</v>
      </c>
      <c r="V509">
        <f t="shared" si="71"/>
        <v>58.314</v>
      </c>
    </row>
    <row r="510" spans="1:22" x14ac:dyDescent="0.2">
      <c r="A510" s="4">
        <v>45951</v>
      </c>
      <c r="B510">
        <v>58.66</v>
      </c>
      <c r="E510" s="4">
        <v>45951</v>
      </c>
      <c r="F510">
        <v>509</v>
      </c>
      <c r="G510">
        <v>58.66</v>
      </c>
      <c r="H510">
        <f t="shared" si="63"/>
        <v>61.883642475012735</v>
      </c>
      <c r="I510">
        <f t="shared" si="64"/>
        <v>-3.2236424750127384</v>
      </c>
      <c r="J510">
        <f t="shared" si="66"/>
        <v>0.35251193265183645</v>
      </c>
      <c r="K510">
        <v>61.883642475012735</v>
      </c>
      <c r="L510">
        <v>61.883642475012735</v>
      </c>
      <c r="M510">
        <f t="shared" si="65"/>
        <v>58.766666666666673</v>
      </c>
      <c r="N510">
        <f t="shared" si="67"/>
        <v>61.862415334811068</v>
      </c>
      <c r="O510">
        <v>61.862415334811068</v>
      </c>
      <c r="P510">
        <v>61.862415334811068</v>
      </c>
      <c r="Q510">
        <f t="shared" si="68"/>
        <v>58.66</v>
      </c>
      <c r="R510">
        <f t="shared" si="69"/>
        <v>59.172499999999999</v>
      </c>
      <c r="S510">
        <f t="shared" si="70"/>
        <v>61.838919139595419</v>
      </c>
      <c r="T510">
        <v>61.838919139595419</v>
      </c>
      <c r="U510">
        <v>61.838919139595419</v>
      </c>
      <c r="V510">
        <f t="shared" si="71"/>
        <v>58.387999999999998</v>
      </c>
    </row>
    <row r="511" spans="1:22" x14ac:dyDescent="0.2">
      <c r="A511" s="4">
        <v>45952</v>
      </c>
      <c r="B511">
        <v>59.3</v>
      </c>
      <c r="E511" s="4">
        <v>45952</v>
      </c>
      <c r="F511">
        <v>510</v>
      </c>
      <c r="G511">
        <v>59.3</v>
      </c>
      <c r="H511">
        <f t="shared" si="63"/>
        <v>61.851130542360892</v>
      </c>
      <c r="I511">
        <f t="shared" si="64"/>
        <v>-2.5511305423608945</v>
      </c>
      <c r="J511">
        <f t="shared" si="66"/>
        <v>0.67251193265184384</v>
      </c>
      <c r="K511">
        <v>61.851130542360892</v>
      </c>
      <c r="L511">
        <v>61.851130542360892</v>
      </c>
      <c r="M511">
        <f t="shared" si="65"/>
        <v>60.133333333333326</v>
      </c>
      <c r="N511">
        <f t="shared" si="67"/>
        <v>61.829827820332156</v>
      </c>
      <c r="O511">
        <v>61.829827820332156</v>
      </c>
      <c r="P511">
        <v>61.829827820332156</v>
      </c>
      <c r="Q511">
        <f t="shared" si="68"/>
        <v>59.685000000000002</v>
      </c>
      <c r="R511">
        <f t="shared" si="69"/>
        <v>60.176249999999996</v>
      </c>
      <c r="S511">
        <f t="shared" si="70"/>
        <v>61.80623396346256</v>
      </c>
      <c r="T511">
        <v>61.80623396346256</v>
      </c>
      <c r="U511">
        <v>61.80623396346256</v>
      </c>
      <c r="V511">
        <f t="shared" si="71"/>
        <v>58.588000000000001</v>
      </c>
    </row>
    <row r="512" spans="1:22" x14ac:dyDescent="0.2">
      <c r="A512" s="4">
        <v>45953</v>
      </c>
      <c r="B512">
        <v>62.44</v>
      </c>
      <c r="E512" s="4">
        <v>45953</v>
      </c>
      <c r="F512">
        <v>511</v>
      </c>
      <c r="G512">
        <v>62.44</v>
      </c>
      <c r="H512">
        <f t="shared" si="63"/>
        <v>61.818618609709048</v>
      </c>
      <c r="I512">
        <f t="shared" si="64"/>
        <v>0.6213813902909493</v>
      </c>
      <c r="J512">
        <f t="shared" si="66"/>
        <v>3.1725119326518438</v>
      </c>
      <c r="K512">
        <v>61.818618609709048</v>
      </c>
      <c r="L512">
        <v>61.818618609709048</v>
      </c>
      <c r="M512">
        <f t="shared" si="65"/>
        <v>61.336666666666666</v>
      </c>
      <c r="N512">
        <f t="shared" si="67"/>
        <v>61.797240305853251</v>
      </c>
      <c r="O512">
        <v>61.797240305853251</v>
      </c>
      <c r="P512">
        <v>61.797240305853251</v>
      </c>
      <c r="Q512">
        <f t="shared" si="68"/>
        <v>60.667499999999997</v>
      </c>
      <c r="R512">
        <f t="shared" si="69"/>
        <v>61.118749999999999</v>
      </c>
      <c r="S512">
        <f t="shared" si="70"/>
        <v>61.773548787329702</v>
      </c>
      <c r="T512">
        <v>61.773548787329702</v>
      </c>
      <c r="U512">
        <v>61.773548787329702</v>
      </c>
      <c r="V512">
        <f t="shared" si="71"/>
        <v>59.415999999999997</v>
      </c>
    </row>
    <row r="513" spans="1:22" x14ac:dyDescent="0.2">
      <c r="A513" s="4">
        <v>45954</v>
      </c>
      <c r="B513">
        <v>62.27</v>
      </c>
      <c r="E513" s="4">
        <v>45954</v>
      </c>
      <c r="F513">
        <v>512</v>
      </c>
      <c r="G513">
        <v>62.27</v>
      </c>
      <c r="H513">
        <f t="shared" si="63"/>
        <v>61.786106677057205</v>
      </c>
      <c r="I513">
        <f t="shared" si="64"/>
        <v>0.48389332294279797</v>
      </c>
      <c r="J513">
        <f t="shared" si="66"/>
        <v>-0.13748806734815133</v>
      </c>
      <c r="K513">
        <v>61.786106677057205</v>
      </c>
      <c r="L513">
        <v>61.786106677057205</v>
      </c>
      <c r="M513">
        <f t="shared" si="65"/>
        <v>62.326666666666675</v>
      </c>
      <c r="N513">
        <f t="shared" si="67"/>
        <v>61.764652791374345</v>
      </c>
      <c r="O513">
        <v>61.764652791374345</v>
      </c>
      <c r="P513">
        <v>61.764652791374345</v>
      </c>
      <c r="Q513">
        <f t="shared" si="68"/>
        <v>61.57</v>
      </c>
      <c r="R513">
        <f t="shared" si="69"/>
        <v>61.923749999999998</v>
      </c>
      <c r="S513">
        <f t="shared" si="70"/>
        <v>61.740863611196851</v>
      </c>
      <c r="T513">
        <v>61.740863611196851</v>
      </c>
      <c r="U513">
        <v>61.740863611196851</v>
      </c>
      <c r="V513">
        <f t="shared" si="71"/>
        <v>60.201999999999998</v>
      </c>
    </row>
    <row r="514" spans="1:22" x14ac:dyDescent="0.2">
      <c r="A514" s="4">
        <v>45955</v>
      </c>
      <c r="B514">
        <v>62.27</v>
      </c>
      <c r="E514" s="4">
        <v>45955</v>
      </c>
      <c r="F514">
        <v>513</v>
      </c>
      <c r="G514">
        <v>62.27</v>
      </c>
      <c r="H514">
        <f t="shared" si="63"/>
        <v>61.753594744405362</v>
      </c>
      <c r="I514">
        <f t="shared" si="64"/>
        <v>0.51640525559464123</v>
      </c>
      <c r="J514">
        <f t="shared" si="66"/>
        <v>3.2511932651843267E-2</v>
      </c>
      <c r="K514">
        <v>61.753594744405362</v>
      </c>
      <c r="L514">
        <v>61.753594744405362</v>
      </c>
      <c r="M514">
        <f t="shared" si="65"/>
        <v>62.223333333333336</v>
      </c>
      <c r="N514">
        <f t="shared" si="67"/>
        <v>61.73206527689544</v>
      </c>
      <c r="O514">
        <v>61.73206527689544</v>
      </c>
      <c r="P514">
        <v>61.73206527689544</v>
      </c>
      <c r="Q514">
        <f t="shared" si="68"/>
        <v>62.277500000000003</v>
      </c>
      <c r="R514">
        <f t="shared" si="69"/>
        <v>62.238750000000003</v>
      </c>
      <c r="S514">
        <f t="shared" si="70"/>
        <v>61.708178435063999</v>
      </c>
      <c r="T514">
        <v>61.708178435063999</v>
      </c>
      <c r="U514">
        <v>61.708178435063999</v>
      </c>
      <c r="V514">
        <f t="shared" si="71"/>
        <v>60.988</v>
      </c>
    </row>
    <row r="515" spans="1:22" x14ac:dyDescent="0.2">
      <c r="A515" s="4">
        <v>45956</v>
      </c>
      <c r="B515">
        <v>62.13</v>
      </c>
      <c r="E515" s="4">
        <v>45956</v>
      </c>
      <c r="F515">
        <v>514</v>
      </c>
      <c r="G515">
        <v>62.13</v>
      </c>
      <c r="H515">
        <f t="shared" ref="H515:H578" si="72">$AF$6+$AE$6*F515</f>
        <v>61.721082811753519</v>
      </c>
      <c r="I515">
        <f t="shared" ref="I515:I578" si="73">G515-H515</f>
        <v>0.40891718824648393</v>
      </c>
      <c r="J515">
        <f t="shared" si="66"/>
        <v>-0.1074880673481573</v>
      </c>
      <c r="K515">
        <v>61.721082811753519</v>
      </c>
      <c r="L515">
        <v>61.721082811753519</v>
      </c>
      <c r="M515">
        <f t="shared" ref="M515:M578" si="74">AVERAGE(G514:G516)</f>
        <v>62.176666666666669</v>
      </c>
      <c r="N515">
        <f t="shared" si="67"/>
        <v>61.699477762416535</v>
      </c>
      <c r="O515">
        <v>61.699477762416535</v>
      </c>
      <c r="P515">
        <v>61.699477762416535</v>
      </c>
      <c r="Q515">
        <f t="shared" si="68"/>
        <v>62.2</v>
      </c>
      <c r="R515">
        <f t="shared" si="69"/>
        <v>62.037500000000001</v>
      </c>
      <c r="S515">
        <f t="shared" si="70"/>
        <v>61.675493258931141</v>
      </c>
      <c r="T515">
        <v>61.675493258931141</v>
      </c>
      <c r="U515">
        <v>61.675493258931141</v>
      </c>
      <c r="V515">
        <f t="shared" si="71"/>
        <v>61.682000000000002</v>
      </c>
    </row>
    <row r="516" spans="1:22" x14ac:dyDescent="0.2">
      <c r="A516" s="4">
        <v>45957</v>
      </c>
      <c r="B516">
        <v>62.13</v>
      </c>
      <c r="E516" s="4">
        <v>45957</v>
      </c>
      <c r="F516">
        <v>515</v>
      </c>
      <c r="G516">
        <v>62.13</v>
      </c>
      <c r="H516">
        <f t="shared" si="72"/>
        <v>61.688570879101675</v>
      </c>
      <c r="I516">
        <f t="shared" si="73"/>
        <v>0.4414291208983272</v>
      </c>
      <c r="J516">
        <f t="shared" ref="J516:J579" si="75">I516-I515</f>
        <v>3.2511932651843267E-2</v>
      </c>
      <c r="K516">
        <v>61.688570879101675</v>
      </c>
      <c r="L516">
        <v>61.688570879101675</v>
      </c>
      <c r="M516">
        <f t="shared" si="74"/>
        <v>61.743333333333339</v>
      </c>
      <c r="N516">
        <f t="shared" ref="N516:N579" si="76">$AI$6+$AH$6*F516</f>
        <v>61.666890247937623</v>
      </c>
      <c r="O516">
        <v>61.666890247937623</v>
      </c>
      <c r="P516">
        <v>61.666890247937623</v>
      </c>
      <c r="Q516">
        <f t="shared" si="68"/>
        <v>61.875</v>
      </c>
      <c r="R516">
        <f t="shared" si="69"/>
        <v>61.748750000000001</v>
      </c>
      <c r="S516">
        <f t="shared" si="70"/>
        <v>61.642808082798282</v>
      </c>
      <c r="T516">
        <v>61.642808082798282</v>
      </c>
      <c r="U516">
        <v>61.642808082798282</v>
      </c>
      <c r="V516">
        <f t="shared" si="71"/>
        <v>62.248000000000005</v>
      </c>
    </row>
    <row r="517" spans="1:22" x14ac:dyDescent="0.2">
      <c r="A517" s="4">
        <v>45958</v>
      </c>
      <c r="B517">
        <v>60.97</v>
      </c>
      <c r="E517" s="4">
        <v>45958</v>
      </c>
      <c r="F517">
        <v>516</v>
      </c>
      <c r="G517">
        <v>60.97</v>
      </c>
      <c r="H517">
        <f t="shared" si="72"/>
        <v>61.656058946449832</v>
      </c>
      <c r="I517">
        <f t="shared" si="73"/>
        <v>-0.68605894644983323</v>
      </c>
      <c r="J517">
        <f t="shared" si="75"/>
        <v>-1.1274880673481604</v>
      </c>
      <c r="K517">
        <v>61.656058946449832</v>
      </c>
      <c r="L517">
        <v>61.656058946449832</v>
      </c>
      <c r="M517">
        <f t="shared" si="74"/>
        <v>61.453333333333326</v>
      </c>
      <c r="N517">
        <f t="shared" si="76"/>
        <v>61.634302733458718</v>
      </c>
      <c r="O517">
        <v>61.634302733458718</v>
      </c>
      <c r="P517">
        <v>61.634302733458718</v>
      </c>
      <c r="Q517">
        <f t="shared" ref="Q517:Q580" si="77">AVERAGE(G515:G518)</f>
        <v>61.622500000000002</v>
      </c>
      <c r="R517">
        <f t="shared" ref="R517:R580" si="78">AVERAGE(Q517:Q518)</f>
        <v>61.526249999999997</v>
      </c>
      <c r="S517">
        <f t="shared" ref="S517:S580" si="79">$AL$6+$AK$6*F517</f>
        <v>61.610122906665424</v>
      </c>
      <c r="T517">
        <v>61.610122906665424</v>
      </c>
      <c r="U517">
        <v>61.610122906665424</v>
      </c>
      <c r="V517">
        <f t="shared" si="71"/>
        <v>61.953999999999994</v>
      </c>
    </row>
    <row r="518" spans="1:22" x14ac:dyDescent="0.2">
      <c r="A518" s="4">
        <v>45959</v>
      </c>
      <c r="B518">
        <v>61.26</v>
      </c>
      <c r="E518" s="4">
        <v>45959</v>
      </c>
      <c r="F518">
        <v>517</v>
      </c>
      <c r="G518">
        <v>61.26</v>
      </c>
      <c r="H518">
        <f t="shared" si="72"/>
        <v>61.623547013797989</v>
      </c>
      <c r="I518">
        <f t="shared" si="73"/>
        <v>-0.36354701379799081</v>
      </c>
      <c r="J518">
        <f t="shared" si="75"/>
        <v>0.32251193265184241</v>
      </c>
      <c r="K518">
        <v>61.623547013797989</v>
      </c>
      <c r="L518">
        <v>61.623547013797989</v>
      </c>
      <c r="M518">
        <f t="shared" si="74"/>
        <v>61.196666666666658</v>
      </c>
      <c r="N518">
        <f t="shared" si="76"/>
        <v>61.601715218979805</v>
      </c>
      <c r="O518">
        <v>61.601715218979805</v>
      </c>
      <c r="P518">
        <v>61.601715218979805</v>
      </c>
      <c r="Q518">
        <f t="shared" si="77"/>
        <v>61.429999999999993</v>
      </c>
      <c r="R518">
        <f t="shared" si="78"/>
        <v>61.382499999999993</v>
      </c>
      <c r="S518">
        <f t="shared" si="79"/>
        <v>61.577437730532566</v>
      </c>
      <c r="T518">
        <v>61.577437730532566</v>
      </c>
      <c r="U518">
        <v>61.577437730532566</v>
      </c>
      <c r="V518">
        <f t="shared" si="71"/>
        <v>61.751999999999995</v>
      </c>
    </row>
    <row r="519" spans="1:22" x14ac:dyDescent="0.2">
      <c r="A519" s="4">
        <v>45960</v>
      </c>
      <c r="B519">
        <v>61.36</v>
      </c>
      <c r="E519" s="4">
        <v>45960</v>
      </c>
      <c r="F519">
        <v>518</v>
      </c>
      <c r="G519">
        <v>61.36</v>
      </c>
      <c r="H519">
        <f t="shared" si="72"/>
        <v>61.591035081146146</v>
      </c>
      <c r="I519">
        <f t="shared" si="73"/>
        <v>-0.23103508114614613</v>
      </c>
      <c r="J519">
        <f t="shared" si="75"/>
        <v>0.13251193265184469</v>
      </c>
      <c r="K519">
        <v>61.591035081146146</v>
      </c>
      <c r="L519">
        <v>61.591035081146146</v>
      </c>
      <c r="M519">
        <f t="shared" si="74"/>
        <v>61.456666666666671</v>
      </c>
      <c r="N519">
        <f t="shared" si="76"/>
        <v>61.5691277045009</v>
      </c>
      <c r="O519">
        <v>61.5691277045009</v>
      </c>
      <c r="P519">
        <v>61.5691277045009</v>
      </c>
      <c r="Q519">
        <f t="shared" si="77"/>
        <v>61.334999999999994</v>
      </c>
      <c r="R519">
        <f t="shared" si="78"/>
        <v>61.432499999999997</v>
      </c>
      <c r="S519">
        <f t="shared" si="79"/>
        <v>61.544752554399714</v>
      </c>
      <c r="T519">
        <v>61.544752554399714</v>
      </c>
      <c r="U519">
        <v>61.544752554399714</v>
      </c>
      <c r="V519">
        <f t="shared" si="71"/>
        <v>61.570000000000007</v>
      </c>
    </row>
    <row r="520" spans="1:22" x14ac:dyDescent="0.2">
      <c r="A520" s="4">
        <v>45961</v>
      </c>
      <c r="B520">
        <v>61.75</v>
      </c>
      <c r="E520" s="4">
        <v>45961</v>
      </c>
      <c r="F520">
        <v>519</v>
      </c>
      <c r="G520">
        <v>61.75</v>
      </c>
      <c r="H520">
        <f t="shared" si="72"/>
        <v>61.558523148494302</v>
      </c>
      <c r="I520">
        <f t="shared" si="73"/>
        <v>0.19147685150569771</v>
      </c>
      <c r="J520">
        <f t="shared" si="75"/>
        <v>0.42251193265184384</v>
      </c>
      <c r="K520">
        <v>61.558523148494302</v>
      </c>
      <c r="L520">
        <v>61.558523148494302</v>
      </c>
      <c r="M520">
        <f t="shared" si="74"/>
        <v>61.620000000000005</v>
      </c>
      <c r="N520">
        <f t="shared" si="76"/>
        <v>61.536540190021995</v>
      </c>
      <c r="O520">
        <v>61.536540190021995</v>
      </c>
      <c r="P520">
        <v>61.536540190021995</v>
      </c>
      <c r="Q520">
        <f t="shared" si="77"/>
        <v>61.53</v>
      </c>
      <c r="R520">
        <f t="shared" si="78"/>
        <v>61.596249999999998</v>
      </c>
      <c r="S520">
        <f t="shared" si="79"/>
        <v>61.512067378266863</v>
      </c>
      <c r="T520">
        <v>61.512067378266863</v>
      </c>
      <c r="U520">
        <v>61.512067378266863</v>
      </c>
      <c r="V520">
        <f t="shared" si="71"/>
        <v>61.493999999999993</v>
      </c>
    </row>
    <row r="521" spans="1:22" x14ac:dyDescent="0.2">
      <c r="A521" s="4">
        <v>45962</v>
      </c>
      <c r="B521">
        <v>61.75</v>
      </c>
      <c r="E521" s="4">
        <v>45962</v>
      </c>
      <c r="F521">
        <v>520</v>
      </c>
      <c r="G521">
        <v>61.75</v>
      </c>
      <c r="H521">
        <f t="shared" si="72"/>
        <v>61.526011215842459</v>
      </c>
      <c r="I521">
        <f t="shared" si="73"/>
        <v>0.22398878415754098</v>
      </c>
      <c r="J521">
        <f t="shared" si="75"/>
        <v>3.2511932651843267E-2</v>
      </c>
      <c r="K521">
        <v>61.526011215842459</v>
      </c>
      <c r="L521">
        <v>61.526011215842459</v>
      </c>
      <c r="M521">
        <f t="shared" si="74"/>
        <v>61.763333333333328</v>
      </c>
      <c r="N521">
        <f t="shared" si="76"/>
        <v>61.50395267554309</v>
      </c>
      <c r="O521">
        <v>61.50395267554309</v>
      </c>
      <c r="P521">
        <v>61.50395267554309</v>
      </c>
      <c r="Q521">
        <f t="shared" si="77"/>
        <v>61.662500000000001</v>
      </c>
      <c r="R521">
        <f t="shared" si="78"/>
        <v>61.716250000000002</v>
      </c>
      <c r="S521">
        <f t="shared" si="79"/>
        <v>61.479382202134005</v>
      </c>
      <c r="T521">
        <v>61.479382202134005</v>
      </c>
      <c r="U521">
        <v>61.479382202134005</v>
      </c>
      <c r="V521">
        <f t="shared" ref="V521:V584" si="80">AVERAGE(G517:G521)</f>
        <v>61.417999999999992</v>
      </c>
    </row>
    <row r="522" spans="1:22" x14ac:dyDescent="0.2">
      <c r="A522" s="4">
        <v>45963</v>
      </c>
      <c r="B522">
        <v>61.79</v>
      </c>
      <c r="E522" s="4">
        <v>45963</v>
      </c>
      <c r="F522">
        <v>521</v>
      </c>
      <c r="G522">
        <v>61.79</v>
      </c>
      <c r="H522">
        <f t="shared" si="72"/>
        <v>61.493499283190616</v>
      </c>
      <c r="I522">
        <f t="shared" si="73"/>
        <v>0.29650071680938339</v>
      </c>
      <c r="J522">
        <f t="shared" si="75"/>
        <v>7.2511932651842415E-2</v>
      </c>
      <c r="K522">
        <v>61.493499283190616</v>
      </c>
      <c r="L522">
        <v>61.493499283190616</v>
      </c>
      <c r="M522">
        <f t="shared" si="74"/>
        <v>61.776666666666664</v>
      </c>
      <c r="N522">
        <f t="shared" si="76"/>
        <v>61.471365161064185</v>
      </c>
      <c r="O522">
        <v>61.471365161064185</v>
      </c>
      <c r="P522">
        <v>61.471365161064185</v>
      </c>
      <c r="Q522">
        <f t="shared" si="77"/>
        <v>61.769999999999996</v>
      </c>
      <c r="R522">
        <f t="shared" si="78"/>
        <v>61.723749999999995</v>
      </c>
      <c r="S522">
        <f t="shared" si="79"/>
        <v>61.446697026001146</v>
      </c>
      <c r="T522">
        <v>61.446697026001146</v>
      </c>
      <c r="U522">
        <v>61.446697026001146</v>
      </c>
      <c r="V522">
        <f t="shared" si="80"/>
        <v>61.582000000000008</v>
      </c>
    </row>
    <row r="523" spans="1:22" x14ac:dyDescent="0.2">
      <c r="A523" s="4">
        <v>45964</v>
      </c>
      <c r="B523">
        <v>61.79</v>
      </c>
      <c r="E523" s="4">
        <v>45964</v>
      </c>
      <c r="F523">
        <v>522</v>
      </c>
      <c r="G523">
        <v>61.79</v>
      </c>
      <c r="H523">
        <f t="shared" si="72"/>
        <v>61.460987350538772</v>
      </c>
      <c r="I523">
        <f t="shared" si="73"/>
        <v>0.32901264946122666</v>
      </c>
      <c r="J523">
        <f t="shared" si="75"/>
        <v>3.2511932651843267E-2</v>
      </c>
      <c r="K523">
        <v>61.460987350538772</v>
      </c>
      <c r="L523">
        <v>61.460987350538772</v>
      </c>
      <c r="M523">
        <f t="shared" si="74"/>
        <v>61.653333333333336</v>
      </c>
      <c r="N523">
        <f t="shared" si="76"/>
        <v>61.43877764658528</v>
      </c>
      <c r="O523">
        <v>61.43877764658528</v>
      </c>
      <c r="P523">
        <v>61.43877764658528</v>
      </c>
      <c r="Q523">
        <f t="shared" si="77"/>
        <v>61.677499999999995</v>
      </c>
      <c r="R523">
        <f t="shared" si="78"/>
        <v>61.508749999999999</v>
      </c>
      <c r="S523">
        <f t="shared" si="79"/>
        <v>61.414011849868288</v>
      </c>
      <c r="T523">
        <v>61.414011849868288</v>
      </c>
      <c r="U523">
        <v>61.414011849868288</v>
      </c>
      <c r="V523">
        <f t="shared" si="80"/>
        <v>61.688000000000002</v>
      </c>
    </row>
    <row r="524" spans="1:22" x14ac:dyDescent="0.2">
      <c r="A524" s="4">
        <v>45965</v>
      </c>
      <c r="B524">
        <v>61.38</v>
      </c>
      <c r="E524" s="4">
        <v>45965</v>
      </c>
      <c r="F524">
        <v>523</v>
      </c>
      <c r="G524">
        <v>61.38</v>
      </c>
      <c r="H524">
        <f t="shared" si="72"/>
        <v>61.428475417886929</v>
      </c>
      <c r="I524">
        <f t="shared" si="73"/>
        <v>-4.8475417886926664E-2</v>
      </c>
      <c r="J524">
        <f t="shared" si="75"/>
        <v>-0.37748806734815332</v>
      </c>
      <c r="K524">
        <v>61.428475417886929</v>
      </c>
      <c r="L524">
        <v>61.428475417886929</v>
      </c>
      <c r="M524">
        <f t="shared" si="74"/>
        <v>61.19</v>
      </c>
      <c r="N524">
        <f t="shared" si="76"/>
        <v>61.406190132106367</v>
      </c>
      <c r="O524">
        <v>61.406190132106367</v>
      </c>
      <c r="P524">
        <v>61.406190132106367</v>
      </c>
      <c r="Q524">
        <f t="shared" si="77"/>
        <v>61.34</v>
      </c>
      <c r="R524">
        <f t="shared" si="78"/>
        <v>61.146250000000002</v>
      </c>
      <c r="S524">
        <f t="shared" si="79"/>
        <v>61.381326673735437</v>
      </c>
      <c r="T524">
        <v>61.381326673735437</v>
      </c>
      <c r="U524">
        <v>61.381326673735437</v>
      </c>
      <c r="V524">
        <f t="shared" si="80"/>
        <v>61.691999999999993</v>
      </c>
    </row>
    <row r="525" spans="1:22" x14ac:dyDescent="0.2">
      <c r="A525" s="4">
        <v>45966</v>
      </c>
      <c r="B525">
        <v>60.4</v>
      </c>
      <c r="E525" s="4">
        <v>45966</v>
      </c>
      <c r="F525">
        <v>524</v>
      </c>
      <c r="G525">
        <v>60.4</v>
      </c>
      <c r="H525">
        <f t="shared" si="72"/>
        <v>61.395963485235086</v>
      </c>
      <c r="I525">
        <f t="shared" si="73"/>
        <v>-0.99596348523508738</v>
      </c>
      <c r="J525">
        <f t="shared" si="75"/>
        <v>-0.94748806734816071</v>
      </c>
      <c r="K525">
        <v>61.395963485235086</v>
      </c>
      <c r="L525">
        <v>61.395963485235086</v>
      </c>
      <c r="M525">
        <f t="shared" si="74"/>
        <v>60.673333333333339</v>
      </c>
      <c r="N525">
        <f t="shared" si="76"/>
        <v>61.373602617627462</v>
      </c>
      <c r="O525">
        <v>61.373602617627462</v>
      </c>
      <c r="P525">
        <v>61.373602617627462</v>
      </c>
      <c r="Q525">
        <f t="shared" si="77"/>
        <v>60.952500000000001</v>
      </c>
      <c r="R525">
        <f t="shared" si="78"/>
        <v>60.796250000000001</v>
      </c>
      <c r="S525">
        <f t="shared" si="79"/>
        <v>61.348641497602578</v>
      </c>
      <c r="T525">
        <v>61.348641497602578</v>
      </c>
      <c r="U525">
        <v>61.348641497602578</v>
      </c>
      <c r="V525">
        <f t="shared" si="80"/>
        <v>61.42199999999999</v>
      </c>
    </row>
    <row r="526" spans="1:22" x14ac:dyDescent="0.2">
      <c r="A526" s="4">
        <v>45967</v>
      </c>
      <c r="B526">
        <v>60.24</v>
      </c>
      <c r="E526" s="4">
        <v>45967</v>
      </c>
      <c r="F526">
        <v>525</v>
      </c>
      <c r="G526">
        <v>60.24</v>
      </c>
      <c r="H526">
        <f t="shared" si="72"/>
        <v>61.363451552583243</v>
      </c>
      <c r="I526">
        <f t="shared" si="73"/>
        <v>-1.1234515525832407</v>
      </c>
      <c r="J526">
        <f t="shared" si="75"/>
        <v>-0.12748806734815332</v>
      </c>
      <c r="K526">
        <v>61.363451552583243</v>
      </c>
      <c r="L526">
        <v>61.363451552583243</v>
      </c>
      <c r="M526">
        <f t="shared" si="74"/>
        <v>60.393333333333338</v>
      </c>
      <c r="N526">
        <f t="shared" si="76"/>
        <v>61.34101510314855</v>
      </c>
      <c r="O526">
        <v>61.34101510314855</v>
      </c>
      <c r="P526">
        <v>61.34101510314855</v>
      </c>
      <c r="Q526">
        <f t="shared" si="77"/>
        <v>60.64</v>
      </c>
      <c r="R526">
        <f t="shared" si="78"/>
        <v>60.534999999999997</v>
      </c>
      <c r="S526">
        <f t="shared" si="79"/>
        <v>61.315956321469727</v>
      </c>
      <c r="T526">
        <v>61.315956321469727</v>
      </c>
      <c r="U526">
        <v>61.315956321469727</v>
      </c>
      <c r="V526">
        <f t="shared" si="80"/>
        <v>61.120000000000005</v>
      </c>
    </row>
    <row r="527" spans="1:22" x14ac:dyDescent="0.2">
      <c r="A527" s="4">
        <v>45968</v>
      </c>
      <c r="B527">
        <v>60.54</v>
      </c>
      <c r="E527" s="4">
        <v>45968</v>
      </c>
      <c r="F527">
        <v>526</v>
      </c>
      <c r="G527">
        <v>60.54</v>
      </c>
      <c r="H527">
        <f t="shared" si="72"/>
        <v>61.330939619931399</v>
      </c>
      <c r="I527">
        <f t="shared" si="73"/>
        <v>-0.79093961993140027</v>
      </c>
      <c r="J527">
        <f t="shared" si="75"/>
        <v>0.33251193265184043</v>
      </c>
      <c r="K527">
        <v>61.330939619931399</v>
      </c>
      <c r="L527">
        <v>61.330939619931399</v>
      </c>
      <c r="M527">
        <f t="shared" si="74"/>
        <v>60.44</v>
      </c>
      <c r="N527">
        <f t="shared" si="76"/>
        <v>61.308427588669645</v>
      </c>
      <c r="O527">
        <v>61.308427588669645</v>
      </c>
      <c r="P527">
        <v>61.308427588669645</v>
      </c>
      <c r="Q527">
        <f t="shared" si="77"/>
        <v>60.43</v>
      </c>
      <c r="R527">
        <f t="shared" si="78"/>
        <v>60.497500000000002</v>
      </c>
      <c r="S527">
        <f t="shared" si="79"/>
        <v>61.283271145336869</v>
      </c>
      <c r="T527">
        <v>61.283271145336869</v>
      </c>
      <c r="U527">
        <v>61.283271145336869</v>
      </c>
      <c r="V527">
        <f t="shared" si="80"/>
        <v>60.870000000000005</v>
      </c>
    </row>
    <row r="528" spans="1:22" x14ac:dyDescent="0.2">
      <c r="A528" s="4">
        <v>45969</v>
      </c>
      <c r="B528">
        <v>60.54</v>
      </c>
      <c r="E528" s="4">
        <v>45969</v>
      </c>
      <c r="F528">
        <v>527</v>
      </c>
      <c r="G528">
        <v>60.54</v>
      </c>
      <c r="H528">
        <f t="shared" si="72"/>
        <v>61.298427687279556</v>
      </c>
      <c r="I528">
        <f t="shared" si="73"/>
        <v>-0.75842768727955701</v>
      </c>
      <c r="J528">
        <f t="shared" si="75"/>
        <v>3.2511932651843267E-2</v>
      </c>
      <c r="K528">
        <v>61.298427687279556</v>
      </c>
      <c r="L528">
        <v>61.298427687279556</v>
      </c>
      <c r="M528">
        <f t="shared" si="74"/>
        <v>60.673333333333325</v>
      </c>
      <c r="N528">
        <f t="shared" si="76"/>
        <v>61.275840074190739</v>
      </c>
      <c r="O528">
        <v>61.275840074190739</v>
      </c>
      <c r="P528">
        <v>61.275840074190739</v>
      </c>
      <c r="Q528">
        <f t="shared" si="77"/>
        <v>60.564999999999998</v>
      </c>
      <c r="R528">
        <f t="shared" si="78"/>
        <v>60.652499999999996</v>
      </c>
      <c r="S528">
        <f t="shared" si="79"/>
        <v>61.25058596920401</v>
      </c>
      <c r="T528">
        <v>61.25058596920401</v>
      </c>
      <c r="U528">
        <v>61.25058596920401</v>
      </c>
      <c r="V528">
        <f t="shared" si="80"/>
        <v>60.620000000000005</v>
      </c>
    </row>
    <row r="529" spans="1:22" x14ac:dyDescent="0.2">
      <c r="A529" s="4">
        <v>45970</v>
      </c>
      <c r="B529">
        <v>60.94</v>
      </c>
      <c r="E529" s="4">
        <v>45970</v>
      </c>
      <c r="F529">
        <v>528</v>
      </c>
      <c r="G529">
        <v>60.94</v>
      </c>
      <c r="H529">
        <f t="shared" si="72"/>
        <v>61.265915754627713</v>
      </c>
      <c r="I529">
        <f t="shared" si="73"/>
        <v>-0.32591575462771516</v>
      </c>
      <c r="J529">
        <f t="shared" si="75"/>
        <v>0.43251193265184185</v>
      </c>
      <c r="K529">
        <v>61.265915754627713</v>
      </c>
      <c r="L529">
        <v>61.265915754627713</v>
      </c>
      <c r="M529">
        <f t="shared" si="74"/>
        <v>60.806666666666665</v>
      </c>
      <c r="N529">
        <f t="shared" si="76"/>
        <v>61.243252559711834</v>
      </c>
      <c r="O529">
        <v>61.243252559711834</v>
      </c>
      <c r="P529">
        <v>61.243252559711834</v>
      </c>
      <c r="Q529">
        <f t="shared" si="77"/>
        <v>60.739999999999995</v>
      </c>
      <c r="R529">
        <f t="shared" si="78"/>
        <v>60.789999999999992</v>
      </c>
      <c r="S529">
        <f t="shared" si="79"/>
        <v>61.217900793071152</v>
      </c>
      <c r="T529">
        <v>61.217900793071152</v>
      </c>
      <c r="U529">
        <v>61.217900793071152</v>
      </c>
      <c r="V529">
        <f t="shared" si="80"/>
        <v>60.531999999999996</v>
      </c>
    </row>
    <row r="530" spans="1:22" x14ac:dyDescent="0.2">
      <c r="A530" s="4">
        <v>45971</v>
      </c>
      <c r="B530">
        <v>60.94</v>
      </c>
      <c r="E530" s="4">
        <v>45971</v>
      </c>
      <c r="F530">
        <v>529</v>
      </c>
      <c r="G530">
        <v>60.94</v>
      </c>
      <c r="H530">
        <f t="shared" si="72"/>
        <v>61.23340382197587</v>
      </c>
      <c r="I530">
        <f t="shared" si="73"/>
        <v>-0.29340382197587189</v>
      </c>
      <c r="J530">
        <f t="shared" si="75"/>
        <v>3.2511932651843267E-2</v>
      </c>
      <c r="K530">
        <v>61.23340382197587</v>
      </c>
      <c r="L530">
        <v>61.23340382197587</v>
      </c>
      <c r="M530">
        <f t="shared" si="74"/>
        <v>60.94</v>
      </c>
      <c r="N530">
        <f t="shared" si="76"/>
        <v>61.210665045232929</v>
      </c>
      <c r="O530">
        <v>61.210665045232929</v>
      </c>
      <c r="P530">
        <v>61.210665045232929</v>
      </c>
      <c r="Q530">
        <f t="shared" si="77"/>
        <v>60.839999999999996</v>
      </c>
      <c r="R530">
        <f t="shared" si="78"/>
        <v>60.685000000000002</v>
      </c>
      <c r="S530">
        <f t="shared" si="79"/>
        <v>61.185215616938301</v>
      </c>
      <c r="T530">
        <v>61.185215616938301</v>
      </c>
      <c r="U530">
        <v>61.185215616938301</v>
      </c>
      <c r="V530">
        <f t="shared" si="80"/>
        <v>60.64</v>
      </c>
    </row>
    <row r="531" spans="1:22" x14ac:dyDescent="0.2">
      <c r="A531" s="4">
        <v>45972</v>
      </c>
      <c r="B531">
        <v>60.94</v>
      </c>
      <c r="E531" s="4">
        <v>45972</v>
      </c>
      <c r="F531">
        <v>530</v>
      </c>
      <c r="G531">
        <v>60.94</v>
      </c>
      <c r="H531">
        <f t="shared" si="72"/>
        <v>61.200891889324026</v>
      </c>
      <c r="I531">
        <f t="shared" si="73"/>
        <v>-0.26089188932402863</v>
      </c>
      <c r="J531">
        <f t="shared" si="75"/>
        <v>3.2511932651843267E-2</v>
      </c>
      <c r="K531">
        <v>61.200891889324026</v>
      </c>
      <c r="L531">
        <v>61.200891889324026</v>
      </c>
      <c r="M531">
        <f t="shared" si="74"/>
        <v>60.393333333333338</v>
      </c>
      <c r="N531">
        <f t="shared" si="76"/>
        <v>61.178077530754017</v>
      </c>
      <c r="O531">
        <v>61.178077530754017</v>
      </c>
      <c r="P531">
        <v>61.178077530754017</v>
      </c>
      <c r="Q531">
        <f t="shared" si="77"/>
        <v>60.53</v>
      </c>
      <c r="R531">
        <f t="shared" si="78"/>
        <v>60.355000000000004</v>
      </c>
      <c r="S531">
        <f t="shared" si="79"/>
        <v>61.15253044080545</v>
      </c>
      <c r="T531">
        <v>61.15253044080545</v>
      </c>
      <c r="U531">
        <v>61.15253044080545</v>
      </c>
      <c r="V531">
        <f t="shared" si="80"/>
        <v>60.779999999999994</v>
      </c>
    </row>
    <row r="532" spans="1:22" x14ac:dyDescent="0.2">
      <c r="A532" s="4">
        <v>45973</v>
      </c>
      <c r="B532">
        <v>59.3</v>
      </c>
      <c r="E532" s="4">
        <v>45973</v>
      </c>
      <c r="F532">
        <v>531</v>
      </c>
      <c r="G532">
        <v>59.3</v>
      </c>
      <c r="H532">
        <f t="shared" si="72"/>
        <v>61.168379956672183</v>
      </c>
      <c r="I532">
        <f t="shared" si="73"/>
        <v>-1.8683799566721859</v>
      </c>
      <c r="J532">
        <f t="shared" si="75"/>
        <v>-1.6074880673481573</v>
      </c>
      <c r="K532">
        <v>61.168379956672183</v>
      </c>
      <c r="L532">
        <v>61.168379956672183</v>
      </c>
      <c r="M532">
        <f t="shared" si="74"/>
        <v>59.926666666666669</v>
      </c>
      <c r="N532">
        <f t="shared" si="76"/>
        <v>61.145490016275112</v>
      </c>
      <c r="O532">
        <v>61.145490016275112</v>
      </c>
      <c r="P532">
        <v>61.145490016275112</v>
      </c>
      <c r="Q532">
        <f t="shared" si="77"/>
        <v>60.18</v>
      </c>
      <c r="R532">
        <f t="shared" si="78"/>
        <v>60.171250000000001</v>
      </c>
      <c r="S532">
        <f t="shared" si="79"/>
        <v>61.119845264672591</v>
      </c>
      <c r="T532">
        <v>61.119845264672591</v>
      </c>
      <c r="U532">
        <v>61.119845264672591</v>
      </c>
      <c r="V532">
        <f t="shared" si="80"/>
        <v>60.531999999999996</v>
      </c>
    </row>
    <row r="533" spans="1:22" x14ac:dyDescent="0.2">
      <c r="A533" s="4">
        <v>45974</v>
      </c>
      <c r="B533">
        <v>59.54</v>
      </c>
      <c r="E533" s="4">
        <v>45974</v>
      </c>
      <c r="F533">
        <v>532</v>
      </c>
      <c r="G533">
        <v>59.54</v>
      </c>
      <c r="H533">
        <f t="shared" si="72"/>
        <v>61.13586802402034</v>
      </c>
      <c r="I533">
        <f t="shared" si="73"/>
        <v>-1.5958680240203407</v>
      </c>
      <c r="J533">
        <f t="shared" si="75"/>
        <v>0.27251193265184526</v>
      </c>
      <c r="K533">
        <v>61.13586802402034</v>
      </c>
      <c r="L533">
        <v>61.13586802402034</v>
      </c>
      <c r="M533">
        <f t="shared" si="74"/>
        <v>59.903333333333336</v>
      </c>
      <c r="N533">
        <f t="shared" si="76"/>
        <v>61.112902501796199</v>
      </c>
      <c r="O533">
        <v>61.112902501796199</v>
      </c>
      <c r="P533">
        <v>61.112902501796199</v>
      </c>
      <c r="Q533">
        <f t="shared" si="77"/>
        <v>60.162500000000001</v>
      </c>
      <c r="R533">
        <f t="shared" si="78"/>
        <v>60.153750000000002</v>
      </c>
      <c r="S533">
        <f t="shared" si="79"/>
        <v>61.087160088539733</v>
      </c>
      <c r="T533">
        <v>61.087160088539733</v>
      </c>
      <c r="U533">
        <v>61.087160088539733</v>
      </c>
      <c r="V533">
        <f t="shared" si="80"/>
        <v>60.332000000000008</v>
      </c>
    </row>
    <row r="534" spans="1:22" x14ac:dyDescent="0.2">
      <c r="A534" s="4">
        <v>45975</v>
      </c>
      <c r="B534">
        <v>60.87</v>
      </c>
      <c r="E534" s="4">
        <v>45975</v>
      </c>
      <c r="F534">
        <v>533</v>
      </c>
      <c r="G534">
        <v>60.87</v>
      </c>
      <c r="H534">
        <f t="shared" si="72"/>
        <v>61.103356091368497</v>
      </c>
      <c r="I534">
        <f t="shared" si="73"/>
        <v>-0.23335609136849911</v>
      </c>
      <c r="J534">
        <f t="shared" si="75"/>
        <v>1.3625119326518416</v>
      </c>
      <c r="K534">
        <v>61.103356091368497</v>
      </c>
      <c r="L534">
        <v>61.103356091368497</v>
      </c>
      <c r="M534">
        <f t="shared" si="74"/>
        <v>60.426666666666669</v>
      </c>
      <c r="N534">
        <f t="shared" si="76"/>
        <v>61.080314987317294</v>
      </c>
      <c r="O534">
        <v>61.080314987317294</v>
      </c>
      <c r="P534">
        <v>61.080314987317294</v>
      </c>
      <c r="Q534">
        <f t="shared" si="77"/>
        <v>60.145000000000003</v>
      </c>
      <c r="R534">
        <f t="shared" si="78"/>
        <v>60.314999999999998</v>
      </c>
      <c r="S534">
        <f t="shared" si="79"/>
        <v>61.054474912406874</v>
      </c>
      <c r="T534">
        <v>61.054474912406874</v>
      </c>
      <c r="U534">
        <v>61.054474912406874</v>
      </c>
      <c r="V534">
        <f t="shared" si="80"/>
        <v>60.317999999999998</v>
      </c>
    </row>
    <row r="535" spans="1:22" x14ac:dyDescent="0.2">
      <c r="A535" s="4">
        <v>45976</v>
      </c>
      <c r="B535">
        <v>60.87</v>
      </c>
      <c r="E535" s="4">
        <v>45976</v>
      </c>
      <c r="F535">
        <v>534</v>
      </c>
      <c r="G535">
        <v>60.87</v>
      </c>
      <c r="H535">
        <f t="shared" si="72"/>
        <v>61.070844158716653</v>
      </c>
      <c r="I535">
        <f t="shared" si="73"/>
        <v>-0.20084415871665584</v>
      </c>
      <c r="J535">
        <f t="shared" si="75"/>
        <v>3.2511932651843267E-2</v>
      </c>
      <c r="K535">
        <v>61.070844158716653</v>
      </c>
      <c r="L535">
        <v>61.070844158716653</v>
      </c>
      <c r="M535">
        <f t="shared" si="74"/>
        <v>60.79999999999999</v>
      </c>
      <c r="N535">
        <f t="shared" si="76"/>
        <v>61.047727472838389</v>
      </c>
      <c r="O535">
        <v>61.047727472838389</v>
      </c>
      <c r="P535">
        <v>61.047727472838389</v>
      </c>
      <c r="Q535">
        <f t="shared" si="77"/>
        <v>60.484999999999999</v>
      </c>
      <c r="R535">
        <f t="shared" si="78"/>
        <v>60.625</v>
      </c>
      <c r="S535">
        <f t="shared" si="79"/>
        <v>61.021789736274016</v>
      </c>
      <c r="T535">
        <v>61.021789736274016</v>
      </c>
      <c r="U535">
        <v>61.021789736274016</v>
      </c>
      <c r="V535">
        <f t="shared" si="80"/>
        <v>60.303999999999995</v>
      </c>
    </row>
    <row r="536" spans="1:22" x14ac:dyDescent="0.2">
      <c r="A536" s="4">
        <v>45977</v>
      </c>
      <c r="B536">
        <v>60.66</v>
      </c>
      <c r="E536" s="4">
        <v>45977</v>
      </c>
      <c r="F536">
        <v>535</v>
      </c>
      <c r="G536">
        <v>60.66</v>
      </c>
      <c r="H536">
        <f t="shared" si="72"/>
        <v>61.03833222606481</v>
      </c>
      <c r="I536">
        <f t="shared" si="73"/>
        <v>-0.37833222606481343</v>
      </c>
      <c r="J536">
        <f t="shared" si="75"/>
        <v>-0.17748806734815759</v>
      </c>
      <c r="K536">
        <v>61.03833222606481</v>
      </c>
      <c r="L536">
        <v>61.03833222606481</v>
      </c>
      <c r="M536">
        <f t="shared" si="74"/>
        <v>60.73</v>
      </c>
      <c r="N536">
        <f t="shared" si="76"/>
        <v>61.015139958359484</v>
      </c>
      <c r="O536">
        <v>61.015139958359484</v>
      </c>
      <c r="P536">
        <v>61.015139958359484</v>
      </c>
      <c r="Q536">
        <f t="shared" si="77"/>
        <v>60.764999999999993</v>
      </c>
      <c r="R536">
        <f t="shared" si="78"/>
        <v>60.844999999999999</v>
      </c>
      <c r="S536">
        <f t="shared" si="79"/>
        <v>60.989104560141165</v>
      </c>
      <c r="T536">
        <v>60.989104560141165</v>
      </c>
      <c r="U536">
        <v>60.989104560141165</v>
      </c>
      <c r="V536">
        <f t="shared" si="80"/>
        <v>60.248000000000005</v>
      </c>
    </row>
    <row r="537" spans="1:22" x14ac:dyDescent="0.2">
      <c r="A537" s="4">
        <v>45978</v>
      </c>
      <c r="B537">
        <v>60.66</v>
      </c>
      <c r="E537" s="4">
        <v>45978</v>
      </c>
      <c r="F537">
        <v>536</v>
      </c>
      <c r="G537">
        <v>60.66</v>
      </c>
      <c r="H537">
        <f t="shared" si="72"/>
        <v>61.005820293412967</v>
      </c>
      <c r="I537">
        <f t="shared" si="73"/>
        <v>-0.34582029341297016</v>
      </c>
      <c r="J537">
        <f t="shared" si="75"/>
        <v>3.2511932651843267E-2</v>
      </c>
      <c r="K537">
        <v>61.005820293412967</v>
      </c>
      <c r="L537">
        <v>61.005820293412967</v>
      </c>
      <c r="M537">
        <f t="shared" si="74"/>
        <v>60.943333333333328</v>
      </c>
      <c r="N537">
        <f t="shared" si="76"/>
        <v>60.982552443880579</v>
      </c>
      <c r="O537">
        <v>60.982552443880579</v>
      </c>
      <c r="P537">
        <v>60.982552443880579</v>
      </c>
      <c r="Q537">
        <f t="shared" si="77"/>
        <v>60.924999999999997</v>
      </c>
      <c r="R537">
        <f t="shared" si="78"/>
        <v>60.849999999999994</v>
      </c>
      <c r="S537">
        <f t="shared" si="79"/>
        <v>60.956419384008314</v>
      </c>
      <c r="T537">
        <v>60.956419384008314</v>
      </c>
      <c r="U537">
        <v>60.956419384008314</v>
      </c>
      <c r="V537">
        <f t="shared" si="80"/>
        <v>60.52</v>
      </c>
    </row>
    <row r="538" spans="1:22" x14ac:dyDescent="0.2">
      <c r="A538" s="4">
        <v>45979</v>
      </c>
      <c r="B538">
        <v>61.51</v>
      </c>
      <c r="E538" s="4">
        <v>45979</v>
      </c>
      <c r="F538">
        <v>537</v>
      </c>
      <c r="G538">
        <v>61.51</v>
      </c>
      <c r="H538">
        <f t="shared" si="72"/>
        <v>60.973308360761123</v>
      </c>
      <c r="I538">
        <f t="shared" si="73"/>
        <v>0.53669163923887453</v>
      </c>
      <c r="J538">
        <f t="shared" si="75"/>
        <v>0.88251193265184469</v>
      </c>
      <c r="K538">
        <v>60.973308360761123</v>
      </c>
      <c r="L538">
        <v>60.973308360761123</v>
      </c>
      <c r="M538">
        <f t="shared" si="74"/>
        <v>60.813333333333333</v>
      </c>
      <c r="N538">
        <f t="shared" si="76"/>
        <v>60.949964929401673</v>
      </c>
      <c r="O538">
        <v>60.949964929401673</v>
      </c>
      <c r="P538">
        <v>60.949964929401673</v>
      </c>
      <c r="Q538">
        <f t="shared" si="77"/>
        <v>60.774999999999999</v>
      </c>
      <c r="R538">
        <f t="shared" si="78"/>
        <v>60.701250000000002</v>
      </c>
      <c r="S538">
        <f t="shared" si="79"/>
        <v>60.923734207875455</v>
      </c>
      <c r="T538">
        <v>60.923734207875455</v>
      </c>
      <c r="U538">
        <v>60.923734207875455</v>
      </c>
      <c r="V538">
        <f t="shared" si="80"/>
        <v>60.914000000000001</v>
      </c>
    </row>
    <row r="539" spans="1:22" x14ac:dyDescent="0.2">
      <c r="A539" s="4">
        <v>45980</v>
      </c>
      <c r="B539">
        <v>60.27</v>
      </c>
      <c r="E539" s="4">
        <v>45980</v>
      </c>
      <c r="F539">
        <v>538</v>
      </c>
      <c r="G539">
        <v>60.27</v>
      </c>
      <c r="H539">
        <f t="shared" si="72"/>
        <v>60.94079642810928</v>
      </c>
      <c r="I539">
        <f t="shared" si="73"/>
        <v>-0.67079642810927709</v>
      </c>
      <c r="J539">
        <f t="shared" si="75"/>
        <v>-1.2074880673481516</v>
      </c>
      <c r="K539">
        <v>60.94079642810928</v>
      </c>
      <c r="L539">
        <v>60.94079642810928</v>
      </c>
      <c r="M539">
        <f t="shared" si="74"/>
        <v>60.616666666666667</v>
      </c>
      <c r="N539">
        <f t="shared" si="76"/>
        <v>60.917377414922761</v>
      </c>
      <c r="O539">
        <v>60.917377414922761</v>
      </c>
      <c r="P539">
        <v>60.917377414922761</v>
      </c>
      <c r="Q539">
        <f t="shared" si="77"/>
        <v>60.627499999999998</v>
      </c>
      <c r="R539">
        <f t="shared" si="78"/>
        <v>60.402499999999996</v>
      </c>
      <c r="S539">
        <f t="shared" si="79"/>
        <v>60.891049031742597</v>
      </c>
      <c r="T539">
        <v>60.891049031742597</v>
      </c>
      <c r="U539">
        <v>60.891049031742597</v>
      </c>
      <c r="V539">
        <f t="shared" si="80"/>
        <v>60.793999999999997</v>
      </c>
    </row>
    <row r="540" spans="1:22" x14ac:dyDescent="0.2">
      <c r="A540" s="4">
        <v>45981</v>
      </c>
      <c r="B540">
        <v>60.07</v>
      </c>
      <c r="E540" s="4">
        <v>45981</v>
      </c>
      <c r="F540">
        <v>539</v>
      </c>
      <c r="G540">
        <v>60.07</v>
      </c>
      <c r="H540">
        <f t="shared" si="72"/>
        <v>60.908284495457437</v>
      </c>
      <c r="I540">
        <f t="shared" si="73"/>
        <v>-0.83828449545743666</v>
      </c>
      <c r="J540">
        <f t="shared" si="75"/>
        <v>-0.16748806734815957</v>
      </c>
      <c r="K540">
        <v>60.908284495457437</v>
      </c>
      <c r="L540">
        <v>60.908284495457437</v>
      </c>
      <c r="M540">
        <f t="shared" si="74"/>
        <v>59.733333333333327</v>
      </c>
      <c r="N540">
        <f t="shared" si="76"/>
        <v>60.884789900443849</v>
      </c>
      <c r="O540">
        <v>60.884789900443849</v>
      </c>
      <c r="P540">
        <v>60.884789900443849</v>
      </c>
      <c r="Q540">
        <f t="shared" si="77"/>
        <v>60.177499999999995</v>
      </c>
      <c r="R540">
        <f t="shared" si="78"/>
        <v>59.846249999999998</v>
      </c>
      <c r="S540">
        <f t="shared" si="79"/>
        <v>60.858363855609738</v>
      </c>
      <c r="T540">
        <v>60.858363855609738</v>
      </c>
      <c r="U540">
        <v>60.858363855609738</v>
      </c>
      <c r="V540">
        <f t="shared" si="80"/>
        <v>60.634</v>
      </c>
    </row>
    <row r="541" spans="1:22" x14ac:dyDescent="0.2">
      <c r="A541" s="4">
        <v>45982</v>
      </c>
      <c r="B541">
        <v>58.86</v>
      </c>
      <c r="E541" s="4">
        <v>45982</v>
      </c>
      <c r="F541">
        <v>540</v>
      </c>
      <c r="G541">
        <v>58.86</v>
      </c>
      <c r="H541">
        <f t="shared" si="72"/>
        <v>60.875772562805594</v>
      </c>
      <c r="I541">
        <f t="shared" si="73"/>
        <v>-2.0157725628055942</v>
      </c>
      <c r="J541">
        <f t="shared" si="75"/>
        <v>-1.1774880673481576</v>
      </c>
      <c r="K541">
        <v>60.875772562805594</v>
      </c>
      <c r="L541">
        <v>60.875772562805594</v>
      </c>
      <c r="M541">
        <f t="shared" si="74"/>
        <v>59.263333333333343</v>
      </c>
      <c r="N541">
        <f t="shared" si="76"/>
        <v>60.852202385964944</v>
      </c>
      <c r="O541">
        <v>60.852202385964944</v>
      </c>
      <c r="P541">
        <v>60.852202385964944</v>
      </c>
      <c r="Q541">
        <f t="shared" si="77"/>
        <v>59.515000000000001</v>
      </c>
      <c r="R541">
        <f t="shared" si="78"/>
        <v>59.370000000000005</v>
      </c>
      <c r="S541">
        <f t="shared" si="79"/>
        <v>60.825678679476887</v>
      </c>
      <c r="T541">
        <v>60.825678679476887</v>
      </c>
      <c r="U541">
        <v>60.825678679476887</v>
      </c>
      <c r="V541">
        <f t="shared" si="80"/>
        <v>60.274000000000001</v>
      </c>
    </row>
    <row r="542" spans="1:22" x14ac:dyDescent="0.2">
      <c r="A542" s="4">
        <v>45983</v>
      </c>
      <c r="B542">
        <v>58.86</v>
      </c>
      <c r="E542" s="4">
        <v>45983</v>
      </c>
      <c r="F542">
        <v>541</v>
      </c>
      <c r="G542">
        <v>58.86</v>
      </c>
      <c r="H542">
        <f t="shared" si="72"/>
        <v>60.84326063015375</v>
      </c>
      <c r="I542">
        <f t="shared" si="73"/>
        <v>-1.983260630153751</v>
      </c>
      <c r="J542">
        <f t="shared" si="75"/>
        <v>3.2511932651843267E-2</v>
      </c>
      <c r="K542">
        <v>60.84326063015375</v>
      </c>
      <c r="L542">
        <v>60.84326063015375</v>
      </c>
      <c r="M542">
        <f t="shared" si="74"/>
        <v>58.943333333333328</v>
      </c>
      <c r="N542">
        <f t="shared" si="76"/>
        <v>60.819614871486039</v>
      </c>
      <c r="O542">
        <v>60.819614871486039</v>
      </c>
      <c r="P542">
        <v>60.819614871486039</v>
      </c>
      <c r="Q542">
        <f t="shared" si="77"/>
        <v>59.225000000000009</v>
      </c>
      <c r="R542">
        <f t="shared" si="78"/>
        <v>59.105000000000004</v>
      </c>
      <c r="S542">
        <f t="shared" si="79"/>
        <v>60.792993503344029</v>
      </c>
      <c r="T542">
        <v>60.792993503344029</v>
      </c>
      <c r="U542">
        <v>60.792993503344029</v>
      </c>
      <c r="V542">
        <f t="shared" si="80"/>
        <v>59.914000000000001</v>
      </c>
    </row>
    <row r="543" spans="1:22" x14ac:dyDescent="0.2">
      <c r="A543" s="4">
        <v>45984</v>
      </c>
      <c r="B543">
        <v>59.11</v>
      </c>
      <c r="E543" s="4">
        <v>45984</v>
      </c>
      <c r="F543">
        <v>542</v>
      </c>
      <c r="G543">
        <v>59.11</v>
      </c>
      <c r="H543">
        <f t="shared" si="72"/>
        <v>60.810748697501907</v>
      </c>
      <c r="I543">
        <f t="shared" si="73"/>
        <v>-1.7007486975019077</v>
      </c>
      <c r="J543">
        <f t="shared" si="75"/>
        <v>0.28251193265184327</v>
      </c>
      <c r="K543">
        <v>60.810748697501907</v>
      </c>
      <c r="L543">
        <v>60.810748697501907</v>
      </c>
      <c r="M543">
        <f t="shared" si="74"/>
        <v>59.026666666666664</v>
      </c>
      <c r="N543">
        <f t="shared" si="76"/>
        <v>60.787027357007133</v>
      </c>
      <c r="O543">
        <v>60.787027357007133</v>
      </c>
      <c r="P543">
        <v>60.787027357007133</v>
      </c>
      <c r="Q543">
        <f t="shared" si="77"/>
        <v>58.984999999999999</v>
      </c>
      <c r="R543">
        <f t="shared" si="78"/>
        <v>58.908749999999998</v>
      </c>
      <c r="S543">
        <f t="shared" si="79"/>
        <v>60.760308327211177</v>
      </c>
      <c r="T543">
        <v>60.760308327211177</v>
      </c>
      <c r="U543">
        <v>60.760308327211177</v>
      </c>
      <c r="V543">
        <f t="shared" si="80"/>
        <v>59.434000000000005</v>
      </c>
    </row>
    <row r="544" spans="1:22" x14ac:dyDescent="0.2">
      <c r="A544" s="4">
        <v>45985</v>
      </c>
      <c r="B544">
        <v>59.11</v>
      </c>
      <c r="E544" s="4">
        <v>45985</v>
      </c>
      <c r="F544">
        <v>543</v>
      </c>
      <c r="G544">
        <v>59.11</v>
      </c>
      <c r="H544">
        <f t="shared" si="72"/>
        <v>60.778236764850064</v>
      </c>
      <c r="I544">
        <f t="shared" si="73"/>
        <v>-1.6682367648500644</v>
      </c>
      <c r="J544">
        <f t="shared" si="75"/>
        <v>3.2511932651843267E-2</v>
      </c>
      <c r="K544">
        <v>60.778236764850064</v>
      </c>
      <c r="L544">
        <v>60.778236764850064</v>
      </c>
      <c r="M544">
        <f t="shared" si="74"/>
        <v>58.823333333333331</v>
      </c>
      <c r="N544">
        <f t="shared" si="76"/>
        <v>60.754439842528228</v>
      </c>
      <c r="O544">
        <v>60.754439842528228</v>
      </c>
      <c r="P544">
        <v>60.754439842528228</v>
      </c>
      <c r="Q544">
        <f t="shared" si="77"/>
        <v>58.832499999999996</v>
      </c>
      <c r="R544">
        <f t="shared" si="78"/>
        <v>58.826250000000002</v>
      </c>
      <c r="S544">
        <f t="shared" si="79"/>
        <v>60.727623151078319</v>
      </c>
      <c r="T544">
        <v>60.727623151078319</v>
      </c>
      <c r="U544">
        <v>60.727623151078319</v>
      </c>
      <c r="V544">
        <f t="shared" si="80"/>
        <v>59.202000000000012</v>
      </c>
    </row>
    <row r="545" spans="1:22" x14ac:dyDescent="0.2">
      <c r="A545" s="4">
        <v>45986</v>
      </c>
      <c r="B545">
        <v>58.25</v>
      </c>
      <c r="E545" s="4">
        <v>45986</v>
      </c>
      <c r="F545">
        <v>544</v>
      </c>
      <c r="G545">
        <v>58.25</v>
      </c>
      <c r="H545">
        <f t="shared" si="72"/>
        <v>60.745724832198221</v>
      </c>
      <c r="I545">
        <f t="shared" si="73"/>
        <v>-2.4957248321982206</v>
      </c>
      <c r="J545">
        <f t="shared" si="75"/>
        <v>-0.82748806734815616</v>
      </c>
      <c r="K545">
        <v>60.745724832198221</v>
      </c>
      <c r="L545">
        <v>60.745724832198221</v>
      </c>
      <c r="M545">
        <f t="shared" si="74"/>
        <v>58.723333333333336</v>
      </c>
      <c r="N545">
        <f t="shared" si="76"/>
        <v>60.721852328049323</v>
      </c>
      <c r="O545">
        <v>60.721852328049323</v>
      </c>
      <c r="P545">
        <v>60.721852328049323</v>
      </c>
      <c r="Q545">
        <f t="shared" si="77"/>
        <v>58.82</v>
      </c>
      <c r="R545">
        <f t="shared" si="78"/>
        <v>58.782499999999999</v>
      </c>
      <c r="S545">
        <f t="shared" si="79"/>
        <v>60.694937974945461</v>
      </c>
      <c r="T545">
        <v>60.694937974945461</v>
      </c>
      <c r="U545">
        <v>60.694937974945461</v>
      </c>
      <c r="V545">
        <f t="shared" si="80"/>
        <v>58.838000000000001</v>
      </c>
    </row>
    <row r="546" spans="1:22" x14ac:dyDescent="0.2">
      <c r="A546" s="4">
        <v>45987</v>
      </c>
      <c r="B546">
        <v>58.81</v>
      </c>
      <c r="E546" s="4">
        <v>45987</v>
      </c>
      <c r="F546">
        <v>545</v>
      </c>
      <c r="G546">
        <v>58.81</v>
      </c>
      <c r="H546">
        <f t="shared" si="72"/>
        <v>60.713212899546377</v>
      </c>
      <c r="I546">
        <f t="shared" si="73"/>
        <v>-1.9032128995463751</v>
      </c>
      <c r="J546">
        <f t="shared" si="75"/>
        <v>0.59251193265184554</v>
      </c>
      <c r="K546">
        <v>60.713212899546377</v>
      </c>
      <c r="L546">
        <v>60.713212899546377</v>
      </c>
      <c r="M546">
        <f t="shared" si="74"/>
        <v>58.623333333333335</v>
      </c>
      <c r="N546">
        <f t="shared" si="76"/>
        <v>60.689264813570411</v>
      </c>
      <c r="O546">
        <v>60.689264813570411</v>
      </c>
      <c r="P546">
        <v>60.689264813570411</v>
      </c>
      <c r="Q546">
        <f t="shared" si="77"/>
        <v>58.745000000000005</v>
      </c>
      <c r="R546">
        <f t="shared" si="78"/>
        <v>58.678750000000001</v>
      </c>
      <c r="S546">
        <f t="shared" si="79"/>
        <v>60.662252798812602</v>
      </c>
      <c r="T546">
        <v>60.662252798812602</v>
      </c>
      <c r="U546">
        <v>60.662252798812602</v>
      </c>
      <c r="V546">
        <f t="shared" si="80"/>
        <v>58.827999999999996</v>
      </c>
    </row>
    <row r="547" spans="1:22" x14ac:dyDescent="0.2">
      <c r="A547" s="4">
        <v>45988</v>
      </c>
      <c r="B547">
        <v>58.81</v>
      </c>
      <c r="E547" s="4">
        <v>45988</v>
      </c>
      <c r="F547">
        <v>546</v>
      </c>
      <c r="G547">
        <v>58.81</v>
      </c>
      <c r="H547">
        <f t="shared" si="72"/>
        <v>60.680700966894534</v>
      </c>
      <c r="I547">
        <f t="shared" si="73"/>
        <v>-1.8707009668945318</v>
      </c>
      <c r="J547">
        <f t="shared" si="75"/>
        <v>3.2511932651843267E-2</v>
      </c>
      <c r="K547">
        <v>60.680700966894534</v>
      </c>
      <c r="L547">
        <v>60.680700966894534</v>
      </c>
      <c r="M547">
        <f t="shared" si="74"/>
        <v>58.733333333333327</v>
      </c>
      <c r="N547">
        <f t="shared" si="76"/>
        <v>60.656677299091506</v>
      </c>
      <c r="O547">
        <v>60.656677299091506</v>
      </c>
      <c r="P547">
        <v>60.656677299091506</v>
      </c>
      <c r="Q547">
        <f t="shared" si="77"/>
        <v>58.612499999999997</v>
      </c>
      <c r="R547">
        <f t="shared" si="78"/>
        <v>58.653749999999995</v>
      </c>
      <c r="S547">
        <f t="shared" si="79"/>
        <v>60.629567622679751</v>
      </c>
      <c r="T547">
        <v>60.629567622679751</v>
      </c>
      <c r="U547">
        <v>60.629567622679751</v>
      </c>
      <c r="V547">
        <f t="shared" si="80"/>
        <v>58.818000000000005</v>
      </c>
    </row>
    <row r="548" spans="1:22" x14ac:dyDescent="0.2">
      <c r="A548" s="4">
        <v>45989</v>
      </c>
      <c r="B548">
        <v>58.58</v>
      </c>
      <c r="E548" s="4">
        <v>45989</v>
      </c>
      <c r="F548">
        <v>547</v>
      </c>
      <c r="G548">
        <v>58.58</v>
      </c>
      <c r="H548">
        <f t="shared" si="72"/>
        <v>60.648189034242691</v>
      </c>
      <c r="I548">
        <f t="shared" si="73"/>
        <v>-2.0681890342426925</v>
      </c>
      <c r="J548">
        <f t="shared" si="75"/>
        <v>-0.19748806734816071</v>
      </c>
      <c r="K548">
        <v>60.648189034242691</v>
      </c>
      <c r="L548">
        <v>60.648189034242691</v>
      </c>
      <c r="M548">
        <f t="shared" si="74"/>
        <v>58.656666666666666</v>
      </c>
      <c r="N548">
        <f t="shared" si="76"/>
        <v>60.624089784612593</v>
      </c>
      <c r="O548">
        <v>60.624089784612593</v>
      </c>
      <c r="P548">
        <v>60.624089784612593</v>
      </c>
      <c r="Q548">
        <f t="shared" si="77"/>
        <v>58.694999999999993</v>
      </c>
      <c r="R548">
        <f t="shared" si="78"/>
        <v>58.777499999999996</v>
      </c>
      <c r="S548">
        <f t="shared" si="79"/>
        <v>60.596882446546893</v>
      </c>
      <c r="T548">
        <v>60.596882446546893</v>
      </c>
      <c r="U548">
        <v>60.596882446546893</v>
      </c>
      <c r="V548">
        <f t="shared" si="80"/>
        <v>58.712000000000003</v>
      </c>
    </row>
    <row r="549" spans="1:22" x14ac:dyDescent="0.2">
      <c r="A549" s="4">
        <v>45990</v>
      </c>
      <c r="B549">
        <v>58.58</v>
      </c>
      <c r="E549" s="4">
        <v>45990</v>
      </c>
      <c r="F549">
        <v>548</v>
      </c>
      <c r="G549">
        <v>58.58</v>
      </c>
      <c r="H549">
        <f t="shared" si="72"/>
        <v>60.615677101590848</v>
      </c>
      <c r="I549">
        <f t="shared" si="73"/>
        <v>-2.0356771015908492</v>
      </c>
      <c r="J549">
        <f t="shared" si="75"/>
        <v>3.2511932651843267E-2</v>
      </c>
      <c r="K549">
        <v>60.615677101590848</v>
      </c>
      <c r="L549">
        <v>60.615677101590848</v>
      </c>
      <c r="M549">
        <f t="shared" si="74"/>
        <v>58.876666666666665</v>
      </c>
      <c r="N549">
        <f t="shared" si="76"/>
        <v>60.591502270133688</v>
      </c>
      <c r="O549">
        <v>60.591502270133688</v>
      </c>
      <c r="P549">
        <v>60.591502270133688</v>
      </c>
      <c r="Q549">
        <f t="shared" si="77"/>
        <v>58.86</v>
      </c>
      <c r="R549">
        <f t="shared" si="78"/>
        <v>58.942499999999995</v>
      </c>
      <c r="S549">
        <f t="shared" si="79"/>
        <v>60.564197270414041</v>
      </c>
      <c r="T549">
        <v>60.564197270414041</v>
      </c>
      <c r="U549">
        <v>60.564197270414041</v>
      </c>
      <c r="V549">
        <f t="shared" si="80"/>
        <v>58.605999999999995</v>
      </c>
    </row>
    <row r="550" spans="1:22" x14ac:dyDescent="0.2">
      <c r="A550" s="4">
        <v>45991</v>
      </c>
      <c r="B550">
        <v>59.47</v>
      </c>
      <c r="E550" s="4">
        <v>45991</v>
      </c>
      <c r="F550">
        <v>549</v>
      </c>
      <c r="G550">
        <v>59.47</v>
      </c>
      <c r="H550">
        <f t="shared" si="72"/>
        <v>60.583165168939004</v>
      </c>
      <c r="I550">
        <f t="shared" si="73"/>
        <v>-1.1131651689390054</v>
      </c>
      <c r="J550">
        <f t="shared" si="75"/>
        <v>0.92251193265184384</v>
      </c>
      <c r="K550">
        <v>60.583165168939004</v>
      </c>
      <c r="L550">
        <v>60.583165168939004</v>
      </c>
      <c r="M550">
        <f t="shared" si="74"/>
        <v>59.173333333333325</v>
      </c>
      <c r="N550">
        <f t="shared" si="76"/>
        <v>60.558914755654783</v>
      </c>
      <c r="O550">
        <v>60.558914755654783</v>
      </c>
      <c r="P550">
        <v>60.558914755654783</v>
      </c>
      <c r="Q550">
        <f t="shared" si="77"/>
        <v>59.024999999999999</v>
      </c>
      <c r="R550">
        <f t="shared" si="78"/>
        <v>59.053749999999994</v>
      </c>
      <c r="S550">
        <f t="shared" si="79"/>
        <v>60.531512094281183</v>
      </c>
      <c r="T550">
        <v>60.531512094281183</v>
      </c>
      <c r="U550">
        <v>60.531512094281183</v>
      </c>
      <c r="V550">
        <f t="shared" si="80"/>
        <v>58.85</v>
      </c>
    </row>
    <row r="551" spans="1:22" x14ac:dyDescent="0.2">
      <c r="A551" s="4">
        <v>45992</v>
      </c>
      <c r="B551">
        <v>59.47</v>
      </c>
      <c r="E551" s="4">
        <v>45992</v>
      </c>
      <c r="F551">
        <v>550</v>
      </c>
      <c r="G551">
        <v>59.47</v>
      </c>
      <c r="H551">
        <f t="shared" si="72"/>
        <v>60.550653236287161</v>
      </c>
      <c r="I551">
        <f t="shared" si="73"/>
        <v>-1.0806532362871621</v>
      </c>
      <c r="J551">
        <f t="shared" si="75"/>
        <v>3.2511932651843267E-2</v>
      </c>
      <c r="K551">
        <v>60.550653236287161</v>
      </c>
      <c r="L551">
        <v>60.550653236287161</v>
      </c>
      <c r="M551">
        <f t="shared" si="74"/>
        <v>59.25</v>
      </c>
      <c r="N551">
        <f t="shared" si="76"/>
        <v>60.526327241175878</v>
      </c>
      <c r="O551">
        <v>60.526327241175878</v>
      </c>
      <c r="P551">
        <v>60.526327241175878</v>
      </c>
      <c r="Q551">
        <f t="shared" si="77"/>
        <v>59.082499999999996</v>
      </c>
      <c r="R551">
        <f t="shared" si="78"/>
        <v>59.146249999999995</v>
      </c>
      <c r="S551">
        <f t="shared" si="79"/>
        <v>60.498826918148325</v>
      </c>
      <c r="T551">
        <v>60.498826918148325</v>
      </c>
      <c r="U551">
        <v>60.498826918148325</v>
      </c>
      <c r="V551">
        <f t="shared" si="80"/>
        <v>58.981999999999992</v>
      </c>
    </row>
    <row r="552" spans="1:22" x14ac:dyDescent="0.2">
      <c r="A552" s="4">
        <v>45993</v>
      </c>
      <c r="B552">
        <v>58.81</v>
      </c>
      <c r="E552" s="4">
        <v>45993</v>
      </c>
      <c r="F552">
        <v>551</v>
      </c>
      <c r="G552">
        <v>58.81</v>
      </c>
      <c r="H552">
        <f t="shared" si="72"/>
        <v>60.518141303635318</v>
      </c>
      <c r="I552">
        <f t="shared" si="73"/>
        <v>-1.7081413036353155</v>
      </c>
      <c r="J552">
        <f t="shared" si="75"/>
        <v>-0.62748806734815332</v>
      </c>
      <c r="K552">
        <v>60.518141303635318</v>
      </c>
      <c r="L552">
        <v>60.518141303635318</v>
      </c>
      <c r="M552">
        <f t="shared" si="74"/>
        <v>59.123333333333335</v>
      </c>
      <c r="N552">
        <f t="shared" si="76"/>
        <v>60.493739726696973</v>
      </c>
      <c r="O552">
        <v>60.493739726696973</v>
      </c>
      <c r="P552">
        <v>60.493739726696973</v>
      </c>
      <c r="Q552">
        <f t="shared" si="77"/>
        <v>59.21</v>
      </c>
      <c r="R552">
        <f t="shared" si="78"/>
        <v>59.253749999999997</v>
      </c>
      <c r="S552">
        <f t="shared" si="79"/>
        <v>60.466141742015466</v>
      </c>
      <c r="T552">
        <v>60.466141742015466</v>
      </c>
      <c r="U552">
        <v>60.466141742015466</v>
      </c>
      <c r="V552">
        <f t="shared" si="80"/>
        <v>58.981999999999992</v>
      </c>
    </row>
    <row r="553" spans="1:22" x14ac:dyDescent="0.2">
      <c r="A553" s="4">
        <v>45994</v>
      </c>
      <c r="B553">
        <v>59.09</v>
      </c>
      <c r="E553" s="4">
        <v>45994</v>
      </c>
      <c r="F553">
        <v>552</v>
      </c>
      <c r="G553">
        <v>59.09</v>
      </c>
      <c r="H553">
        <f t="shared" si="72"/>
        <v>60.485629370983474</v>
      </c>
      <c r="I553">
        <f t="shared" si="73"/>
        <v>-1.3956293709834711</v>
      </c>
      <c r="J553">
        <f t="shared" si="75"/>
        <v>0.3125119326518444</v>
      </c>
      <c r="K553">
        <v>60.485629370983474</v>
      </c>
      <c r="L553">
        <v>60.485629370983474</v>
      </c>
      <c r="M553">
        <f t="shared" si="74"/>
        <v>59.24</v>
      </c>
      <c r="N553">
        <f t="shared" si="76"/>
        <v>60.46115221221806</v>
      </c>
      <c r="O553">
        <v>60.46115221221806</v>
      </c>
      <c r="P553">
        <v>60.46115221221806</v>
      </c>
      <c r="Q553">
        <f t="shared" si="77"/>
        <v>59.297499999999999</v>
      </c>
      <c r="R553">
        <f t="shared" si="78"/>
        <v>59.392499999999998</v>
      </c>
      <c r="S553">
        <f t="shared" si="79"/>
        <v>60.433456565882615</v>
      </c>
      <c r="T553">
        <v>60.433456565882615</v>
      </c>
      <c r="U553">
        <v>60.433456565882615</v>
      </c>
      <c r="V553">
        <f t="shared" si="80"/>
        <v>59.083999999999989</v>
      </c>
    </row>
    <row r="554" spans="1:22" x14ac:dyDescent="0.2">
      <c r="A554" s="4">
        <v>45995</v>
      </c>
      <c r="B554">
        <v>59.82</v>
      </c>
      <c r="E554" s="4">
        <v>45995</v>
      </c>
      <c r="F554">
        <v>553</v>
      </c>
      <c r="G554">
        <v>59.82</v>
      </c>
      <c r="H554">
        <f t="shared" si="72"/>
        <v>60.453117438331631</v>
      </c>
      <c r="I554">
        <f t="shared" si="73"/>
        <v>-0.63311743833163092</v>
      </c>
      <c r="J554">
        <f t="shared" si="75"/>
        <v>0.76251193265184014</v>
      </c>
      <c r="K554">
        <v>60.453117438331631</v>
      </c>
      <c r="L554">
        <v>60.453117438331631</v>
      </c>
      <c r="M554">
        <f t="shared" si="74"/>
        <v>59.713333333333331</v>
      </c>
      <c r="N554">
        <f t="shared" si="76"/>
        <v>60.428564697739155</v>
      </c>
      <c r="O554">
        <v>60.428564697739155</v>
      </c>
      <c r="P554">
        <v>60.428564697739155</v>
      </c>
      <c r="Q554">
        <f t="shared" si="77"/>
        <v>59.487499999999997</v>
      </c>
      <c r="R554">
        <f t="shared" si="78"/>
        <v>59.664999999999992</v>
      </c>
      <c r="S554">
        <f t="shared" si="79"/>
        <v>60.400771389749764</v>
      </c>
      <c r="T554">
        <v>60.400771389749764</v>
      </c>
      <c r="U554">
        <v>60.400771389749764</v>
      </c>
      <c r="V554">
        <f t="shared" si="80"/>
        <v>59.332000000000008</v>
      </c>
    </row>
    <row r="555" spans="1:22" x14ac:dyDescent="0.2">
      <c r="A555" s="4">
        <v>45996</v>
      </c>
      <c r="B555">
        <v>60.23</v>
      </c>
      <c r="E555" s="4">
        <v>45996</v>
      </c>
      <c r="F555">
        <v>554</v>
      </c>
      <c r="G555">
        <v>60.23</v>
      </c>
      <c r="H555">
        <f t="shared" si="72"/>
        <v>60.420605505679788</v>
      </c>
      <c r="I555">
        <f t="shared" si="73"/>
        <v>-0.19060550567979107</v>
      </c>
      <c r="J555">
        <f t="shared" si="75"/>
        <v>0.44251193265183986</v>
      </c>
      <c r="K555">
        <v>60.420605505679788</v>
      </c>
      <c r="L555">
        <v>60.420605505679788</v>
      </c>
      <c r="M555">
        <f t="shared" si="74"/>
        <v>60.093333333333334</v>
      </c>
      <c r="N555">
        <f t="shared" si="76"/>
        <v>60.395977183260243</v>
      </c>
      <c r="O555">
        <v>60.395977183260243</v>
      </c>
      <c r="P555">
        <v>60.395977183260243</v>
      </c>
      <c r="Q555">
        <f t="shared" si="77"/>
        <v>59.842499999999994</v>
      </c>
      <c r="R555">
        <f t="shared" si="78"/>
        <v>59.836249999999993</v>
      </c>
      <c r="S555">
        <f t="shared" si="79"/>
        <v>60.368086213616905</v>
      </c>
      <c r="T555">
        <v>60.368086213616905</v>
      </c>
      <c r="U555">
        <v>60.368086213616905</v>
      </c>
      <c r="V555">
        <f t="shared" si="80"/>
        <v>59.484000000000002</v>
      </c>
    </row>
    <row r="556" spans="1:22" x14ac:dyDescent="0.2">
      <c r="A556" s="4">
        <v>45997</v>
      </c>
      <c r="B556">
        <v>60.23</v>
      </c>
      <c r="E556" s="4">
        <v>45997</v>
      </c>
      <c r="F556">
        <v>555</v>
      </c>
      <c r="G556">
        <v>60.23</v>
      </c>
      <c r="H556">
        <f t="shared" si="72"/>
        <v>60.388093573027945</v>
      </c>
      <c r="I556">
        <f t="shared" si="73"/>
        <v>-0.1580935730279478</v>
      </c>
      <c r="J556">
        <f t="shared" si="75"/>
        <v>3.2511932651843267E-2</v>
      </c>
      <c r="K556">
        <v>60.388093573027945</v>
      </c>
      <c r="L556">
        <v>60.388093573027945</v>
      </c>
      <c r="M556">
        <f t="shared" si="74"/>
        <v>59.833333333333336</v>
      </c>
      <c r="N556">
        <f t="shared" si="76"/>
        <v>60.363389668781338</v>
      </c>
      <c r="O556">
        <v>60.363389668781338</v>
      </c>
      <c r="P556">
        <v>60.363389668781338</v>
      </c>
      <c r="Q556">
        <f t="shared" si="77"/>
        <v>59.83</v>
      </c>
      <c r="R556">
        <f t="shared" si="78"/>
        <v>59.732500000000002</v>
      </c>
      <c r="S556">
        <f t="shared" si="79"/>
        <v>60.335401037484047</v>
      </c>
      <c r="T556">
        <v>60.335401037484047</v>
      </c>
      <c r="U556">
        <v>60.335401037484047</v>
      </c>
      <c r="V556">
        <f t="shared" si="80"/>
        <v>59.636000000000003</v>
      </c>
    </row>
    <row r="557" spans="1:22" x14ac:dyDescent="0.2">
      <c r="A557" s="4">
        <v>45998</v>
      </c>
      <c r="B557">
        <v>59.04</v>
      </c>
      <c r="E557" s="4">
        <v>45998</v>
      </c>
      <c r="F557">
        <v>556</v>
      </c>
      <c r="G557">
        <v>59.04</v>
      </c>
      <c r="H557">
        <f t="shared" si="72"/>
        <v>60.355581640376101</v>
      </c>
      <c r="I557">
        <f t="shared" si="73"/>
        <v>-1.3155816403761023</v>
      </c>
      <c r="J557">
        <f t="shared" si="75"/>
        <v>-1.1574880673481545</v>
      </c>
      <c r="K557">
        <v>60.355581640376101</v>
      </c>
      <c r="L557">
        <v>60.355581640376101</v>
      </c>
      <c r="M557">
        <f t="shared" si="74"/>
        <v>59.436666666666667</v>
      </c>
      <c r="N557">
        <f t="shared" si="76"/>
        <v>60.330802154302432</v>
      </c>
      <c r="O557">
        <v>60.330802154302432</v>
      </c>
      <c r="P557">
        <v>60.330802154302432</v>
      </c>
      <c r="Q557">
        <f t="shared" si="77"/>
        <v>59.634999999999998</v>
      </c>
      <c r="R557">
        <f t="shared" si="78"/>
        <v>59.40625</v>
      </c>
      <c r="S557">
        <f t="shared" si="79"/>
        <v>60.302715861351189</v>
      </c>
      <c r="T557">
        <v>60.302715861351189</v>
      </c>
      <c r="U557">
        <v>60.302715861351189</v>
      </c>
      <c r="V557">
        <f t="shared" si="80"/>
        <v>59.681999999999995</v>
      </c>
    </row>
    <row r="558" spans="1:22" x14ac:dyDescent="0.2">
      <c r="A558" s="4">
        <v>45999</v>
      </c>
      <c r="B558">
        <v>59.04</v>
      </c>
      <c r="E558" s="4">
        <v>45999</v>
      </c>
      <c r="F558">
        <v>557</v>
      </c>
      <c r="G558">
        <v>59.04</v>
      </c>
      <c r="H558">
        <f t="shared" si="72"/>
        <v>60.323069707724258</v>
      </c>
      <c r="I558">
        <f t="shared" si="73"/>
        <v>-1.283069707724259</v>
      </c>
      <c r="J558">
        <f t="shared" si="75"/>
        <v>3.2511932651843267E-2</v>
      </c>
      <c r="K558">
        <v>60.323069707724258</v>
      </c>
      <c r="L558">
        <v>60.323069707724258</v>
      </c>
      <c r="M558">
        <f t="shared" si="74"/>
        <v>58.826666666666661</v>
      </c>
      <c r="N558">
        <f t="shared" si="76"/>
        <v>60.298214639823527</v>
      </c>
      <c r="O558">
        <v>60.298214639823527</v>
      </c>
      <c r="P558">
        <v>60.298214639823527</v>
      </c>
      <c r="Q558">
        <f t="shared" si="77"/>
        <v>59.177500000000002</v>
      </c>
      <c r="R558">
        <f t="shared" si="78"/>
        <v>58.982500000000002</v>
      </c>
      <c r="S558">
        <f t="shared" si="79"/>
        <v>60.27003068521833</v>
      </c>
      <c r="T558">
        <v>60.27003068521833</v>
      </c>
      <c r="U558">
        <v>60.27003068521833</v>
      </c>
      <c r="V558">
        <f t="shared" si="80"/>
        <v>59.672000000000004</v>
      </c>
    </row>
    <row r="559" spans="1:22" x14ac:dyDescent="0.2">
      <c r="A559" s="4">
        <v>46000</v>
      </c>
      <c r="B559">
        <v>58.4</v>
      </c>
      <c r="E559" s="4">
        <v>46000</v>
      </c>
      <c r="F559">
        <v>558</v>
      </c>
      <c r="G559">
        <v>58.4</v>
      </c>
      <c r="H559">
        <f t="shared" si="72"/>
        <v>60.290557775072415</v>
      </c>
      <c r="I559">
        <f t="shared" si="73"/>
        <v>-1.8905577750724163</v>
      </c>
      <c r="J559">
        <f t="shared" si="75"/>
        <v>-0.6074880673481573</v>
      </c>
      <c r="K559">
        <v>60.290557775072415</v>
      </c>
      <c r="L559">
        <v>60.290557775072415</v>
      </c>
      <c r="M559">
        <f t="shared" si="74"/>
        <v>58.70333333333334</v>
      </c>
      <c r="N559">
        <f t="shared" si="76"/>
        <v>60.265627125344622</v>
      </c>
      <c r="O559">
        <v>60.265627125344622</v>
      </c>
      <c r="P559">
        <v>60.265627125344622</v>
      </c>
      <c r="Q559">
        <f t="shared" si="77"/>
        <v>58.787499999999994</v>
      </c>
      <c r="R559">
        <f t="shared" si="78"/>
        <v>58.627499999999998</v>
      </c>
      <c r="S559">
        <f t="shared" si="79"/>
        <v>60.237345509085479</v>
      </c>
      <c r="T559">
        <v>60.237345509085479</v>
      </c>
      <c r="U559">
        <v>60.237345509085479</v>
      </c>
      <c r="V559">
        <f t="shared" si="80"/>
        <v>59.387999999999998</v>
      </c>
    </row>
    <row r="560" spans="1:22" x14ac:dyDescent="0.2">
      <c r="A560" s="4">
        <v>46001</v>
      </c>
      <c r="B560">
        <v>58.67</v>
      </c>
      <c r="E560" s="4">
        <v>46001</v>
      </c>
      <c r="F560">
        <v>559</v>
      </c>
      <c r="G560">
        <v>58.67</v>
      </c>
      <c r="H560">
        <f t="shared" si="72"/>
        <v>60.258045842420572</v>
      </c>
      <c r="I560">
        <f t="shared" si="73"/>
        <v>-1.5880458424205699</v>
      </c>
      <c r="J560">
        <f t="shared" si="75"/>
        <v>0.30251193265184639</v>
      </c>
      <c r="K560">
        <v>60.258045842420572</v>
      </c>
      <c r="L560">
        <v>60.258045842420572</v>
      </c>
      <c r="M560">
        <f t="shared" si="74"/>
        <v>58.276666666666664</v>
      </c>
      <c r="N560">
        <f t="shared" si="76"/>
        <v>60.233039610865717</v>
      </c>
      <c r="O560">
        <v>60.233039610865717</v>
      </c>
      <c r="P560">
        <v>60.233039610865717</v>
      </c>
      <c r="Q560">
        <f t="shared" si="77"/>
        <v>58.467500000000001</v>
      </c>
      <c r="R560">
        <f t="shared" si="78"/>
        <v>58.28875</v>
      </c>
      <c r="S560">
        <f t="shared" si="79"/>
        <v>60.204660332952628</v>
      </c>
      <c r="T560">
        <v>60.204660332952628</v>
      </c>
      <c r="U560">
        <v>60.204660332952628</v>
      </c>
      <c r="V560">
        <f t="shared" si="80"/>
        <v>59.076000000000001</v>
      </c>
    </row>
    <row r="561" spans="1:22" x14ac:dyDescent="0.2">
      <c r="A561" s="4">
        <v>46002</v>
      </c>
      <c r="B561">
        <v>57.76</v>
      </c>
      <c r="E561" s="4">
        <v>46002</v>
      </c>
      <c r="F561">
        <v>560</v>
      </c>
      <c r="G561">
        <v>57.76</v>
      </c>
      <c r="H561">
        <f t="shared" si="72"/>
        <v>60.225533909768728</v>
      </c>
      <c r="I561">
        <f t="shared" si="73"/>
        <v>-2.4655339097687303</v>
      </c>
      <c r="J561">
        <f t="shared" si="75"/>
        <v>-0.87748806734816043</v>
      </c>
      <c r="K561">
        <v>60.225533909768728</v>
      </c>
      <c r="L561">
        <v>60.225533909768728</v>
      </c>
      <c r="M561">
        <f t="shared" si="74"/>
        <v>58.013333333333343</v>
      </c>
      <c r="N561">
        <f t="shared" si="76"/>
        <v>60.200452096386805</v>
      </c>
      <c r="O561">
        <v>60.200452096386805</v>
      </c>
      <c r="P561">
        <v>60.200452096386805</v>
      </c>
      <c r="Q561">
        <f t="shared" si="77"/>
        <v>58.11</v>
      </c>
      <c r="R561">
        <f t="shared" si="78"/>
        <v>58.011250000000004</v>
      </c>
      <c r="S561">
        <f t="shared" si="79"/>
        <v>60.171975156819769</v>
      </c>
      <c r="T561">
        <v>60.171975156819769</v>
      </c>
      <c r="U561">
        <v>60.171975156819769</v>
      </c>
      <c r="V561">
        <f t="shared" si="80"/>
        <v>58.581999999999994</v>
      </c>
    </row>
    <row r="562" spans="1:22" x14ac:dyDescent="0.2">
      <c r="A562" s="4">
        <v>46003</v>
      </c>
      <c r="B562">
        <v>57.61</v>
      </c>
      <c r="E562" s="4">
        <v>46003</v>
      </c>
      <c r="F562">
        <v>561</v>
      </c>
      <c r="G562">
        <v>57.61</v>
      </c>
      <c r="H562">
        <f t="shared" si="72"/>
        <v>60.193021977116885</v>
      </c>
      <c r="I562">
        <f t="shared" si="73"/>
        <v>-2.5830219771168856</v>
      </c>
      <c r="J562">
        <f t="shared" si="75"/>
        <v>-0.11748806734815531</v>
      </c>
      <c r="K562">
        <v>60.193021977116885</v>
      </c>
      <c r="L562">
        <v>60.193021977116885</v>
      </c>
      <c r="M562">
        <f t="shared" si="74"/>
        <v>57.660000000000004</v>
      </c>
      <c r="N562">
        <f t="shared" si="76"/>
        <v>60.167864581907899</v>
      </c>
      <c r="O562">
        <v>60.167864581907899</v>
      </c>
      <c r="P562">
        <v>60.167864581907899</v>
      </c>
      <c r="Q562">
        <f t="shared" si="77"/>
        <v>57.912500000000009</v>
      </c>
      <c r="R562">
        <f t="shared" si="78"/>
        <v>57.7</v>
      </c>
      <c r="S562">
        <f t="shared" si="79"/>
        <v>60.139289980686911</v>
      </c>
      <c r="T562">
        <v>60.139289980686911</v>
      </c>
      <c r="U562">
        <v>60.139289980686911</v>
      </c>
      <c r="V562">
        <f t="shared" si="80"/>
        <v>58.296000000000006</v>
      </c>
    </row>
    <row r="563" spans="1:22" x14ac:dyDescent="0.2">
      <c r="A563" s="4">
        <v>46004</v>
      </c>
      <c r="B563">
        <v>57.61</v>
      </c>
      <c r="E563" s="4">
        <v>46004</v>
      </c>
      <c r="F563">
        <v>562</v>
      </c>
      <c r="G563">
        <v>57.61</v>
      </c>
      <c r="H563">
        <f t="shared" si="72"/>
        <v>60.160510044465042</v>
      </c>
      <c r="I563">
        <f t="shared" si="73"/>
        <v>-2.5505100444650424</v>
      </c>
      <c r="J563">
        <f t="shared" si="75"/>
        <v>3.2511932651843267E-2</v>
      </c>
      <c r="K563">
        <v>60.160510044465042</v>
      </c>
      <c r="L563">
        <v>60.160510044465042</v>
      </c>
      <c r="M563">
        <f t="shared" si="74"/>
        <v>57.396666666666668</v>
      </c>
      <c r="N563">
        <f t="shared" si="76"/>
        <v>60.135277067428987</v>
      </c>
      <c r="O563">
        <v>60.135277067428987</v>
      </c>
      <c r="P563">
        <v>60.135277067428987</v>
      </c>
      <c r="Q563">
        <f t="shared" si="77"/>
        <v>57.487500000000004</v>
      </c>
      <c r="R563">
        <f t="shared" si="78"/>
        <v>57.388750000000002</v>
      </c>
      <c r="S563">
        <f t="shared" si="79"/>
        <v>60.106604804554053</v>
      </c>
      <c r="T563">
        <v>60.106604804554053</v>
      </c>
      <c r="U563">
        <v>60.106604804554053</v>
      </c>
      <c r="V563">
        <f t="shared" si="80"/>
        <v>58.010000000000005</v>
      </c>
    </row>
    <row r="564" spans="1:22" x14ac:dyDescent="0.2">
      <c r="A564" s="4">
        <v>46005</v>
      </c>
      <c r="B564">
        <v>56.97</v>
      </c>
      <c r="E564" s="4">
        <v>46005</v>
      </c>
      <c r="F564">
        <v>563</v>
      </c>
      <c r="G564">
        <v>56.97</v>
      </c>
      <c r="H564">
        <f t="shared" si="72"/>
        <v>60.127998111813199</v>
      </c>
      <c r="I564">
        <f t="shared" si="73"/>
        <v>-3.1579981118131997</v>
      </c>
      <c r="J564">
        <f t="shared" si="75"/>
        <v>-0.6074880673481573</v>
      </c>
      <c r="K564">
        <v>60.127998111813199</v>
      </c>
      <c r="L564">
        <v>60.127998111813199</v>
      </c>
      <c r="M564">
        <f t="shared" si="74"/>
        <v>57.183333333333337</v>
      </c>
      <c r="N564">
        <f t="shared" si="76"/>
        <v>60.102689552950082</v>
      </c>
      <c r="O564">
        <v>60.102689552950082</v>
      </c>
      <c r="P564">
        <v>60.102689552950082</v>
      </c>
      <c r="Q564">
        <f t="shared" si="77"/>
        <v>57.29</v>
      </c>
      <c r="R564">
        <f t="shared" si="78"/>
        <v>57.018749999999997</v>
      </c>
      <c r="S564">
        <f t="shared" si="79"/>
        <v>60.073919628421201</v>
      </c>
      <c r="T564">
        <v>60.073919628421201</v>
      </c>
      <c r="U564">
        <v>60.073919628421201</v>
      </c>
      <c r="V564">
        <f t="shared" si="80"/>
        <v>57.724000000000004</v>
      </c>
    </row>
    <row r="565" spans="1:22" x14ac:dyDescent="0.2">
      <c r="A565" s="4">
        <v>46006</v>
      </c>
      <c r="B565">
        <v>56.97</v>
      </c>
      <c r="E565" s="4">
        <v>46006</v>
      </c>
      <c r="F565">
        <v>564</v>
      </c>
      <c r="G565">
        <v>56.97</v>
      </c>
      <c r="H565">
        <f t="shared" si="72"/>
        <v>60.095486179161355</v>
      </c>
      <c r="I565">
        <f t="shared" si="73"/>
        <v>-3.1254861791613564</v>
      </c>
      <c r="J565">
        <f t="shared" si="75"/>
        <v>3.2511932651843267E-2</v>
      </c>
      <c r="K565">
        <v>60.095486179161355</v>
      </c>
      <c r="L565">
        <v>60.095486179161355</v>
      </c>
      <c r="M565">
        <f t="shared" si="74"/>
        <v>56.46</v>
      </c>
      <c r="N565">
        <f t="shared" si="76"/>
        <v>60.070102038471177</v>
      </c>
      <c r="O565">
        <v>60.070102038471177</v>
      </c>
      <c r="P565">
        <v>60.070102038471177</v>
      </c>
      <c r="Q565">
        <f t="shared" si="77"/>
        <v>56.747500000000002</v>
      </c>
      <c r="R565">
        <f t="shared" si="78"/>
        <v>56.555</v>
      </c>
      <c r="S565">
        <f t="shared" si="79"/>
        <v>60.041234452288343</v>
      </c>
      <c r="T565">
        <v>60.041234452288343</v>
      </c>
      <c r="U565">
        <v>60.041234452288343</v>
      </c>
      <c r="V565">
        <f t="shared" si="80"/>
        <v>57.384</v>
      </c>
    </row>
    <row r="566" spans="1:22" x14ac:dyDescent="0.2">
      <c r="A566" s="4">
        <v>46007</v>
      </c>
      <c r="B566">
        <v>55.44</v>
      </c>
      <c r="E566" s="4">
        <v>46007</v>
      </c>
      <c r="F566">
        <v>565</v>
      </c>
      <c r="G566">
        <v>55.44</v>
      </c>
      <c r="H566">
        <f t="shared" si="72"/>
        <v>60.062974246509512</v>
      </c>
      <c r="I566">
        <f t="shared" si="73"/>
        <v>-4.6229742465095143</v>
      </c>
      <c r="J566">
        <f t="shared" si="75"/>
        <v>-1.4974880673481579</v>
      </c>
      <c r="K566">
        <v>60.062974246509512</v>
      </c>
      <c r="L566">
        <v>60.062974246509512</v>
      </c>
      <c r="M566">
        <f t="shared" si="74"/>
        <v>56.16</v>
      </c>
      <c r="N566">
        <f t="shared" si="76"/>
        <v>60.037514523992272</v>
      </c>
      <c r="O566">
        <v>60.037514523992272</v>
      </c>
      <c r="P566">
        <v>60.037514523992272</v>
      </c>
      <c r="Q566">
        <f t="shared" si="77"/>
        <v>56.362499999999997</v>
      </c>
      <c r="R566">
        <f t="shared" si="78"/>
        <v>56.268749999999997</v>
      </c>
      <c r="S566">
        <f t="shared" si="79"/>
        <v>60.008549276155492</v>
      </c>
      <c r="T566">
        <v>60.008549276155492</v>
      </c>
      <c r="U566">
        <v>60.008549276155492</v>
      </c>
      <c r="V566">
        <f t="shared" si="80"/>
        <v>56.92</v>
      </c>
    </row>
    <row r="567" spans="1:22" x14ac:dyDescent="0.2">
      <c r="A567" s="4">
        <v>46008</v>
      </c>
      <c r="B567">
        <v>56.07</v>
      </c>
      <c r="E567" s="4">
        <v>46008</v>
      </c>
      <c r="F567">
        <v>566</v>
      </c>
      <c r="G567">
        <v>56.07</v>
      </c>
      <c r="H567">
        <f t="shared" si="72"/>
        <v>60.030462313857669</v>
      </c>
      <c r="I567">
        <f t="shared" si="73"/>
        <v>-3.9604623138576684</v>
      </c>
      <c r="J567">
        <f t="shared" si="75"/>
        <v>0.66251193265184583</v>
      </c>
      <c r="K567">
        <v>60.030462313857669</v>
      </c>
      <c r="L567">
        <v>60.030462313857669</v>
      </c>
      <c r="M567">
        <f t="shared" si="74"/>
        <v>55.91</v>
      </c>
      <c r="N567">
        <f t="shared" si="76"/>
        <v>60.004927009513366</v>
      </c>
      <c r="O567">
        <v>60.004927009513366</v>
      </c>
      <c r="P567">
        <v>60.004927009513366</v>
      </c>
      <c r="Q567">
        <f t="shared" si="77"/>
        <v>56.174999999999997</v>
      </c>
      <c r="R567">
        <f t="shared" si="78"/>
        <v>56.153749999999995</v>
      </c>
      <c r="S567">
        <f t="shared" si="79"/>
        <v>59.975864100022633</v>
      </c>
      <c r="T567">
        <v>59.975864100022633</v>
      </c>
      <c r="U567">
        <v>59.975864100022633</v>
      </c>
      <c r="V567">
        <f t="shared" si="80"/>
        <v>56.612000000000002</v>
      </c>
    </row>
    <row r="568" spans="1:22" x14ac:dyDescent="0.2">
      <c r="A568" s="4">
        <v>46009</v>
      </c>
      <c r="B568">
        <v>56.22</v>
      </c>
      <c r="E568" s="4">
        <v>46009</v>
      </c>
      <c r="F568">
        <v>567</v>
      </c>
      <c r="G568">
        <v>56.22</v>
      </c>
      <c r="H568">
        <f t="shared" si="72"/>
        <v>59.997950381205825</v>
      </c>
      <c r="I568">
        <f t="shared" si="73"/>
        <v>-3.7779503812058266</v>
      </c>
      <c r="J568">
        <f t="shared" si="75"/>
        <v>0.18251193265184185</v>
      </c>
      <c r="K568">
        <v>59.997950381205825</v>
      </c>
      <c r="L568">
        <v>59.997950381205825</v>
      </c>
      <c r="M568">
        <f t="shared" si="74"/>
        <v>56.363333333333323</v>
      </c>
      <c r="N568">
        <f t="shared" si="76"/>
        <v>59.972339495034454</v>
      </c>
      <c r="O568">
        <v>59.972339495034454</v>
      </c>
      <c r="P568">
        <v>59.972339495034454</v>
      </c>
      <c r="Q568">
        <f t="shared" si="77"/>
        <v>56.132499999999993</v>
      </c>
      <c r="R568">
        <f t="shared" si="78"/>
        <v>56.302499999999995</v>
      </c>
      <c r="S568">
        <f t="shared" si="79"/>
        <v>59.943178923889775</v>
      </c>
      <c r="T568">
        <v>59.943178923889775</v>
      </c>
      <c r="U568">
        <v>59.943178923889775</v>
      </c>
      <c r="V568">
        <f t="shared" si="80"/>
        <v>56.333999999999989</v>
      </c>
    </row>
    <row r="569" spans="1:22" x14ac:dyDescent="0.2">
      <c r="A569" s="4">
        <v>46010</v>
      </c>
      <c r="B569">
        <v>56.8</v>
      </c>
      <c r="E569" s="4">
        <v>46010</v>
      </c>
      <c r="F569">
        <v>568</v>
      </c>
      <c r="G569">
        <v>56.8</v>
      </c>
      <c r="H569">
        <f t="shared" si="72"/>
        <v>59.965438448553989</v>
      </c>
      <c r="I569">
        <f t="shared" si="73"/>
        <v>-3.1654384485539921</v>
      </c>
      <c r="J569">
        <f t="shared" si="75"/>
        <v>0.61251193265183446</v>
      </c>
      <c r="K569">
        <v>59.965438448553989</v>
      </c>
      <c r="L569">
        <v>59.965438448553989</v>
      </c>
      <c r="M569">
        <f t="shared" si="74"/>
        <v>56.606666666666662</v>
      </c>
      <c r="N569">
        <f t="shared" si="76"/>
        <v>59.939751980555549</v>
      </c>
      <c r="O569">
        <v>59.939751980555549</v>
      </c>
      <c r="P569">
        <v>59.939751980555549</v>
      </c>
      <c r="Q569">
        <f t="shared" si="77"/>
        <v>56.472499999999997</v>
      </c>
      <c r="R569">
        <f t="shared" si="78"/>
        <v>56.736249999999998</v>
      </c>
      <c r="S569">
        <f t="shared" si="79"/>
        <v>59.910493747756917</v>
      </c>
      <c r="T569">
        <v>59.910493747756917</v>
      </c>
      <c r="U569">
        <v>59.910493747756917</v>
      </c>
      <c r="V569">
        <f t="shared" si="80"/>
        <v>56.3</v>
      </c>
    </row>
    <row r="570" spans="1:22" x14ac:dyDescent="0.2">
      <c r="A570" s="4">
        <v>46011</v>
      </c>
      <c r="B570">
        <v>56.8</v>
      </c>
      <c r="E570" s="4">
        <v>46011</v>
      </c>
      <c r="F570">
        <v>569</v>
      </c>
      <c r="G570">
        <v>56.8</v>
      </c>
      <c r="H570">
        <f t="shared" si="72"/>
        <v>59.932926515902146</v>
      </c>
      <c r="I570">
        <f t="shared" si="73"/>
        <v>-3.1329265159021489</v>
      </c>
      <c r="J570">
        <f t="shared" si="75"/>
        <v>3.2511932651843267E-2</v>
      </c>
      <c r="K570">
        <v>59.932926515902146</v>
      </c>
      <c r="L570">
        <v>59.932926515902146</v>
      </c>
      <c r="M570">
        <f t="shared" si="74"/>
        <v>57.26</v>
      </c>
      <c r="N570">
        <f t="shared" si="76"/>
        <v>59.907164466076637</v>
      </c>
      <c r="O570">
        <v>59.907164466076637</v>
      </c>
      <c r="P570">
        <v>59.907164466076637</v>
      </c>
      <c r="Q570">
        <f t="shared" si="77"/>
        <v>57</v>
      </c>
      <c r="R570">
        <f t="shared" si="78"/>
        <v>57.245000000000005</v>
      </c>
      <c r="S570">
        <f t="shared" si="79"/>
        <v>59.877808571624065</v>
      </c>
      <c r="T570">
        <v>59.877808571624065</v>
      </c>
      <c r="U570">
        <v>59.877808571624065</v>
      </c>
      <c r="V570">
        <f t="shared" si="80"/>
        <v>56.265999999999998</v>
      </c>
    </row>
    <row r="571" spans="1:22" x14ac:dyDescent="0.2">
      <c r="A571" s="4">
        <v>46012</v>
      </c>
      <c r="B571">
        <v>58.18</v>
      </c>
      <c r="E571" s="4">
        <v>46012</v>
      </c>
      <c r="F571">
        <v>570</v>
      </c>
      <c r="G571">
        <v>58.18</v>
      </c>
      <c r="H571">
        <f t="shared" si="72"/>
        <v>59.900414583250303</v>
      </c>
      <c r="I571">
        <f t="shared" si="73"/>
        <v>-1.7204145832503031</v>
      </c>
      <c r="J571">
        <f t="shared" si="75"/>
        <v>1.4125119326518458</v>
      </c>
      <c r="K571">
        <v>59.900414583250303</v>
      </c>
      <c r="L571">
        <v>59.900414583250303</v>
      </c>
      <c r="M571">
        <f t="shared" si="74"/>
        <v>57.72</v>
      </c>
      <c r="N571">
        <f t="shared" si="76"/>
        <v>59.874576951597732</v>
      </c>
      <c r="O571">
        <v>59.874576951597732</v>
      </c>
      <c r="P571">
        <v>59.874576951597732</v>
      </c>
      <c r="Q571">
        <f t="shared" si="77"/>
        <v>57.49</v>
      </c>
      <c r="R571">
        <f t="shared" si="78"/>
        <v>57.708749999999995</v>
      </c>
      <c r="S571">
        <f t="shared" si="79"/>
        <v>59.845123395491214</v>
      </c>
      <c r="T571">
        <v>59.845123395491214</v>
      </c>
      <c r="U571">
        <v>59.845123395491214</v>
      </c>
      <c r="V571">
        <f t="shared" si="80"/>
        <v>56.814</v>
      </c>
    </row>
    <row r="572" spans="1:22" x14ac:dyDescent="0.2">
      <c r="A572" s="4">
        <v>46013</v>
      </c>
      <c r="B572">
        <v>58.18</v>
      </c>
      <c r="E572" s="4">
        <v>46013</v>
      </c>
      <c r="F572">
        <v>571</v>
      </c>
      <c r="G572">
        <v>58.18</v>
      </c>
      <c r="H572">
        <f t="shared" si="72"/>
        <v>59.86790265059846</v>
      </c>
      <c r="I572">
        <f t="shared" si="73"/>
        <v>-1.6879026505984598</v>
      </c>
      <c r="J572">
        <f t="shared" si="75"/>
        <v>3.2511932651843267E-2</v>
      </c>
      <c r="K572">
        <v>59.86790265059846</v>
      </c>
      <c r="L572">
        <v>59.86790265059846</v>
      </c>
      <c r="M572">
        <f t="shared" si="74"/>
        <v>58.303333333333335</v>
      </c>
      <c r="N572">
        <f t="shared" si="76"/>
        <v>59.841989437118826</v>
      </c>
      <c r="O572">
        <v>59.841989437118826</v>
      </c>
      <c r="P572">
        <v>59.841989437118826</v>
      </c>
      <c r="Q572">
        <f t="shared" si="77"/>
        <v>57.927499999999995</v>
      </c>
      <c r="R572">
        <f t="shared" si="78"/>
        <v>58.167499999999997</v>
      </c>
      <c r="S572">
        <f t="shared" si="79"/>
        <v>59.812438219358356</v>
      </c>
      <c r="T572">
        <v>59.812438219358356</v>
      </c>
      <c r="U572">
        <v>59.812438219358356</v>
      </c>
      <c r="V572">
        <f t="shared" si="80"/>
        <v>57.236000000000004</v>
      </c>
    </row>
    <row r="573" spans="1:22" x14ac:dyDescent="0.2">
      <c r="A573" s="4">
        <v>46014</v>
      </c>
      <c r="B573">
        <v>58.55</v>
      </c>
      <c r="E573" s="4">
        <v>46014</v>
      </c>
      <c r="F573">
        <v>572</v>
      </c>
      <c r="G573">
        <v>58.55</v>
      </c>
      <c r="H573">
        <f t="shared" si="72"/>
        <v>59.835390717946616</v>
      </c>
      <c r="I573">
        <f t="shared" si="73"/>
        <v>-1.2853907179466191</v>
      </c>
      <c r="J573">
        <f t="shared" si="75"/>
        <v>0.40251193265184071</v>
      </c>
      <c r="K573">
        <v>59.835390717946616</v>
      </c>
      <c r="L573">
        <v>59.835390717946616</v>
      </c>
      <c r="M573">
        <f t="shared" si="74"/>
        <v>58.483333333333327</v>
      </c>
      <c r="N573">
        <f t="shared" si="76"/>
        <v>59.809401922639921</v>
      </c>
      <c r="O573">
        <v>59.809401922639921</v>
      </c>
      <c r="P573">
        <v>59.809401922639921</v>
      </c>
      <c r="Q573">
        <f t="shared" si="77"/>
        <v>58.407499999999999</v>
      </c>
      <c r="R573">
        <f t="shared" si="78"/>
        <v>58.474999999999994</v>
      </c>
      <c r="S573">
        <f t="shared" si="79"/>
        <v>59.779753043225497</v>
      </c>
      <c r="T573">
        <v>59.779753043225497</v>
      </c>
      <c r="U573">
        <v>59.779753043225497</v>
      </c>
      <c r="V573">
        <f t="shared" si="80"/>
        <v>57.701999999999998</v>
      </c>
    </row>
    <row r="574" spans="1:22" x14ac:dyDescent="0.2">
      <c r="A574" s="4">
        <v>46015</v>
      </c>
      <c r="B574">
        <v>58.72</v>
      </c>
      <c r="E574" s="4">
        <v>46015</v>
      </c>
      <c r="F574">
        <v>573</v>
      </c>
      <c r="G574">
        <v>58.72</v>
      </c>
      <c r="H574">
        <f t="shared" si="72"/>
        <v>59.802878785294773</v>
      </c>
      <c r="I574">
        <f t="shared" si="73"/>
        <v>-1.0828787852947741</v>
      </c>
      <c r="J574">
        <f t="shared" si="75"/>
        <v>0.20251193265184497</v>
      </c>
      <c r="K574">
        <v>59.802878785294773</v>
      </c>
      <c r="L574">
        <v>59.802878785294773</v>
      </c>
      <c r="M574">
        <f t="shared" si="74"/>
        <v>58.663333333333334</v>
      </c>
      <c r="N574">
        <f t="shared" si="76"/>
        <v>59.776814408161016</v>
      </c>
      <c r="O574">
        <v>59.776814408161016</v>
      </c>
      <c r="P574">
        <v>59.776814408161016</v>
      </c>
      <c r="Q574">
        <f t="shared" si="77"/>
        <v>58.542499999999997</v>
      </c>
      <c r="R574">
        <f t="shared" si="78"/>
        <v>58.344999999999999</v>
      </c>
      <c r="S574">
        <f t="shared" si="79"/>
        <v>59.747067867092639</v>
      </c>
      <c r="T574">
        <v>59.747067867092639</v>
      </c>
      <c r="U574">
        <v>59.747067867092639</v>
      </c>
      <c r="V574">
        <f t="shared" si="80"/>
        <v>58.085999999999991</v>
      </c>
    </row>
    <row r="575" spans="1:22" x14ac:dyDescent="0.2">
      <c r="A575" s="4">
        <v>46016</v>
      </c>
      <c r="B575">
        <v>58.72</v>
      </c>
      <c r="E575" s="4">
        <v>46016</v>
      </c>
      <c r="F575">
        <v>574</v>
      </c>
      <c r="G575">
        <v>58.72</v>
      </c>
      <c r="H575">
        <f t="shared" si="72"/>
        <v>59.77036685264293</v>
      </c>
      <c r="I575">
        <f t="shared" si="73"/>
        <v>-1.0503668526429308</v>
      </c>
      <c r="J575">
        <f t="shared" si="75"/>
        <v>3.2511932651843267E-2</v>
      </c>
      <c r="K575">
        <v>59.77036685264293</v>
      </c>
      <c r="L575">
        <v>59.77036685264293</v>
      </c>
      <c r="M575">
        <f t="shared" si="74"/>
        <v>58.013333333333328</v>
      </c>
      <c r="N575">
        <f t="shared" si="76"/>
        <v>59.744226893682111</v>
      </c>
      <c r="O575">
        <v>59.744226893682111</v>
      </c>
      <c r="P575">
        <v>59.744226893682111</v>
      </c>
      <c r="Q575">
        <f t="shared" si="77"/>
        <v>58.147500000000001</v>
      </c>
      <c r="R575">
        <f t="shared" si="78"/>
        <v>57.903750000000002</v>
      </c>
      <c r="S575">
        <f t="shared" si="79"/>
        <v>59.714382690959781</v>
      </c>
      <c r="T575">
        <v>59.714382690959781</v>
      </c>
      <c r="U575">
        <v>59.714382690959781</v>
      </c>
      <c r="V575">
        <f t="shared" si="80"/>
        <v>58.470000000000006</v>
      </c>
    </row>
    <row r="576" spans="1:22" x14ac:dyDescent="0.2">
      <c r="A576" s="4">
        <v>46017</v>
      </c>
      <c r="B576">
        <v>56.6</v>
      </c>
      <c r="E576" s="4">
        <v>46017</v>
      </c>
      <c r="F576">
        <v>575</v>
      </c>
      <c r="G576">
        <v>56.6</v>
      </c>
      <c r="H576">
        <f t="shared" si="72"/>
        <v>59.737854919991086</v>
      </c>
      <c r="I576">
        <f t="shared" si="73"/>
        <v>-3.137854919991085</v>
      </c>
      <c r="J576">
        <f t="shared" si="75"/>
        <v>-2.0874880673481542</v>
      </c>
      <c r="K576">
        <v>59.737854919991086</v>
      </c>
      <c r="L576">
        <v>59.737854919991086</v>
      </c>
      <c r="M576">
        <f t="shared" si="74"/>
        <v>57.306666666666665</v>
      </c>
      <c r="N576">
        <f t="shared" si="76"/>
        <v>59.711639379203199</v>
      </c>
      <c r="O576">
        <v>59.711639379203199</v>
      </c>
      <c r="P576">
        <v>59.711639379203199</v>
      </c>
      <c r="Q576">
        <f t="shared" si="77"/>
        <v>57.66</v>
      </c>
      <c r="R576">
        <f t="shared" si="78"/>
        <v>57.556249999999999</v>
      </c>
      <c r="S576">
        <f t="shared" si="79"/>
        <v>59.681697514826929</v>
      </c>
      <c r="T576">
        <v>59.681697514826929</v>
      </c>
      <c r="U576">
        <v>59.681697514826929</v>
      </c>
      <c r="V576">
        <f t="shared" si="80"/>
        <v>58.153999999999996</v>
      </c>
    </row>
    <row r="577" spans="1:22" x14ac:dyDescent="0.2">
      <c r="A577" s="4">
        <v>46018</v>
      </c>
      <c r="B577">
        <v>56.6</v>
      </c>
      <c r="E577" s="4">
        <v>46018</v>
      </c>
      <c r="F577">
        <v>576</v>
      </c>
      <c r="G577">
        <v>56.6</v>
      </c>
      <c r="H577">
        <f t="shared" si="72"/>
        <v>59.705342987339243</v>
      </c>
      <c r="I577">
        <f t="shared" si="73"/>
        <v>-3.1053429873392417</v>
      </c>
      <c r="J577">
        <f t="shared" si="75"/>
        <v>3.2511932651843267E-2</v>
      </c>
      <c r="K577">
        <v>59.705342987339243</v>
      </c>
      <c r="L577">
        <v>59.705342987339243</v>
      </c>
      <c r="M577">
        <f t="shared" si="74"/>
        <v>57.03</v>
      </c>
      <c r="N577">
        <f t="shared" si="76"/>
        <v>59.679051864724293</v>
      </c>
      <c r="O577">
        <v>59.679051864724293</v>
      </c>
      <c r="P577">
        <v>59.679051864724293</v>
      </c>
      <c r="Q577">
        <f t="shared" si="77"/>
        <v>57.452500000000001</v>
      </c>
      <c r="R577">
        <f t="shared" si="78"/>
        <v>57.348750000000003</v>
      </c>
      <c r="S577">
        <f t="shared" si="79"/>
        <v>59.649012338694078</v>
      </c>
      <c r="T577">
        <v>59.649012338694078</v>
      </c>
      <c r="U577">
        <v>59.649012338694078</v>
      </c>
      <c r="V577">
        <f t="shared" si="80"/>
        <v>57.838000000000001</v>
      </c>
    </row>
    <row r="578" spans="1:22" x14ac:dyDescent="0.2">
      <c r="A578" s="4">
        <v>46019</v>
      </c>
      <c r="B578">
        <v>57.89</v>
      </c>
      <c r="E578" s="4">
        <v>46019</v>
      </c>
      <c r="F578">
        <v>577</v>
      </c>
      <c r="G578">
        <v>57.89</v>
      </c>
      <c r="H578">
        <f t="shared" si="72"/>
        <v>59.6728310546874</v>
      </c>
      <c r="I578">
        <f t="shared" si="73"/>
        <v>-1.7828310546873993</v>
      </c>
      <c r="J578">
        <f t="shared" si="75"/>
        <v>1.3225119326518424</v>
      </c>
      <c r="K578">
        <v>59.6728310546874</v>
      </c>
      <c r="L578">
        <v>59.6728310546874</v>
      </c>
      <c r="M578">
        <f t="shared" si="74"/>
        <v>57.46</v>
      </c>
      <c r="N578">
        <f t="shared" si="76"/>
        <v>59.646464350245381</v>
      </c>
      <c r="O578">
        <v>59.646464350245381</v>
      </c>
      <c r="P578">
        <v>59.646464350245381</v>
      </c>
      <c r="Q578">
        <f t="shared" si="77"/>
        <v>57.245000000000005</v>
      </c>
      <c r="R578">
        <f t="shared" si="78"/>
        <v>57.393749999999997</v>
      </c>
      <c r="S578">
        <f t="shared" si="79"/>
        <v>59.61632716256122</v>
      </c>
      <c r="T578">
        <v>59.61632716256122</v>
      </c>
      <c r="U578">
        <v>59.61632716256122</v>
      </c>
      <c r="V578">
        <f t="shared" si="80"/>
        <v>57.705999999999996</v>
      </c>
    </row>
    <row r="579" spans="1:22" x14ac:dyDescent="0.2">
      <c r="A579" s="4">
        <v>46020</v>
      </c>
      <c r="B579">
        <v>57.89</v>
      </c>
      <c r="E579" s="4">
        <v>46020</v>
      </c>
      <c r="F579">
        <v>578</v>
      </c>
      <c r="G579">
        <v>57.89</v>
      </c>
      <c r="H579">
        <f t="shared" ref="H579:H629" si="81">$AF$6+$AE$6*F579</f>
        <v>59.640319122035557</v>
      </c>
      <c r="I579">
        <f t="shared" ref="I579:I629" si="82">G579-H579</f>
        <v>-1.7503191220355561</v>
      </c>
      <c r="J579">
        <f t="shared" si="75"/>
        <v>3.2511932651843267E-2</v>
      </c>
      <c r="K579">
        <v>59.640319122035557</v>
      </c>
      <c r="L579">
        <v>59.640319122035557</v>
      </c>
      <c r="M579">
        <f t="shared" ref="M579:M628" si="83">AVERAGE(G578:G580)</f>
        <v>57.856666666666662</v>
      </c>
      <c r="N579">
        <f t="shared" si="76"/>
        <v>59.613876835766476</v>
      </c>
      <c r="O579">
        <v>59.613876835766476</v>
      </c>
      <c r="P579">
        <v>59.613876835766476</v>
      </c>
      <c r="Q579">
        <f t="shared" si="77"/>
        <v>57.542499999999997</v>
      </c>
      <c r="R579">
        <f t="shared" si="78"/>
        <v>57.625</v>
      </c>
      <c r="S579">
        <f t="shared" si="79"/>
        <v>59.583641986428361</v>
      </c>
      <c r="T579">
        <v>59.583641986428361</v>
      </c>
      <c r="U579">
        <v>59.583641986428361</v>
      </c>
      <c r="V579">
        <f t="shared" si="80"/>
        <v>57.54</v>
      </c>
    </row>
    <row r="580" spans="1:22" x14ac:dyDescent="0.2">
      <c r="A580" s="4">
        <v>46021</v>
      </c>
      <c r="B580">
        <v>57.79</v>
      </c>
      <c r="E580" s="4">
        <v>46021</v>
      </c>
      <c r="F580">
        <v>579</v>
      </c>
      <c r="G580">
        <v>57.79</v>
      </c>
      <c r="H580">
        <f t="shared" si="81"/>
        <v>59.607807189383713</v>
      </c>
      <c r="I580">
        <f t="shared" si="82"/>
        <v>-1.8178071893837142</v>
      </c>
      <c r="J580">
        <f t="shared" ref="J580:J628" si="84">I580-I579</f>
        <v>-6.7488067348158154E-2</v>
      </c>
      <c r="K580">
        <v>59.607807189383713</v>
      </c>
      <c r="L580">
        <v>59.607807189383713</v>
      </c>
      <c r="M580">
        <f t="shared" si="83"/>
        <v>57.646666666666668</v>
      </c>
      <c r="N580">
        <f t="shared" ref="N580:N628" si="85">$AI$6+$AH$6*F580</f>
        <v>59.581289321287571</v>
      </c>
      <c r="O580">
        <v>59.581289321287571</v>
      </c>
      <c r="P580">
        <v>59.581289321287571</v>
      </c>
      <c r="Q580">
        <f t="shared" si="77"/>
        <v>57.707499999999996</v>
      </c>
      <c r="R580">
        <f t="shared" si="78"/>
        <v>57.628749999999997</v>
      </c>
      <c r="S580">
        <f t="shared" si="79"/>
        <v>59.550956810295503</v>
      </c>
      <c r="T580">
        <v>59.550956810295503</v>
      </c>
      <c r="U580">
        <v>59.550956810295503</v>
      </c>
      <c r="V580">
        <f t="shared" si="80"/>
        <v>57.354000000000006</v>
      </c>
    </row>
    <row r="581" spans="1:22" x14ac:dyDescent="0.2">
      <c r="A581" s="4">
        <v>46022</v>
      </c>
      <c r="B581">
        <v>57.26</v>
      </c>
      <c r="E581" s="4">
        <v>46022</v>
      </c>
      <c r="F581">
        <v>580</v>
      </c>
      <c r="G581">
        <v>57.26</v>
      </c>
      <c r="H581">
        <f t="shared" si="81"/>
        <v>59.57529525673187</v>
      </c>
      <c r="I581">
        <f t="shared" si="82"/>
        <v>-2.3152952567318721</v>
      </c>
      <c r="J581">
        <f t="shared" si="84"/>
        <v>-0.49748806734815787</v>
      </c>
      <c r="K581">
        <v>59.57529525673187</v>
      </c>
      <c r="L581">
        <v>59.57529525673187</v>
      </c>
      <c r="M581">
        <f t="shared" si="83"/>
        <v>57.436666666666667</v>
      </c>
      <c r="N581">
        <f t="shared" si="85"/>
        <v>59.548701806808666</v>
      </c>
      <c r="O581">
        <v>59.548701806808666</v>
      </c>
      <c r="P581">
        <v>59.548701806808666</v>
      </c>
      <c r="Q581">
        <f t="shared" ref="Q581:Q627" si="86">AVERAGE(G579:G582)</f>
        <v>57.55</v>
      </c>
      <c r="R581">
        <f t="shared" ref="R581:R626" si="87">AVERAGE(Q581:Q582)</f>
        <v>57.465000000000003</v>
      </c>
      <c r="S581">
        <f t="shared" ref="S581:S629" si="88">$AL$6+$AK$6*F581</f>
        <v>59.518271634162652</v>
      </c>
      <c r="T581">
        <v>59.518271634162652</v>
      </c>
      <c r="U581">
        <v>59.518271634162652</v>
      </c>
      <c r="V581">
        <f t="shared" si="80"/>
        <v>57.486000000000004</v>
      </c>
    </row>
    <row r="582" spans="1:22" x14ac:dyDescent="0.2">
      <c r="A582" s="4">
        <v>46023</v>
      </c>
      <c r="B582">
        <v>57.26</v>
      </c>
      <c r="E582" s="4">
        <v>46023</v>
      </c>
      <c r="F582">
        <v>581</v>
      </c>
      <c r="G582">
        <v>57.26</v>
      </c>
      <c r="H582">
        <f t="shared" si="81"/>
        <v>59.542783324080027</v>
      </c>
      <c r="I582">
        <f t="shared" si="82"/>
        <v>-2.2827833240800288</v>
      </c>
      <c r="J582">
        <f t="shared" si="84"/>
        <v>3.2511932651843267E-2</v>
      </c>
      <c r="K582">
        <v>59.542783324080027</v>
      </c>
      <c r="L582">
        <v>59.542783324080027</v>
      </c>
      <c r="M582">
        <f t="shared" si="83"/>
        <v>57.243333333333332</v>
      </c>
      <c r="N582">
        <f t="shared" si="85"/>
        <v>59.51611429232976</v>
      </c>
      <c r="O582">
        <v>59.51611429232976</v>
      </c>
      <c r="P582">
        <v>59.51611429232976</v>
      </c>
      <c r="Q582">
        <f t="shared" si="86"/>
        <v>57.38</v>
      </c>
      <c r="R582">
        <f t="shared" si="87"/>
        <v>57.307500000000005</v>
      </c>
      <c r="S582">
        <f t="shared" si="88"/>
        <v>59.485586458029793</v>
      </c>
      <c r="T582">
        <v>59.485586458029793</v>
      </c>
      <c r="U582">
        <v>59.485586458029793</v>
      </c>
      <c r="V582">
        <f t="shared" si="80"/>
        <v>57.617999999999995</v>
      </c>
    </row>
    <row r="583" spans="1:22" x14ac:dyDescent="0.2">
      <c r="A583" s="4">
        <v>46024</v>
      </c>
      <c r="B583">
        <v>57.21</v>
      </c>
      <c r="E583" s="4">
        <v>46024</v>
      </c>
      <c r="F583">
        <v>582</v>
      </c>
      <c r="G583">
        <v>57.21</v>
      </c>
      <c r="H583">
        <f t="shared" si="81"/>
        <v>59.510271391428184</v>
      </c>
      <c r="I583">
        <f t="shared" si="82"/>
        <v>-2.3002713914281827</v>
      </c>
      <c r="J583">
        <f t="shared" si="84"/>
        <v>-1.7488067348153891E-2</v>
      </c>
      <c r="K583">
        <v>59.510271391428184</v>
      </c>
      <c r="L583">
        <v>59.510271391428184</v>
      </c>
      <c r="M583">
        <f t="shared" si="83"/>
        <v>57.226666666666667</v>
      </c>
      <c r="N583">
        <f t="shared" si="85"/>
        <v>59.483526777850848</v>
      </c>
      <c r="O583">
        <v>59.483526777850848</v>
      </c>
      <c r="P583">
        <v>59.483526777850848</v>
      </c>
      <c r="Q583">
        <f t="shared" si="86"/>
        <v>57.234999999999999</v>
      </c>
      <c r="R583">
        <f t="shared" si="87"/>
        <v>57.34</v>
      </c>
      <c r="S583">
        <f t="shared" si="88"/>
        <v>59.452901281896942</v>
      </c>
      <c r="T583">
        <v>59.452901281896942</v>
      </c>
      <c r="U583">
        <v>59.452901281896942</v>
      </c>
      <c r="V583">
        <f t="shared" si="80"/>
        <v>57.481999999999992</v>
      </c>
    </row>
    <row r="584" spans="1:22" x14ac:dyDescent="0.2">
      <c r="A584" s="4">
        <v>46025</v>
      </c>
      <c r="B584">
        <v>57.21</v>
      </c>
      <c r="E584" s="4">
        <v>46025</v>
      </c>
      <c r="F584">
        <v>583</v>
      </c>
      <c r="G584">
        <v>57.21</v>
      </c>
      <c r="H584">
        <f t="shared" si="81"/>
        <v>59.47775945877634</v>
      </c>
      <c r="I584">
        <f t="shared" si="82"/>
        <v>-2.2677594587763394</v>
      </c>
      <c r="J584">
        <f t="shared" si="84"/>
        <v>3.2511932651843267E-2</v>
      </c>
      <c r="K584">
        <v>59.47775945877634</v>
      </c>
      <c r="L584">
        <v>59.47775945877634</v>
      </c>
      <c r="M584">
        <f t="shared" si="83"/>
        <v>57.506666666666668</v>
      </c>
      <c r="N584">
        <f t="shared" si="85"/>
        <v>59.450939263371943</v>
      </c>
      <c r="O584">
        <v>59.450939263371943</v>
      </c>
      <c r="P584">
        <v>59.450939263371943</v>
      </c>
      <c r="Q584">
        <f t="shared" si="86"/>
        <v>57.445</v>
      </c>
      <c r="R584">
        <f t="shared" si="87"/>
        <v>57.55</v>
      </c>
      <c r="S584">
        <f t="shared" si="88"/>
        <v>59.420216105764084</v>
      </c>
      <c r="T584">
        <v>59.420216105764084</v>
      </c>
      <c r="U584">
        <v>59.420216105764084</v>
      </c>
      <c r="V584">
        <f t="shared" si="80"/>
        <v>57.346000000000004</v>
      </c>
    </row>
    <row r="585" spans="1:22" x14ac:dyDescent="0.2">
      <c r="A585" s="4">
        <v>46026</v>
      </c>
      <c r="B585">
        <v>58.1</v>
      </c>
      <c r="E585" s="4">
        <v>46026</v>
      </c>
      <c r="F585">
        <v>584</v>
      </c>
      <c r="G585">
        <v>58.1</v>
      </c>
      <c r="H585">
        <f t="shared" si="81"/>
        <v>59.445247526124497</v>
      </c>
      <c r="I585">
        <f t="shared" si="82"/>
        <v>-1.3452475261244956</v>
      </c>
      <c r="J585">
        <f t="shared" si="84"/>
        <v>0.92251193265184384</v>
      </c>
      <c r="K585">
        <v>59.445247526124497</v>
      </c>
      <c r="L585">
        <v>59.445247526124497</v>
      </c>
      <c r="M585">
        <f t="shared" si="83"/>
        <v>57.803333333333335</v>
      </c>
      <c r="N585">
        <f t="shared" si="85"/>
        <v>59.418351748893031</v>
      </c>
      <c r="O585">
        <v>59.418351748893031</v>
      </c>
      <c r="P585">
        <v>59.418351748893031</v>
      </c>
      <c r="Q585">
        <f t="shared" si="86"/>
        <v>57.655000000000001</v>
      </c>
      <c r="R585">
        <f t="shared" si="87"/>
        <v>57.625</v>
      </c>
      <c r="S585">
        <f t="shared" si="88"/>
        <v>59.387530929631225</v>
      </c>
      <c r="T585">
        <v>59.387530929631225</v>
      </c>
      <c r="U585">
        <v>59.387530929631225</v>
      </c>
      <c r="V585">
        <f t="shared" ref="V585:V626" si="89">AVERAGE(G581:G585)</f>
        <v>57.408000000000001</v>
      </c>
    </row>
    <row r="586" spans="1:22" x14ac:dyDescent="0.2">
      <c r="A586" s="4">
        <v>46027</v>
      </c>
      <c r="B586">
        <v>58.1</v>
      </c>
      <c r="E586" s="4">
        <v>46027</v>
      </c>
      <c r="F586">
        <v>585</v>
      </c>
      <c r="G586">
        <v>58.1</v>
      </c>
      <c r="H586">
        <f t="shared" si="81"/>
        <v>59.412735593472654</v>
      </c>
      <c r="I586">
        <f t="shared" si="82"/>
        <v>-1.3127355934726523</v>
      </c>
      <c r="J586">
        <f t="shared" si="84"/>
        <v>3.2511932651843267E-2</v>
      </c>
      <c r="K586">
        <v>59.412735593472654</v>
      </c>
      <c r="L586">
        <v>59.412735593472654</v>
      </c>
      <c r="M586">
        <f t="shared" si="83"/>
        <v>57.723333333333336</v>
      </c>
      <c r="N586">
        <f t="shared" si="85"/>
        <v>59.385764234414125</v>
      </c>
      <c r="O586">
        <v>59.385764234414125</v>
      </c>
      <c r="P586">
        <v>59.385764234414125</v>
      </c>
      <c r="Q586">
        <f t="shared" si="86"/>
        <v>57.594999999999999</v>
      </c>
      <c r="R586">
        <f t="shared" si="87"/>
        <v>57.445</v>
      </c>
      <c r="S586">
        <f t="shared" si="88"/>
        <v>59.354845753498367</v>
      </c>
      <c r="T586">
        <v>59.354845753498367</v>
      </c>
      <c r="U586">
        <v>59.354845753498367</v>
      </c>
      <c r="V586">
        <f t="shared" si="89"/>
        <v>57.576000000000001</v>
      </c>
    </row>
    <row r="587" spans="1:22" x14ac:dyDescent="0.2">
      <c r="A587" s="4">
        <v>46028</v>
      </c>
      <c r="B587">
        <v>56.97</v>
      </c>
      <c r="E587" s="4">
        <v>46028</v>
      </c>
      <c r="F587">
        <v>586</v>
      </c>
      <c r="G587">
        <v>56.97</v>
      </c>
      <c r="H587">
        <f t="shared" si="81"/>
        <v>59.38022366082081</v>
      </c>
      <c r="I587">
        <f t="shared" si="82"/>
        <v>-2.4102236608208116</v>
      </c>
      <c r="J587">
        <f t="shared" si="84"/>
        <v>-1.0974880673481593</v>
      </c>
      <c r="K587">
        <v>59.38022366082081</v>
      </c>
      <c r="L587">
        <v>59.38022366082081</v>
      </c>
      <c r="M587">
        <f t="shared" si="83"/>
        <v>57.026666666666664</v>
      </c>
      <c r="N587">
        <f t="shared" si="85"/>
        <v>59.35317671993522</v>
      </c>
      <c r="O587">
        <v>59.35317671993522</v>
      </c>
      <c r="P587">
        <v>59.35317671993522</v>
      </c>
      <c r="Q587">
        <f t="shared" si="86"/>
        <v>57.295000000000002</v>
      </c>
      <c r="R587">
        <f t="shared" si="87"/>
        <v>57.25</v>
      </c>
      <c r="S587">
        <f t="shared" si="88"/>
        <v>59.322160577365516</v>
      </c>
      <c r="T587">
        <v>59.322160577365516</v>
      </c>
      <c r="U587">
        <v>59.322160577365516</v>
      </c>
      <c r="V587">
        <f t="shared" si="89"/>
        <v>57.518000000000008</v>
      </c>
    </row>
    <row r="588" spans="1:22" x14ac:dyDescent="0.2">
      <c r="A588" s="4">
        <v>46029</v>
      </c>
      <c r="B588">
        <v>56.01</v>
      </c>
      <c r="E588" s="4">
        <v>46029</v>
      </c>
      <c r="F588">
        <v>587</v>
      </c>
      <c r="G588">
        <v>56.01</v>
      </c>
      <c r="H588">
        <f t="shared" si="81"/>
        <v>59.347711728168967</v>
      </c>
      <c r="I588">
        <f t="shared" si="82"/>
        <v>-3.3377117281689692</v>
      </c>
      <c r="J588">
        <f t="shared" si="84"/>
        <v>-0.92748806734815759</v>
      </c>
      <c r="K588">
        <v>59.347711728168967</v>
      </c>
      <c r="L588">
        <v>59.347711728168967</v>
      </c>
      <c r="M588">
        <f t="shared" si="83"/>
        <v>56.906666666666666</v>
      </c>
      <c r="N588">
        <f t="shared" si="85"/>
        <v>59.320589205456315</v>
      </c>
      <c r="O588">
        <v>59.320589205456315</v>
      </c>
      <c r="P588">
        <v>59.320589205456315</v>
      </c>
      <c r="Q588">
        <f t="shared" si="86"/>
        <v>57.204999999999998</v>
      </c>
      <c r="R588">
        <f t="shared" si="87"/>
        <v>57.3125</v>
      </c>
      <c r="S588">
        <f t="shared" si="88"/>
        <v>59.289475401232657</v>
      </c>
      <c r="T588">
        <v>59.289475401232657</v>
      </c>
      <c r="U588">
        <v>59.289475401232657</v>
      </c>
      <c r="V588">
        <f t="shared" si="89"/>
        <v>57.277999999999999</v>
      </c>
    </row>
    <row r="589" spans="1:22" x14ac:dyDescent="0.2">
      <c r="A589" s="4">
        <v>46030</v>
      </c>
      <c r="B589">
        <v>57.74</v>
      </c>
      <c r="E589" s="4">
        <v>46030</v>
      </c>
      <c r="F589">
        <v>588</v>
      </c>
      <c r="G589">
        <v>57.74</v>
      </c>
      <c r="H589">
        <f t="shared" si="81"/>
        <v>59.315199795517124</v>
      </c>
      <c r="I589">
        <f t="shared" si="82"/>
        <v>-1.575199795517122</v>
      </c>
      <c r="J589">
        <f t="shared" si="84"/>
        <v>1.7625119326518472</v>
      </c>
      <c r="K589">
        <v>59.315199795517124</v>
      </c>
      <c r="L589">
        <v>59.315199795517124</v>
      </c>
      <c r="M589">
        <f t="shared" si="83"/>
        <v>57.57</v>
      </c>
      <c r="N589">
        <f t="shared" si="85"/>
        <v>59.28800169097741</v>
      </c>
      <c r="O589">
        <v>59.28800169097741</v>
      </c>
      <c r="P589">
        <v>59.28800169097741</v>
      </c>
      <c r="Q589">
        <f t="shared" si="86"/>
        <v>57.42</v>
      </c>
      <c r="R589">
        <f t="shared" si="87"/>
        <v>57.668750000000003</v>
      </c>
      <c r="S589">
        <f t="shared" si="88"/>
        <v>59.256790225099806</v>
      </c>
      <c r="T589">
        <v>59.256790225099806</v>
      </c>
      <c r="U589">
        <v>59.256790225099806</v>
      </c>
      <c r="V589">
        <f t="shared" si="89"/>
        <v>57.384</v>
      </c>
    </row>
    <row r="590" spans="1:22" x14ac:dyDescent="0.2">
      <c r="A590" s="4">
        <v>46031</v>
      </c>
      <c r="B590">
        <v>58.96</v>
      </c>
      <c r="E590" s="4">
        <v>46031</v>
      </c>
      <c r="F590">
        <v>589</v>
      </c>
      <c r="G590">
        <v>58.96</v>
      </c>
      <c r="H590">
        <f t="shared" si="81"/>
        <v>59.282687862865281</v>
      </c>
      <c r="I590">
        <f t="shared" si="82"/>
        <v>-0.32268786286527984</v>
      </c>
      <c r="J590">
        <f t="shared" si="84"/>
        <v>1.2525119326518421</v>
      </c>
      <c r="K590">
        <v>59.282687862865281</v>
      </c>
      <c r="L590">
        <v>59.282687862865281</v>
      </c>
      <c r="M590">
        <f t="shared" si="83"/>
        <v>58.553333333333335</v>
      </c>
      <c r="N590">
        <f t="shared" si="85"/>
        <v>59.255414176498498</v>
      </c>
      <c r="O590">
        <v>59.255414176498498</v>
      </c>
      <c r="P590">
        <v>59.255414176498498</v>
      </c>
      <c r="Q590">
        <f t="shared" si="86"/>
        <v>57.917500000000004</v>
      </c>
      <c r="R590">
        <f t="shared" si="87"/>
        <v>58.34</v>
      </c>
      <c r="S590">
        <f t="shared" si="88"/>
        <v>59.224105048966948</v>
      </c>
      <c r="T590">
        <v>59.224105048966948</v>
      </c>
      <c r="U590">
        <v>59.224105048966948</v>
      </c>
      <c r="V590">
        <f t="shared" si="89"/>
        <v>57.555999999999997</v>
      </c>
    </row>
    <row r="591" spans="1:22" x14ac:dyDescent="0.2">
      <c r="A591" s="4">
        <v>46032</v>
      </c>
      <c r="B591">
        <v>58.96</v>
      </c>
      <c r="E591" s="4">
        <v>46032</v>
      </c>
      <c r="F591">
        <v>590</v>
      </c>
      <c r="G591">
        <v>58.96</v>
      </c>
      <c r="H591">
        <f t="shared" si="81"/>
        <v>59.250175930213445</v>
      </c>
      <c r="I591">
        <f t="shared" si="82"/>
        <v>-0.29017593021344368</v>
      </c>
      <c r="J591">
        <f t="shared" si="84"/>
        <v>3.2511932651836162E-2</v>
      </c>
      <c r="K591">
        <v>59.250175930213445</v>
      </c>
      <c r="L591">
        <v>59.250175930213445</v>
      </c>
      <c r="M591">
        <f t="shared" si="83"/>
        <v>59.103333333333332</v>
      </c>
      <c r="N591">
        <f t="shared" si="85"/>
        <v>59.222826662019592</v>
      </c>
      <c r="O591">
        <v>59.222826662019592</v>
      </c>
      <c r="P591">
        <v>59.222826662019592</v>
      </c>
      <c r="Q591">
        <f t="shared" si="86"/>
        <v>58.762500000000003</v>
      </c>
      <c r="R591">
        <f t="shared" si="87"/>
        <v>58.96875</v>
      </c>
      <c r="S591">
        <f t="shared" si="88"/>
        <v>59.191419872834089</v>
      </c>
      <c r="T591">
        <v>59.191419872834089</v>
      </c>
      <c r="U591">
        <v>59.191419872834089</v>
      </c>
      <c r="V591">
        <f t="shared" si="89"/>
        <v>57.727999999999994</v>
      </c>
    </row>
    <row r="592" spans="1:22" x14ac:dyDescent="0.2">
      <c r="A592" s="4">
        <v>46033</v>
      </c>
      <c r="B592">
        <v>59.39</v>
      </c>
      <c r="E592" s="4">
        <v>46033</v>
      </c>
      <c r="F592">
        <v>591</v>
      </c>
      <c r="G592">
        <v>59.39</v>
      </c>
      <c r="H592">
        <f t="shared" si="81"/>
        <v>59.217663997561601</v>
      </c>
      <c r="I592">
        <f t="shared" si="82"/>
        <v>0.1723360024383993</v>
      </c>
      <c r="J592">
        <f t="shared" si="84"/>
        <v>0.46251193265184298</v>
      </c>
      <c r="K592">
        <v>59.217663997561601</v>
      </c>
      <c r="L592">
        <v>59.217663997561601</v>
      </c>
      <c r="M592">
        <f t="shared" si="83"/>
        <v>59.24666666666667</v>
      </c>
      <c r="N592">
        <f t="shared" si="85"/>
        <v>59.19023914754068</v>
      </c>
      <c r="O592">
        <v>59.19023914754068</v>
      </c>
      <c r="P592">
        <v>59.19023914754068</v>
      </c>
      <c r="Q592">
        <f t="shared" si="86"/>
        <v>59.174999999999997</v>
      </c>
      <c r="R592">
        <f t="shared" si="87"/>
        <v>59.411249999999995</v>
      </c>
      <c r="S592">
        <f t="shared" si="88"/>
        <v>59.158734696701231</v>
      </c>
      <c r="T592">
        <v>59.158734696701231</v>
      </c>
      <c r="U592">
        <v>59.158734696701231</v>
      </c>
      <c r="V592">
        <f t="shared" si="89"/>
        <v>58.212000000000003</v>
      </c>
    </row>
    <row r="593" spans="1:22" x14ac:dyDescent="0.2">
      <c r="A593" s="4">
        <v>46034</v>
      </c>
      <c r="B593">
        <v>59.39</v>
      </c>
      <c r="E593" s="4">
        <v>46034</v>
      </c>
      <c r="F593">
        <v>592</v>
      </c>
      <c r="G593">
        <v>59.39</v>
      </c>
      <c r="H593">
        <f t="shared" si="81"/>
        <v>59.185152064909758</v>
      </c>
      <c r="I593">
        <f t="shared" si="82"/>
        <v>0.20484793509024257</v>
      </c>
      <c r="J593">
        <f t="shared" si="84"/>
        <v>3.2511932651843267E-2</v>
      </c>
      <c r="K593">
        <v>59.185152064909758</v>
      </c>
      <c r="L593">
        <v>59.185152064909758</v>
      </c>
      <c r="M593">
        <f t="shared" si="83"/>
        <v>59.876666666666665</v>
      </c>
      <c r="N593">
        <f t="shared" si="85"/>
        <v>59.157651633061775</v>
      </c>
      <c r="O593">
        <v>59.157651633061775</v>
      </c>
      <c r="P593">
        <v>59.157651633061775</v>
      </c>
      <c r="Q593">
        <f t="shared" si="86"/>
        <v>59.647500000000001</v>
      </c>
      <c r="R593">
        <f t="shared" si="87"/>
        <v>60.0075</v>
      </c>
      <c r="S593">
        <f t="shared" si="88"/>
        <v>59.12604952056838</v>
      </c>
      <c r="T593">
        <v>59.12604952056838</v>
      </c>
      <c r="U593">
        <v>59.12604952056838</v>
      </c>
      <c r="V593">
        <f t="shared" si="89"/>
        <v>58.887999999999998</v>
      </c>
    </row>
    <row r="594" spans="1:22" x14ac:dyDescent="0.2">
      <c r="A594" s="4">
        <v>46035</v>
      </c>
      <c r="B594">
        <v>60.85</v>
      </c>
      <c r="E594" s="4">
        <v>46035</v>
      </c>
      <c r="F594">
        <v>593</v>
      </c>
      <c r="G594">
        <v>60.85</v>
      </c>
      <c r="H594">
        <f t="shared" si="81"/>
        <v>59.152640132257915</v>
      </c>
      <c r="I594">
        <f t="shared" si="82"/>
        <v>1.6973598677420867</v>
      </c>
      <c r="J594">
        <f t="shared" si="84"/>
        <v>1.4925119326518441</v>
      </c>
      <c r="K594">
        <v>59.152640132257915</v>
      </c>
      <c r="L594">
        <v>59.152640132257915</v>
      </c>
      <c r="M594">
        <f t="shared" si="83"/>
        <v>60.693333333333335</v>
      </c>
      <c r="N594">
        <f t="shared" si="85"/>
        <v>59.12506411858287</v>
      </c>
      <c r="O594">
        <v>59.12506411858287</v>
      </c>
      <c r="P594">
        <v>59.12506411858287</v>
      </c>
      <c r="Q594">
        <f t="shared" si="86"/>
        <v>60.3675</v>
      </c>
      <c r="R594">
        <f t="shared" si="87"/>
        <v>60.335000000000001</v>
      </c>
      <c r="S594">
        <f t="shared" si="88"/>
        <v>59.093364344435528</v>
      </c>
      <c r="T594">
        <v>59.093364344435528</v>
      </c>
      <c r="U594">
        <v>59.093364344435528</v>
      </c>
      <c r="V594">
        <f t="shared" si="89"/>
        <v>59.510000000000005</v>
      </c>
    </row>
    <row r="595" spans="1:22" x14ac:dyDescent="0.2">
      <c r="A595" s="4">
        <v>46036</v>
      </c>
      <c r="B595">
        <v>61.84</v>
      </c>
      <c r="E595" s="4">
        <v>46036</v>
      </c>
      <c r="F595">
        <v>594</v>
      </c>
      <c r="G595">
        <v>61.84</v>
      </c>
      <c r="H595">
        <f t="shared" si="81"/>
        <v>59.120128199606071</v>
      </c>
      <c r="I595">
        <f t="shared" si="82"/>
        <v>2.7198718003939319</v>
      </c>
      <c r="J595">
        <f t="shared" si="84"/>
        <v>1.0225119326518453</v>
      </c>
      <c r="K595">
        <v>59.120128199606071</v>
      </c>
      <c r="L595">
        <v>59.120128199606071</v>
      </c>
      <c r="M595">
        <f t="shared" si="83"/>
        <v>60.606666666666662</v>
      </c>
      <c r="N595">
        <f t="shared" si="85"/>
        <v>59.092476604103965</v>
      </c>
      <c r="O595">
        <v>59.092476604103965</v>
      </c>
      <c r="P595">
        <v>59.092476604103965</v>
      </c>
      <c r="Q595">
        <f t="shared" si="86"/>
        <v>60.302500000000002</v>
      </c>
      <c r="R595">
        <f t="shared" si="87"/>
        <v>60.303750000000001</v>
      </c>
      <c r="S595">
        <f t="shared" si="88"/>
        <v>59.06067916830267</v>
      </c>
      <c r="T595">
        <v>59.06067916830267</v>
      </c>
      <c r="U595">
        <v>59.06067916830267</v>
      </c>
      <c r="V595">
        <f t="shared" si="89"/>
        <v>60.085999999999999</v>
      </c>
    </row>
    <row r="596" spans="1:22" x14ac:dyDescent="0.2">
      <c r="A596" s="4">
        <v>46037</v>
      </c>
      <c r="B596">
        <v>59.13</v>
      </c>
      <c r="E596" s="4">
        <v>46037</v>
      </c>
      <c r="F596">
        <v>595</v>
      </c>
      <c r="G596">
        <v>59.13</v>
      </c>
      <c r="H596">
        <f t="shared" si="81"/>
        <v>59.087616266954228</v>
      </c>
      <c r="I596">
        <f t="shared" si="82"/>
        <v>4.2383733045774363E-2</v>
      </c>
      <c r="J596">
        <f t="shared" si="84"/>
        <v>-2.6774880673481576</v>
      </c>
      <c r="K596">
        <v>59.087616266954228</v>
      </c>
      <c r="L596">
        <v>59.087616266954228</v>
      </c>
      <c r="M596">
        <f t="shared" si="83"/>
        <v>60.123333333333335</v>
      </c>
      <c r="N596">
        <f t="shared" si="85"/>
        <v>59.059889089625059</v>
      </c>
      <c r="O596">
        <v>59.059889089625059</v>
      </c>
      <c r="P596">
        <v>59.059889089625059</v>
      </c>
      <c r="Q596">
        <f t="shared" si="86"/>
        <v>60.305</v>
      </c>
      <c r="R596">
        <f t="shared" si="87"/>
        <v>60.123750000000001</v>
      </c>
      <c r="S596">
        <f t="shared" si="88"/>
        <v>59.027993992169812</v>
      </c>
      <c r="T596">
        <v>59.027993992169812</v>
      </c>
      <c r="U596">
        <v>59.027993992169812</v>
      </c>
      <c r="V596">
        <f t="shared" si="89"/>
        <v>60.120000000000005</v>
      </c>
    </row>
    <row r="597" spans="1:22" x14ac:dyDescent="0.2">
      <c r="A597" s="4">
        <v>46038</v>
      </c>
      <c r="B597">
        <v>59.4</v>
      </c>
      <c r="E597" s="4">
        <v>46038</v>
      </c>
      <c r="F597">
        <v>596</v>
      </c>
      <c r="G597">
        <v>59.4</v>
      </c>
      <c r="H597">
        <f t="shared" si="81"/>
        <v>59.055104334302385</v>
      </c>
      <c r="I597">
        <f t="shared" si="82"/>
        <v>0.34489566569761365</v>
      </c>
      <c r="J597">
        <f t="shared" si="84"/>
        <v>0.30251193265183929</v>
      </c>
      <c r="K597">
        <v>59.055104334302385</v>
      </c>
      <c r="L597">
        <v>59.055104334302385</v>
      </c>
      <c r="M597">
        <f t="shared" si="83"/>
        <v>59.31</v>
      </c>
      <c r="N597">
        <f t="shared" si="85"/>
        <v>59.027301575146154</v>
      </c>
      <c r="O597">
        <v>59.027301575146154</v>
      </c>
      <c r="P597">
        <v>59.027301575146154</v>
      </c>
      <c r="Q597">
        <f t="shared" si="86"/>
        <v>59.942500000000003</v>
      </c>
      <c r="R597">
        <f t="shared" si="87"/>
        <v>59.75</v>
      </c>
      <c r="S597">
        <f t="shared" si="88"/>
        <v>58.995308816036953</v>
      </c>
      <c r="T597">
        <v>58.995308816036953</v>
      </c>
      <c r="U597">
        <v>58.995308816036953</v>
      </c>
      <c r="V597">
        <f t="shared" si="89"/>
        <v>60.122</v>
      </c>
    </row>
    <row r="598" spans="1:22" x14ac:dyDescent="0.2">
      <c r="A598" s="4">
        <v>46039</v>
      </c>
      <c r="B598">
        <v>59.4</v>
      </c>
      <c r="E598" s="4">
        <v>46039</v>
      </c>
      <c r="F598">
        <v>597</v>
      </c>
      <c r="G598">
        <v>59.4</v>
      </c>
      <c r="H598">
        <f t="shared" si="81"/>
        <v>59.022592401650542</v>
      </c>
      <c r="I598">
        <f t="shared" si="82"/>
        <v>0.37740759834945692</v>
      </c>
      <c r="J598">
        <f t="shared" si="84"/>
        <v>3.2511932651843267E-2</v>
      </c>
      <c r="K598">
        <v>59.022592401650542</v>
      </c>
      <c r="L598">
        <v>59.022592401650542</v>
      </c>
      <c r="M598">
        <f t="shared" si="83"/>
        <v>59.699999999999996</v>
      </c>
      <c r="N598">
        <f t="shared" si="85"/>
        <v>58.994714060667242</v>
      </c>
      <c r="O598">
        <v>58.994714060667242</v>
      </c>
      <c r="P598">
        <v>58.994714060667242</v>
      </c>
      <c r="Q598">
        <f t="shared" si="86"/>
        <v>59.557500000000005</v>
      </c>
      <c r="R598">
        <f t="shared" si="87"/>
        <v>59.703749999999999</v>
      </c>
      <c r="S598">
        <f t="shared" si="88"/>
        <v>58.962623639904095</v>
      </c>
      <c r="T598">
        <v>58.962623639904095</v>
      </c>
      <c r="U598">
        <v>58.962623639904095</v>
      </c>
      <c r="V598">
        <f t="shared" si="89"/>
        <v>60.124000000000002</v>
      </c>
    </row>
    <row r="599" spans="1:22" x14ac:dyDescent="0.2">
      <c r="A599" s="4">
        <v>46040</v>
      </c>
      <c r="B599">
        <v>60.3</v>
      </c>
      <c r="E599" s="4">
        <v>46040</v>
      </c>
      <c r="F599">
        <v>598</v>
      </c>
      <c r="G599">
        <v>60.3</v>
      </c>
      <c r="H599">
        <f t="shared" si="81"/>
        <v>58.990080468998698</v>
      </c>
      <c r="I599">
        <f t="shared" si="82"/>
        <v>1.3099195310012988</v>
      </c>
      <c r="J599">
        <f t="shared" si="84"/>
        <v>0.93251193265184185</v>
      </c>
      <c r="K599">
        <v>58.990080468998698</v>
      </c>
      <c r="L599">
        <v>58.990080468998698</v>
      </c>
      <c r="M599">
        <f t="shared" si="83"/>
        <v>60</v>
      </c>
      <c r="N599">
        <f t="shared" si="85"/>
        <v>58.962126546188337</v>
      </c>
      <c r="O599">
        <v>58.962126546188337</v>
      </c>
      <c r="P599">
        <v>58.962126546188337</v>
      </c>
      <c r="Q599">
        <f t="shared" si="86"/>
        <v>59.849999999999994</v>
      </c>
      <c r="R599">
        <f t="shared" si="87"/>
        <v>59.962499999999999</v>
      </c>
      <c r="S599">
        <f t="shared" si="88"/>
        <v>58.929938463771244</v>
      </c>
      <c r="T599">
        <v>58.929938463771244</v>
      </c>
      <c r="U599">
        <v>58.929938463771244</v>
      </c>
      <c r="V599">
        <f t="shared" si="89"/>
        <v>60.013999999999996</v>
      </c>
    </row>
    <row r="600" spans="1:22" x14ac:dyDescent="0.2">
      <c r="A600" s="4">
        <v>46041</v>
      </c>
      <c r="B600">
        <v>60.3</v>
      </c>
      <c r="E600" s="4">
        <v>46041</v>
      </c>
      <c r="F600">
        <v>599</v>
      </c>
      <c r="G600">
        <v>60.3</v>
      </c>
      <c r="H600">
        <f t="shared" si="81"/>
        <v>58.957568536346855</v>
      </c>
      <c r="I600">
        <f t="shared" si="82"/>
        <v>1.342431463653142</v>
      </c>
      <c r="J600">
        <f t="shared" si="84"/>
        <v>3.2511932651843267E-2</v>
      </c>
      <c r="K600">
        <v>58.957568536346855</v>
      </c>
      <c r="L600">
        <v>58.957568536346855</v>
      </c>
      <c r="M600">
        <f t="shared" si="83"/>
        <v>60.29999999999999</v>
      </c>
      <c r="N600">
        <f t="shared" si="85"/>
        <v>58.929539031709425</v>
      </c>
      <c r="O600">
        <v>58.929539031709425</v>
      </c>
      <c r="P600">
        <v>58.929539031709425</v>
      </c>
      <c r="Q600">
        <f t="shared" si="86"/>
        <v>60.075000000000003</v>
      </c>
      <c r="R600">
        <f t="shared" si="87"/>
        <v>60.197499999999998</v>
      </c>
      <c r="S600">
        <f t="shared" si="88"/>
        <v>58.897253287638392</v>
      </c>
      <c r="T600">
        <v>58.897253287638392</v>
      </c>
      <c r="U600">
        <v>58.897253287638392</v>
      </c>
      <c r="V600">
        <f t="shared" si="89"/>
        <v>59.706000000000003</v>
      </c>
    </row>
    <row r="601" spans="1:22" x14ac:dyDescent="0.2">
      <c r="A601" s="4">
        <v>46042</v>
      </c>
      <c r="B601">
        <v>60.3</v>
      </c>
      <c r="E601" s="4">
        <v>46042</v>
      </c>
      <c r="F601">
        <v>600</v>
      </c>
      <c r="G601">
        <v>60.3</v>
      </c>
      <c r="H601">
        <f t="shared" si="81"/>
        <v>58.925056603695012</v>
      </c>
      <c r="I601">
        <f t="shared" si="82"/>
        <v>1.3749433963049853</v>
      </c>
      <c r="J601">
        <f t="shared" si="84"/>
        <v>3.2511932651843267E-2</v>
      </c>
      <c r="K601">
        <v>58.925056603695012</v>
      </c>
      <c r="L601">
        <v>58.925056603695012</v>
      </c>
      <c r="M601">
        <f t="shared" si="83"/>
        <v>60.326666666666661</v>
      </c>
      <c r="N601">
        <f t="shared" si="85"/>
        <v>58.896951517230519</v>
      </c>
      <c r="O601">
        <v>58.896951517230519</v>
      </c>
      <c r="P601">
        <v>58.896951517230519</v>
      </c>
      <c r="Q601">
        <f t="shared" si="86"/>
        <v>60.319999999999993</v>
      </c>
      <c r="R601">
        <f t="shared" si="87"/>
        <v>60.1875</v>
      </c>
      <c r="S601">
        <f t="shared" si="88"/>
        <v>58.864568111505534</v>
      </c>
      <c r="T601">
        <v>58.864568111505534</v>
      </c>
      <c r="U601">
        <v>58.864568111505534</v>
      </c>
      <c r="V601">
        <f t="shared" si="89"/>
        <v>59.94</v>
      </c>
    </row>
    <row r="602" spans="1:22" x14ac:dyDescent="0.2">
      <c r="A602" s="4">
        <v>46043</v>
      </c>
      <c r="B602">
        <v>60.38</v>
      </c>
      <c r="E602" s="4">
        <v>46043</v>
      </c>
      <c r="F602">
        <v>601</v>
      </c>
      <c r="G602">
        <v>60.38</v>
      </c>
      <c r="H602">
        <f t="shared" si="81"/>
        <v>58.892544671043169</v>
      </c>
      <c r="I602">
        <f t="shared" si="82"/>
        <v>1.487455328956834</v>
      </c>
      <c r="J602">
        <f t="shared" si="84"/>
        <v>0.11251193265184867</v>
      </c>
      <c r="K602">
        <v>58.892544671043169</v>
      </c>
      <c r="L602">
        <v>58.892544671043169</v>
      </c>
      <c r="M602">
        <f t="shared" si="83"/>
        <v>59.973333333333336</v>
      </c>
      <c r="N602">
        <f t="shared" si="85"/>
        <v>58.864364002751614</v>
      </c>
      <c r="O602">
        <v>58.864364002751614</v>
      </c>
      <c r="P602">
        <v>58.864364002751614</v>
      </c>
      <c r="Q602">
        <f t="shared" si="86"/>
        <v>60.055</v>
      </c>
      <c r="R602">
        <f t="shared" si="87"/>
        <v>60.105000000000004</v>
      </c>
      <c r="S602">
        <f t="shared" si="88"/>
        <v>58.831882935372676</v>
      </c>
      <c r="T602">
        <v>58.831882935372676</v>
      </c>
      <c r="U602">
        <v>58.831882935372676</v>
      </c>
      <c r="V602">
        <f t="shared" si="89"/>
        <v>60.136000000000003</v>
      </c>
    </row>
    <row r="603" spans="1:22" x14ac:dyDescent="0.2">
      <c r="A603" s="4">
        <v>46044</v>
      </c>
      <c r="B603">
        <v>59.24</v>
      </c>
      <c r="E603" s="4">
        <v>46044</v>
      </c>
      <c r="F603">
        <v>602</v>
      </c>
      <c r="G603">
        <v>59.24</v>
      </c>
      <c r="H603">
        <f t="shared" si="81"/>
        <v>58.860032738391325</v>
      </c>
      <c r="I603">
        <f t="shared" si="82"/>
        <v>0.37996726160867667</v>
      </c>
      <c r="J603">
        <f t="shared" si="84"/>
        <v>-1.1074880673481573</v>
      </c>
      <c r="K603">
        <v>58.860032738391325</v>
      </c>
      <c r="L603">
        <v>58.860032738391325</v>
      </c>
      <c r="M603">
        <f t="shared" si="83"/>
        <v>60.106666666666662</v>
      </c>
      <c r="N603">
        <f t="shared" si="85"/>
        <v>58.831776488272709</v>
      </c>
      <c r="O603">
        <v>58.831776488272709</v>
      </c>
      <c r="P603">
        <v>58.831776488272709</v>
      </c>
      <c r="Q603">
        <f t="shared" si="86"/>
        <v>60.155000000000001</v>
      </c>
      <c r="R603">
        <f t="shared" si="87"/>
        <v>60.204999999999998</v>
      </c>
      <c r="S603">
        <f t="shared" si="88"/>
        <v>58.799197759239817</v>
      </c>
      <c r="T603">
        <v>58.799197759239817</v>
      </c>
      <c r="U603">
        <v>58.799197759239817</v>
      </c>
      <c r="V603">
        <f t="shared" si="89"/>
        <v>60.103999999999999</v>
      </c>
    </row>
    <row r="604" spans="1:22" x14ac:dyDescent="0.2">
      <c r="A604" s="4">
        <v>46045</v>
      </c>
      <c r="B604">
        <v>60.7</v>
      </c>
      <c r="E604" s="4">
        <v>46045</v>
      </c>
      <c r="F604">
        <v>603</v>
      </c>
      <c r="G604">
        <v>60.7</v>
      </c>
      <c r="H604">
        <f t="shared" si="81"/>
        <v>58.827520805739482</v>
      </c>
      <c r="I604">
        <f t="shared" si="82"/>
        <v>1.8724791942605208</v>
      </c>
      <c r="J604">
        <f t="shared" si="84"/>
        <v>1.4925119326518441</v>
      </c>
      <c r="K604">
        <v>58.827520805739482</v>
      </c>
      <c r="L604">
        <v>58.827520805739482</v>
      </c>
      <c r="M604">
        <f t="shared" si="83"/>
        <v>60.213333333333331</v>
      </c>
      <c r="N604">
        <f t="shared" si="85"/>
        <v>58.799188973793804</v>
      </c>
      <c r="O604">
        <v>58.799188973793804</v>
      </c>
      <c r="P604">
        <v>58.799188973793804</v>
      </c>
      <c r="Q604">
        <f t="shared" si="86"/>
        <v>60.254999999999995</v>
      </c>
      <c r="R604">
        <f t="shared" si="87"/>
        <v>60.265000000000001</v>
      </c>
      <c r="S604">
        <f t="shared" si="88"/>
        <v>58.766512583106966</v>
      </c>
      <c r="T604">
        <v>58.766512583106966</v>
      </c>
      <c r="U604">
        <v>58.766512583106966</v>
      </c>
      <c r="V604">
        <f t="shared" si="89"/>
        <v>60.184000000000005</v>
      </c>
    </row>
    <row r="605" spans="1:22" x14ac:dyDescent="0.2">
      <c r="A605" s="4">
        <v>46046</v>
      </c>
      <c r="B605">
        <v>60.7</v>
      </c>
      <c r="E605" s="4">
        <v>46046</v>
      </c>
      <c r="F605">
        <v>604</v>
      </c>
      <c r="G605">
        <v>60.7</v>
      </c>
      <c r="H605">
        <f t="shared" si="81"/>
        <v>58.795008873087639</v>
      </c>
      <c r="I605">
        <f t="shared" si="82"/>
        <v>1.9049911269123641</v>
      </c>
      <c r="J605">
        <f t="shared" si="84"/>
        <v>3.2511932651843267E-2</v>
      </c>
      <c r="K605">
        <v>58.795008873087639</v>
      </c>
      <c r="L605">
        <v>58.795008873087639</v>
      </c>
      <c r="M605">
        <f t="shared" si="83"/>
        <v>60.620000000000005</v>
      </c>
      <c r="N605">
        <f t="shared" si="85"/>
        <v>58.766601459314892</v>
      </c>
      <c r="O605">
        <v>58.766601459314892</v>
      </c>
      <c r="P605">
        <v>58.766601459314892</v>
      </c>
      <c r="Q605">
        <f t="shared" si="86"/>
        <v>60.274999999999999</v>
      </c>
      <c r="R605">
        <f t="shared" si="87"/>
        <v>60.427500000000002</v>
      </c>
      <c r="S605">
        <f t="shared" si="88"/>
        <v>58.733827406974108</v>
      </c>
      <c r="T605">
        <v>58.733827406974108</v>
      </c>
      <c r="U605">
        <v>58.733827406974108</v>
      </c>
      <c r="V605">
        <f t="shared" si="89"/>
        <v>60.263999999999996</v>
      </c>
    </row>
    <row r="606" spans="1:22" x14ac:dyDescent="0.2">
      <c r="A606" s="4">
        <v>46047</v>
      </c>
      <c r="B606">
        <v>60.46</v>
      </c>
      <c r="E606" s="4">
        <v>46047</v>
      </c>
      <c r="F606">
        <v>605</v>
      </c>
      <c r="G606">
        <v>60.46</v>
      </c>
      <c r="H606">
        <f t="shared" si="81"/>
        <v>58.762496940435796</v>
      </c>
      <c r="I606">
        <f t="shared" si="82"/>
        <v>1.6975030595642053</v>
      </c>
      <c r="J606">
        <f t="shared" si="84"/>
        <v>-0.20748806734815872</v>
      </c>
      <c r="K606">
        <v>58.762496940435796</v>
      </c>
      <c r="L606">
        <v>58.762496940435796</v>
      </c>
      <c r="M606">
        <f t="shared" si="83"/>
        <v>60.54</v>
      </c>
      <c r="N606">
        <f t="shared" si="85"/>
        <v>58.734013944835986</v>
      </c>
      <c r="O606">
        <v>58.734013944835986</v>
      </c>
      <c r="P606">
        <v>58.734013944835986</v>
      </c>
      <c r="Q606">
        <f t="shared" si="86"/>
        <v>60.580000000000005</v>
      </c>
      <c r="R606">
        <f t="shared" si="87"/>
        <v>60.747500000000002</v>
      </c>
      <c r="S606">
        <f t="shared" si="88"/>
        <v>58.701142230841256</v>
      </c>
      <c r="T606">
        <v>58.701142230841256</v>
      </c>
      <c r="U606">
        <v>58.701142230841256</v>
      </c>
      <c r="V606">
        <f t="shared" si="89"/>
        <v>60.295999999999992</v>
      </c>
    </row>
    <row r="607" spans="1:22" x14ac:dyDescent="0.2">
      <c r="A607" s="4">
        <v>46048</v>
      </c>
      <c r="B607">
        <v>60.46</v>
      </c>
      <c r="E607" s="4">
        <v>46048</v>
      </c>
      <c r="F607">
        <v>606</v>
      </c>
      <c r="G607">
        <v>60.46</v>
      </c>
      <c r="H607">
        <f t="shared" si="81"/>
        <v>58.729985007783952</v>
      </c>
      <c r="I607">
        <f t="shared" si="82"/>
        <v>1.7300149922160486</v>
      </c>
      <c r="J607">
        <f t="shared" si="84"/>
        <v>3.2511932651843267E-2</v>
      </c>
      <c r="K607">
        <v>58.729985007783952</v>
      </c>
      <c r="L607">
        <v>58.729985007783952</v>
      </c>
      <c r="M607">
        <f t="shared" si="83"/>
        <v>60.986666666666672</v>
      </c>
      <c r="N607">
        <f t="shared" si="85"/>
        <v>58.701426430357074</v>
      </c>
      <c r="O607">
        <v>58.701426430357074</v>
      </c>
      <c r="P607">
        <v>58.701426430357074</v>
      </c>
      <c r="Q607">
        <f t="shared" si="86"/>
        <v>60.914999999999999</v>
      </c>
      <c r="R607">
        <f t="shared" si="87"/>
        <v>61.171250000000001</v>
      </c>
      <c r="S607">
        <f t="shared" si="88"/>
        <v>58.668457054708398</v>
      </c>
      <c r="T607">
        <v>58.668457054708398</v>
      </c>
      <c r="U607">
        <v>58.668457054708398</v>
      </c>
      <c r="V607">
        <f t="shared" si="89"/>
        <v>60.311999999999998</v>
      </c>
    </row>
    <row r="608" spans="1:22" x14ac:dyDescent="0.2">
      <c r="A608" s="4">
        <v>46049</v>
      </c>
      <c r="B608">
        <v>62.04</v>
      </c>
      <c r="E608" s="4">
        <v>46049</v>
      </c>
      <c r="F608">
        <v>607</v>
      </c>
      <c r="G608">
        <v>62.04</v>
      </c>
      <c r="H608">
        <f t="shared" si="81"/>
        <v>58.697473075132109</v>
      </c>
      <c r="I608">
        <f t="shared" si="82"/>
        <v>3.3425269248678902</v>
      </c>
      <c r="J608">
        <f t="shared" si="84"/>
        <v>1.6125119326518416</v>
      </c>
      <c r="K608">
        <v>58.697473075132109</v>
      </c>
      <c r="L608">
        <v>58.697473075132109</v>
      </c>
      <c r="M608">
        <f t="shared" si="83"/>
        <v>61.75</v>
      </c>
      <c r="N608">
        <f t="shared" si="85"/>
        <v>58.668838915878169</v>
      </c>
      <c r="O608">
        <v>58.668838915878169</v>
      </c>
      <c r="P608">
        <v>58.668838915878169</v>
      </c>
      <c r="Q608">
        <f t="shared" si="86"/>
        <v>61.427500000000002</v>
      </c>
      <c r="R608">
        <f t="shared" si="87"/>
        <v>61.966250000000002</v>
      </c>
      <c r="S608">
        <f t="shared" si="88"/>
        <v>58.63577187857554</v>
      </c>
      <c r="T608">
        <v>58.63577187857554</v>
      </c>
      <c r="U608">
        <v>58.63577187857554</v>
      </c>
      <c r="V608">
        <f t="shared" si="89"/>
        <v>60.872</v>
      </c>
    </row>
    <row r="609" spans="1:22" x14ac:dyDescent="0.2">
      <c r="A609" s="4">
        <v>46050</v>
      </c>
      <c r="B609">
        <v>62.75</v>
      </c>
      <c r="E609" s="4">
        <v>46050</v>
      </c>
      <c r="F609">
        <v>608</v>
      </c>
      <c r="G609">
        <v>62.75</v>
      </c>
      <c r="H609">
        <f t="shared" si="81"/>
        <v>58.664961142480266</v>
      </c>
      <c r="I609">
        <f t="shared" si="82"/>
        <v>4.0850388575197343</v>
      </c>
      <c r="J609">
        <f t="shared" si="84"/>
        <v>0.74251193265184412</v>
      </c>
      <c r="K609">
        <v>58.664961142480266</v>
      </c>
      <c r="L609">
        <v>58.664961142480266</v>
      </c>
      <c r="M609">
        <f t="shared" si="83"/>
        <v>63.186666666666667</v>
      </c>
      <c r="N609">
        <f t="shared" si="85"/>
        <v>58.636251401399264</v>
      </c>
      <c r="O609">
        <v>58.636251401399264</v>
      </c>
      <c r="P609">
        <v>58.636251401399264</v>
      </c>
      <c r="Q609">
        <f t="shared" si="86"/>
        <v>62.504999999999995</v>
      </c>
      <c r="R609">
        <f t="shared" si="87"/>
        <v>63.01</v>
      </c>
      <c r="S609">
        <f t="shared" si="88"/>
        <v>58.603086702442681</v>
      </c>
      <c r="T609">
        <v>58.603086702442681</v>
      </c>
      <c r="U609">
        <v>58.603086702442681</v>
      </c>
      <c r="V609">
        <f t="shared" si="89"/>
        <v>61.281999999999996</v>
      </c>
    </row>
    <row r="610" spans="1:22" x14ac:dyDescent="0.2">
      <c r="A610" s="4">
        <v>46051</v>
      </c>
      <c r="B610">
        <v>64.77</v>
      </c>
      <c r="E610" s="4">
        <v>46051</v>
      </c>
      <c r="F610">
        <v>609</v>
      </c>
      <c r="G610">
        <v>64.77</v>
      </c>
      <c r="H610">
        <f t="shared" si="81"/>
        <v>58.632449209828422</v>
      </c>
      <c r="I610">
        <f t="shared" si="82"/>
        <v>6.1375507901715736</v>
      </c>
      <c r="J610">
        <f t="shared" si="84"/>
        <v>2.0525119326518393</v>
      </c>
      <c r="K610">
        <v>58.632449209828422</v>
      </c>
      <c r="L610">
        <v>58.632449209828422</v>
      </c>
      <c r="M610">
        <f t="shared" si="83"/>
        <v>64.006666666666661</v>
      </c>
      <c r="N610">
        <f t="shared" si="85"/>
        <v>58.603663886920359</v>
      </c>
      <c r="O610">
        <v>58.603663886920359</v>
      </c>
      <c r="P610">
        <v>58.603663886920359</v>
      </c>
      <c r="Q610">
        <f t="shared" si="86"/>
        <v>63.515000000000001</v>
      </c>
      <c r="R610">
        <f t="shared" si="87"/>
        <v>63.822499999999998</v>
      </c>
      <c r="S610">
        <f t="shared" si="88"/>
        <v>58.57040152630983</v>
      </c>
      <c r="T610">
        <v>58.57040152630983</v>
      </c>
      <c r="U610">
        <v>58.57040152630983</v>
      </c>
      <c r="V610">
        <f t="shared" si="89"/>
        <v>62.096000000000004</v>
      </c>
    </row>
    <row r="611" spans="1:22" x14ac:dyDescent="0.2">
      <c r="A611" s="4">
        <v>46052</v>
      </c>
      <c r="B611">
        <v>64.5</v>
      </c>
      <c r="E611" s="4">
        <v>46052</v>
      </c>
      <c r="F611">
        <v>610</v>
      </c>
      <c r="G611">
        <v>64.5</v>
      </c>
      <c r="H611">
        <f t="shared" si="81"/>
        <v>58.599937277176579</v>
      </c>
      <c r="I611">
        <f t="shared" si="82"/>
        <v>5.9000627228234208</v>
      </c>
      <c r="J611">
        <f t="shared" si="84"/>
        <v>-0.23748806734815275</v>
      </c>
      <c r="K611">
        <v>58.599937277176579</v>
      </c>
      <c r="L611">
        <v>58.599937277176579</v>
      </c>
      <c r="M611">
        <f t="shared" si="83"/>
        <v>64.589999999999989</v>
      </c>
      <c r="N611">
        <f t="shared" si="85"/>
        <v>58.571076372441453</v>
      </c>
      <c r="O611">
        <v>58.571076372441453</v>
      </c>
      <c r="P611">
        <v>58.571076372441453</v>
      </c>
      <c r="Q611">
        <f t="shared" si="86"/>
        <v>64.13</v>
      </c>
      <c r="R611">
        <f t="shared" si="87"/>
        <v>63.986249999999998</v>
      </c>
      <c r="S611">
        <f t="shared" si="88"/>
        <v>58.537716350176979</v>
      </c>
      <c r="T611">
        <v>58.537716350176979</v>
      </c>
      <c r="U611">
        <v>58.537716350176979</v>
      </c>
      <c r="V611">
        <f t="shared" si="89"/>
        <v>62.903999999999996</v>
      </c>
    </row>
    <row r="612" spans="1:22" x14ac:dyDescent="0.2">
      <c r="A612" s="4">
        <v>46053</v>
      </c>
      <c r="B612">
        <v>64.5</v>
      </c>
      <c r="E612" s="4">
        <v>46053</v>
      </c>
      <c r="F612">
        <v>611</v>
      </c>
      <c r="G612">
        <v>64.5</v>
      </c>
      <c r="H612">
        <f t="shared" si="81"/>
        <v>58.567425344524736</v>
      </c>
      <c r="I612">
        <f t="shared" si="82"/>
        <v>5.9325746554752641</v>
      </c>
      <c r="J612">
        <f t="shared" si="84"/>
        <v>3.2511932651843267E-2</v>
      </c>
      <c r="K612">
        <v>58.567425344524736</v>
      </c>
      <c r="L612">
        <v>58.567425344524736</v>
      </c>
      <c r="M612">
        <f t="shared" si="83"/>
        <v>63.533333333333331</v>
      </c>
      <c r="N612">
        <f t="shared" si="85"/>
        <v>58.538488857962548</v>
      </c>
      <c r="O612">
        <v>58.538488857962548</v>
      </c>
      <c r="P612">
        <v>58.538488857962548</v>
      </c>
      <c r="Q612">
        <f t="shared" si="86"/>
        <v>63.842499999999994</v>
      </c>
      <c r="R612">
        <f t="shared" si="87"/>
        <v>63.446249999999992</v>
      </c>
      <c r="S612">
        <f t="shared" si="88"/>
        <v>58.50503117404412</v>
      </c>
      <c r="T612">
        <v>58.50503117404412</v>
      </c>
      <c r="U612">
        <v>58.50503117404412</v>
      </c>
      <c r="V612">
        <f t="shared" si="89"/>
        <v>63.712000000000003</v>
      </c>
    </row>
    <row r="613" spans="1:22" x14ac:dyDescent="0.2">
      <c r="A613" s="4">
        <v>46054</v>
      </c>
      <c r="B613">
        <v>61.6</v>
      </c>
      <c r="E613" s="4">
        <v>46054</v>
      </c>
      <c r="F613">
        <v>612</v>
      </c>
      <c r="G613">
        <v>61.6</v>
      </c>
      <c r="H613">
        <f t="shared" si="81"/>
        <v>58.534913411872893</v>
      </c>
      <c r="I613">
        <f t="shared" si="82"/>
        <v>3.0650865881271088</v>
      </c>
      <c r="J613">
        <f t="shared" si="84"/>
        <v>-2.8674880673481553</v>
      </c>
      <c r="K613">
        <v>58.534913411872893</v>
      </c>
      <c r="L613">
        <v>58.534913411872893</v>
      </c>
      <c r="M613">
        <f t="shared" si="83"/>
        <v>62.566666666666663</v>
      </c>
      <c r="N613">
        <f t="shared" si="85"/>
        <v>58.505901343483636</v>
      </c>
      <c r="O613">
        <v>58.505901343483636</v>
      </c>
      <c r="P613">
        <v>58.505901343483636</v>
      </c>
      <c r="Q613">
        <f t="shared" si="86"/>
        <v>63.05</v>
      </c>
      <c r="R613">
        <f t="shared" si="87"/>
        <v>62.814999999999998</v>
      </c>
      <c r="S613">
        <f t="shared" si="88"/>
        <v>58.472345997911262</v>
      </c>
      <c r="T613">
        <v>58.472345997911262</v>
      </c>
      <c r="U613">
        <v>58.472345997911262</v>
      </c>
      <c r="V613">
        <f t="shared" si="89"/>
        <v>63.624000000000002</v>
      </c>
    </row>
    <row r="614" spans="1:22" x14ac:dyDescent="0.2">
      <c r="A614" s="4">
        <v>46055</v>
      </c>
      <c r="B614">
        <v>61.6</v>
      </c>
      <c r="E614" s="4">
        <v>46055</v>
      </c>
      <c r="F614">
        <v>613</v>
      </c>
      <c r="G614">
        <v>61.6</v>
      </c>
      <c r="H614">
        <f t="shared" si="81"/>
        <v>58.502401479221049</v>
      </c>
      <c r="I614">
        <f t="shared" si="82"/>
        <v>3.097598520778952</v>
      </c>
      <c r="J614">
        <f t="shared" si="84"/>
        <v>3.2511932651843267E-2</v>
      </c>
      <c r="K614">
        <v>58.502401479221049</v>
      </c>
      <c r="L614">
        <v>58.502401479221049</v>
      </c>
      <c r="M614">
        <f t="shared" si="83"/>
        <v>61.94</v>
      </c>
      <c r="N614">
        <f t="shared" si="85"/>
        <v>58.473313829004731</v>
      </c>
      <c r="O614">
        <v>58.473313829004731</v>
      </c>
      <c r="P614">
        <v>58.473313829004731</v>
      </c>
      <c r="Q614">
        <f t="shared" si="86"/>
        <v>62.58</v>
      </c>
      <c r="R614">
        <f t="shared" si="87"/>
        <v>62.587499999999999</v>
      </c>
      <c r="S614">
        <f t="shared" si="88"/>
        <v>58.439660821778403</v>
      </c>
      <c r="T614">
        <v>58.439660821778403</v>
      </c>
      <c r="U614">
        <v>58.439660821778403</v>
      </c>
      <c r="V614">
        <f t="shared" si="89"/>
        <v>63.393999999999991</v>
      </c>
    </row>
    <row r="615" spans="1:22" x14ac:dyDescent="0.2">
      <c r="A615" s="4">
        <v>46056</v>
      </c>
      <c r="B615">
        <v>62.62</v>
      </c>
      <c r="E615" s="4">
        <v>46056</v>
      </c>
      <c r="F615">
        <v>614</v>
      </c>
      <c r="G615">
        <v>62.62</v>
      </c>
      <c r="H615">
        <f t="shared" si="81"/>
        <v>58.469889546569206</v>
      </c>
      <c r="I615">
        <f t="shared" si="82"/>
        <v>4.1501104534307913</v>
      </c>
      <c r="J615">
        <f t="shared" si="84"/>
        <v>1.0525119326518393</v>
      </c>
      <c r="K615">
        <v>58.469889546569206</v>
      </c>
      <c r="L615">
        <v>58.469889546569206</v>
      </c>
      <c r="M615">
        <f t="shared" si="83"/>
        <v>62.926666666666669</v>
      </c>
      <c r="N615">
        <f t="shared" si="85"/>
        <v>58.440726314525818</v>
      </c>
      <c r="O615">
        <v>58.440726314525818</v>
      </c>
      <c r="P615">
        <v>58.440726314525818</v>
      </c>
      <c r="Q615">
        <f t="shared" si="86"/>
        <v>62.594999999999999</v>
      </c>
      <c r="R615">
        <f t="shared" si="87"/>
        <v>62.7575</v>
      </c>
      <c r="S615">
        <f t="shared" si="88"/>
        <v>58.406975645645545</v>
      </c>
      <c r="T615">
        <v>58.406975645645545</v>
      </c>
      <c r="U615">
        <v>58.406975645645545</v>
      </c>
      <c r="V615">
        <f t="shared" si="89"/>
        <v>62.963999999999999</v>
      </c>
    </row>
    <row r="616" spans="1:22" x14ac:dyDescent="0.2">
      <c r="A616" s="4">
        <v>46057</v>
      </c>
      <c r="B616">
        <v>64.56</v>
      </c>
      <c r="E616" s="4">
        <v>46057</v>
      </c>
      <c r="F616">
        <v>615</v>
      </c>
      <c r="G616">
        <v>64.56</v>
      </c>
      <c r="H616">
        <f t="shared" si="81"/>
        <v>58.437377613917363</v>
      </c>
      <c r="I616">
        <f t="shared" si="82"/>
        <v>6.1226223860826394</v>
      </c>
      <c r="J616">
        <f t="shared" si="84"/>
        <v>1.9725119326518481</v>
      </c>
      <c r="K616">
        <v>58.437377613917363</v>
      </c>
      <c r="L616">
        <v>58.437377613917363</v>
      </c>
      <c r="M616">
        <f t="shared" si="83"/>
        <v>63.360000000000007</v>
      </c>
      <c r="N616">
        <f t="shared" si="85"/>
        <v>58.408138800046913</v>
      </c>
      <c r="O616">
        <v>58.408138800046913</v>
      </c>
      <c r="P616">
        <v>58.408138800046913</v>
      </c>
      <c r="Q616">
        <f t="shared" si="86"/>
        <v>62.92</v>
      </c>
      <c r="R616">
        <f t="shared" si="87"/>
        <v>63.191250000000004</v>
      </c>
      <c r="S616">
        <f t="shared" si="88"/>
        <v>58.374290469512694</v>
      </c>
      <c r="T616">
        <v>58.374290469512694</v>
      </c>
      <c r="U616">
        <v>58.374290469512694</v>
      </c>
      <c r="V616">
        <f t="shared" si="89"/>
        <v>62.975999999999999</v>
      </c>
    </row>
    <row r="617" spans="1:22" x14ac:dyDescent="0.2">
      <c r="A617" s="4">
        <v>46058</v>
      </c>
      <c r="B617">
        <v>62.9</v>
      </c>
      <c r="E617" s="4">
        <v>46058</v>
      </c>
      <c r="F617">
        <v>616</v>
      </c>
      <c r="G617">
        <v>62.9</v>
      </c>
      <c r="H617">
        <f t="shared" si="81"/>
        <v>58.40486568126552</v>
      </c>
      <c r="I617">
        <f t="shared" si="82"/>
        <v>4.495134318734479</v>
      </c>
      <c r="J617">
        <f t="shared" si="84"/>
        <v>-1.6274880673481604</v>
      </c>
      <c r="K617">
        <v>58.40486568126552</v>
      </c>
      <c r="L617">
        <v>58.40486568126552</v>
      </c>
      <c r="M617">
        <f t="shared" si="83"/>
        <v>63.743333333333339</v>
      </c>
      <c r="N617">
        <f t="shared" si="85"/>
        <v>58.375551285568008</v>
      </c>
      <c r="O617">
        <v>58.375551285568008</v>
      </c>
      <c r="P617">
        <v>58.375551285568008</v>
      </c>
      <c r="Q617">
        <f t="shared" si="86"/>
        <v>63.462500000000006</v>
      </c>
      <c r="R617">
        <f t="shared" si="87"/>
        <v>63.606250000000003</v>
      </c>
      <c r="S617">
        <f t="shared" si="88"/>
        <v>58.341605293379843</v>
      </c>
      <c r="T617">
        <v>58.341605293379843</v>
      </c>
      <c r="U617">
        <v>58.341605293379843</v>
      </c>
      <c r="V617">
        <f t="shared" si="89"/>
        <v>62.655999999999992</v>
      </c>
    </row>
    <row r="618" spans="1:22" x14ac:dyDescent="0.2">
      <c r="A618" s="4">
        <v>46059</v>
      </c>
      <c r="B618">
        <v>63.77</v>
      </c>
      <c r="E618" s="4">
        <v>46059</v>
      </c>
      <c r="F618">
        <v>617</v>
      </c>
      <c r="G618">
        <v>63.77</v>
      </c>
      <c r="H618">
        <f t="shared" si="81"/>
        <v>58.372353748613676</v>
      </c>
      <c r="I618">
        <f t="shared" si="82"/>
        <v>5.3976462513863268</v>
      </c>
      <c r="J618">
        <f t="shared" si="84"/>
        <v>0.90251193265184781</v>
      </c>
      <c r="K618">
        <v>58.372353748613676</v>
      </c>
      <c r="L618">
        <v>58.372353748613676</v>
      </c>
      <c r="M618">
        <f t="shared" si="83"/>
        <v>63.48</v>
      </c>
      <c r="N618">
        <f t="shared" si="85"/>
        <v>58.342963771089103</v>
      </c>
      <c r="O618">
        <v>58.342963771089103</v>
      </c>
      <c r="P618">
        <v>58.342963771089103</v>
      </c>
      <c r="Q618">
        <f t="shared" si="86"/>
        <v>63.750000000000007</v>
      </c>
      <c r="R618">
        <f t="shared" si="87"/>
        <v>63.746250000000003</v>
      </c>
      <c r="S618">
        <f t="shared" si="88"/>
        <v>58.308920117246984</v>
      </c>
      <c r="T618">
        <v>58.308920117246984</v>
      </c>
      <c r="U618">
        <v>58.308920117246984</v>
      </c>
      <c r="V618">
        <f t="shared" si="89"/>
        <v>63.089999999999996</v>
      </c>
    </row>
    <row r="619" spans="1:22" x14ac:dyDescent="0.2">
      <c r="A619" s="4">
        <v>46060</v>
      </c>
      <c r="B619">
        <v>63.77</v>
      </c>
      <c r="E619" s="4">
        <v>46060</v>
      </c>
      <c r="F619">
        <v>618</v>
      </c>
      <c r="G619">
        <v>63.77</v>
      </c>
      <c r="H619">
        <f t="shared" si="81"/>
        <v>58.339841815961833</v>
      </c>
      <c r="I619">
        <f t="shared" si="82"/>
        <v>5.4301581840381701</v>
      </c>
      <c r="J619">
        <f t="shared" si="84"/>
        <v>3.2511932651843267E-2</v>
      </c>
      <c r="K619">
        <v>58.339841815961833</v>
      </c>
      <c r="L619">
        <v>58.339841815961833</v>
      </c>
      <c r="M619">
        <f t="shared" si="83"/>
        <v>64.023333333333326</v>
      </c>
      <c r="N619">
        <f t="shared" si="85"/>
        <v>58.310376256610198</v>
      </c>
      <c r="O619">
        <v>58.310376256610198</v>
      </c>
      <c r="P619">
        <v>58.310376256610198</v>
      </c>
      <c r="Q619">
        <f t="shared" si="86"/>
        <v>63.7425</v>
      </c>
      <c r="R619">
        <f t="shared" si="87"/>
        <v>63.946250000000006</v>
      </c>
      <c r="S619">
        <f t="shared" si="88"/>
        <v>58.276234941114126</v>
      </c>
      <c r="T619">
        <v>58.276234941114126</v>
      </c>
      <c r="U619">
        <v>58.276234941114126</v>
      </c>
      <c r="V619">
        <f t="shared" si="89"/>
        <v>63.524000000000001</v>
      </c>
    </row>
    <row r="620" spans="1:22" x14ac:dyDescent="0.2">
      <c r="A620" s="4">
        <v>46061</v>
      </c>
      <c r="B620">
        <v>64.53</v>
      </c>
      <c r="E620" s="4">
        <v>46061</v>
      </c>
      <c r="F620">
        <v>619</v>
      </c>
      <c r="G620">
        <v>64.53</v>
      </c>
      <c r="H620">
        <f t="shared" si="81"/>
        <v>58.30732988330999</v>
      </c>
      <c r="I620">
        <f t="shared" si="82"/>
        <v>6.2226701166900114</v>
      </c>
      <c r="J620">
        <f t="shared" si="84"/>
        <v>0.79251193265184128</v>
      </c>
      <c r="K620">
        <v>58.30732988330999</v>
      </c>
      <c r="L620">
        <v>58.30732988330999</v>
      </c>
      <c r="M620">
        <f t="shared" si="83"/>
        <v>64.276666666666671</v>
      </c>
      <c r="N620">
        <f t="shared" si="85"/>
        <v>58.277788742131285</v>
      </c>
      <c r="O620">
        <v>58.277788742131285</v>
      </c>
      <c r="P620">
        <v>58.277788742131285</v>
      </c>
      <c r="Q620">
        <f t="shared" si="86"/>
        <v>64.150000000000006</v>
      </c>
      <c r="R620">
        <f t="shared" si="87"/>
        <v>64.203750000000014</v>
      </c>
      <c r="S620">
        <f t="shared" si="88"/>
        <v>58.243549764981267</v>
      </c>
      <c r="T620">
        <v>58.243549764981267</v>
      </c>
      <c r="U620">
        <v>58.243549764981267</v>
      </c>
      <c r="V620">
        <f t="shared" si="89"/>
        <v>63.906000000000006</v>
      </c>
    </row>
    <row r="621" spans="1:22" x14ac:dyDescent="0.2">
      <c r="A621" s="4">
        <v>46062</v>
      </c>
      <c r="B621">
        <v>64.53</v>
      </c>
      <c r="E621" s="4">
        <v>46062</v>
      </c>
      <c r="F621">
        <v>620</v>
      </c>
      <c r="G621">
        <v>64.53</v>
      </c>
      <c r="H621">
        <f t="shared" si="81"/>
        <v>58.274817950658147</v>
      </c>
      <c r="I621">
        <f t="shared" si="82"/>
        <v>6.2551820493418546</v>
      </c>
      <c r="J621">
        <f t="shared" si="84"/>
        <v>3.2511932651843267E-2</v>
      </c>
      <c r="K621">
        <v>58.274817950658147</v>
      </c>
      <c r="L621">
        <v>58.274817950658147</v>
      </c>
      <c r="M621">
        <f t="shared" si="83"/>
        <v>64.42</v>
      </c>
      <c r="N621">
        <f t="shared" si="85"/>
        <v>58.24520122765238</v>
      </c>
      <c r="O621">
        <v>58.24520122765238</v>
      </c>
      <c r="P621">
        <v>58.24520122765238</v>
      </c>
      <c r="Q621">
        <f t="shared" si="86"/>
        <v>64.257500000000007</v>
      </c>
      <c r="R621">
        <f t="shared" si="87"/>
        <v>64.386250000000004</v>
      </c>
      <c r="S621">
        <f t="shared" si="88"/>
        <v>58.210864588848416</v>
      </c>
      <c r="T621">
        <v>58.210864588848416</v>
      </c>
      <c r="U621">
        <v>58.210864588848416</v>
      </c>
      <c r="V621">
        <f t="shared" si="89"/>
        <v>63.9</v>
      </c>
    </row>
    <row r="622" spans="1:22" x14ac:dyDescent="0.2">
      <c r="A622" s="4">
        <v>46063</v>
      </c>
      <c r="B622">
        <v>64.2</v>
      </c>
      <c r="E622" s="4">
        <v>46063</v>
      </c>
      <c r="F622">
        <v>621</v>
      </c>
      <c r="G622">
        <v>64.2</v>
      </c>
      <c r="H622">
        <f t="shared" si="81"/>
        <v>58.242306018006303</v>
      </c>
      <c r="I622">
        <f t="shared" si="82"/>
        <v>5.9576939819936996</v>
      </c>
      <c r="J622">
        <f t="shared" si="84"/>
        <v>-0.29748806734815503</v>
      </c>
      <c r="K622">
        <v>58.242306018006303</v>
      </c>
      <c r="L622">
        <v>58.242306018006303</v>
      </c>
      <c r="M622">
        <f t="shared" si="83"/>
        <v>64.510000000000005</v>
      </c>
      <c r="N622">
        <f t="shared" si="85"/>
        <v>58.212613713173468</v>
      </c>
      <c r="O622">
        <v>58.212613713173468</v>
      </c>
      <c r="P622">
        <v>58.212613713173468</v>
      </c>
      <c r="Q622">
        <f t="shared" si="86"/>
        <v>64.515000000000001</v>
      </c>
      <c r="R622">
        <f t="shared" si="87"/>
        <v>64.333750000000009</v>
      </c>
      <c r="S622">
        <f t="shared" si="88"/>
        <v>58.178179412715558</v>
      </c>
      <c r="T622">
        <v>58.178179412715558</v>
      </c>
      <c r="U622">
        <v>58.178179412715558</v>
      </c>
      <c r="V622">
        <f t="shared" si="89"/>
        <v>64.16</v>
      </c>
    </row>
    <row r="623" spans="1:22" x14ac:dyDescent="0.2">
      <c r="A623" s="4">
        <v>46064</v>
      </c>
      <c r="B623">
        <v>64.8</v>
      </c>
      <c r="E623" s="4">
        <v>46064</v>
      </c>
      <c r="F623">
        <v>622</v>
      </c>
      <c r="G623">
        <v>64.8</v>
      </c>
      <c r="H623">
        <f t="shared" si="81"/>
        <v>58.20979408535446</v>
      </c>
      <c r="I623">
        <f t="shared" si="82"/>
        <v>6.5902059146455372</v>
      </c>
      <c r="J623">
        <f t="shared" si="84"/>
        <v>0.63251193265183758</v>
      </c>
      <c r="K623">
        <v>58.20979408535446</v>
      </c>
      <c r="L623">
        <v>58.20979408535446</v>
      </c>
      <c r="M623">
        <f t="shared" si="83"/>
        <v>64.026666666666657</v>
      </c>
      <c r="N623">
        <f t="shared" si="85"/>
        <v>58.180026198694563</v>
      </c>
      <c r="O623">
        <v>58.180026198694563</v>
      </c>
      <c r="P623">
        <v>58.180026198694563</v>
      </c>
      <c r="Q623">
        <f t="shared" si="86"/>
        <v>64.152500000000003</v>
      </c>
      <c r="R623">
        <f t="shared" si="87"/>
        <v>63.967500000000001</v>
      </c>
      <c r="S623">
        <f t="shared" si="88"/>
        <v>58.145494236582707</v>
      </c>
      <c r="T623">
        <v>58.145494236582707</v>
      </c>
      <c r="U623">
        <v>58.145494236582707</v>
      </c>
      <c r="V623">
        <f t="shared" si="89"/>
        <v>64.366000000000014</v>
      </c>
    </row>
    <row r="624" spans="1:22" x14ac:dyDescent="0.2">
      <c r="A624" s="4">
        <v>46065</v>
      </c>
      <c r="B624">
        <v>63.08</v>
      </c>
      <c r="E624" s="4">
        <v>46065</v>
      </c>
      <c r="F624">
        <v>623</v>
      </c>
      <c r="G624">
        <v>63.08</v>
      </c>
      <c r="H624">
        <f t="shared" si="81"/>
        <v>58.177282152702617</v>
      </c>
      <c r="I624">
        <f t="shared" si="82"/>
        <v>4.9027178472973816</v>
      </c>
      <c r="J624">
        <f t="shared" si="84"/>
        <v>-1.6874880673481556</v>
      </c>
      <c r="K624">
        <v>58.177282152702617</v>
      </c>
      <c r="L624">
        <v>58.177282152702617</v>
      </c>
      <c r="M624">
        <f t="shared" si="83"/>
        <v>63.643333333333338</v>
      </c>
      <c r="N624">
        <f t="shared" si="85"/>
        <v>58.147438684215658</v>
      </c>
      <c r="O624">
        <v>58.147438684215658</v>
      </c>
      <c r="P624">
        <v>58.147438684215658</v>
      </c>
      <c r="Q624">
        <f t="shared" si="86"/>
        <v>63.782499999999999</v>
      </c>
      <c r="R624">
        <f t="shared" si="87"/>
        <v>63.638750000000002</v>
      </c>
      <c r="S624">
        <f t="shared" si="88"/>
        <v>58.112809060449848</v>
      </c>
      <c r="T624">
        <v>58.112809060449848</v>
      </c>
      <c r="U624">
        <v>58.112809060449848</v>
      </c>
      <c r="V624">
        <f t="shared" si="89"/>
        <v>64.227999999999994</v>
      </c>
    </row>
    <row r="625" spans="1:22" x14ac:dyDescent="0.2">
      <c r="A625" s="4">
        <v>46066</v>
      </c>
      <c r="B625">
        <v>63.05</v>
      </c>
      <c r="E625" s="4">
        <v>46066</v>
      </c>
      <c r="F625">
        <v>624</v>
      </c>
      <c r="G625">
        <v>63.05</v>
      </c>
      <c r="H625">
        <f t="shared" si="81"/>
        <v>58.144770220050773</v>
      </c>
      <c r="I625">
        <f t="shared" si="82"/>
        <v>4.9052297799492237</v>
      </c>
      <c r="J625">
        <f t="shared" si="84"/>
        <v>2.5119326518421303E-3</v>
      </c>
      <c r="K625">
        <v>58.144770220050773</v>
      </c>
      <c r="L625">
        <v>58.144770220050773</v>
      </c>
      <c r="M625">
        <f t="shared" si="83"/>
        <v>63.06</v>
      </c>
      <c r="N625">
        <f t="shared" si="85"/>
        <v>58.114851169736752</v>
      </c>
      <c r="O625">
        <v>58.114851169736802</v>
      </c>
      <c r="P625">
        <v>58.114851169736752</v>
      </c>
      <c r="Q625">
        <f t="shared" si="86"/>
        <v>63.495000000000005</v>
      </c>
      <c r="R625">
        <f t="shared" si="87"/>
        <v>63.211250000000007</v>
      </c>
      <c r="S625">
        <f t="shared" si="88"/>
        <v>58.08012388431699</v>
      </c>
      <c r="T625">
        <v>58.08012388431699</v>
      </c>
      <c r="U625">
        <v>58.08012388431699</v>
      </c>
      <c r="V625">
        <f t="shared" si="89"/>
        <v>63.932000000000002</v>
      </c>
    </row>
    <row r="626" spans="1:22" x14ac:dyDescent="0.2">
      <c r="A626" s="4">
        <v>46067</v>
      </c>
      <c r="B626">
        <v>63.05</v>
      </c>
      <c r="E626" s="4">
        <v>46067</v>
      </c>
      <c r="F626">
        <v>625</v>
      </c>
      <c r="G626">
        <v>63.05</v>
      </c>
      <c r="H626">
        <f t="shared" si="81"/>
        <v>58.11225828739893</v>
      </c>
      <c r="I626">
        <f t="shared" si="82"/>
        <v>4.937741712601067</v>
      </c>
      <c r="J626">
        <f t="shared" si="84"/>
        <v>3.2511932651843267E-2</v>
      </c>
      <c r="K626">
        <v>58.11225828739893</v>
      </c>
      <c r="L626">
        <v>58.11225828739893</v>
      </c>
      <c r="M626">
        <f t="shared" si="83"/>
        <v>62.876666666666665</v>
      </c>
      <c r="N626">
        <f t="shared" si="85"/>
        <v>58.082263655257847</v>
      </c>
      <c r="O626">
        <v>58.082263655257847</v>
      </c>
      <c r="P626">
        <v>58.082263655257847</v>
      </c>
      <c r="Q626">
        <f t="shared" si="86"/>
        <v>62.927500000000002</v>
      </c>
      <c r="R626">
        <f t="shared" si="87"/>
        <v>62.858750000000001</v>
      </c>
      <c r="S626">
        <f t="shared" si="88"/>
        <v>58.047438708184131</v>
      </c>
      <c r="T626">
        <v>58.047438708184131</v>
      </c>
      <c r="U626">
        <v>58.047438708184131</v>
      </c>
      <c r="V626">
        <f t="shared" si="89"/>
        <v>63.636000000000003</v>
      </c>
    </row>
    <row r="627" spans="1:22" x14ac:dyDescent="0.2">
      <c r="A627" s="4">
        <v>46068</v>
      </c>
      <c r="B627">
        <v>62.53</v>
      </c>
      <c r="E627" s="4">
        <v>46068</v>
      </c>
      <c r="F627">
        <v>626</v>
      </c>
      <c r="G627">
        <v>62.53</v>
      </c>
      <c r="H627">
        <f t="shared" si="81"/>
        <v>58.079746354747087</v>
      </c>
      <c r="I627">
        <f t="shared" si="82"/>
        <v>4.4502536452529142</v>
      </c>
      <c r="J627">
        <f t="shared" si="84"/>
        <v>-0.48748806734815275</v>
      </c>
      <c r="K627">
        <v>58.079746354747087</v>
      </c>
      <c r="L627">
        <v>58.079746354747087</v>
      </c>
      <c r="M627">
        <f t="shared" si="83"/>
        <v>62.70333333333334</v>
      </c>
      <c r="N627">
        <f t="shared" si="85"/>
        <v>58.049676140778942</v>
      </c>
      <c r="O627">
        <v>58.049676140778942</v>
      </c>
      <c r="P627">
        <v>58.049676140778942</v>
      </c>
      <c r="Q627">
        <f t="shared" si="86"/>
        <v>62.79</v>
      </c>
      <c r="R627">
        <f>AVERAGE(Q627:Q628)</f>
        <v>62.725000000000001</v>
      </c>
      <c r="S627">
        <f t="shared" si="88"/>
        <v>58.01475353205128</v>
      </c>
      <c r="T627">
        <v>58.01475353205128</v>
      </c>
      <c r="U627">
        <v>58.01475353205128</v>
      </c>
      <c r="V627">
        <f>AVERAGE(G623:G627)</f>
        <v>63.302</v>
      </c>
    </row>
    <row r="628" spans="1:22" x14ac:dyDescent="0.2">
      <c r="A628" s="4">
        <v>46069</v>
      </c>
      <c r="B628">
        <v>62.53</v>
      </c>
      <c r="E628" s="4">
        <v>46069</v>
      </c>
      <c r="F628">
        <v>627</v>
      </c>
      <c r="G628">
        <v>62.53</v>
      </c>
      <c r="H628">
        <f t="shared" si="81"/>
        <v>58.047234422095244</v>
      </c>
      <c r="I628">
        <f t="shared" si="82"/>
        <v>4.4827655779047575</v>
      </c>
      <c r="J628">
        <f t="shared" si="84"/>
        <v>3.2511932651843267E-2</v>
      </c>
      <c r="K628">
        <v>58.047234422095244</v>
      </c>
      <c r="L628">
        <v>58.047234422095244</v>
      </c>
      <c r="M628">
        <f t="shared" si="83"/>
        <v>62.53</v>
      </c>
      <c r="N628">
        <f t="shared" si="85"/>
        <v>58.01708862630003</v>
      </c>
      <c r="O628">
        <v>58.01708862630003</v>
      </c>
      <c r="P628">
        <v>58.01708862630003</v>
      </c>
      <c r="Q628">
        <f>AVERAGE(G626:G629)</f>
        <v>62.660000000000004</v>
      </c>
      <c r="S628">
        <f t="shared" si="88"/>
        <v>57.982068355918422</v>
      </c>
      <c r="T628">
        <v>57.982068355918422</v>
      </c>
      <c r="U628">
        <v>57.982068355918422</v>
      </c>
      <c r="V628">
        <f>AVERAGE(G624:G628)</f>
        <v>62.847999999999999</v>
      </c>
    </row>
    <row r="629" spans="1:22" x14ac:dyDescent="0.2">
      <c r="A629" s="4">
        <v>46070</v>
      </c>
      <c r="B629">
        <v>62.53</v>
      </c>
      <c r="E629" s="4">
        <v>46070</v>
      </c>
      <c r="F629">
        <v>628</v>
      </c>
      <c r="G629">
        <v>62.53</v>
      </c>
      <c r="H629">
        <f t="shared" si="81"/>
        <v>58.0147224894434</v>
      </c>
      <c r="I629">
        <f t="shared" si="82"/>
        <v>4.5152775105566008</v>
      </c>
      <c r="J629">
        <f>I629-I628</f>
        <v>3.2511932651843267E-2</v>
      </c>
      <c r="K629">
        <v>58.0147224894434</v>
      </c>
      <c r="L629">
        <v>58.0147224894434</v>
      </c>
      <c r="N629">
        <f>$AI$6+$AH$6*F629</f>
        <v>57.984501111821118</v>
      </c>
      <c r="O629">
        <v>57.984501111821118</v>
      </c>
      <c r="P629">
        <v>57.984501111821118</v>
      </c>
      <c r="S629">
        <f t="shared" si="88"/>
        <v>57.949383179785571</v>
      </c>
      <c r="T629">
        <v>57.949383179785571</v>
      </c>
      <c r="U629">
        <v>57.949383179785571</v>
      </c>
      <c r="V629">
        <f>AVERAGE(G625:G629)</f>
        <v>62.738</v>
      </c>
    </row>
    <row r="641" spans="1:26" ht="16" thickBot="1" x14ac:dyDescent="0.25">
      <c r="C641">
        <v>1</v>
      </c>
      <c r="D641">
        <v>2</v>
      </c>
      <c r="E641">
        <v>3</v>
      </c>
      <c r="F641">
        <v>4</v>
      </c>
      <c r="G641">
        <v>5</v>
      </c>
      <c r="H641">
        <v>6</v>
      </c>
      <c r="I641">
        <v>7</v>
      </c>
      <c r="J641">
        <v>8</v>
      </c>
      <c r="K641">
        <v>9</v>
      </c>
      <c r="L641">
        <v>10</v>
      </c>
      <c r="M641">
        <v>11</v>
      </c>
      <c r="N641">
        <v>12</v>
      </c>
    </row>
    <row r="642" spans="1:26" x14ac:dyDescent="0.2">
      <c r="C642">
        <f>CORREL($B$645:$B$742,C645:C742)</f>
        <v>0.94644284034201542</v>
      </c>
      <c r="D642">
        <f>CORREL($B$646:$B$742,D646:D742)</f>
        <v>0.899528361739793</v>
      </c>
      <c r="E642">
        <f>CORREL($B$647:$B$742,E647:E742)</f>
        <v>0.85415894907501855</v>
      </c>
      <c r="F642">
        <f>CORREL($B$648:$B$742,F648:F742)</f>
        <v>0.79670813694924036</v>
      </c>
      <c r="G642">
        <f>CORREL($B$649:$B$742,G649:G742)</f>
        <v>0.72301896350329231</v>
      </c>
      <c r="H642">
        <f>CORREL($B$650:$B$742,H650:H742)</f>
        <v>0.65453651179794303</v>
      </c>
      <c r="I642">
        <f>CORREL($B$651:$B$742,I651:I742)</f>
        <v>0.60818702993533624</v>
      </c>
      <c r="J642">
        <f>CORREL($B$652:$B$742,J652:J742)</f>
        <v>0.5550691673372059</v>
      </c>
      <c r="K642">
        <f>CORREL($B$653:$B$742,K653:K742)</f>
        <v>0.53051670485068447</v>
      </c>
      <c r="L642">
        <f>CORREL($B$654:$B$742,L654:L742)</f>
        <v>0.51209938166476854</v>
      </c>
      <c r="M642">
        <f>CORREL($B$655:$B$742,M655:M742)</f>
        <v>0.50510487036250984</v>
      </c>
      <c r="N642">
        <f>CORREL($B$656:$B$742,N656:N742)</f>
        <v>0.49248332615251328</v>
      </c>
      <c r="T642" s="15">
        <v>0.94644284034201542</v>
      </c>
      <c r="U642" s="16">
        <v>1</v>
      </c>
      <c r="V642" s="16">
        <f>100-2-U642</f>
        <v>97</v>
      </c>
      <c r="W642" s="16">
        <f>T642/SQRT(1-T642*T642)*SQRT(V642)</f>
        <v>28.870257782061429</v>
      </c>
      <c r="X642" s="16">
        <f t="shared" ref="X642:X653" si="90">_xlfn.T.INV.2T(0.05,V642)</f>
        <v>1.9847231860139838</v>
      </c>
      <c r="Y642" s="16">
        <f>X642*X642</f>
        <v>3.9391261251014984</v>
      </c>
      <c r="Z642" s="17">
        <f>SQRT(Y642/(V642+Y642))</f>
        <v>0.19754687910946106</v>
      </c>
    </row>
    <row r="643" spans="1:26" x14ac:dyDescent="0.2">
      <c r="A643" t="s">
        <v>196</v>
      </c>
      <c r="T643" s="18">
        <v>0.899528361739793</v>
      </c>
      <c r="U643">
        <v>2</v>
      </c>
      <c r="V643">
        <f t="shared" ref="V643:V653" si="91">100-2-U643</f>
        <v>96</v>
      </c>
      <c r="W643">
        <f t="shared" ref="W643:W653" si="92">T643/SQRT(1-T643*T643)*SQRT(V643)</f>
        <v>20.17464235169448</v>
      </c>
      <c r="X643">
        <f t="shared" si="90"/>
        <v>1.9849843115224561</v>
      </c>
      <c r="Y643">
        <f t="shared" ref="Y643:Y653" si="93">X643*X643</f>
        <v>3.9401627169902791</v>
      </c>
      <c r="Z643" s="19">
        <f t="shared" ref="Z643:Z653" si="94">SQRT(Y643/(V643+Y643))</f>
        <v>0.1985578458516912</v>
      </c>
    </row>
    <row r="644" spans="1:26" x14ac:dyDescent="0.2">
      <c r="B644">
        <v>77.97</v>
      </c>
      <c r="T644" s="18">
        <v>0.85415894907501855</v>
      </c>
      <c r="U644">
        <v>3</v>
      </c>
      <c r="V644">
        <f t="shared" si="91"/>
        <v>95</v>
      </c>
      <c r="W644">
        <f t="shared" si="92"/>
        <v>16.009844901806272</v>
      </c>
      <c r="X644">
        <f t="shared" si="90"/>
        <v>1.9852510035054973</v>
      </c>
      <c r="Y644">
        <f t="shared" si="93"/>
        <v>3.9412215469195844</v>
      </c>
      <c r="Z644" s="19">
        <f t="shared" si="94"/>
        <v>0.19958449075376386</v>
      </c>
    </row>
    <row r="645" spans="1:26" x14ac:dyDescent="0.2">
      <c r="B645">
        <v>77.97</v>
      </c>
      <c r="C645">
        <v>77.97</v>
      </c>
      <c r="T645" s="18">
        <v>0.79670813694924036</v>
      </c>
      <c r="U645">
        <v>4</v>
      </c>
      <c r="V645">
        <f t="shared" si="91"/>
        <v>94</v>
      </c>
      <c r="W645">
        <f t="shared" si="92"/>
        <v>12.780987621766428</v>
      </c>
      <c r="X645">
        <f t="shared" si="90"/>
        <v>1.9855234418666059</v>
      </c>
      <c r="Y645">
        <f t="shared" si="93"/>
        <v>3.9423033382018131</v>
      </c>
      <c r="Z645" s="19">
        <f t="shared" si="94"/>
        <v>0.20062722318294351</v>
      </c>
    </row>
    <row r="646" spans="1:26" x14ac:dyDescent="0.2">
      <c r="B646">
        <v>75.260000000000005</v>
      </c>
      <c r="C646">
        <v>77.97</v>
      </c>
      <c r="D646">
        <v>77.97</v>
      </c>
      <c r="T646" s="18">
        <v>0.72301896350329231</v>
      </c>
      <c r="U646">
        <v>5</v>
      </c>
      <c r="V646">
        <f t="shared" si="91"/>
        <v>93</v>
      </c>
      <c r="W646">
        <f t="shared" si="92"/>
        <v>10.093019580372069</v>
      </c>
      <c r="X646">
        <f t="shared" si="90"/>
        <v>1.9858018143458216</v>
      </c>
      <c r="Y646">
        <f t="shared" si="93"/>
        <v>3.9434088458591567</v>
      </c>
      <c r="Z646" s="19">
        <f t="shared" si="94"/>
        <v>0.20168646762509429</v>
      </c>
    </row>
    <row r="647" spans="1:26" x14ac:dyDescent="0.2">
      <c r="B647">
        <v>75.260000000000005</v>
      </c>
      <c r="C647">
        <v>75.260000000000005</v>
      </c>
      <c r="D647">
        <v>77.97</v>
      </c>
      <c r="E647">
        <v>77.97</v>
      </c>
      <c r="T647" s="18">
        <v>0.65453651179794303</v>
      </c>
      <c r="U647">
        <v>6</v>
      </c>
      <c r="V647">
        <f t="shared" si="91"/>
        <v>92</v>
      </c>
      <c r="W647">
        <f t="shared" si="92"/>
        <v>8.3040228716916129</v>
      </c>
      <c r="X647">
        <f t="shared" si="90"/>
        <v>1.9860863169511298</v>
      </c>
      <c r="Y647">
        <f t="shared" si="93"/>
        <v>3.9445388583805037</v>
      </c>
      <c r="Z647" s="19">
        <f t="shared" si="94"/>
        <v>0.20276266441003454</v>
      </c>
    </row>
    <row r="648" spans="1:26" x14ac:dyDescent="0.2">
      <c r="B648">
        <v>74.27</v>
      </c>
      <c r="C648">
        <v>75.260000000000005</v>
      </c>
      <c r="D648">
        <v>75.260000000000005</v>
      </c>
      <c r="E648">
        <v>77.97</v>
      </c>
      <c r="F648">
        <v>77.97</v>
      </c>
      <c r="T648" s="18">
        <v>0.60818702993533624</v>
      </c>
      <c r="U648">
        <v>7</v>
      </c>
      <c r="V648">
        <f t="shared" si="91"/>
        <v>91</v>
      </c>
      <c r="W648">
        <f t="shared" si="92"/>
        <v>7.3088688448980275</v>
      </c>
      <c r="X648">
        <f t="shared" si="90"/>
        <v>1.9863771544186202</v>
      </c>
      <c r="Y648">
        <f t="shared" si="93"/>
        <v>3.9456941995962147</v>
      </c>
      <c r="Z648" s="19">
        <f t="shared" si="94"/>
        <v>0.20385627047986662</v>
      </c>
    </row>
    <row r="649" spans="1:26" x14ac:dyDescent="0.2">
      <c r="B649">
        <v>75.08</v>
      </c>
      <c r="C649">
        <v>74.27</v>
      </c>
      <c r="D649">
        <v>75.260000000000005</v>
      </c>
      <c r="E649">
        <v>75.260000000000005</v>
      </c>
      <c r="F649">
        <v>77.97</v>
      </c>
      <c r="G649">
        <v>77.97</v>
      </c>
      <c r="T649" s="18">
        <v>0.5550691673372059</v>
      </c>
      <c r="U649">
        <v>8</v>
      </c>
      <c r="V649">
        <f t="shared" si="91"/>
        <v>90</v>
      </c>
      <c r="W649">
        <f t="shared" si="92"/>
        <v>6.3306346761993648</v>
      </c>
      <c r="X649">
        <f t="shared" si="90"/>
        <v>1.986674540703772</v>
      </c>
      <c r="Y649">
        <f t="shared" si="93"/>
        <v>3.9468757306805435</v>
      </c>
      <c r="Z649" s="19">
        <f t="shared" si="94"/>
        <v>0.20496776020333357</v>
      </c>
    </row>
    <row r="650" spans="1:26" x14ac:dyDescent="0.2">
      <c r="B650">
        <v>76.52</v>
      </c>
      <c r="C650">
        <v>75.08</v>
      </c>
      <c r="D650">
        <v>74.27</v>
      </c>
      <c r="E650">
        <v>75.260000000000005</v>
      </c>
      <c r="F650">
        <v>75.260000000000005</v>
      </c>
      <c r="G650">
        <v>77.97</v>
      </c>
      <c r="H650">
        <v>77.97</v>
      </c>
      <c r="T650" s="18">
        <v>0.53051670485068447</v>
      </c>
      <c r="U650">
        <v>9</v>
      </c>
      <c r="V650">
        <f t="shared" si="91"/>
        <v>89</v>
      </c>
      <c r="W650">
        <f t="shared" si="92"/>
        <v>5.904252983321113</v>
      </c>
      <c r="X650">
        <f t="shared" si="90"/>
        <v>1.986978699506285</v>
      </c>
      <c r="Y650">
        <f t="shared" si="93"/>
        <v>3.9480843522916875</v>
      </c>
      <c r="Z650" s="19">
        <f t="shared" si="94"/>
        <v>0.20609762623948977</v>
      </c>
    </row>
    <row r="651" spans="1:26" x14ac:dyDescent="0.2">
      <c r="B651">
        <v>76.53</v>
      </c>
      <c r="C651">
        <v>76.52</v>
      </c>
      <c r="D651">
        <v>75.08</v>
      </c>
      <c r="E651">
        <v>74.27</v>
      </c>
      <c r="F651">
        <v>75.260000000000005</v>
      </c>
      <c r="G651">
        <v>75.260000000000005</v>
      </c>
      <c r="H651">
        <v>77.97</v>
      </c>
      <c r="I651">
        <v>77.97</v>
      </c>
      <c r="T651" s="18">
        <v>0.51209938166476854</v>
      </c>
      <c r="U651">
        <v>10</v>
      </c>
      <c r="V651">
        <f t="shared" si="91"/>
        <v>88</v>
      </c>
      <c r="W651">
        <f t="shared" si="92"/>
        <v>5.5929345272702697</v>
      </c>
      <c r="X651">
        <f t="shared" si="90"/>
        <v>1.9872898648311721</v>
      </c>
      <c r="Y651">
        <f t="shared" si="93"/>
        <v>3.9493210068606981</v>
      </c>
      <c r="Z651" s="19">
        <f t="shared" si="94"/>
        <v>0.20724638045425428</v>
      </c>
    </row>
    <row r="652" spans="1:26" x14ac:dyDescent="0.2">
      <c r="B652">
        <v>76.53</v>
      </c>
      <c r="C652">
        <v>76.53</v>
      </c>
      <c r="D652">
        <v>76.52</v>
      </c>
      <c r="E652">
        <v>75.08</v>
      </c>
      <c r="F652">
        <v>74.27</v>
      </c>
      <c r="G652">
        <v>75.260000000000005</v>
      </c>
      <c r="H652">
        <v>75.260000000000005</v>
      </c>
      <c r="I652">
        <v>77.97</v>
      </c>
      <c r="J652">
        <v>77.97</v>
      </c>
      <c r="T652" s="18">
        <v>0.50510487036250984</v>
      </c>
      <c r="U652">
        <v>11</v>
      </c>
      <c r="V652">
        <f t="shared" si="91"/>
        <v>87</v>
      </c>
      <c r="W652">
        <f t="shared" si="92"/>
        <v>5.458850643234233</v>
      </c>
      <c r="X652">
        <f t="shared" si="90"/>
        <v>1.9876082815890745</v>
      </c>
      <c r="Y652">
        <f t="shared" si="93"/>
        <v>3.9505866810414738</v>
      </c>
      <c r="Z652" s="19">
        <f t="shared" si="94"/>
        <v>0.20841455489371605</v>
      </c>
    </row>
    <row r="653" spans="1:26" ht="16" thickBot="1" x14ac:dyDescent="0.25">
      <c r="B653">
        <v>78.75</v>
      </c>
      <c r="C653">
        <v>76.53</v>
      </c>
      <c r="D653">
        <v>76.53</v>
      </c>
      <c r="E653">
        <v>76.52</v>
      </c>
      <c r="F653">
        <v>75.08</v>
      </c>
      <c r="G653">
        <v>74.27</v>
      </c>
      <c r="H653">
        <v>75.260000000000005</v>
      </c>
      <c r="I653">
        <v>75.260000000000005</v>
      </c>
      <c r="J653">
        <v>77.97</v>
      </c>
      <c r="K653">
        <v>77.97</v>
      </c>
      <c r="T653" s="20">
        <v>0.49248332615251328</v>
      </c>
      <c r="U653" s="21">
        <v>12</v>
      </c>
      <c r="V653" s="21">
        <f t="shared" si="91"/>
        <v>86</v>
      </c>
      <c r="W653" s="21">
        <f t="shared" si="92"/>
        <v>5.2476015956142072</v>
      </c>
      <c r="X653" s="21">
        <f t="shared" si="90"/>
        <v>1.987934206239018</v>
      </c>
      <c r="Y653" s="21">
        <f t="shared" si="93"/>
        <v>3.9518824083351545</v>
      </c>
      <c r="Z653" s="22">
        <f t="shared" si="94"/>
        <v>0.2096027028183878</v>
      </c>
    </row>
    <row r="654" spans="1:26" x14ac:dyDescent="0.2">
      <c r="B654">
        <v>78.75</v>
      </c>
      <c r="C654">
        <v>78.75</v>
      </c>
      <c r="D654">
        <v>76.53</v>
      </c>
      <c r="E654">
        <v>76.53</v>
      </c>
      <c r="F654">
        <v>76.52</v>
      </c>
      <c r="G654">
        <v>75.08</v>
      </c>
      <c r="H654">
        <v>74.27</v>
      </c>
      <c r="I654">
        <v>75.260000000000005</v>
      </c>
      <c r="J654">
        <v>75.260000000000005</v>
      </c>
      <c r="K654">
        <v>77.97</v>
      </c>
      <c r="L654">
        <v>77.97</v>
      </c>
    </row>
    <row r="655" spans="1:26" x14ac:dyDescent="0.2">
      <c r="B655">
        <v>78.88</v>
      </c>
      <c r="C655">
        <v>78.75</v>
      </c>
      <c r="D655">
        <v>78.75</v>
      </c>
      <c r="E655">
        <v>76.53</v>
      </c>
      <c r="F655">
        <v>76.53</v>
      </c>
      <c r="G655">
        <v>76.52</v>
      </c>
      <c r="H655">
        <v>75.08</v>
      </c>
      <c r="I655">
        <v>74.27</v>
      </c>
      <c r="J655">
        <v>75.260000000000005</v>
      </c>
      <c r="K655">
        <v>75.260000000000005</v>
      </c>
      <c r="L655">
        <v>77.97</v>
      </c>
      <c r="M655">
        <v>77.97</v>
      </c>
    </row>
    <row r="656" spans="1:26" x14ac:dyDescent="0.2">
      <c r="B656">
        <v>79.56</v>
      </c>
      <c r="C656">
        <v>78.88</v>
      </c>
      <c r="D656">
        <v>78.75</v>
      </c>
      <c r="E656">
        <v>78.75</v>
      </c>
      <c r="F656">
        <v>76.53</v>
      </c>
      <c r="G656">
        <v>76.53</v>
      </c>
      <c r="H656">
        <v>76.52</v>
      </c>
      <c r="I656">
        <v>75.08</v>
      </c>
      <c r="J656">
        <v>74.27</v>
      </c>
      <c r="K656">
        <v>75.260000000000005</v>
      </c>
      <c r="L656">
        <v>75.260000000000005</v>
      </c>
      <c r="M656">
        <v>77.97</v>
      </c>
      <c r="N656">
        <v>77.97</v>
      </c>
    </row>
    <row r="657" spans="2:14" x14ac:dyDescent="0.2">
      <c r="B657">
        <v>79.61</v>
      </c>
      <c r="C657">
        <v>79.56</v>
      </c>
      <c r="D657">
        <v>78.88</v>
      </c>
      <c r="E657">
        <v>78.75</v>
      </c>
      <c r="F657">
        <v>78.75</v>
      </c>
      <c r="G657">
        <v>76.53</v>
      </c>
      <c r="H657">
        <v>76.53</v>
      </c>
      <c r="I657">
        <v>76.52</v>
      </c>
      <c r="J657">
        <v>75.08</v>
      </c>
      <c r="K657">
        <v>74.27</v>
      </c>
      <c r="L657">
        <v>75.260000000000005</v>
      </c>
      <c r="M657">
        <v>75.260000000000005</v>
      </c>
      <c r="N657">
        <v>77.97</v>
      </c>
    </row>
    <row r="658" spans="2:14" x14ac:dyDescent="0.2">
      <c r="B658">
        <v>79.41</v>
      </c>
      <c r="C658">
        <v>79.61</v>
      </c>
      <c r="D658">
        <v>79.56</v>
      </c>
      <c r="E658">
        <v>78.88</v>
      </c>
      <c r="F658">
        <v>78.75</v>
      </c>
      <c r="G658">
        <v>78.75</v>
      </c>
      <c r="H658">
        <v>76.53</v>
      </c>
      <c r="I658">
        <v>76.53</v>
      </c>
      <c r="J658">
        <v>76.52</v>
      </c>
      <c r="K658">
        <v>75.08</v>
      </c>
      <c r="L658">
        <v>74.27</v>
      </c>
      <c r="M658">
        <v>75.260000000000005</v>
      </c>
      <c r="N658">
        <v>75.260000000000005</v>
      </c>
    </row>
    <row r="659" spans="2:14" x14ac:dyDescent="0.2">
      <c r="B659">
        <v>79.41</v>
      </c>
      <c r="C659">
        <v>79.41</v>
      </c>
      <c r="D659">
        <v>79.61</v>
      </c>
      <c r="E659">
        <v>79.56</v>
      </c>
      <c r="F659">
        <v>78.88</v>
      </c>
      <c r="G659">
        <v>78.75</v>
      </c>
      <c r="H659">
        <v>78.75</v>
      </c>
      <c r="I659">
        <v>76.53</v>
      </c>
      <c r="J659">
        <v>76.53</v>
      </c>
      <c r="K659">
        <v>76.52</v>
      </c>
      <c r="L659">
        <v>75.08</v>
      </c>
      <c r="M659">
        <v>74.27</v>
      </c>
      <c r="N659">
        <v>75.260000000000005</v>
      </c>
    </row>
    <row r="660" spans="2:14" x14ac:dyDescent="0.2">
      <c r="B660">
        <v>81.33</v>
      </c>
      <c r="C660">
        <v>79.41</v>
      </c>
      <c r="D660">
        <v>79.41</v>
      </c>
      <c r="E660">
        <v>79.61</v>
      </c>
      <c r="F660">
        <v>79.56</v>
      </c>
      <c r="G660">
        <v>78.88</v>
      </c>
      <c r="H660">
        <v>78.75</v>
      </c>
      <c r="I660">
        <v>78.75</v>
      </c>
      <c r="J660">
        <v>76.53</v>
      </c>
      <c r="K660">
        <v>76.53</v>
      </c>
      <c r="L660">
        <v>76.52</v>
      </c>
      <c r="M660">
        <v>75.08</v>
      </c>
      <c r="N660">
        <v>74.27</v>
      </c>
    </row>
    <row r="661" spans="2:14" x14ac:dyDescent="0.2">
      <c r="B661">
        <v>81.33</v>
      </c>
      <c r="C661">
        <v>81.33</v>
      </c>
      <c r="D661">
        <v>79.41</v>
      </c>
      <c r="E661">
        <v>79.41</v>
      </c>
      <c r="F661">
        <v>79.61</v>
      </c>
      <c r="G661">
        <v>79.56</v>
      </c>
      <c r="H661">
        <v>78.88</v>
      </c>
      <c r="I661">
        <v>78.75</v>
      </c>
      <c r="J661">
        <v>78.75</v>
      </c>
      <c r="K661">
        <v>76.53</v>
      </c>
      <c r="L661">
        <v>76.53</v>
      </c>
      <c r="M661">
        <v>76.52</v>
      </c>
      <c r="N661">
        <v>75.08</v>
      </c>
    </row>
    <row r="662" spans="2:14" x14ac:dyDescent="0.2">
      <c r="B662">
        <v>82.67</v>
      </c>
      <c r="C662">
        <v>81.33</v>
      </c>
      <c r="D662">
        <v>81.33</v>
      </c>
      <c r="E662">
        <v>79.41</v>
      </c>
      <c r="F662">
        <v>79.41</v>
      </c>
      <c r="G662">
        <v>79.61</v>
      </c>
      <c r="H662">
        <v>79.56</v>
      </c>
      <c r="I662">
        <v>78.88</v>
      </c>
      <c r="J662">
        <v>78.75</v>
      </c>
      <c r="K662">
        <v>78.75</v>
      </c>
      <c r="L662">
        <v>76.53</v>
      </c>
      <c r="M662">
        <v>76.53</v>
      </c>
      <c r="N662">
        <v>76.52</v>
      </c>
    </row>
    <row r="663" spans="2:14" x14ac:dyDescent="0.2">
      <c r="B663">
        <v>82.67</v>
      </c>
      <c r="C663">
        <v>82.67</v>
      </c>
      <c r="D663">
        <v>81.33</v>
      </c>
      <c r="E663">
        <v>81.33</v>
      </c>
      <c r="F663">
        <v>79.41</v>
      </c>
      <c r="G663">
        <v>79.41</v>
      </c>
      <c r="H663">
        <v>79.61</v>
      </c>
      <c r="I663">
        <v>79.56</v>
      </c>
      <c r="J663">
        <v>78.88</v>
      </c>
      <c r="K663">
        <v>78.75</v>
      </c>
      <c r="L663">
        <v>78.75</v>
      </c>
      <c r="M663">
        <v>76.53</v>
      </c>
      <c r="N663">
        <v>76.53</v>
      </c>
    </row>
    <row r="664" spans="2:14" x14ac:dyDescent="0.2">
      <c r="B664">
        <v>83.34</v>
      </c>
      <c r="C664">
        <v>82.67</v>
      </c>
      <c r="D664">
        <v>82.67</v>
      </c>
      <c r="E664">
        <v>81.33</v>
      </c>
      <c r="F664">
        <v>81.33</v>
      </c>
      <c r="G664">
        <v>79.41</v>
      </c>
      <c r="H664">
        <v>79.41</v>
      </c>
      <c r="I664">
        <v>79.61</v>
      </c>
      <c r="J664">
        <v>79.56</v>
      </c>
      <c r="K664">
        <v>78.88</v>
      </c>
      <c r="L664">
        <v>78.75</v>
      </c>
      <c r="M664">
        <v>78.75</v>
      </c>
      <c r="N664">
        <v>76.53</v>
      </c>
    </row>
    <row r="665" spans="2:14" x14ac:dyDescent="0.2">
      <c r="B665">
        <v>81.709999999999994</v>
      </c>
      <c r="C665">
        <v>83.34</v>
      </c>
      <c r="D665">
        <v>82.67</v>
      </c>
      <c r="E665">
        <v>82.67</v>
      </c>
      <c r="F665">
        <v>81.33</v>
      </c>
      <c r="G665">
        <v>81.33</v>
      </c>
      <c r="H665">
        <v>79.41</v>
      </c>
      <c r="I665">
        <v>79.41</v>
      </c>
      <c r="J665">
        <v>79.61</v>
      </c>
      <c r="K665">
        <v>79.56</v>
      </c>
      <c r="L665">
        <v>78.88</v>
      </c>
      <c r="M665">
        <v>78.75</v>
      </c>
      <c r="N665">
        <v>78.75</v>
      </c>
    </row>
    <row r="666" spans="2:14" x14ac:dyDescent="0.2">
      <c r="B666">
        <v>81.709999999999994</v>
      </c>
      <c r="C666">
        <v>81.709999999999994</v>
      </c>
      <c r="D666">
        <v>83.34</v>
      </c>
      <c r="E666">
        <v>82.67</v>
      </c>
      <c r="F666">
        <v>82.67</v>
      </c>
      <c r="G666">
        <v>81.33</v>
      </c>
      <c r="H666">
        <v>81.33</v>
      </c>
      <c r="I666">
        <v>79.41</v>
      </c>
      <c r="J666">
        <v>79.41</v>
      </c>
      <c r="K666">
        <v>79.61</v>
      </c>
      <c r="L666">
        <v>79.56</v>
      </c>
      <c r="M666">
        <v>78.88</v>
      </c>
      <c r="N666">
        <v>78.75</v>
      </c>
    </row>
    <row r="667" spans="2:14" x14ac:dyDescent="0.2">
      <c r="B667">
        <v>82.63</v>
      </c>
      <c r="C667">
        <v>81.709999999999994</v>
      </c>
      <c r="D667">
        <v>81.709999999999994</v>
      </c>
      <c r="E667">
        <v>83.34</v>
      </c>
      <c r="F667">
        <v>82.67</v>
      </c>
      <c r="G667">
        <v>82.67</v>
      </c>
      <c r="H667">
        <v>81.33</v>
      </c>
      <c r="I667">
        <v>81.33</v>
      </c>
      <c r="J667">
        <v>79.41</v>
      </c>
      <c r="K667">
        <v>79.41</v>
      </c>
      <c r="L667">
        <v>79.61</v>
      </c>
      <c r="M667">
        <v>79.56</v>
      </c>
      <c r="N667">
        <v>78.88</v>
      </c>
    </row>
    <row r="668" spans="2:14" x14ac:dyDescent="0.2">
      <c r="B668">
        <v>82.63</v>
      </c>
      <c r="C668">
        <v>82.63</v>
      </c>
      <c r="D668">
        <v>81.709999999999994</v>
      </c>
      <c r="E668">
        <v>81.709999999999994</v>
      </c>
      <c r="F668">
        <v>83.34</v>
      </c>
      <c r="G668">
        <v>82.67</v>
      </c>
      <c r="H668">
        <v>82.67</v>
      </c>
      <c r="I668">
        <v>81.33</v>
      </c>
      <c r="J668">
        <v>81.33</v>
      </c>
      <c r="K668">
        <v>79.41</v>
      </c>
      <c r="L668">
        <v>79.41</v>
      </c>
      <c r="M668">
        <v>79.61</v>
      </c>
      <c r="N668">
        <v>79.56</v>
      </c>
    </row>
    <row r="669" spans="2:14" x14ac:dyDescent="0.2">
      <c r="B669">
        <v>81.97</v>
      </c>
      <c r="C669">
        <v>82.63</v>
      </c>
      <c r="D669">
        <v>82.63</v>
      </c>
      <c r="E669">
        <v>81.709999999999994</v>
      </c>
      <c r="F669">
        <v>81.709999999999994</v>
      </c>
      <c r="G669">
        <v>83.34</v>
      </c>
      <c r="H669">
        <v>82.67</v>
      </c>
      <c r="I669">
        <v>82.67</v>
      </c>
      <c r="J669">
        <v>81.33</v>
      </c>
      <c r="K669">
        <v>81.33</v>
      </c>
      <c r="L669">
        <v>79.41</v>
      </c>
      <c r="M669">
        <v>79.41</v>
      </c>
      <c r="N669">
        <v>79.61</v>
      </c>
    </row>
    <row r="670" spans="2:14" x14ac:dyDescent="0.2">
      <c r="B670">
        <v>82.19</v>
      </c>
      <c r="C670">
        <v>81.97</v>
      </c>
      <c r="D670">
        <v>82.63</v>
      </c>
      <c r="E670">
        <v>82.63</v>
      </c>
      <c r="F670">
        <v>81.709999999999994</v>
      </c>
      <c r="G670">
        <v>81.709999999999994</v>
      </c>
      <c r="H670">
        <v>83.34</v>
      </c>
      <c r="I670">
        <v>82.67</v>
      </c>
      <c r="J670">
        <v>82.67</v>
      </c>
      <c r="K670">
        <v>81.33</v>
      </c>
      <c r="L670">
        <v>81.33</v>
      </c>
      <c r="M670">
        <v>79.41</v>
      </c>
      <c r="N670">
        <v>79.41</v>
      </c>
    </row>
    <row r="671" spans="2:14" x14ac:dyDescent="0.2">
      <c r="B671">
        <v>83.04</v>
      </c>
      <c r="C671">
        <v>82.19</v>
      </c>
      <c r="D671">
        <v>81.97</v>
      </c>
      <c r="E671">
        <v>82.63</v>
      </c>
      <c r="F671">
        <v>82.63</v>
      </c>
      <c r="G671">
        <v>81.709999999999994</v>
      </c>
      <c r="H671">
        <v>81.709999999999994</v>
      </c>
      <c r="I671">
        <v>83.34</v>
      </c>
      <c r="J671">
        <v>82.67</v>
      </c>
      <c r="K671">
        <v>82.67</v>
      </c>
      <c r="L671">
        <v>81.33</v>
      </c>
      <c r="M671">
        <v>81.33</v>
      </c>
      <c r="N671">
        <v>79.41</v>
      </c>
    </row>
    <row r="672" spans="2:14" x14ac:dyDescent="0.2">
      <c r="B672">
        <v>82.83</v>
      </c>
      <c r="C672">
        <v>83.04</v>
      </c>
      <c r="D672">
        <v>82.19</v>
      </c>
      <c r="E672">
        <v>81.97</v>
      </c>
      <c r="F672">
        <v>82.63</v>
      </c>
      <c r="G672">
        <v>82.63</v>
      </c>
      <c r="H672">
        <v>81.709999999999994</v>
      </c>
      <c r="I672">
        <v>81.709999999999994</v>
      </c>
      <c r="J672">
        <v>83.34</v>
      </c>
      <c r="K672">
        <v>82.67</v>
      </c>
      <c r="L672">
        <v>82.67</v>
      </c>
      <c r="M672">
        <v>81.33</v>
      </c>
      <c r="N672">
        <v>81.33</v>
      </c>
    </row>
    <row r="673" spans="2:14" x14ac:dyDescent="0.2">
      <c r="B673">
        <v>82.83</v>
      </c>
      <c r="C673">
        <v>82.83</v>
      </c>
      <c r="D673">
        <v>83.04</v>
      </c>
      <c r="E673">
        <v>82.19</v>
      </c>
      <c r="F673">
        <v>81.97</v>
      </c>
      <c r="G673">
        <v>82.63</v>
      </c>
      <c r="H673">
        <v>82.63</v>
      </c>
      <c r="I673">
        <v>81.709999999999994</v>
      </c>
      <c r="J673">
        <v>81.709999999999994</v>
      </c>
      <c r="K673">
        <v>83.34</v>
      </c>
      <c r="L673">
        <v>82.67</v>
      </c>
      <c r="M673">
        <v>82.67</v>
      </c>
      <c r="N673">
        <v>81.33</v>
      </c>
    </row>
    <row r="674" spans="2:14" x14ac:dyDescent="0.2">
      <c r="B674">
        <v>84.7</v>
      </c>
      <c r="C674">
        <v>82.83</v>
      </c>
      <c r="D674">
        <v>82.83</v>
      </c>
      <c r="E674">
        <v>83.04</v>
      </c>
      <c r="F674">
        <v>82.19</v>
      </c>
      <c r="G674">
        <v>81.97</v>
      </c>
      <c r="H674">
        <v>82.63</v>
      </c>
      <c r="I674">
        <v>82.63</v>
      </c>
      <c r="J674">
        <v>81.709999999999994</v>
      </c>
      <c r="K674">
        <v>81.709999999999994</v>
      </c>
      <c r="L674">
        <v>83.34</v>
      </c>
      <c r="M674">
        <v>82.67</v>
      </c>
      <c r="N674">
        <v>82.67</v>
      </c>
    </row>
    <row r="675" spans="2:14" x14ac:dyDescent="0.2">
      <c r="B675">
        <v>84.7</v>
      </c>
      <c r="C675">
        <v>84.7</v>
      </c>
      <c r="D675">
        <v>82.83</v>
      </c>
      <c r="E675">
        <v>82.83</v>
      </c>
      <c r="F675">
        <v>83.04</v>
      </c>
      <c r="G675">
        <v>82.19</v>
      </c>
      <c r="H675">
        <v>81.97</v>
      </c>
      <c r="I675">
        <v>82.63</v>
      </c>
      <c r="J675">
        <v>82.63</v>
      </c>
      <c r="K675">
        <v>81.709999999999994</v>
      </c>
      <c r="L675">
        <v>81.709999999999994</v>
      </c>
      <c r="M675">
        <v>83.34</v>
      </c>
      <c r="N675">
        <v>82.67</v>
      </c>
    </row>
    <row r="676" spans="2:14" x14ac:dyDescent="0.2">
      <c r="B676">
        <v>84.09</v>
      </c>
      <c r="C676">
        <v>84.7</v>
      </c>
      <c r="D676">
        <v>84.7</v>
      </c>
      <c r="E676">
        <v>82.83</v>
      </c>
      <c r="F676">
        <v>82.83</v>
      </c>
      <c r="G676">
        <v>83.04</v>
      </c>
      <c r="H676">
        <v>82.19</v>
      </c>
      <c r="I676">
        <v>81.97</v>
      </c>
      <c r="J676">
        <v>82.63</v>
      </c>
      <c r="K676">
        <v>82.63</v>
      </c>
      <c r="L676">
        <v>81.709999999999994</v>
      </c>
      <c r="M676">
        <v>81.709999999999994</v>
      </c>
      <c r="N676">
        <v>83.34</v>
      </c>
    </row>
    <row r="677" spans="2:14" x14ac:dyDescent="0.2">
      <c r="B677">
        <v>85.19</v>
      </c>
      <c r="C677">
        <v>84.09</v>
      </c>
      <c r="D677">
        <v>84.7</v>
      </c>
      <c r="E677">
        <v>84.7</v>
      </c>
      <c r="F677">
        <v>82.83</v>
      </c>
      <c r="G677">
        <v>82.83</v>
      </c>
      <c r="H677">
        <v>83.04</v>
      </c>
      <c r="I677">
        <v>82.19</v>
      </c>
      <c r="J677">
        <v>81.97</v>
      </c>
      <c r="K677">
        <v>82.63</v>
      </c>
      <c r="L677">
        <v>82.63</v>
      </c>
      <c r="M677">
        <v>81.709999999999994</v>
      </c>
      <c r="N677">
        <v>81.709999999999994</v>
      </c>
    </row>
    <row r="678" spans="2:14" x14ac:dyDescent="0.2">
      <c r="B678">
        <v>85.19</v>
      </c>
      <c r="C678">
        <v>85.19</v>
      </c>
      <c r="D678">
        <v>84.09</v>
      </c>
      <c r="E678">
        <v>84.7</v>
      </c>
      <c r="F678">
        <v>84.7</v>
      </c>
      <c r="G678">
        <v>82.83</v>
      </c>
      <c r="H678">
        <v>82.83</v>
      </c>
      <c r="I678">
        <v>83.04</v>
      </c>
      <c r="J678">
        <v>82.19</v>
      </c>
      <c r="K678">
        <v>81.97</v>
      </c>
      <c r="L678">
        <v>82.63</v>
      </c>
      <c r="M678">
        <v>82.63</v>
      </c>
      <c r="N678">
        <v>81.709999999999994</v>
      </c>
    </row>
    <row r="679" spans="2:14" x14ac:dyDescent="0.2">
      <c r="B679">
        <v>84.44</v>
      </c>
      <c r="C679">
        <v>85.19</v>
      </c>
      <c r="D679">
        <v>85.19</v>
      </c>
      <c r="E679">
        <v>84.09</v>
      </c>
      <c r="F679">
        <v>84.7</v>
      </c>
      <c r="G679">
        <v>84.7</v>
      </c>
      <c r="H679">
        <v>82.83</v>
      </c>
      <c r="I679">
        <v>82.83</v>
      </c>
      <c r="J679">
        <v>83.04</v>
      </c>
      <c r="K679">
        <v>82.19</v>
      </c>
      <c r="L679">
        <v>81.97</v>
      </c>
      <c r="M679">
        <v>82.63</v>
      </c>
      <c r="N679">
        <v>82.63</v>
      </c>
    </row>
    <row r="680" spans="2:14" x14ac:dyDescent="0.2">
      <c r="B680">
        <v>84.44</v>
      </c>
      <c r="C680">
        <v>84.44</v>
      </c>
      <c r="D680">
        <v>85.19</v>
      </c>
      <c r="E680">
        <v>85.19</v>
      </c>
      <c r="F680">
        <v>84.09</v>
      </c>
      <c r="G680">
        <v>84.7</v>
      </c>
      <c r="H680">
        <v>84.7</v>
      </c>
      <c r="I680">
        <v>82.83</v>
      </c>
      <c r="J680">
        <v>82.83</v>
      </c>
      <c r="K680">
        <v>83.04</v>
      </c>
      <c r="L680">
        <v>82.19</v>
      </c>
      <c r="M680">
        <v>81.97</v>
      </c>
      <c r="N680">
        <v>82.63</v>
      </c>
    </row>
    <row r="681" spans="2:14" x14ac:dyDescent="0.2">
      <c r="B681">
        <v>83.63</v>
      </c>
      <c r="C681">
        <v>84.44</v>
      </c>
      <c r="D681">
        <v>84.44</v>
      </c>
      <c r="E681">
        <v>85.19</v>
      </c>
      <c r="F681">
        <v>85.19</v>
      </c>
      <c r="G681">
        <v>84.09</v>
      </c>
      <c r="H681">
        <v>84.7</v>
      </c>
      <c r="I681">
        <v>84.7</v>
      </c>
      <c r="J681">
        <v>82.83</v>
      </c>
      <c r="K681">
        <v>82.83</v>
      </c>
      <c r="L681">
        <v>83.04</v>
      </c>
      <c r="M681">
        <v>82.19</v>
      </c>
      <c r="N681">
        <v>81.97</v>
      </c>
    </row>
    <row r="682" spans="2:14" x14ac:dyDescent="0.2">
      <c r="B682">
        <v>83.63</v>
      </c>
      <c r="C682">
        <v>83.63</v>
      </c>
      <c r="D682">
        <v>84.44</v>
      </c>
      <c r="E682">
        <v>84.44</v>
      </c>
      <c r="F682">
        <v>85.19</v>
      </c>
      <c r="G682">
        <v>85.19</v>
      </c>
      <c r="H682">
        <v>84.09</v>
      </c>
      <c r="I682">
        <v>84.7</v>
      </c>
      <c r="J682">
        <v>84.7</v>
      </c>
      <c r="K682">
        <v>82.83</v>
      </c>
      <c r="L682">
        <v>82.83</v>
      </c>
      <c r="M682">
        <v>83.04</v>
      </c>
      <c r="N682">
        <v>82.19</v>
      </c>
    </row>
    <row r="683" spans="2:14" x14ac:dyDescent="0.2">
      <c r="B683">
        <v>82.78</v>
      </c>
      <c r="C683">
        <v>83.63</v>
      </c>
      <c r="D683">
        <v>83.63</v>
      </c>
      <c r="E683">
        <v>84.44</v>
      </c>
      <c r="F683">
        <v>84.44</v>
      </c>
      <c r="G683">
        <v>85.19</v>
      </c>
      <c r="H683">
        <v>85.19</v>
      </c>
      <c r="I683">
        <v>84.09</v>
      </c>
      <c r="J683">
        <v>84.7</v>
      </c>
      <c r="K683">
        <v>84.7</v>
      </c>
      <c r="L683">
        <v>82.83</v>
      </c>
      <c r="M683">
        <v>82.83</v>
      </c>
      <c r="N683">
        <v>83.04</v>
      </c>
    </row>
    <row r="684" spans="2:14" x14ac:dyDescent="0.2">
      <c r="B684">
        <v>83.39</v>
      </c>
      <c r="C684">
        <v>82.78</v>
      </c>
      <c r="D684">
        <v>83.63</v>
      </c>
      <c r="E684">
        <v>83.63</v>
      </c>
      <c r="F684">
        <v>84.44</v>
      </c>
      <c r="G684">
        <v>84.44</v>
      </c>
      <c r="H684">
        <v>85.19</v>
      </c>
      <c r="I684">
        <v>85.19</v>
      </c>
      <c r="J684">
        <v>84.09</v>
      </c>
      <c r="K684">
        <v>84.7</v>
      </c>
      <c r="L684">
        <v>84.7</v>
      </c>
      <c r="M684">
        <v>82.83</v>
      </c>
      <c r="N684">
        <v>82.83</v>
      </c>
    </row>
    <row r="685" spans="2:14" x14ac:dyDescent="0.2">
      <c r="B685">
        <v>83.92</v>
      </c>
      <c r="C685">
        <v>83.39</v>
      </c>
      <c r="D685">
        <v>82.78</v>
      </c>
      <c r="E685">
        <v>83.63</v>
      </c>
      <c r="F685">
        <v>83.63</v>
      </c>
      <c r="G685">
        <v>84.44</v>
      </c>
      <c r="H685">
        <v>84.44</v>
      </c>
      <c r="I685">
        <v>85.19</v>
      </c>
      <c r="J685">
        <v>85.19</v>
      </c>
      <c r="K685">
        <v>84.09</v>
      </c>
      <c r="L685">
        <v>84.7</v>
      </c>
      <c r="M685">
        <v>84.7</v>
      </c>
      <c r="N685">
        <v>82.83</v>
      </c>
    </row>
    <row r="686" spans="2:14" x14ac:dyDescent="0.2">
      <c r="B686">
        <v>83.49</v>
      </c>
      <c r="C686">
        <v>83.92</v>
      </c>
      <c r="D686">
        <v>83.39</v>
      </c>
      <c r="E686">
        <v>82.78</v>
      </c>
      <c r="F686">
        <v>83.63</v>
      </c>
      <c r="G686">
        <v>83.63</v>
      </c>
      <c r="H686">
        <v>84.44</v>
      </c>
      <c r="I686">
        <v>84.44</v>
      </c>
      <c r="J686">
        <v>85.19</v>
      </c>
      <c r="K686">
        <v>85.19</v>
      </c>
      <c r="L686">
        <v>84.09</v>
      </c>
      <c r="M686">
        <v>84.7</v>
      </c>
      <c r="N686">
        <v>84.7</v>
      </c>
    </row>
    <row r="687" spans="2:14" x14ac:dyDescent="0.2">
      <c r="B687">
        <v>83.49</v>
      </c>
      <c r="C687">
        <v>83.49</v>
      </c>
      <c r="D687">
        <v>83.92</v>
      </c>
      <c r="E687">
        <v>83.39</v>
      </c>
      <c r="F687">
        <v>82.78</v>
      </c>
      <c r="G687">
        <v>83.63</v>
      </c>
      <c r="H687">
        <v>83.63</v>
      </c>
      <c r="I687">
        <v>84.44</v>
      </c>
      <c r="J687">
        <v>84.44</v>
      </c>
      <c r="K687">
        <v>85.19</v>
      </c>
      <c r="L687">
        <v>85.19</v>
      </c>
      <c r="M687">
        <v>84.09</v>
      </c>
      <c r="N687">
        <v>84.7</v>
      </c>
    </row>
    <row r="688" spans="2:14" x14ac:dyDescent="0.2">
      <c r="B688">
        <v>83.22</v>
      </c>
      <c r="C688">
        <v>83.49</v>
      </c>
      <c r="D688">
        <v>83.49</v>
      </c>
      <c r="E688">
        <v>83.92</v>
      </c>
      <c r="F688">
        <v>83.39</v>
      </c>
      <c r="G688">
        <v>82.78</v>
      </c>
      <c r="H688">
        <v>83.63</v>
      </c>
      <c r="I688">
        <v>83.63</v>
      </c>
      <c r="J688">
        <v>84.44</v>
      </c>
      <c r="K688">
        <v>84.44</v>
      </c>
      <c r="L688">
        <v>85.19</v>
      </c>
      <c r="M688">
        <v>85.19</v>
      </c>
      <c r="N688">
        <v>84.09</v>
      </c>
    </row>
    <row r="689" spans="2:14" x14ac:dyDescent="0.2">
      <c r="B689">
        <v>83.22</v>
      </c>
      <c r="C689">
        <v>83.22</v>
      </c>
      <c r="D689">
        <v>83.49</v>
      </c>
      <c r="E689">
        <v>83.49</v>
      </c>
      <c r="F689">
        <v>83.92</v>
      </c>
      <c r="G689">
        <v>83.39</v>
      </c>
      <c r="H689">
        <v>82.78</v>
      </c>
      <c r="I689">
        <v>83.63</v>
      </c>
      <c r="J689">
        <v>83.63</v>
      </c>
      <c r="K689">
        <v>84.44</v>
      </c>
      <c r="L689">
        <v>84.44</v>
      </c>
      <c r="M689">
        <v>85.19</v>
      </c>
      <c r="N689">
        <v>85.19</v>
      </c>
    </row>
    <row r="690" spans="2:14" x14ac:dyDescent="0.2">
      <c r="B690">
        <v>81.92</v>
      </c>
      <c r="C690">
        <v>83.22</v>
      </c>
      <c r="D690">
        <v>83.22</v>
      </c>
      <c r="E690">
        <v>83.49</v>
      </c>
      <c r="F690">
        <v>83.49</v>
      </c>
      <c r="G690">
        <v>83.92</v>
      </c>
      <c r="H690">
        <v>83.39</v>
      </c>
      <c r="I690">
        <v>82.78</v>
      </c>
      <c r="J690">
        <v>83.63</v>
      </c>
      <c r="K690">
        <v>83.63</v>
      </c>
      <c r="L690">
        <v>84.44</v>
      </c>
      <c r="M690">
        <v>84.44</v>
      </c>
      <c r="N690">
        <v>85.19</v>
      </c>
    </row>
    <row r="691" spans="2:14" x14ac:dyDescent="0.2">
      <c r="B691">
        <v>84.16</v>
      </c>
      <c r="C691">
        <v>81.92</v>
      </c>
      <c r="D691">
        <v>83.22</v>
      </c>
      <c r="E691">
        <v>83.22</v>
      </c>
      <c r="F691">
        <v>83.49</v>
      </c>
      <c r="G691">
        <v>83.49</v>
      </c>
      <c r="H691">
        <v>83.92</v>
      </c>
      <c r="I691">
        <v>83.39</v>
      </c>
      <c r="J691">
        <v>82.78</v>
      </c>
      <c r="K691">
        <v>83.63</v>
      </c>
      <c r="L691">
        <v>83.63</v>
      </c>
      <c r="M691">
        <v>84.44</v>
      </c>
      <c r="N691">
        <v>84.44</v>
      </c>
    </row>
    <row r="692" spans="2:14" x14ac:dyDescent="0.2">
      <c r="B692">
        <v>84.17</v>
      </c>
      <c r="C692">
        <v>84.16</v>
      </c>
      <c r="D692">
        <v>81.92</v>
      </c>
      <c r="E692">
        <v>83.22</v>
      </c>
      <c r="F692">
        <v>83.22</v>
      </c>
      <c r="G692">
        <v>83.49</v>
      </c>
      <c r="H692">
        <v>83.49</v>
      </c>
      <c r="I692">
        <v>83.92</v>
      </c>
      <c r="J692">
        <v>83.39</v>
      </c>
      <c r="K692">
        <v>82.78</v>
      </c>
      <c r="L692">
        <v>83.63</v>
      </c>
      <c r="M692">
        <v>83.63</v>
      </c>
      <c r="N692">
        <v>84.44</v>
      </c>
    </row>
    <row r="693" spans="2:14" x14ac:dyDescent="0.2">
      <c r="B693">
        <v>81.430000000000007</v>
      </c>
      <c r="C693">
        <v>84.17</v>
      </c>
      <c r="D693">
        <v>84.16</v>
      </c>
      <c r="E693">
        <v>81.92</v>
      </c>
      <c r="F693">
        <v>83.22</v>
      </c>
      <c r="G693">
        <v>83.22</v>
      </c>
      <c r="H693">
        <v>83.49</v>
      </c>
      <c r="I693">
        <v>83.49</v>
      </c>
      <c r="J693">
        <v>83.92</v>
      </c>
      <c r="K693">
        <v>83.39</v>
      </c>
      <c r="L693">
        <v>82.78</v>
      </c>
      <c r="M693">
        <v>83.63</v>
      </c>
      <c r="N693">
        <v>83.63</v>
      </c>
    </row>
    <row r="694" spans="2:14" x14ac:dyDescent="0.2">
      <c r="B694">
        <v>81.430000000000007</v>
      </c>
      <c r="C694">
        <v>81.430000000000007</v>
      </c>
      <c r="D694">
        <v>84.17</v>
      </c>
      <c r="E694">
        <v>84.16</v>
      </c>
      <c r="F694">
        <v>81.92</v>
      </c>
      <c r="G694">
        <v>83.22</v>
      </c>
      <c r="H694">
        <v>83.22</v>
      </c>
      <c r="I694">
        <v>83.49</v>
      </c>
      <c r="J694">
        <v>83.49</v>
      </c>
      <c r="K694">
        <v>83.92</v>
      </c>
      <c r="L694">
        <v>83.39</v>
      </c>
      <c r="M694">
        <v>82.78</v>
      </c>
      <c r="N694">
        <v>83.63</v>
      </c>
    </row>
    <row r="695" spans="2:14" x14ac:dyDescent="0.2">
      <c r="B695">
        <v>81.25</v>
      </c>
      <c r="C695">
        <v>81.430000000000007</v>
      </c>
      <c r="D695">
        <v>81.430000000000007</v>
      </c>
      <c r="E695">
        <v>84.17</v>
      </c>
      <c r="F695">
        <v>84.16</v>
      </c>
      <c r="G695">
        <v>81.92</v>
      </c>
      <c r="H695">
        <v>83.22</v>
      </c>
      <c r="I695">
        <v>83.22</v>
      </c>
      <c r="J695">
        <v>83.49</v>
      </c>
      <c r="K695">
        <v>83.49</v>
      </c>
      <c r="L695">
        <v>83.92</v>
      </c>
      <c r="M695">
        <v>83.39</v>
      </c>
      <c r="N695">
        <v>82.78</v>
      </c>
    </row>
    <row r="696" spans="2:14" x14ac:dyDescent="0.2">
      <c r="B696">
        <v>81.25</v>
      </c>
      <c r="C696">
        <v>81.25</v>
      </c>
      <c r="D696">
        <v>81.430000000000007</v>
      </c>
      <c r="E696">
        <v>81.430000000000007</v>
      </c>
      <c r="F696">
        <v>84.17</v>
      </c>
      <c r="G696">
        <v>84.16</v>
      </c>
      <c r="H696">
        <v>81.92</v>
      </c>
      <c r="I696">
        <v>83.22</v>
      </c>
      <c r="J696">
        <v>83.22</v>
      </c>
      <c r="K696">
        <v>83.49</v>
      </c>
      <c r="L696">
        <v>83.49</v>
      </c>
      <c r="M696">
        <v>83.92</v>
      </c>
      <c r="N696">
        <v>83.39</v>
      </c>
    </row>
    <row r="697" spans="2:14" x14ac:dyDescent="0.2">
      <c r="B697">
        <v>78.239999999999995</v>
      </c>
      <c r="C697">
        <v>81.25</v>
      </c>
      <c r="D697">
        <v>81.25</v>
      </c>
      <c r="E697">
        <v>81.430000000000007</v>
      </c>
      <c r="F697">
        <v>81.430000000000007</v>
      </c>
      <c r="G697">
        <v>84.17</v>
      </c>
      <c r="H697">
        <v>84.16</v>
      </c>
      <c r="I697">
        <v>81.92</v>
      </c>
      <c r="J697">
        <v>83.22</v>
      </c>
      <c r="K697">
        <v>83.22</v>
      </c>
      <c r="L697">
        <v>83.49</v>
      </c>
      <c r="M697">
        <v>83.49</v>
      </c>
      <c r="N697">
        <v>83.92</v>
      </c>
    </row>
    <row r="698" spans="2:14" x14ac:dyDescent="0.2">
      <c r="B698">
        <v>78.78</v>
      </c>
      <c r="C698">
        <v>78.239999999999995</v>
      </c>
      <c r="D698">
        <v>81.25</v>
      </c>
      <c r="E698">
        <v>81.25</v>
      </c>
      <c r="F698">
        <v>81.430000000000007</v>
      </c>
      <c r="G698">
        <v>81.430000000000007</v>
      </c>
      <c r="H698">
        <v>84.17</v>
      </c>
      <c r="I698">
        <v>84.16</v>
      </c>
      <c r="J698">
        <v>81.92</v>
      </c>
      <c r="K698">
        <v>83.22</v>
      </c>
      <c r="L698">
        <v>83.22</v>
      </c>
      <c r="M698">
        <v>83.49</v>
      </c>
      <c r="N698">
        <v>83.49</v>
      </c>
    </row>
    <row r="699" spans="2:14" x14ac:dyDescent="0.2">
      <c r="B699">
        <v>79.430000000000007</v>
      </c>
      <c r="C699">
        <v>78.78</v>
      </c>
      <c r="D699">
        <v>78.239999999999995</v>
      </c>
      <c r="E699">
        <v>81.25</v>
      </c>
      <c r="F699">
        <v>81.25</v>
      </c>
      <c r="G699">
        <v>81.430000000000007</v>
      </c>
      <c r="H699">
        <v>81.430000000000007</v>
      </c>
      <c r="I699">
        <v>84.17</v>
      </c>
      <c r="J699">
        <v>84.16</v>
      </c>
      <c r="K699">
        <v>81.92</v>
      </c>
      <c r="L699">
        <v>83.22</v>
      </c>
      <c r="M699">
        <v>83.22</v>
      </c>
      <c r="N699">
        <v>83.49</v>
      </c>
    </row>
    <row r="700" spans="2:14" x14ac:dyDescent="0.2">
      <c r="B700">
        <v>78.58</v>
      </c>
      <c r="C700">
        <v>79.430000000000007</v>
      </c>
      <c r="D700">
        <v>78.78</v>
      </c>
      <c r="E700">
        <v>78.239999999999995</v>
      </c>
      <c r="F700">
        <v>81.25</v>
      </c>
      <c r="G700">
        <v>81.25</v>
      </c>
      <c r="H700">
        <v>81.430000000000007</v>
      </c>
      <c r="I700">
        <v>81.430000000000007</v>
      </c>
      <c r="J700">
        <v>84.17</v>
      </c>
      <c r="K700">
        <v>84.16</v>
      </c>
      <c r="L700">
        <v>81.92</v>
      </c>
      <c r="M700">
        <v>83.22</v>
      </c>
      <c r="N700">
        <v>83.22</v>
      </c>
    </row>
    <row r="701" spans="2:14" x14ac:dyDescent="0.2">
      <c r="B701">
        <v>78.58</v>
      </c>
      <c r="C701">
        <v>78.58</v>
      </c>
      <c r="D701">
        <v>79.430000000000007</v>
      </c>
      <c r="E701">
        <v>78.78</v>
      </c>
      <c r="F701">
        <v>78.239999999999995</v>
      </c>
      <c r="G701">
        <v>81.25</v>
      </c>
      <c r="H701">
        <v>81.25</v>
      </c>
      <c r="I701">
        <v>81.430000000000007</v>
      </c>
      <c r="J701">
        <v>81.430000000000007</v>
      </c>
      <c r="K701">
        <v>84.17</v>
      </c>
      <c r="L701">
        <v>84.16</v>
      </c>
      <c r="M701">
        <v>81.92</v>
      </c>
      <c r="N701">
        <v>83.22</v>
      </c>
    </row>
    <row r="702" spans="2:14" x14ac:dyDescent="0.2">
      <c r="B702">
        <v>77.27</v>
      </c>
      <c r="C702">
        <v>78.58</v>
      </c>
      <c r="D702">
        <v>78.58</v>
      </c>
      <c r="E702">
        <v>79.430000000000007</v>
      </c>
      <c r="F702">
        <v>78.78</v>
      </c>
      <c r="G702">
        <v>78.239999999999995</v>
      </c>
      <c r="H702">
        <v>81.25</v>
      </c>
      <c r="I702">
        <v>81.25</v>
      </c>
      <c r="J702">
        <v>81.430000000000007</v>
      </c>
      <c r="K702">
        <v>81.430000000000007</v>
      </c>
      <c r="L702">
        <v>84.17</v>
      </c>
      <c r="M702">
        <v>84.16</v>
      </c>
      <c r="N702">
        <v>81.92</v>
      </c>
    </row>
    <row r="703" spans="2:14" x14ac:dyDescent="0.2">
      <c r="B703">
        <v>77.27</v>
      </c>
      <c r="C703">
        <v>77.27</v>
      </c>
      <c r="D703">
        <v>78.58</v>
      </c>
      <c r="E703">
        <v>78.58</v>
      </c>
      <c r="F703">
        <v>79.430000000000007</v>
      </c>
      <c r="G703">
        <v>78.78</v>
      </c>
      <c r="H703">
        <v>78.239999999999995</v>
      </c>
      <c r="I703">
        <v>81.25</v>
      </c>
      <c r="J703">
        <v>81.25</v>
      </c>
      <c r="K703">
        <v>81.430000000000007</v>
      </c>
      <c r="L703">
        <v>81.430000000000007</v>
      </c>
      <c r="M703">
        <v>84.17</v>
      </c>
      <c r="N703">
        <v>84.16</v>
      </c>
    </row>
    <row r="704" spans="2:14" x14ac:dyDescent="0.2">
      <c r="B704">
        <v>76.17</v>
      </c>
      <c r="C704">
        <v>77.27</v>
      </c>
      <c r="D704">
        <v>77.27</v>
      </c>
      <c r="E704">
        <v>78.58</v>
      </c>
      <c r="F704">
        <v>78.58</v>
      </c>
      <c r="G704">
        <v>79.430000000000007</v>
      </c>
      <c r="H704">
        <v>78.78</v>
      </c>
      <c r="I704">
        <v>78.239999999999995</v>
      </c>
      <c r="J704">
        <v>81.25</v>
      </c>
      <c r="K704">
        <v>81.25</v>
      </c>
      <c r="L704">
        <v>81.430000000000007</v>
      </c>
      <c r="M704">
        <v>81.430000000000007</v>
      </c>
      <c r="N704">
        <v>84.17</v>
      </c>
    </row>
    <row r="705" spans="2:14" x14ac:dyDescent="0.2">
      <c r="B705">
        <v>79.36</v>
      </c>
      <c r="C705">
        <v>76.17</v>
      </c>
      <c r="D705">
        <v>77.27</v>
      </c>
      <c r="E705">
        <v>77.27</v>
      </c>
      <c r="F705">
        <v>78.58</v>
      </c>
      <c r="G705">
        <v>78.58</v>
      </c>
      <c r="H705">
        <v>79.430000000000007</v>
      </c>
      <c r="I705">
        <v>78.78</v>
      </c>
      <c r="J705">
        <v>78.239999999999995</v>
      </c>
      <c r="K705">
        <v>81.25</v>
      </c>
      <c r="L705">
        <v>81.25</v>
      </c>
      <c r="M705">
        <v>81.430000000000007</v>
      </c>
      <c r="N705">
        <v>81.430000000000007</v>
      </c>
    </row>
    <row r="706" spans="2:14" x14ac:dyDescent="0.2">
      <c r="B706">
        <v>77.739999999999995</v>
      </c>
      <c r="C706">
        <v>79.36</v>
      </c>
      <c r="D706">
        <v>76.17</v>
      </c>
      <c r="E706">
        <v>77.27</v>
      </c>
      <c r="F706">
        <v>77.27</v>
      </c>
      <c r="G706">
        <v>78.58</v>
      </c>
      <c r="H706">
        <v>78.58</v>
      </c>
      <c r="I706">
        <v>79.430000000000007</v>
      </c>
      <c r="J706">
        <v>78.78</v>
      </c>
      <c r="K706">
        <v>78.239999999999995</v>
      </c>
      <c r="L706">
        <v>81.25</v>
      </c>
      <c r="M706">
        <v>81.25</v>
      </c>
      <c r="N706">
        <v>81.430000000000007</v>
      </c>
    </row>
    <row r="707" spans="2:14" x14ac:dyDescent="0.2">
      <c r="B707">
        <v>74.989999999999995</v>
      </c>
      <c r="C707">
        <v>77.739999999999995</v>
      </c>
      <c r="D707">
        <v>79.36</v>
      </c>
      <c r="E707">
        <v>76.17</v>
      </c>
      <c r="F707">
        <v>77.27</v>
      </c>
      <c r="G707">
        <v>77.27</v>
      </c>
      <c r="H707">
        <v>78.58</v>
      </c>
      <c r="I707">
        <v>78.58</v>
      </c>
      <c r="J707">
        <v>79.430000000000007</v>
      </c>
      <c r="K707">
        <v>78.78</v>
      </c>
      <c r="L707">
        <v>78.239999999999995</v>
      </c>
      <c r="M707">
        <v>81.25</v>
      </c>
      <c r="N707">
        <v>81.25</v>
      </c>
    </row>
    <row r="708" spans="2:14" x14ac:dyDescent="0.2">
      <c r="B708">
        <v>74.989999999999995</v>
      </c>
      <c r="C708">
        <v>74.989999999999995</v>
      </c>
      <c r="D708">
        <v>77.739999999999995</v>
      </c>
      <c r="E708">
        <v>79.36</v>
      </c>
      <c r="F708">
        <v>76.17</v>
      </c>
      <c r="G708">
        <v>77.27</v>
      </c>
      <c r="H708">
        <v>77.27</v>
      </c>
      <c r="I708">
        <v>78.58</v>
      </c>
      <c r="J708">
        <v>78.58</v>
      </c>
      <c r="K708">
        <v>79.430000000000007</v>
      </c>
      <c r="L708">
        <v>78.78</v>
      </c>
      <c r="M708">
        <v>78.239999999999995</v>
      </c>
      <c r="N708">
        <v>81.25</v>
      </c>
    </row>
    <row r="709" spans="2:14" x14ac:dyDescent="0.2">
      <c r="B709">
        <v>74.459999999999994</v>
      </c>
      <c r="C709">
        <v>74.989999999999995</v>
      </c>
      <c r="D709">
        <v>74.989999999999995</v>
      </c>
      <c r="E709">
        <v>77.739999999999995</v>
      </c>
      <c r="F709">
        <v>79.36</v>
      </c>
      <c r="G709">
        <v>76.17</v>
      </c>
      <c r="H709">
        <v>77.27</v>
      </c>
      <c r="I709">
        <v>77.27</v>
      </c>
      <c r="J709">
        <v>78.58</v>
      </c>
      <c r="K709">
        <v>78.58</v>
      </c>
      <c r="L709">
        <v>79.430000000000007</v>
      </c>
      <c r="M709">
        <v>78.78</v>
      </c>
      <c r="N709">
        <v>78.239999999999995</v>
      </c>
    </row>
    <row r="710" spans="2:14" x14ac:dyDescent="0.2">
      <c r="B710">
        <v>74.459999999999994</v>
      </c>
      <c r="C710">
        <v>74.459999999999994</v>
      </c>
      <c r="D710">
        <v>74.989999999999995</v>
      </c>
      <c r="E710">
        <v>74.989999999999995</v>
      </c>
      <c r="F710">
        <v>77.739999999999995</v>
      </c>
      <c r="G710">
        <v>79.36</v>
      </c>
      <c r="H710">
        <v>76.17</v>
      </c>
      <c r="I710">
        <v>77.27</v>
      </c>
      <c r="J710">
        <v>77.27</v>
      </c>
      <c r="K710">
        <v>78.58</v>
      </c>
      <c r="L710">
        <v>78.58</v>
      </c>
      <c r="M710">
        <v>79.430000000000007</v>
      </c>
      <c r="N710">
        <v>78.78</v>
      </c>
    </row>
    <row r="711" spans="2:14" x14ac:dyDescent="0.2">
      <c r="B711">
        <v>74.599999999999994</v>
      </c>
      <c r="C711">
        <v>74.459999999999994</v>
      </c>
      <c r="D711">
        <v>74.459999999999994</v>
      </c>
      <c r="E711">
        <v>74.989999999999995</v>
      </c>
      <c r="F711">
        <v>74.989999999999995</v>
      </c>
      <c r="G711">
        <v>77.739999999999995</v>
      </c>
      <c r="H711">
        <v>79.36</v>
      </c>
      <c r="I711">
        <v>76.17</v>
      </c>
      <c r="J711">
        <v>77.27</v>
      </c>
      <c r="K711">
        <v>77.27</v>
      </c>
      <c r="L711">
        <v>78.58</v>
      </c>
      <c r="M711">
        <v>78.58</v>
      </c>
      <c r="N711">
        <v>79.430000000000007</v>
      </c>
    </row>
    <row r="712" spans="2:14" x14ac:dyDescent="0.2">
      <c r="B712">
        <v>76.680000000000007</v>
      </c>
      <c r="C712">
        <v>74.599999999999994</v>
      </c>
      <c r="D712">
        <v>74.459999999999994</v>
      </c>
      <c r="E712">
        <v>74.459999999999994</v>
      </c>
      <c r="F712">
        <v>74.989999999999995</v>
      </c>
      <c r="G712">
        <v>74.989999999999995</v>
      </c>
      <c r="H712">
        <v>77.739999999999995</v>
      </c>
      <c r="I712">
        <v>79.36</v>
      </c>
      <c r="J712">
        <v>76.17</v>
      </c>
      <c r="K712">
        <v>77.27</v>
      </c>
      <c r="L712">
        <v>77.27</v>
      </c>
      <c r="M712">
        <v>78.58</v>
      </c>
      <c r="N712">
        <v>78.58</v>
      </c>
    </row>
    <row r="713" spans="2:14" x14ac:dyDescent="0.2">
      <c r="B713">
        <v>77.64</v>
      </c>
      <c r="C713">
        <v>76.680000000000007</v>
      </c>
      <c r="D713">
        <v>74.599999999999994</v>
      </c>
      <c r="E713">
        <v>74.459999999999994</v>
      </c>
      <c r="F713">
        <v>74.459999999999994</v>
      </c>
      <c r="G713">
        <v>74.989999999999995</v>
      </c>
      <c r="H713">
        <v>74.989999999999995</v>
      </c>
      <c r="I713">
        <v>77.739999999999995</v>
      </c>
      <c r="J713">
        <v>79.36</v>
      </c>
      <c r="K713">
        <v>76.17</v>
      </c>
      <c r="L713">
        <v>77.27</v>
      </c>
      <c r="M713">
        <v>77.27</v>
      </c>
      <c r="N713">
        <v>78.58</v>
      </c>
    </row>
    <row r="714" spans="2:14" x14ac:dyDescent="0.2">
      <c r="B714">
        <v>78.28</v>
      </c>
      <c r="C714">
        <v>77.64</v>
      </c>
      <c r="D714">
        <v>76.680000000000007</v>
      </c>
      <c r="E714">
        <v>74.599999999999994</v>
      </c>
      <c r="F714">
        <v>74.459999999999994</v>
      </c>
      <c r="G714">
        <v>74.459999999999994</v>
      </c>
      <c r="H714">
        <v>74.989999999999995</v>
      </c>
      <c r="I714">
        <v>74.989999999999995</v>
      </c>
      <c r="J714">
        <v>77.739999999999995</v>
      </c>
      <c r="K714">
        <v>79.36</v>
      </c>
      <c r="L714">
        <v>76.17</v>
      </c>
      <c r="M714">
        <v>77.27</v>
      </c>
      <c r="N714">
        <v>77.27</v>
      </c>
    </row>
    <row r="715" spans="2:14" x14ac:dyDescent="0.2">
      <c r="B715">
        <v>78.28</v>
      </c>
      <c r="C715">
        <v>78.28</v>
      </c>
      <c r="D715">
        <v>77.64</v>
      </c>
      <c r="E715">
        <v>76.680000000000007</v>
      </c>
      <c r="F715">
        <v>74.599999999999994</v>
      </c>
      <c r="G715">
        <v>74.459999999999994</v>
      </c>
      <c r="H715">
        <v>74.459999999999994</v>
      </c>
      <c r="I715">
        <v>74.989999999999995</v>
      </c>
      <c r="J715">
        <v>74.989999999999995</v>
      </c>
      <c r="K715">
        <v>77.739999999999995</v>
      </c>
      <c r="L715">
        <v>79.36</v>
      </c>
      <c r="M715">
        <v>76.17</v>
      </c>
      <c r="N715">
        <v>77.27</v>
      </c>
    </row>
    <row r="716" spans="2:14" x14ac:dyDescent="0.2">
      <c r="B716">
        <v>81.45</v>
      </c>
      <c r="C716">
        <v>78.28</v>
      </c>
      <c r="D716">
        <v>78.28</v>
      </c>
      <c r="E716">
        <v>77.64</v>
      </c>
      <c r="F716">
        <v>76.680000000000007</v>
      </c>
      <c r="G716">
        <v>74.599999999999994</v>
      </c>
      <c r="H716">
        <v>74.459999999999994</v>
      </c>
      <c r="I716">
        <v>74.459999999999994</v>
      </c>
      <c r="J716">
        <v>74.989999999999995</v>
      </c>
      <c r="K716">
        <v>74.989999999999995</v>
      </c>
      <c r="L716">
        <v>77.739999999999995</v>
      </c>
      <c r="M716">
        <v>79.36</v>
      </c>
      <c r="N716">
        <v>76.17</v>
      </c>
    </row>
    <row r="717" spans="2:14" x14ac:dyDescent="0.2">
      <c r="B717">
        <v>81.45</v>
      </c>
      <c r="C717">
        <v>81.45</v>
      </c>
      <c r="D717">
        <v>78.28</v>
      </c>
      <c r="E717">
        <v>78.28</v>
      </c>
      <c r="F717">
        <v>77.64</v>
      </c>
      <c r="G717">
        <v>76.680000000000007</v>
      </c>
      <c r="H717">
        <v>74.599999999999994</v>
      </c>
      <c r="I717">
        <v>74.459999999999994</v>
      </c>
      <c r="J717">
        <v>74.459999999999994</v>
      </c>
      <c r="K717">
        <v>74.989999999999995</v>
      </c>
      <c r="L717">
        <v>74.989999999999995</v>
      </c>
      <c r="M717">
        <v>77.739999999999995</v>
      </c>
      <c r="N717">
        <v>79.36</v>
      </c>
    </row>
    <row r="718" spans="2:14" x14ac:dyDescent="0.2">
      <c r="B718">
        <v>79.81</v>
      </c>
      <c r="C718">
        <v>81.45</v>
      </c>
      <c r="D718">
        <v>81.45</v>
      </c>
      <c r="E718">
        <v>78.28</v>
      </c>
      <c r="F718">
        <v>78.28</v>
      </c>
      <c r="G718">
        <v>77.64</v>
      </c>
      <c r="H718">
        <v>76.680000000000007</v>
      </c>
      <c r="I718">
        <v>74.599999999999994</v>
      </c>
      <c r="J718">
        <v>74.459999999999994</v>
      </c>
      <c r="K718">
        <v>74.459999999999994</v>
      </c>
      <c r="L718">
        <v>74.989999999999995</v>
      </c>
      <c r="M718">
        <v>74.989999999999995</v>
      </c>
      <c r="N718">
        <v>77.739999999999995</v>
      </c>
    </row>
    <row r="719" spans="2:14" x14ac:dyDescent="0.2">
      <c r="B719">
        <v>78.47</v>
      </c>
      <c r="C719">
        <v>79.81</v>
      </c>
      <c r="D719">
        <v>81.45</v>
      </c>
      <c r="E719">
        <v>81.45</v>
      </c>
      <c r="F719">
        <v>78.28</v>
      </c>
      <c r="G719">
        <v>78.28</v>
      </c>
      <c r="H719">
        <v>77.64</v>
      </c>
      <c r="I719">
        <v>76.680000000000007</v>
      </c>
      <c r="J719">
        <v>74.599999999999994</v>
      </c>
      <c r="K719">
        <v>74.459999999999994</v>
      </c>
      <c r="L719">
        <v>74.459999999999994</v>
      </c>
      <c r="M719">
        <v>74.989999999999995</v>
      </c>
      <c r="N719">
        <v>74.989999999999995</v>
      </c>
    </row>
    <row r="720" spans="2:14" x14ac:dyDescent="0.2">
      <c r="B720">
        <v>79.66</v>
      </c>
      <c r="C720">
        <v>78.47</v>
      </c>
      <c r="D720">
        <v>79.81</v>
      </c>
      <c r="E720">
        <v>81.45</v>
      </c>
      <c r="F720">
        <v>81.45</v>
      </c>
      <c r="G720">
        <v>78.28</v>
      </c>
      <c r="H720">
        <v>78.28</v>
      </c>
      <c r="I720">
        <v>77.64</v>
      </c>
      <c r="J720">
        <v>76.680000000000007</v>
      </c>
      <c r="K720">
        <v>74.599999999999994</v>
      </c>
      <c r="L720">
        <v>74.459999999999994</v>
      </c>
      <c r="M720">
        <v>74.459999999999994</v>
      </c>
      <c r="N720">
        <v>74.989999999999995</v>
      </c>
    </row>
    <row r="721" spans="2:14" x14ac:dyDescent="0.2">
      <c r="B721">
        <v>78.05</v>
      </c>
      <c r="C721">
        <v>79.66</v>
      </c>
      <c r="D721">
        <v>78.47</v>
      </c>
      <c r="E721">
        <v>79.81</v>
      </c>
      <c r="F721">
        <v>81.45</v>
      </c>
      <c r="G721">
        <v>81.45</v>
      </c>
      <c r="H721">
        <v>78.28</v>
      </c>
      <c r="I721">
        <v>78.28</v>
      </c>
      <c r="J721">
        <v>77.64</v>
      </c>
      <c r="K721">
        <v>76.680000000000007</v>
      </c>
      <c r="L721">
        <v>74.599999999999994</v>
      </c>
      <c r="M721">
        <v>74.459999999999994</v>
      </c>
      <c r="N721">
        <v>74.459999999999994</v>
      </c>
    </row>
    <row r="722" spans="2:14" x14ac:dyDescent="0.2">
      <c r="B722">
        <v>78.05</v>
      </c>
      <c r="C722">
        <v>78.05</v>
      </c>
      <c r="D722">
        <v>79.66</v>
      </c>
      <c r="E722">
        <v>78.47</v>
      </c>
      <c r="F722">
        <v>79.81</v>
      </c>
      <c r="G722">
        <v>81.45</v>
      </c>
      <c r="H722">
        <v>81.45</v>
      </c>
      <c r="I722">
        <v>78.28</v>
      </c>
      <c r="J722">
        <v>78.28</v>
      </c>
      <c r="K722">
        <v>77.64</v>
      </c>
      <c r="L722">
        <v>76.680000000000007</v>
      </c>
      <c r="M722">
        <v>74.599999999999994</v>
      </c>
      <c r="N722">
        <v>74.459999999999994</v>
      </c>
    </row>
    <row r="723" spans="2:14" x14ac:dyDescent="0.2">
      <c r="B723">
        <v>75.819999999999993</v>
      </c>
      <c r="C723">
        <v>78.05</v>
      </c>
      <c r="D723">
        <v>78.05</v>
      </c>
      <c r="E723">
        <v>79.66</v>
      </c>
      <c r="F723">
        <v>78.47</v>
      </c>
      <c r="G723">
        <v>79.81</v>
      </c>
      <c r="H723">
        <v>81.45</v>
      </c>
      <c r="I723">
        <v>81.45</v>
      </c>
      <c r="J723">
        <v>78.28</v>
      </c>
      <c r="K723">
        <v>78.28</v>
      </c>
      <c r="L723">
        <v>77.64</v>
      </c>
      <c r="M723">
        <v>76.680000000000007</v>
      </c>
      <c r="N723">
        <v>74.599999999999994</v>
      </c>
    </row>
    <row r="724" spans="2:14" x14ac:dyDescent="0.2">
      <c r="B724">
        <v>75.819999999999993</v>
      </c>
      <c r="C724">
        <v>75.819999999999993</v>
      </c>
      <c r="D724">
        <v>78.05</v>
      </c>
      <c r="E724">
        <v>78.05</v>
      </c>
      <c r="F724">
        <v>79.66</v>
      </c>
      <c r="G724">
        <v>78.47</v>
      </c>
      <c r="H724">
        <v>79.81</v>
      </c>
      <c r="I724">
        <v>81.45</v>
      </c>
      <c r="J724">
        <v>81.45</v>
      </c>
      <c r="K724">
        <v>78.28</v>
      </c>
      <c r="L724">
        <v>78.28</v>
      </c>
      <c r="M724">
        <v>77.64</v>
      </c>
      <c r="N724">
        <v>76.680000000000007</v>
      </c>
    </row>
    <row r="725" spans="2:14" x14ac:dyDescent="0.2">
      <c r="B725">
        <v>75.27</v>
      </c>
      <c r="C725">
        <v>75.819999999999993</v>
      </c>
      <c r="D725">
        <v>75.819999999999993</v>
      </c>
      <c r="E725">
        <v>78.05</v>
      </c>
      <c r="F725">
        <v>78.05</v>
      </c>
      <c r="G725">
        <v>79.66</v>
      </c>
      <c r="H725">
        <v>78.47</v>
      </c>
      <c r="I725">
        <v>79.81</v>
      </c>
      <c r="J725">
        <v>81.45</v>
      </c>
      <c r="K725">
        <v>81.45</v>
      </c>
      <c r="L725">
        <v>78.28</v>
      </c>
      <c r="M725">
        <v>78.28</v>
      </c>
      <c r="N725">
        <v>77.64</v>
      </c>
    </row>
    <row r="726" spans="2:14" x14ac:dyDescent="0.2">
      <c r="B726">
        <v>72.760000000000005</v>
      </c>
      <c r="C726">
        <v>75.27</v>
      </c>
      <c r="D726">
        <v>75.819999999999993</v>
      </c>
      <c r="E726">
        <v>75.819999999999993</v>
      </c>
      <c r="F726">
        <v>78.05</v>
      </c>
      <c r="G726">
        <v>78.05</v>
      </c>
      <c r="H726">
        <v>79.66</v>
      </c>
      <c r="I726">
        <v>78.47</v>
      </c>
      <c r="J726">
        <v>79.81</v>
      </c>
      <c r="K726">
        <v>81.45</v>
      </c>
      <c r="L726">
        <v>81.45</v>
      </c>
      <c r="M726">
        <v>78.28</v>
      </c>
      <c r="N726">
        <v>78.28</v>
      </c>
    </row>
    <row r="727" spans="2:14" x14ac:dyDescent="0.2">
      <c r="B727">
        <v>73.72</v>
      </c>
      <c r="C727">
        <v>72.760000000000005</v>
      </c>
      <c r="D727">
        <v>75.27</v>
      </c>
      <c r="E727">
        <v>75.819999999999993</v>
      </c>
      <c r="F727">
        <v>75.819999999999993</v>
      </c>
      <c r="G727">
        <v>78.05</v>
      </c>
      <c r="H727">
        <v>78.05</v>
      </c>
      <c r="I727">
        <v>79.66</v>
      </c>
      <c r="J727">
        <v>78.47</v>
      </c>
      <c r="K727">
        <v>79.81</v>
      </c>
      <c r="L727">
        <v>81.45</v>
      </c>
      <c r="M727">
        <v>81.45</v>
      </c>
      <c r="N727">
        <v>78.28</v>
      </c>
    </row>
    <row r="728" spans="2:14" x14ac:dyDescent="0.2">
      <c r="B728">
        <v>75.819999999999993</v>
      </c>
      <c r="C728">
        <v>73.72</v>
      </c>
      <c r="D728">
        <v>72.760000000000005</v>
      </c>
      <c r="E728">
        <v>75.27</v>
      </c>
      <c r="F728">
        <v>75.819999999999993</v>
      </c>
      <c r="G728">
        <v>75.819999999999993</v>
      </c>
      <c r="H728">
        <v>78.05</v>
      </c>
      <c r="I728">
        <v>78.05</v>
      </c>
      <c r="J728">
        <v>79.66</v>
      </c>
      <c r="K728">
        <v>78.47</v>
      </c>
      <c r="L728">
        <v>79.81</v>
      </c>
      <c r="M728">
        <v>81.45</v>
      </c>
      <c r="N728">
        <v>81.45</v>
      </c>
    </row>
    <row r="729" spans="2:14" x14ac:dyDescent="0.2">
      <c r="B729">
        <v>75.819999999999993</v>
      </c>
      <c r="C729">
        <v>75.819999999999993</v>
      </c>
      <c r="D729">
        <v>73.72</v>
      </c>
      <c r="E729">
        <v>72.760000000000005</v>
      </c>
      <c r="F729">
        <v>75.27</v>
      </c>
      <c r="G729">
        <v>75.819999999999993</v>
      </c>
      <c r="H729">
        <v>75.819999999999993</v>
      </c>
      <c r="I729">
        <v>78.05</v>
      </c>
      <c r="J729">
        <v>78.05</v>
      </c>
      <c r="K729">
        <v>79.66</v>
      </c>
      <c r="L729">
        <v>78.47</v>
      </c>
      <c r="M729">
        <v>79.81</v>
      </c>
      <c r="N729">
        <v>81.45</v>
      </c>
    </row>
    <row r="730" spans="2:14" x14ac:dyDescent="0.2">
      <c r="B730">
        <v>78.400000000000006</v>
      </c>
      <c r="C730">
        <v>75.819999999999993</v>
      </c>
      <c r="D730">
        <v>75.819999999999993</v>
      </c>
      <c r="E730">
        <v>73.72</v>
      </c>
      <c r="F730">
        <v>72.760000000000005</v>
      </c>
      <c r="G730">
        <v>75.27</v>
      </c>
      <c r="H730">
        <v>75.819999999999993</v>
      </c>
      <c r="I730">
        <v>75.819999999999993</v>
      </c>
      <c r="J730">
        <v>78.05</v>
      </c>
      <c r="K730">
        <v>78.05</v>
      </c>
      <c r="L730">
        <v>79.66</v>
      </c>
      <c r="M730">
        <v>78.47</v>
      </c>
      <c r="N730">
        <v>79.81</v>
      </c>
    </row>
    <row r="731" spans="2:14" x14ac:dyDescent="0.2">
      <c r="B731">
        <v>78.400000000000006</v>
      </c>
      <c r="C731">
        <v>78.400000000000006</v>
      </c>
      <c r="D731">
        <v>75.819999999999993</v>
      </c>
      <c r="E731">
        <v>75.819999999999993</v>
      </c>
      <c r="F731">
        <v>73.72</v>
      </c>
      <c r="G731">
        <v>72.760000000000005</v>
      </c>
      <c r="H731">
        <v>75.27</v>
      </c>
      <c r="I731">
        <v>75.819999999999993</v>
      </c>
      <c r="J731">
        <v>75.819999999999993</v>
      </c>
      <c r="K731">
        <v>78.05</v>
      </c>
      <c r="L731">
        <v>78.05</v>
      </c>
      <c r="M731">
        <v>79.66</v>
      </c>
      <c r="N731">
        <v>78.47</v>
      </c>
    </row>
    <row r="732" spans="2:14" x14ac:dyDescent="0.2">
      <c r="B732">
        <v>76.5</v>
      </c>
      <c r="C732">
        <v>78.400000000000006</v>
      </c>
      <c r="D732">
        <v>78.400000000000006</v>
      </c>
      <c r="E732">
        <v>75.819999999999993</v>
      </c>
      <c r="F732">
        <v>75.819999999999993</v>
      </c>
      <c r="G732">
        <v>73.72</v>
      </c>
      <c r="H732">
        <v>72.760000000000005</v>
      </c>
      <c r="I732">
        <v>75.27</v>
      </c>
      <c r="J732">
        <v>75.819999999999993</v>
      </c>
      <c r="K732">
        <v>75.819999999999993</v>
      </c>
      <c r="L732">
        <v>78.05</v>
      </c>
      <c r="M732">
        <v>78.05</v>
      </c>
      <c r="N732">
        <v>79.66</v>
      </c>
    </row>
    <row r="733" spans="2:14" x14ac:dyDescent="0.2">
      <c r="B733">
        <v>75.489999999999995</v>
      </c>
      <c r="C733">
        <v>76.5</v>
      </c>
      <c r="D733">
        <v>78.400000000000006</v>
      </c>
      <c r="E733">
        <v>78.400000000000006</v>
      </c>
      <c r="F733">
        <v>75.819999999999993</v>
      </c>
      <c r="G733">
        <v>75.819999999999993</v>
      </c>
      <c r="H733">
        <v>73.72</v>
      </c>
      <c r="I733">
        <v>72.760000000000005</v>
      </c>
      <c r="J733">
        <v>75.27</v>
      </c>
      <c r="K733">
        <v>75.819999999999993</v>
      </c>
      <c r="L733">
        <v>75.819999999999993</v>
      </c>
      <c r="M733">
        <v>78.05</v>
      </c>
      <c r="N733">
        <v>78.05</v>
      </c>
    </row>
    <row r="734" spans="2:14" x14ac:dyDescent="0.2">
      <c r="B734">
        <v>76.900000000000006</v>
      </c>
      <c r="C734">
        <v>75.489999999999995</v>
      </c>
      <c r="D734">
        <v>76.5</v>
      </c>
      <c r="E734">
        <v>78.400000000000006</v>
      </c>
      <c r="F734">
        <v>78.400000000000006</v>
      </c>
      <c r="G734">
        <v>75.819999999999993</v>
      </c>
      <c r="H734">
        <v>75.819999999999993</v>
      </c>
      <c r="I734">
        <v>73.72</v>
      </c>
      <c r="J734">
        <v>72.760000000000005</v>
      </c>
      <c r="K734">
        <v>75.27</v>
      </c>
      <c r="L734">
        <v>75.819999999999993</v>
      </c>
      <c r="M734">
        <v>75.819999999999993</v>
      </c>
      <c r="N734">
        <v>78.05</v>
      </c>
    </row>
    <row r="735" spans="2:14" x14ac:dyDescent="0.2">
      <c r="B735">
        <v>74.52</v>
      </c>
      <c r="C735">
        <v>76.900000000000006</v>
      </c>
      <c r="D735">
        <v>75.489999999999995</v>
      </c>
      <c r="E735">
        <v>76.5</v>
      </c>
      <c r="F735">
        <v>78.400000000000006</v>
      </c>
      <c r="G735">
        <v>78.400000000000006</v>
      </c>
      <c r="H735">
        <v>75.819999999999993</v>
      </c>
      <c r="I735">
        <v>75.819999999999993</v>
      </c>
      <c r="J735">
        <v>73.72</v>
      </c>
      <c r="K735">
        <v>72.760000000000005</v>
      </c>
      <c r="L735">
        <v>75.27</v>
      </c>
      <c r="M735">
        <v>75.819999999999993</v>
      </c>
      <c r="N735">
        <v>75.819999999999993</v>
      </c>
    </row>
    <row r="736" spans="2:14" x14ac:dyDescent="0.2">
      <c r="B736">
        <v>74.52</v>
      </c>
      <c r="C736">
        <v>74.52</v>
      </c>
      <c r="D736">
        <v>76.900000000000006</v>
      </c>
      <c r="E736">
        <v>75.489999999999995</v>
      </c>
      <c r="F736">
        <v>76.5</v>
      </c>
      <c r="G736">
        <v>78.400000000000006</v>
      </c>
      <c r="H736">
        <v>78.400000000000006</v>
      </c>
      <c r="I736">
        <v>75.819999999999993</v>
      </c>
      <c r="J736">
        <v>75.819999999999993</v>
      </c>
      <c r="K736">
        <v>73.72</v>
      </c>
      <c r="L736">
        <v>72.760000000000005</v>
      </c>
      <c r="M736">
        <v>75.27</v>
      </c>
      <c r="N736">
        <v>75.819999999999993</v>
      </c>
    </row>
    <row r="737" spans="2:14" x14ac:dyDescent="0.2">
      <c r="B737">
        <v>71.28</v>
      </c>
      <c r="C737">
        <v>74.52</v>
      </c>
      <c r="D737">
        <v>74.52</v>
      </c>
      <c r="E737">
        <v>76.900000000000006</v>
      </c>
      <c r="F737">
        <v>75.489999999999995</v>
      </c>
      <c r="G737">
        <v>76.5</v>
      </c>
      <c r="H737">
        <v>78.400000000000006</v>
      </c>
      <c r="I737">
        <v>78.400000000000006</v>
      </c>
      <c r="J737">
        <v>75.819999999999993</v>
      </c>
      <c r="K737">
        <v>75.819999999999993</v>
      </c>
      <c r="L737">
        <v>73.72</v>
      </c>
      <c r="M737">
        <v>72.760000000000005</v>
      </c>
      <c r="N737">
        <v>75.27</v>
      </c>
    </row>
    <row r="738" spans="2:14" x14ac:dyDescent="0.2">
      <c r="B738">
        <v>71.28</v>
      </c>
      <c r="C738">
        <v>71.28</v>
      </c>
      <c r="D738">
        <v>74.52</v>
      </c>
      <c r="E738">
        <v>74.52</v>
      </c>
      <c r="F738">
        <v>76.900000000000006</v>
      </c>
      <c r="G738">
        <v>75.489999999999995</v>
      </c>
      <c r="H738">
        <v>76.5</v>
      </c>
      <c r="I738">
        <v>78.400000000000006</v>
      </c>
      <c r="J738">
        <v>78.400000000000006</v>
      </c>
      <c r="K738">
        <v>75.819999999999993</v>
      </c>
      <c r="L738">
        <v>75.819999999999993</v>
      </c>
      <c r="M738">
        <v>73.72</v>
      </c>
      <c r="N738">
        <v>72.760000000000005</v>
      </c>
    </row>
    <row r="739" spans="2:14" x14ac:dyDescent="0.2">
      <c r="B739">
        <v>71.28</v>
      </c>
      <c r="C739">
        <v>71.28</v>
      </c>
      <c r="D739">
        <v>71.28</v>
      </c>
      <c r="E739">
        <v>74.52</v>
      </c>
      <c r="F739">
        <v>74.52</v>
      </c>
      <c r="G739">
        <v>76.900000000000006</v>
      </c>
      <c r="H739">
        <v>75.489999999999995</v>
      </c>
      <c r="I739">
        <v>76.5</v>
      </c>
      <c r="J739">
        <v>78.400000000000006</v>
      </c>
      <c r="K739">
        <v>78.400000000000006</v>
      </c>
      <c r="L739">
        <v>75.819999999999993</v>
      </c>
      <c r="M739">
        <v>75.819999999999993</v>
      </c>
      <c r="N739">
        <v>73.72</v>
      </c>
    </row>
    <row r="740" spans="2:14" x14ac:dyDescent="0.2">
      <c r="B740">
        <v>70.11</v>
      </c>
      <c r="C740">
        <v>71.28</v>
      </c>
      <c r="D740">
        <v>71.28</v>
      </c>
      <c r="E740">
        <v>71.28</v>
      </c>
      <c r="F740">
        <v>74.52</v>
      </c>
      <c r="G740">
        <v>74.52</v>
      </c>
      <c r="H740">
        <v>76.900000000000006</v>
      </c>
      <c r="I740">
        <v>75.489999999999995</v>
      </c>
      <c r="J740">
        <v>76.5</v>
      </c>
      <c r="K740">
        <v>78.400000000000006</v>
      </c>
      <c r="L740">
        <v>78.400000000000006</v>
      </c>
      <c r="M740">
        <v>75.819999999999993</v>
      </c>
      <c r="N740">
        <v>75.819999999999993</v>
      </c>
    </row>
    <row r="741" spans="2:14" x14ac:dyDescent="0.2">
      <c r="B741">
        <v>70.09</v>
      </c>
      <c r="C741">
        <v>70.11</v>
      </c>
      <c r="D741">
        <v>71.28</v>
      </c>
      <c r="E741">
        <v>71.28</v>
      </c>
      <c r="F741">
        <v>71.28</v>
      </c>
      <c r="G741">
        <v>74.52</v>
      </c>
      <c r="H741">
        <v>74.52</v>
      </c>
      <c r="I741">
        <v>76.900000000000006</v>
      </c>
      <c r="J741">
        <v>75.489999999999995</v>
      </c>
      <c r="K741">
        <v>76.5</v>
      </c>
      <c r="L741">
        <v>78.400000000000006</v>
      </c>
      <c r="M741">
        <v>78.400000000000006</v>
      </c>
      <c r="N741">
        <v>75.819999999999993</v>
      </c>
    </row>
    <row r="742" spans="2:14" x14ac:dyDescent="0.2">
      <c r="B742">
        <v>68.58</v>
      </c>
      <c r="C742">
        <v>70.09</v>
      </c>
      <c r="D742">
        <v>70.11</v>
      </c>
      <c r="E742">
        <v>71.28</v>
      </c>
      <c r="F742">
        <v>71.28</v>
      </c>
      <c r="G742">
        <v>71.28</v>
      </c>
      <c r="H742">
        <v>74.52</v>
      </c>
      <c r="I742">
        <v>74.52</v>
      </c>
      <c r="J742">
        <v>76.900000000000006</v>
      </c>
      <c r="K742">
        <v>75.489999999999995</v>
      </c>
      <c r="L742">
        <v>76.5</v>
      </c>
      <c r="M742">
        <v>78.400000000000006</v>
      </c>
      <c r="N742">
        <v>78.400000000000006</v>
      </c>
    </row>
    <row r="743" spans="2:14" x14ac:dyDescent="0.2">
      <c r="C743">
        <v>68.58</v>
      </c>
      <c r="D743">
        <v>70.09</v>
      </c>
      <c r="E743">
        <v>70.11</v>
      </c>
      <c r="F743">
        <v>71.28</v>
      </c>
      <c r="G743">
        <v>71.28</v>
      </c>
      <c r="H743">
        <v>71.28</v>
      </c>
      <c r="I743">
        <v>74.52</v>
      </c>
      <c r="J743">
        <v>74.52</v>
      </c>
      <c r="K743">
        <v>76.900000000000006</v>
      </c>
      <c r="L743">
        <v>75.489999999999995</v>
      </c>
      <c r="M743">
        <v>76.5</v>
      </c>
      <c r="N743">
        <v>78.400000000000006</v>
      </c>
    </row>
    <row r="744" spans="2:14" x14ac:dyDescent="0.2">
      <c r="D744">
        <v>68.58</v>
      </c>
      <c r="E744">
        <v>70.09</v>
      </c>
      <c r="F744">
        <v>70.11</v>
      </c>
      <c r="G744">
        <v>71.28</v>
      </c>
      <c r="H744">
        <v>71.28</v>
      </c>
      <c r="I744">
        <v>71.28</v>
      </c>
      <c r="J744">
        <v>74.52</v>
      </c>
      <c r="K744">
        <v>74.52</v>
      </c>
      <c r="L744">
        <v>76.900000000000006</v>
      </c>
      <c r="M744">
        <v>75.489999999999995</v>
      </c>
      <c r="N744">
        <v>76.5</v>
      </c>
    </row>
    <row r="745" spans="2:14" x14ac:dyDescent="0.2">
      <c r="E745">
        <v>68.58</v>
      </c>
      <c r="F745">
        <v>70.09</v>
      </c>
      <c r="G745">
        <v>70.11</v>
      </c>
      <c r="H745">
        <v>71.28</v>
      </c>
      <c r="I745">
        <v>71.28</v>
      </c>
      <c r="J745">
        <v>71.28</v>
      </c>
      <c r="K745">
        <v>74.52</v>
      </c>
      <c r="L745">
        <v>74.52</v>
      </c>
      <c r="M745">
        <v>76.900000000000006</v>
      </c>
      <c r="N745">
        <v>75.489999999999995</v>
      </c>
    </row>
    <row r="746" spans="2:14" x14ac:dyDescent="0.2">
      <c r="F746">
        <v>68.58</v>
      </c>
      <c r="G746">
        <v>70.09</v>
      </c>
      <c r="H746">
        <v>70.11</v>
      </c>
      <c r="I746">
        <v>71.28</v>
      </c>
      <c r="J746">
        <v>71.28</v>
      </c>
      <c r="K746">
        <v>71.28</v>
      </c>
      <c r="L746">
        <v>74.52</v>
      </c>
      <c r="M746">
        <v>74.52</v>
      </c>
      <c r="N746">
        <v>76.900000000000006</v>
      </c>
    </row>
    <row r="747" spans="2:14" x14ac:dyDescent="0.2">
      <c r="G747">
        <v>68.58</v>
      </c>
      <c r="H747">
        <v>70.09</v>
      </c>
      <c r="I747">
        <v>70.11</v>
      </c>
      <c r="J747">
        <v>71.28</v>
      </c>
      <c r="K747">
        <v>71.28</v>
      </c>
      <c r="L747">
        <v>71.28</v>
      </c>
      <c r="M747">
        <v>74.52</v>
      </c>
      <c r="N747">
        <v>74.52</v>
      </c>
    </row>
    <row r="748" spans="2:14" x14ac:dyDescent="0.2">
      <c r="H748">
        <v>68.58</v>
      </c>
      <c r="I748">
        <v>70.09</v>
      </c>
      <c r="J748">
        <v>70.11</v>
      </c>
      <c r="K748">
        <v>71.28</v>
      </c>
      <c r="L748">
        <v>71.28</v>
      </c>
      <c r="M748">
        <v>71.28</v>
      </c>
      <c r="N748">
        <v>74.52</v>
      </c>
    </row>
    <row r="749" spans="2:14" x14ac:dyDescent="0.2">
      <c r="I749">
        <v>68.58</v>
      </c>
      <c r="J749">
        <v>70.09</v>
      </c>
      <c r="K749">
        <v>70.11</v>
      </c>
      <c r="L749">
        <v>71.28</v>
      </c>
      <c r="M749">
        <v>71.28</v>
      </c>
      <c r="N749">
        <v>71.28</v>
      </c>
    </row>
    <row r="750" spans="2:14" x14ac:dyDescent="0.2">
      <c r="J750">
        <v>68.58</v>
      </c>
      <c r="K750">
        <v>70.09</v>
      </c>
      <c r="L750">
        <v>70.11</v>
      </c>
      <c r="M750">
        <v>71.28</v>
      </c>
      <c r="N750">
        <v>71.28</v>
      </c>
    </row>
    <row r="751" spans="2:14" x14ac:dyDescent="0.2">
      <c r="K751">
        <v>68.58</v>
      </c>
      <c r="L751">
        <v>70.09</v>
      </c>
      <c r="M751">
        <v>70.11</v>
      </c>
      <c r="N751">
        <v>71.28</v>
      </c>
    </row>
    <row r="752" spans="2:14" x14ac:dyDescent="0.2">
      <c r="L752">
        <v>68.58</v>
      </c>
      <c r="M752">
        <v>70.09</v>
      </c>
      <c r="N752">
        <v>70.11</v>
      </c>
    </row>
    <row r="753" spans="13:14" x14ac:dyDescent="0.2">
      <c r="M753">
        <v>68.58</v>
      </c>
      <c r="N753">
        <v>70.09</v>
      </c>
    </row>
    <row r="754" spans="13:14" x14ac:dyDescent="0.2">
      <c r="N754">
        <v>68.58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77DA-C456-CF42-A3A5-8B3EBA3A8DF1}">
  <dimension ref="A1:S630"/>
  <sheetViews>
    <sheetView topLeftCell="A620" zoomScale="177" workbookViewId="0">
      <selection activeCell="B630" sqref="B630"/>
    </sheetView>
  </sheetViews>
  <sheetFormatPr baseColWidth="10" defaultRowHeight="15" x14ac:dyDescent="0.2"/>
  <cols>
    <col min="5" max="5" width="14.33203125" bestFit="1" customWidth="1"/>
    <col min="6" max="6" width="13.83203125" bestFit="1" customWidth="1"/>
  </cols>
  <sheetData>
    <row r="1" spans="1:19" x14ac:dyDescent="0.2">
      <c r="A1" s="3" t="s">
        <v>195</v>
      </c>
      <c r="B1" s="3" t="s">
        <v>6</v>
      </c>
      <c r="C1" t="s">
        <v>204</v>
      </c>
      <c r="E1" t="s">
        <v>213</v>
      </c>
      <c r="F1" t="s">
        <v>242</v>
      </c>
      <c r="J1" t="s">
        <v>203</v>
      </c>
      <c r="N1" s="3" t="s">
        <v>195</v>
      </c>
      <c r="O1" s="3" t="s">
        <v>6</v>
      </c>
    </row>
    <row r="2" spans="1:19" x14ac:dyDescent="0.2">
      <c r="A2" s="4">
        <v>45443</v>
      </c>
      <c r="B2">
        <v>77.97</v>
      </c>
      <c r="C2" t="str">
        <f>IF(B2 &gt; $J$2, "+", "-")</f>
        <v>+</v>
      </c>
      <c r="D2">
        <v>1</v>
      </c>
      <c r="J2">
        <f>MEDIAN(B2:B629)</f>
        <v>68.260000000000005</v>
      </c>
      <c r="N2" s="4">
        <v>45443</v>
      </c>
      <c r="O2" s="24">
        <v>77.97</v>
      </c>
      <c r="R2" t="s">
        <v>225</v>
      </c>
    </row>
    <row r="3" spans="1:19" x14ac:dyDescent="0.2">
      <c r="A3" s="4">
        <v>45444</v>
      </c>
      <c r="B3">
        <v>77.97</v>
      </c>
      <c r="C3" t="str">
        <f t="shared" ref="C3:C66" si="0">IF(B3 &gt; $J$2, "+", "-")</f>
        <v>+</v>
      </c>
      <c r="E3">
        <f>B3-B2</f>
        <v>0</v>
      </c>
      <c r="I3" t="s">
        <v>208</v>
      </c>
      <c r="N3" s="4">
        <v>45444</v>
      </c>
      <c r="O3" s="24">
        <v>77.97</v>
      </c>
      <c r="R3" t="s">
        <v>224</v>
      </c>
      <c r="S3" t="s">
        <v>226</v>
      </c>
    </row>
    <row r="4" spans="1:19" x14ac:dyDescent="0.2">
      <c r="A4" s="4">
        <v>45445</v>
      </c>
      <c r="B4">
        <v>75.260000000000005</v>
      </c>
      <c r="C4" t="str">
        <f t="shared" si="0"/>
        <v>+</v>
      </c>
      <c r="E4">
        <f>B4-B3</f>
        <v>-2.7099999999999937</v>
      </c>
      <c r="F4">
        <f>E4-E3</f>
        <v>-2.7099999999999937</v>
      </c>
      <c r="I4" t="s">
        <v>209</v>
      </c>
      <c r="N4" s="4">
        <v>45445</v>
      </c>
      <c r="O4" s="24">
        <v>75.260000000000005</v>
      </c>
      <c r="R4">
        <f>_xlfn.VAR.S(O2:O315)</f>
        <v>26.151014648664049</v>
      </c>
      <c r="S4">
        <f>_xlfn.VAR.S(O316:O629)</f>
        <v>14.819726037321164</v>
      </c>
    </row>
    <row r="5" spans="1:19" x14ac:dyDescent="0.2">
      <c r="A5" s="4">
        <v>45446</v>
      </c>
      <c r="B5">
        <v>75.260000000000005</v>
      </c>
      <c r="C5" t="str">
        <f t="shared" si="0"/>
        <v>+</v>
      </c>
      <c r="E5">
        <f t="shared" ref="E5:E67" si="1">B5-B4</f>
        <v>0</v>
      </c>
      <c r="F5">
        <f>E5-E4</f>
        <v>2.7099999999999937</v>
      </c>
      <c r="N5" s="4">
        <v>45446</v>
      </c>
      <c r="O5" s="24">
        <v>75.260000000000005</v>
      </c>
    </row>
    <row r="6" spans="1:19" x14ac:dyDescent="0.2">
      <c r="A6" s="4">
        <v>45447</v>
      </c>
      <c r="B6">
        <v>74.27</v>
      </c>
      <c r="C6" t="str">
        <f t="shared" si="0"/>
        <v>+</v>
      </c>
      <c r="E6">
        <f t="shared" si="1"/>
        <v>-0.99000000000000909</v>
      </c>
      <c r="F6">
        <f>E6-E5</f>
        <v>-0.99000000000000909</v>
      </c>
      <c r="I6" t="s">
        <v>210</v>
      </c>
      <c r="N6" s="4">
        <v>45447</v>
      </c>
      <c r="O6" s="24">
        <v>74.27</v>
      </c>
      <c r="R6">
        <f>MAX(R4,S4)/MIN(R4,S4)</f>
        <v>1.7646085077960825</v>
      </c>
    </row>
    <row r="7" spans="1:19" x14ac:dyDescent="0.2">
      <c r="A7" s="4">
        <v>45448</v>
      </c>
      <c r="B7">
        <v>75.08</v>
      </c>
      <c r="C7" t="str">
        <f t="shared" si="0"/>
        <v>+</v>
      </c>
      <c r="E7">
        <f t="shared" si="1"/>
        <v>0.81000000000000227</v>
      </c>
      <c r="F7">
        <f t="shared" ref="F7:F70" si="2">E7-E6</f>
        <v>1.8000000000000114</v>
      </c>
      <c r="N7" s="4">
        <v>45448</v>
      </c>
      <c r="O7" s="24">
        <v>75.08</v>
      </c>
    </row>
    <row r="8" spans="1:19" x14ac:dyDescent="0.2">
      <c r="A8" s="4">
        <v>45449</v>
      </c>
      <c r="B8">
        <v>76.52</v>
      </c>
      <c r="C8" t="str">
        <f t="shared" si="0"/>
        <v>+</v>
      </c>
      <c r="E8">
        <f t="shared" si="1"/>
        <v>1.4399999999999977</v>
      </c>
      <c r="F8">
        <f t="shared" si="2"/>
        <v>0.62999999999999545</v>
      </c>
      <c r="I8">
        <f>3.3*LOG10(628)+1</f>
        <v>10.233266824332746</v>
      </c>
      <c r="N8" s="4">
        <v>45449</v>
      </c>
      <c r="O8" s="24">
        <v>76.52</v>
      </c>
      <c r="R8" t="s">
        <v>238</v>
      </c>
    </row>
    <row r="9" spans="1:19" x14ac:dyDescent="0.2">
      <c r="A9" s="4">
        <v>45450</v>
      </c>
      <c r="B9">
        <v>76.53</v>
      </c>
      <c r="C9" t="str">
        <f t="shared" si="0"/>
        <v>+</v>
      </c>
      <c r="E9">
        <f t="shared" si="1"/>
        <v>1.0000000000005116E-2</v>
      </c>
      <c r="F9">
        <f t="shared" si="2"/>
        <v>-1.4299999999999926</v>
      </c>
      <c r="I9">
        <f>(628+1)/2 - 1.96*SQRT((628-1)/4)</f>
        <v>289.96083130992412</v>
      </c>
      <c r="N9" s="4">
        <v>45450</v>
      </c>
      <c r="O9" s="24">
        <v>76.53</v>
      </c>
    </row>
    <row r="10" spans="1:19" x14ac:dyDescent="0.2">
      <c r="A10" s="4">
        <v>45451</v>
      </c>
      <c r="B10">
        <v>76.53</v>
      </c>
      <c r="C10" t="str">
        <f t="shared" si="0"/>
        <v>+</v>
      </c>
      <c r="E10">
        <f t="shared" si="1"/>
        <v>0</v>
      </c>
      <c r="F10">
        <f t="shared" si="2"/>
        <v>-1.0000000000005116E-2</v>
      </c>
      <c r="I10" t="s">
        <v>210</v>
      </c>
      <c r="N10" s="4">
        <v>45451</v>
      </c>
      <c r="O10" s="24">
        <v>76.53</v>
      </c>
    </row>
    <row r="11" spans="1:19" x14ac:dyDescent="0.2">
      <c r="A11" s="4">
        <v>45452</v>
      </c>
      <c r="B11">
        <v>78.75</v>
      </c>
      <c r="C11" t="str">
        <f t="shared" si="0"/>
        <v>+</v>
      </c>
      <c r="E11">
        <f t="shared" si="1"/>
        <v>2.2199999999999989</v>
      </c>
      <c r="F11">
        <f t="shared" si="2"/>
        <v>2.2199999999999989</v>
      </c>
      <c r="I11" t="s">
        <v>211</v>
      </c>
      <c r="N11" s="4">
        <v>45452</v>
      </c>
      <c r="O11" s="24">
        <v>78.75</v>
      </c>
      <c r="R11" t="s">
        <v>227</v>
      </c>
    </row>
    <row r="12" spans="1:19" x14ac:dyDescent="0.2">
      <c r="A12" s="4">
        <v>45453</v>
      </c>
      <c r="B12">
        <v>78.75</v>
      </c>
      <c r="C12" t="str">
        <f t="shared" si="0"/>
        <v>+</v>
      </c>
      <c r="E12">
        <f t="shared" si="1"/>
        <v>0</v>
      </c>
      <c r="F12">
        <f t="shared" si="2"/>
        <v>-2.2199999999999989</v>
      </c>
      <c r="I12" t="s">
        <v>240</v>
      </c>
      <c r="N12" s="4">
        <v>45453</v>
      </c>
      <c r="O12" s="24">
        <v>78.75</v>
      </c>
      <c r="R12" t="s">
        <v>228</v>
      </c>
    </row>
    <row r="13" spans="1:19" x14ac:dyDescent="0.2">
      <c r="A13" s="4">
        <v>45454</v>
      </c>
      <c r="B13">
        <v>78.88</v>
      </c>
      <c r="C13" t="str">
        <f t="shared" si="0"/>
        <v>+</v>
      </c>
      <c r="E13">
        <f t="shared" si="1"/>
        <v>0.12999999999999545</v>
      </c>
      <c r="F13">
        <f t="shared" si="2"/>
        <v>0.12999999999999545</v>
      </c>
      <c r="N13" s="4">
        <v>45454</v>
      </c>
      <c r="O13" s="24">
        <v>78.88</v>
      </c>
    </row>
    <row r="14" spans="1:19" x14ac:dyDescent="0.2">
      <c r="A14" s="4">
        <v>45455</v>
      </c>
      <c r="B14">
        <v>79.56</v>
      </c>
      <c r="C14" t="str">
        <f t="shared" si="0"/>
        <v>+</v>
      </c>
      <c r="E14">
        <f t="shared" si="1"/>
        <v>0.68000000000000682</v>
      </c>
      <c r="F14">
        <f t="shared" si="2"/>
        <v>0.55000000000001137</v>
      </c>
      <c r="I14" t="s">
        <v>212</v>
      </c>
      <c r="N14" s="4">
        <v>45455</v>
      </c>
      <c r="O14" s="24">
        <v>79.56</v>
      </c>
      <c r="R14" t="s">
        <v>229</v>
      </c>
    </row>
    <row r="15" spans="1:19" x14ac:dyDescent="0.2">
      <c r="A15" s="4">
        <v>45456</v>
      </c>
      <c r="B15">
        <v>79.61</v>
      </c>
      <c r="C15" t="str">
        <f t="shared" si="0"/>
        <v>+</v>
      </c>
      <c r="E15">
        <f t="shared" si="1"/>
        <v>4.9999999999997158E-2</v>
      </c>
      <c r="F15">
        <f t="shared" si="2"/>
        <v>-0.63000000000000966</v>
      </c>
      <c r="I15" t="s">
        <v>241</v>
      </c>
      <c r="N15" s="4">
        <v>45456</v>
      </c>
      <c r="O15" s="24">
        <v>79.61</v>
      </c>
    </row>
    <row r="16" spans="1:19" x14ac:dyDescent="0.2">
      <c r="A16" s="4">
        <v>45457</v>
      </c>
      <c r="B16">
        <v>79.41</v>
      </c>
      <c r="C16" t="str">
        <f t="shared" si="0"/>
        <v>+</v>
      </c>
      <c r="E16">
        <f t="shared" si="1"/>
        <v>-0.20000000000000284</v>
      </c>
      <c r="F16">
        <f t="shared" si="2"/>
        <v>-0.25</v>
      </c>
      <c r="N16" s="4">
        <v>45457</v>
      </c>
      <c r="O16" s="24">
        <v>79.41</v>
      </c>
      <c r="R16" t="s">
        <v>233</v>
      </c>
    </row>
    <row r="17" spans="1:18" x14ac:dyDescent="0.2">
      <c r="A17" s="4">
        <v>45458</v>
      </c>
      <c r="B17">
        <v>79.41</v>
      </c>
      <c r="C17" t="str">
        <f t="shared" si="0"/>
        <v>+</v>
      </c>
      <c r="E17">
        <f t="shared" si="1"/>
        <v>0</v>
      </c>
      <c r="F17">
        <f t="shared" si="2"/>
        <v>0.20000000000000284</v>
      </c>
      <c r="I17" t="s">
        <v>235</v>
      </c>
      <c r="N17" s="4">
        <v>45458</v>
      </c>
      <c r="O17" s="24">
        <v>79.41</v>
      </c>
      <c r="R17" t="s">
        <v>234</v>
      </c>
    </row>
    <row r="18" spans="1:18" x14ac:dyDescent="0.2">
      <c r="A18" s="4">
        <v>45459</v>
      </c>
      <c r="B18">
        <v>81.33</v>
      </c>
      <c r="C18" t="str">
        <f t="shared" si="0"/>
        <v>+</v>
      </c>
      <c r="E18">
        <f t="shared" si="1"/>
        <v>1.9200000000000017</v>
      </c>
      <c r="F18">
        <f t="shared" si="2"/>
        <v>1.9200000000000017</v>
      </c>
      <c r="I18" t="s">
        <v>236</v>
      </c>
      <c r="N18" s="4">
        <v>45459</v>
      </c>
      <c r="O18" s="24">
        <v>81.33</v>
      </c>
    </row>
    <row r="19" spans="1:18" x14ac:dyDescent="0.2">
      <c r="A19" s="4">
        <v>45460</v>
      </c>
      <c r="B19">
        <v>81.33</v>
      </c>
      <c r="C19" t="str">
        <f t="shared" si="0"/>
        <v>+</v>
      </c>
      <c r="E19">
        <f t="shared" si="1"/>
        <v>0</v>
      </c>
      <c r="F19">
        <f t="shared" si="2"/>
        <v>-1.9200000000000017</v>
      </c>
      <c r="I19" t="s">
        <v>237</v>
      </c>
      <c r="N19" s="4">
        <v>45460</v>
      </c>
      <c r="O19" s="24">
        <v>81.33</v>
      </c>
      <c r="R19" t="s">
        <v>230</v>
      </c>
    </row>
    <row r="20" spans="1:18" x14ac:dyDescent="0.2">
      <c r="A20" s="4">
        <v>45461</v>
      </c>
      <c r="B20">
        <v>82.67</v>
      </c>
      <c r="C20" t="str">
        <f t="shared" si="0"/>
        <v>+</v>
      </c>
      <c r="E20">
        <f t="shared" si="1"/>
        <v>1.3400000000000034</v>
      </c>
      <c r="F20">
        <f t="shared" si="2"/>
        <v>1.3400000000000034</v>
      </c>
      <c r="N20" s="4">
        <v>45461</v>
      </c>
      <c r="O20" s="24">
        <v>82.67</v>
      </c>
      <c r="R20" t="s">
        <v>231</v>
      </c>
    </row>
    <row r="21" spans="1:18" x14ac:dyDescent="0.2">
      <c r="A21" s="4">
        <v>45462</v>
      </c>
      <c r="B21">
        <v>82.67</v>
      </c>
      <c r="C21" t="str">
        <f t="shared" si="0"/>
        <v>+</v>
      </c>
      <c r="E21">
        <f t="shared" si="1"/>
        <v>0</v>
      </c>
      <c r="F21">
        <f t="shared" si="2"/>
        <v>-1.3400000000000034</v>
      </c>
      <c r="G21" t="s">
        <v>219</v>
      </c>
      <c r="H21">
        <f>_xlfn.VAR.S(B2:B629)</f>
        <v>47.872083290920486</v>
      </c>
      <c r="N21" s="4">
        <v>45462</v>
      </c>
      <c r="O21" s="24">
        <v>82.67</v>
      </c>
      <c r="R21" t="s">
        <v>232</v>
      </c>
    </row>
    <row r="22" spans="1:18" x14ac:dyDescent="0.2">
      <c r="A22" s="4">
        <v>45463</v>
      </c>
      <c r="B22">
        <v>83.34</v>
      </c>
      <c r="C22" t="str">
        <f t="shared" si="0"/>
        <v>+</v>
      </c>
      <c r="E22">
        <f t="shared" si="1"/>
        <v>0.67000000000000171</v>
      </c>
      <c r="F22">
        <f t="shared" si="2"/>
        <v>0.67000000000000171</v>
      </c>
      <c r="G22" t="s">
        <v>220</v>
      </c>
      <c r="H22">
        <f>_xlfn.VAR.S(E3:E630)</f>
        <v>1.3020635573831478</v>
      </c>
      <c r="N22" s="4">
        <v>45463</v>
      </c>
      <c r="O22" s="24">
        <v>83.34</v>
      </c>
    </row>
    <row r="23" spans="1:18" x14ac:dyDescent="0.2">
      <c r="A23" s="4">
        <v>45464</v>
      </c>
      <c r="B23">
        <v>81.709999999999994</v>
      </c>
      <c r="C23" t="str">
        <f t="shared" si="0"/>
        <v>+</v>
      </c>
      <c r="E23">
        <f t="shared" si="1"/>
        <v>-1.6300000000000097</v>
      </c>
      <c r="F23">
        <f t="shared" si="2"/>
        <v>-2.3000000000000114</v>
      </c>
      <c r="N23" s="4">
        <v>45464</v>
      </c>
      <c r="O23" s="24">
        <v>81.709999999999994</v>
      </c>
    </row>
    <row r="24" spans="1:18" x14ac:dyDescent="0.2">
      <c r="A24" s="4">
        <v>45465</v>
      </c>
      <c r="B24">
        <v>81.709999999999994</v>
      </c>
      <c r="C24" t="str">
        <f t="shared" si="0"/>
        <v>+</v>
      </c>
      <c r="E24">
        <f t="shared" si="1"/>
        <v>0</v>
      </c>
      <c r="F24">
        <f t="shared" si="2"/>
        <v>1.6300000000000097</v>
      </c>
      <c r="H24" t="s">
        <v>214</v>
      </c>
      <c r="N24" s="4">
        <v>45465</v>
      </c>
      <c r="O24" s="24">
        <v>81.709999999999994</v>
      </c>
    </row>
    <row r="25" spans="1:18" x14ac:dyDescent="0.2">
      <c r="A25" s="4">
        <v>45466</v>
      </c>
      <c r="B25">
        <v>82.63</v>
      </c>
      <c r="C25" t="str">
        <f t="shared" si="0"/>
        <v>+</v>
      </c>
      <c r="E25">
        <f t="shared" si="1"/>
        <v>0.92000000000000171</v>
      </c>
      <c r="F25">
        <f t="shared" si="2"/>
        <v>0.92000000000000171</v>
      </c>
      <c r="H25">
        <f>H22/(2*H21)</f>
        <v>1.3599403534106273E-2</v>
      </c>
      <c r="N25" s="4">
        <v>45466</v>
      </c>
      <c r="O25" s="24">
        <v>82.63</v>
      </c>
    </row>
    <row r="26" spans="1:18" x14ac:dyDescent="0.2">
      <c r="A26" s="4">
        <v>45467</v>
      </c>
      <c r="B26">
        <v>82.63</v>
      </c>
      <c r="C26" t="str">
        <f t="shared" si="0"/>
        <v>+</v>
      </c>
      <c r="E26">
        <f t="shared" si="1"/>
        <v>0</v>
      </c>
      <c r="F26">
        <f t="shared" si="2"/>
        <v>-0.92000000000000171</v>
      </c>
      <c r="H26" t="s">
        <v>215</v>
      </c>
      <c r="N26" s="4">
        <v>45467</v>
      </c>
      <c r="O26" s="24">
        <v>82.63</v>
      </c>
    </row>
    <row r="27" spans="1:18" x14ac:dyDescent="0.2">
      <c r="A27" s="4">
        <v>45468</v>
      </c>
      <c r="B27">
        <v>81.97</v>
      </c>
      <c r="C27" t="str">
        <f t="shared" si="0"/>
        <v>+</v>
      </c>
      <c r="E27">
        <f t="shared" si="1"/>
        <v>-0.65999999999999659</v>
      </c>
      <c r="F27">
        <f t="shared" si="2"/>
        <v>-0.65999999999999659</v>
      </c>
      <c r="N27" s="4">
        <v>45468</v>
      </c>
      <c r="O27" s="24">
        <v>81.97</v>
      </c>
    </row>
    <row r="28" spans="1:18" x14ac:dyDescent="0.2">
      <c r="A28" s="4">
        <v>45469</v>
      </c>
      <c r="B28">
        <v>82.19</v>
      </c>
      <c r="C28" t="str">
        <f t="shared" si="0"/>
        <v>+</v>
      </c>
      <c r="E28">
        <f t="shared" si="1"/>
        <v>0.21999999999999886</v>
      </c>
      <c r="F28">
        <f t="shared" si="2"/>
        <v>0.87999999999999545</v>
      </c>
      <c r="N28" s="4">
        <v>45469</v>
      </c>
      <c r="O28" s="24">
        <v>82.19</v>
      </c>
    </row>
    <row r="29" spans="1:18" x14ac:dyDescent="0.2">
      <c r="A29" s="4">
        <v>45470</v>
      </c>
      <c r="B29">
        <v>83.04</v>
      </c>
      <c r="C29" t="str">
        <f t="shared" si="0"/>
        <v>+</v>
      </c>
      <c r="E29">
        <f t="shared" si="1"/>
        <v>0.85000000000000853</v>
      </c>
      <c r="F29">
        <f t="shared" si="2"/>
        <v>0.63000000000000966</v>
      </c>
      <c r="H29" t="s">
        <v>221</v>
      </c>
      <c r="N29" s="4">
        <v>45470</v>
      </c>
      <c r="O29" s="24">
        <v>83.04</v>
      </c>
    </row>
    <row r="30" spans="1:18" x14ac:dyDescent="0.2">
      <c r="A30" s="4">
        <v>45471</v>
      </c>
      <c r="B30">
        <v>82.83</v>
      </c>
      <c r="C30" t="str">
        <f t="shared" si="0"/>
        <v>+</v>
      </c>
      <c r="E30">
        <f t="shared" si="1"/>
        <v>-0.21000000000000796</v>
      </c>
      <c r="F30">
        <f t="shared" si="2"/>
        <v>-1.0600000000000165</v>
      </c>
      <c r="H30" t="s">
        <v>222</v>
      </c>
      <c r="N30" s="4">
        <v>45471</v>
      </c>
      <c r="O30" s="24">
        <v>82.83</v>
      </c>
    </row>
    <row r="31" spans="1:18" x14ac:dyDescent="0.2">
      <c r="A31" s="4">
        <v>45472</v>
      </c>
      <c r="B31">
        <v>82.83</v>
      </c>
      <c r="C31" t="str">
        <f t="shared" si="0"/>
        <v>+</v>
      </c>
      <c r="E31">
        <f t="shared" si="1"/>
        <v>0</v>
      </c>
      <c r="F31">
        <f t="shared" si="2"/>
        <v>0.21000000000000796</v>
      </c>
      <c r="N31" s="4">
        <v>45472</v>
      </c>
      <c r="O31" s="24">
        <v>82.83</v>
      </c>
    </row>
    <row r="32" spans="1:18" x14ac:dyDescent="0.2">
      <c r="A32" s="4">
        <v>45473</v>
      </c>
      <c r="B32">
        <v>84.7</v>
      </c>
      <c r="C32" t="str">
        <f t="shared" si="0"/>
        <v>+</v>
      </c>
      <c r="E32">
        <f t="shared" si="1"/>
        <v>1.8700000000000045</v>
      </c>
      <c r="F32">
        <f t="shared" si="2"/>
        <v>1.8700000000000045</v>
      </c>
      <c r="H32" t="s">
        <v>223</v>
      </c>
      <c r="N32" s="4">
        <v>45473</v>
      </c>
      <c r="O32" s="24">
        <v>84.7</v>
      </c>
    </row>
    <row r="33" spans="1:15" x14ac:dyDescent="0.2">
      <c r="A33" s="4">
        <v>45474</v>
      </c>
      <c r="B33">
        <v>84.7</v>
      </c>
      <c r="C33" t="str">
        <f t="shared" si="0"/>
        <v>+</v>
      </c>
      <c r="E33">
        <f t="shared" si="1"/>
        <v>0</v>
      </c>
      <c r="F33">
        <f t="shared" si="2"/>
        <v>-1.8700000000000045</v>
      </c>
      <c r="N33" s="4">
        <v>45474</v>
      </c>
      <c r="O33" s="24">
        <v>84.7</v>
      </c>
    </row>
    <row r="34" spans="1:15" x14ac:dyDescent="0.2">
      <c r="A34" s="4">
        <v>45475</v>
      </c>
      <c r="B34">
        <v>84.09</v>
      </c>
      <c r="C34" t="str">
        <f t="shared" si="0"/>
        <v>+</v>
      </c>
      <c r="E34">
        <f t="shared" si="1"/>
        <v>-0.60999999999999943</v>
      </c>
      <c r="F34">
        <f t="shared" si="2"/>
        <v>-0.60999999999999943</v>
      </c>
      <c r="H34" t="s">
        <v>216</v>
      </c>
      <c r="N34" s="4">
        <v>45475</v>
      </c>
      <c r="O34" s="24">
        <v>84.09</v>
      </c>
    </row>
    <row r="35" spans="1:15" x14ac:dyDescent="0.2">
      <c r="A35" s="4">
        <v>45476</v>
      </c>
      <c r="B35">
        <v>85.19</v>
      </c>
      <c r="C35" t="str">
        <f t="shared" si="0"/>
        <v>+</v>
      </c>
      <c r="E35">
        <f t="shared" si="1"/>
        <v>1.0999999999999943</v>
      </c>
      <c r="F35">
        <f t="shared" si="2"/>
        <v>1.7099999999999937</v>
      </c>
      <c r="N35" s="4">
        <v>45476</v>
      </c>
      <c r="O35" s="24">
        <v>85.19</v>
      </c>
    </row>
    <row r="36" spans="1:15" x14ac:dyDescent="0.2">
      <c r="A36" s="4">
        <v>45477</v>
      </c>
      <c r="B36">
        <v>85.19</v>
      </c>
      <c r="C36" t="str">
        <f t="shared" si="0"/>
        <v>+</v>
      </c>
      <c r="E36">
        <f t="shared" si="1"/>
        <v>0</v>
      </c>
      <c r="F36">
        <f t="shared" si="2"/>
        <v>-1.0999999999999943</v>
      </c>
      <c r="H36" t="s">
        <v>239</v>
      </c>
      <c r="N36" s="4">
        <v>45477</v>
      </c>
      <c r="O36" s="24">
        <v>85.19</v>
      </c>
    </row>
    <row r="37" spans="1:15" x14ac:dyDescent="0.2">
      <c r="A37" s="4">
        <v>45478</v>
      </c>
      <c r="B37">
        <v>84.44</v>
      </c>
      <c r="C37" t="str">
        <f t="shared" si="0"/>
        <v>+</v>
      </c>
      <c r="E37">
        <f t="shared" si="1"/>
        <v>-0.75</v>
      </c>
      <c r="F37">
        <f t="shared" si="2"/>
        <v>-0.75</v>
      </c>
      <c r="N37" s="4">
        <v>45478</v>
      </c>
      <c r="O37" s="24">
        <v>84.44</v>
      </c>
    </row>
    <row r="38" spans="1:15" x14ac:dyDescent="0.2">
      <c r="A38" s="4">
        <v>45479</v>
      </c>
      <c r="B38">
        <v>84.44</v>
      </c>
      <c r="C38" t="str">
        <f t="shared" si="0"/>
        <v>+</v>
      </c>
      <c r="E38">
        <f t="shared" si="1"/>
        <v>0</v>
      </c>
      <c r="F38">
        <f t="shared" si="2"/>
        <v>0.75</v>
      </c>
      <c r="H38" t="s">
        <v>217</v>
      </c>
      <c r="N38" s="4">
        <v>45479</v>
      </c>
      <c r="O38" s="24">
        <v>84.44</v>
      </c>
    </row>
    <row r="39" spans="1:15" x14ac:dyDescent="0.2">
      <c r="A39" s="4">
        <v>45480</v>
      </c>
      <c r="B39">
        <v>83.63</v>
      </c>
      <c r="C39" t="str">
        <f t="shared" si="0"/>
        <v>+</v>
      </c>
      <c r="E39">
        <f t="shared" si="1"/>
        <v>-0.81000000000000227</v>
      </c>
      <c r="F39">
        <f t="shared" si="2"/>
        <v>-0.81000000000000227</v>
      </c>
      <c r="H39" t="s">
        <v>218</v>
      </c>
      <c r="N39" s="4">
        <v>45480</v>
      </c>
      <c r="O39" s="24">
        <v>83.63</v>
      </c>
    </row>
    <row r="40" spans="1:15" x14ac:dyDescent="0.2">
      <c r="A40" s="4">
        <v>45481</v>
      </c>
      <c r="B40">
        <v>83.63</v>
      </c>
      <c r="C40" t="str">
        <f t="shared" si="0"/>
        <v>+</v>
      </c>
      <c r="E40">
        <f t="shared" si="1"/>
        <v>0</v>
      </c>
      <c r="F40">
        <f t="shared" si="2"/>
        <v>0.81000000000000227</v>
      </c>
      <c r="N40" s="4">
        <v>45481</v>
      </c>
      <c r="O40" s="24">
        <v>83.63</v>
      </c>
    </row>
    <row r="41" spans="1:15" x14ac:dyDescent="0.2">
      <c r="A41" s="4">
        <v>45482</v>
      </c>
      <c r="B41">
        <v>82.78</v>
      </c>
      <c r="C41" t="str">
        <f t="shared" si="0"/>
        <v>+</v>
      </c>
      <c r="E41">
        <f t="shared" si="1"/>
        <v>-0.84999999999999432</v>
      </c>
      <c r="F41">
        <f t="shared" si="2"/>
        <v>-0.84999999999999432</v>
      </c>
      <c r="N41" s="4">
        <v>45482</v>
      </c>
      <c r="O41" s="24">
        <v>82.78</v>
      </c>
    </row>
    <row r="42" spans="1:15" x14ac:dyDescent="0.2">
      <c r="A42" s="4">
        <v>45483</v>
      </c>
      <c r="B42">
        <v>83.39</v>
      </c>
      <c r="C42" t="str">
        <f t="shared" si="0"/>
        <v>+</v>
      </c>
      <c r="E42">
        <f t="shared" si="1"/>
        <v>0.60999999999999943</v>
      </c>
      <c r="F42">
        <f t="shared" si="2"/>
        <v>1.4599999999999937</v>
      </c>
      <c r="H42" t="s">
        <v>177</v>
      </c>
      <c r="N42" s="4">
        <v>45483</v>
      </c>
      <c r="O42" s="24">
        <v>83.39</v>
      </c>
    </row>
    <row r="43" spans="1:15" x14ac:dyDescent="0.2">
      <c r="A43" s="4">
        <v>45484</v>
      </c>
      <c r="B43">
        <v>83.92</v>
      </c>
      <c r="C43" t="str">
        <f t="shared" si="0"/>
        <v>+</v>
      </c>
      <c r="E43">
        <f t="shared" si="1"/>
        <v>0.53000000000000114</v>
      </c>
      <c r="F43">
        <f t="shared" si="2"/>
        <v>-7.9999999999998295E-2</v>
      </c>
      <c r="H43">
        <f>_xlfn.VAR.S(E3:E629)</f>
        <v>1.3020635573831478</v>
      </c>
      <c r="N43" s="4">
        <v>45484</v>
      </c>
      <c r="O43" s="24">
        <v>83.92</v>
      </c>
    </row>
    <row r="44" spans="1:15" x14ac:dyDescent="0.2">
      <c r="A44" s="4">
        <v>45485</v>
      </c>
      <c r="B44">
        <v>83.49</v>
      </c>
      <c r="C44" t="str">
        <f t="shared" si="0"/>
        <v>+</v>
      </c>
      <c r="E44">
        <f t="shared" si="1"/>
        <v>-0.43000000000000682</v>
      </c>
      <c r="F44">
        <f t="shared" si="2"/>
        <v>-0.96000000000000796</v>
      </c>
      <c r="N44" s="4">
        <v>45485</v>
      </c>
      <c r="O44" s="24">
        <v>83.49</v>
      </c>
    </row>
    <row r="45" spans="1:15" x14ac:dyDescent="0.2">
      <c r="A45" s="4">
        <v>45486</v>
      </c>
      <c r="B45">
        <v>83.49</v>
      </c>
      <c r="C45" t="str">
        <f t="shared" si="0"/>
        <v>+</v>
      </c>
      <c r="E45">
        <f t="shared" si="1"/>
        <v>0</v>
      </c>
      <c r="F45">
        <f t="shared" si="2"/>
        <v>0.43000000000000682</v>
      </c>
      <c r="H45">
        <f>_xlfn.VAR.S(F4:F629)</f>
        <v>2.6998115199999986</v>
      </c>
      <c r="N45" s="4">
        <v>45486</v>
      </c>
      <c r="O45" s="24">
        <v>83.49</v>
      </c>
    </row>
    <row r="46" spans="1:15" x14ac:dyDescent="0.2">
      <c r="A46" s="4">
        <v>45487</v>
      </c>
      <c r="B46">
        <v>83.22</v>
      </c>
      <c r="C46" t="str">
        <f t="shared" si="0"/>
        <v>+</v>
      </c>
      <c r="E46">
        <f t="shared" si="1"/>
        <v>-0.26999999999999602</v>
      </c>
      <c r="F46">
        <f t="shared" si="2"/>
        <v>-0.26999999999999602</v>
      </c>
      <c r="N46" s="4">
        <v>45487</v>
      </c>
      <c r="O46" s="24">
        <v>83.22</v>
      </c>
    </row>
    <row r="47" spans="1:15" x14ac:dyDescent="0.2">
      <c r="A47" s="4">
        <v>45488</v>
      </c>
      <c r="B47">
        <v>83.22</v>
      </c>
      <c r="C47" t="str">
        <f t="shared" si="0"/>
        <v>+</v>
      </c>
      <c r="E47">
        <f t="shared" si="1"/>
        <v>0</v>
      </c>
      <c r="F47">
        <f t="shared" si="2"/>
        <v>0.26999999999999602</v>
      </c>
      <c r="N47" s="4">
        <v>45488</v>
      </c>
      <c r="O47" s="24">
        <v>83.22</v>
      </c>
    </row>
    <row r="48" spans="1:15" x14ac:dyDescent="0.2">
      <c r="A48" s="4">
        <v>45489</v>
      </c>
      <c r="B48">
        <v>81.92</v>
      </c>
      <c r="C48" t="str">
        <f t="shared" si="0"/>
        <v>+</v>
      </c>
      <c r="E48">
        <f t="shared" si="1"/>
        <v>-1.2999999999999972</v>
      </c>
      <c r="F48">
        <f t="shared" si="2"/>
        <v>-1.2999999999999972</v>
      </c>
      <c r="H48">
        <f>H45/(2*H43)</f>
        <v>1.0367433696654589</v>
      </c>
      <c r="I48" t="s">
        <v>243</v>
      </c>
      <c r="N48" s="4">
        <v>45489</v>
      </c>
      <c r="O48" s="24">
        <v>81.92</v>
      </c>
    </row>
    <row r="49" spans="1:15" x14ac:dyDescent="0.2">
      <c r="A49" s="4">
        <v>45490</v>
      </c>
      <c r="B49">
        <v>84.16</v>
      </c>
      <c r="C49" t="str">
        <f t="shared" si="0"/>
        <v>+</v>
      </c>
      <c r="E49">
        <f t="shared" si="1"/>
        <v>2.2399999999999949</v>
      </c>
      <c r="F49">
        <f t="shared" si="2"/>
        <v>3.539999999999992</v>
      </c>
      <c r="N49" s="4">
        <v>45490</v>
      </c>
      <c r="O49" s="24">
        <v>84.16</v>
      </c>
    </row>
    <row r="50" spans="1:15" x14ac:dyDescent="0.2">
      <c r="A50" s="4">
        <v>45491</v>
      </c>
      <c r="B50">
        <v>84.17</v>
      </c>
      <c r="C50" t="str">
        <f t="shared" si="0"/>
        <v>+</v>
      </c>
      <c r="E50">
        <f t="shared" si="1"/>
        <v>1.0000000000005116E-2</v>
      </c>
      <c r="F50">
        <f t="shared" si="2"/>
        <v>-2.2299999999999898</v>
      </c>
      <c r="N50" s="4">
        <v>45491</v>
      </c>
      <c r="O50" s="24">
        <v>84.17</v>
      </c>
    </row>
    <row r="51" spans="1:15" x14ac:dyDescent="0.2">
      <c r="A51" s="4">
        <v>45492</v>
      </c>
      <c r="B51">
        <v>81.430000000000007</v>
      </c>
      <c r="C51" t="str">
        <f t="shared" si="0"/>
        <v>+</v>
      </c>
      <c r="E51">
        <f t="shared" si="1"/>
        <v>-2.7399999999999949</v>
      </c>
      <c r="F51">
        <f t="shared" si="2"/>
        <v>-2.75</v>
      </c>
      <c r="N51" s="4">
        <v>45492</v>
      </c>
      <c r="O51" s="24">
        <v>81.430000000000007</v>
      </c>
    </row>
    <row r="52" spans="1:15" x14ac:dyDescent="0.2">
      <c r="A52" s="4">
        <v>45493</v>
      </c>
      <c r="B52">
        <v>81.430000000000007</v>
      </c>
      <c r="C52" t="str">
        <f t="shared" si="0"/>
        <v>+</v>
      </c>
      <c r="E52">
        <f t="shared" si="1"/>
        <v>0</v>
      </c>
      <c r="F52">
        <f t="shared" si="2"/>
        <v>2.7399999999999949</v>
      </c>
      <c r="N52" s="4">
        <v>45493</v>
      </c>
      <c r="O52" s="24">
        <v>81.430000000000007</v>
      </c>
    </row>
    <row r="53" spans="1:15" x14ac:dyDescent="0.2">
      <c r="A53" s="4">
        <v>45494</v>
      </c>
      <c r="B53">
        <v>81.25</v>
      </c>
      <c r="C53" t="str">
        <f t="shared" si="0"/>
        <v>+</v>
      </c>
      <c r="E53">
        <f t="shared" si="1"/>
        <v>-0.18000000000000682</v>
      </c>
      <c r="F53">
        <f t="shared" si="2"/>
        <v>-0.18000000000000682</v>
      </c>
      <c r="N53" s="4">
        <v>45494</v>
      </c>
      <c r="O53" s="24">
        <v>81.25</v>
      </c>
    </row>
    <row r="54" spans="1:15" x14ac:dyDescent="0.2">
      <c r="A54" s="4">
        <v>45495</v>
      </c>
      <c r="B54">
        <v>81.25</v>
      </c>
      <c r="C54" t="str">
        <f t="shared" si="0"/>
        <v>+</v>
      </c>
      <c r="E54">
        <f t="shared" si="1"/>
        <v>0</v>
      </c>
      <c r="F54">
        <f t="shared" si="2"/>
        <v>0.18000000000000682</v>
      </c>
      <c r="N54" s="4">
        <v>45495</v>
      </c>
      <c r="O54" s="24">
        <v>81.25</v>
      </c>
    </row>
    <row r="55" spans="1:15" x14ac:dyDescent="0.2">
      <c r="A55" s="4">
        <v>45496</v>
      </c>
      <c r="B55">
        <v>78.239999999999995</v>
      </c>
      <c r="C55" t="str">
        <f t="shared" si="0"/>
        <v>+</v>
      </c>
      <c r="E55">
        <f t="shared" si="1"/>
        <v>-3.0100000000000051</v>
      </c>
      <c r="F55">
        <f t="shared" si="2"/>
        <v>-3.0100000000000051</v>
      </c>
      <c r="N55" s="4">
        <v>45496</v>
      </c>
      <c r="O55" s="24">
        <v>78.239999999999995</v>
      </c>
    </row>
    <row r="56" spans="1:15" x14ac:dyDescent="0.2">
      <c r="A56" s="4">
        <v>45497</v>
      </c>
      <c r="B56">
        <v>78.78</v>
      </c>
      <c r="C56" t="str">
        <f t="shared" si="0"/>
        <v>+</v>
      </c>
      <c r="E56">
        <f t="shared" si="1"/>
        <v>0.54000000000000625</v>
      </c>
      <c r="F56">
        <f t="shared" si="2"/>
        <v>3.5500000000000114</v>
      </c>
      <c r="N56" s="4">
        <v>45497</v>
      </c>
      <c r="O56" s="24">
        <v>78.78</v>
      </c>
    </row>
    <row r="57" spans="1:15" x14ac:dyDescent="0.2">
      <c r="A57" s="4">
        <v>45498</v>
      </c>
      <c r="B57">
        <v>79.430000000000007</v>
      </c>
      <c r="C57" t="str">
        <f t="shared" si="0"/>
        <v>+</v>
      </c>
      <c r="E57">
        <f t="shared" si="1"/>
        <v>0.65000000000000568</v>
      </c>
      <c r="F57">
        <f t="shared" si="2"/>
        <v>0.10999999999999943</v>
      </c>
      <c r="N57" s="4">
        <v>45498</v>
      </c>
      <c r="O57" s="24">
        <v>79.430000000000007</v>
      </c>
    </row>
    <row r="58" spans="1:15" x14ac:dyDescent="0.2">
      <c r="A58" s="4">
        <v>45499</v>
      </c>
      <c r="B58">
        <v>78.58</v>
      </c>
      <c r="C58" t="str">
        <f t="shared" si="0"/>
        <v>+</v>
      </c>
      <c r="E58">
        <f t="shared" si="1"/>
        <v>-0.85000000000000853</v>
      </c>
      <c r="F58">
        <f t="shared" si="2"/>
        <v>-1.5000000000000142</v>
      </c>
      <c r="N58" s="4">
        <v>45499</v>
      </c>
      <c r="O58" s="24">
        <v>78.58</v>
      </c>
    </row>
    <row r="59" spans="1:15" x14ac:dyDescent="0.2">
      <c r="A59" s="4">
        <v>45500</v>
      </c>
      <c r="B59">
        <v>78.58</v>
      </c>
      <c r="C59" t="str">
        <f t="shared" si="0"/>
        <v>+</v>
      </c>
      <c r="E59">
        <f t="shared" si="1"/>
        <v>0</v>
      </c>
      <c r="F59">
        <f t="shared" si="2"/>
        <v>0.85000000000000853</v>
      </c>
      <c r="N59" s="4">
        <v>45500</v>
      </c>
      <c r="O59" s="24">
        <v>78.58</v>
      </c>
    </row>
    <row r="60" spans="1:15" x14ac:dyDescent="0.2">
      <c r="A60" s="4">
        <v>45501</v>
      </c>
      <c r="B60">
        <v>77.27</v>
      </c>
      <c r="C60" t="str">
        <f t="shared" si="0"/>
        <v>+</v>
      </c>
      <c r="E60">
        <f t="shared" si="1"/>
        <v>-1.3100000000000023</v>
      </c>
      <c r="F60">
        <f t="shared" si="2"/>
        <v>-1.3100000000000023</v>
      </c>
      <c r="N60" s="4">
        <v>45501</v>
      </c>
      <c r="O60" s="24">
        <v>77.27</v>
      </c>
    </row>
    <row r="61" spans="1:15" x14ac:dyDescent="0.2">
      <c r="A61" s="4">
        <v>45502</v>
      </c>
      <c r="B61">
        <v>77.27</v>
      </c>
      <c r="C61" t="str">
        <f t="shared" si="0"/>
        <v>+</v>
      </c>
      <c r="E61">
        <f t="shared" si="1"/>
        <v>0</v>
      </c>
      <c r="F61">
        <f t="shared" si="2"/>
        <v>1.3100000000000023</v>
      </c>
      <c r="N61" s="4">
        <v>45502</v>
      </c>
      <c r="O61" s="24">
        <v>77.27</v>
      </c>
    </row>
    <row r="62" spans="1:15" x14ac:dyDescent="0.2">
      <c r="A62" s="4">
        <v>45503</v>
      </c>
      <c r="B62">
        <v>76.17</v>
      </c>
      <c r="C62" t="str">
        <f t="shared" si="0"/>
        <v>+</v>
      </c>
      <c r="E62">
        <f t="shared" si="1"/>
        <v>-1.0999999999999943</v>
      </c>
      <c r="F62">
        <f t="shared" si="2"/>
        <v>-1.0999999999999943</v>
      </c>
      <c r="N62" s="4">
        <v>45503</v>
      </c>
      <c r="O62" s="24">
        <v>76.17</v>
      </c>
    </row>
    <row r="63" spans="1:15" x14ac:dyDescent="0.2">
      <c r="A63" s="4">
        <v>45504</v>
      </c>
      <c r="B63">
        <v>79.36</v>
      </c>
      <c r="C63" t="str">
        <f t="shared" si="0"/>
        <v>+</v>
      </c>
      <c r="E63">
        <f t="shared" si="1"/>
        <v>3.1899999999999977</v>
      </c>
      <c r="F63">
        <f t="shared" si="2"/>
        <v>4.289999999999992</v>
      </c>
      <c r="N63" s="4">
        <v>45504</v>
      </c>
      <c r="O63" s="24">
        <v>79.36</v>
      </c>
    </row>
    <row r="64" spans="1:15" x14ac:dyDescent="0.2">
      <c r="A64" s="4">
        <v>45505</v>
      </c>
      <c r="B64">
        <v>77.739999999999995</v>
      </c>
      <c r="C64" t="str">
        <f t="shared" si="0"/>
        <v>+</v>
      </c>
      <c r="E64">
        <f t="shared" si="1"/>
        <v>-1.6200000000000045</v>
      </c>
      <c r="F64">
        <f t="shared" si="2"/>
        <v>-4.8100000000000023</v>
      </c>
      <c r="N64" s="4">
        <v>45505</v>
      </c>
      <c r="O64" s="24">
        <v>77.739999999999995</v>
      </c>
    </row>
    <row r="65" spans="1:15" x14ac:dyDescent="0.2">
      <c r="A65" s="4">
        <v>45506</v>
      </c>
      <c r="B65">
        <v>74.989999999999995</v>
      </c>
      <c r="C65" t="str">
        <f t="shared" si="0"/>
        <v>+</v>
      </c>
      <c r="E65">
        <f t="shared" si="1"/>
        <v>-2.75</v>
      </c>
      <c r="F65">
        <f t="shared" si="2"/>
        <v>-1.1299999999999955</v>
      </c>
      <c r="N65" s="4">
        <v>45506</v>
      </c>
      <c r="O65" s="24">
        <v>74.989999999999995</v>
      </c>
    </row>
    <row r="66" spans="1:15" x14ac:dyDescent="0.2">
      <c r="A66" s="4">
        <v>45507</v>
      </c>
      <c r="B66">
        <v>74.989999999999995</v>
      </c>
      <c r="C66" t="str">
        <f t="shared" si="0"/>
        <v>+</v>
      </c>
      <c r="E66">
        <f t="shared" si="1"/>
        <v>0</v>
      </c>
      <c r="F66">
        <f t="shared" si="2"/>
        <v>2.75</v>
      </c>
      <c r="N66" s="4">
        <v>45507</v>
      </c>
      <c r="O66" s="24">
        <v>74.989999999999995</v>
      </c>
    </row>
    <row r="67" spans="1:15" x14ac:dyDescent="0.2">
      <c r="A67" s="4">
        <v>45508</v>
      </c>
      <c r="B67">
        <v>74.459999999999994</v>
      </c>
      <c r="C67" t="str">
        <f t="shared" ref="C67:C130" si="3">IF(B67 &gt; $J$2, "+", "-")</f>
        <v>+</v>
      </c>
      <c r="E67">
        <f t="shared" si="1"/>
        <v>-0.53000000000000114</v>
      </c>
      <c r="F67">
        <f t="shared" si="2"/>
        <v>-0.53000000000000114</v>
      </c>
      <c r="N67" s="4">
        <v>45508</v>
      </c>
      <c r="O67" s="24">
        <v>74.459999999999994</v>
      </c>
    </row>
    <row r="68" spans="1:15" x14ac:dyDescent="0.2">
      <c r="A68" s="4">
        <v>45509</v>
      </c>
      <c r="B68">
        <v>74.459999999999994</v>
      </c>
      <c r="C68" t="str">
        <f t="shared" si="3"/>
        <v>+</v>
      </c>
      <c r="E68">
        <f t="shared" ref="E68:E131" si="4">B68-B67</f>
        <v>0</v>
      </c>
      <c r="F68">
        <f t="shared" si="2"/>
        <v>0.53000000000000114</v>
      </c>
      <c r="N68" s="4">
        <v>45509</v>
      </c>
      <c r="O68" s="24">
        <v>74.459999999999994</v>
      </c>
    </row>
    <row r="69" spans="1:15" x14ac:dyDescent="0.2">
      <c r="A69" s="4">
        <v>45510</v>
      </c>
      <c r="B69">
        <v>74.599999999999994</v>
      </c>
      <c r="C69" t="str">
        <f t="shared" si="3"/>
        <v>+</v>
      </c>
      <c r="E69">
        <f t="shared" si="4"/>
        <v>0.14000000000000057</v>
      </c>
      <c r="F69">
        <f t="shared" si="2"/>
        <v>0.14000000000000057</v>
      </c>
      <c r="N69" s="4">
        <v>45510</v>
      </c>
      <c r="O69" s="24">
        <v>74.599999999999994</v>
      </c>
    </row>
    <row r="70" spans="1:15" x14ac:dyDescent="0.2">
      <c r="A70" s="4">
        <v>45511</v>
      </c>
      <c r="B70">
        <v>76.680000000000007</v>
      </c>
      <c r="C70" t="str">
        <f t="shared" si="3"/>
        <v>+</v>
      </c>
      <c r="E70">
        <f t="shared" si="4"/>
        <v>2.0800000000000125</v>
      </c>
      <c r="F70">
        <f t="shared" si="2"/>
        <v>1.9400000000000119</v>
      </c>
      <c r="N70" s="4">
        <v>45511</v>
      </c>
      <c r="O70" s="24">
        <v>76.680000000000007</v>
      </c>
    </row>
    <row r="71" spans="1:15" x14ac:dyDescent="0.2">
      <c r="A71" s="4">
        <v>45512</v>
      </c>
      <c r="B71">
        <v>77.64</v>
      </c>
      <c r="C71" t="str">
        <f t="shared" si="3"/>
        <v>+</v>
      </c>
      <c r="E71">
        <f t="shared" si="4"/>
        <v>0.95999999999999375</v>
      </c>
      <c r="F71">
        <f t="shared" ref="F71:F134" si="5">E71-E70</f>
        <v>-1.1200000000000188</v>
      </c>
      <c r="N71" s="4">
        <v>45512</v>
      </c>
      <c r="O71" s="24">
        <v>77.64</v>
      </c>
    </row>
    <row r="72" spans="1:15" x14ac:dyDescent="0.2">
      <c r="A72" s="4">
        <v>45513</v>
      </c>
      <c r="B72">
        <v>78.28</v>
      </c>
      <c r="C72" t="str">
        <f t="shared" si="3"/>
        <v>+</v>
      </c>
      <c r="E72">
        <f t="shared" si="4"/>
        <v>0.64000000000000057</v>
      </c>
      <c r="F72">
        <f t="shared" si="5"/>
        <v>-0.31999999999999318</v>
      </c>
      <c r="N72" s="4">
        <v>45513</v>
      </c>
      <c r="O72" s="24">
        <v>78.28</v>
      </c>
    </row>
    <row r="73" spans="1:15" x14ac:dyDescent="0.2">
      <c r="A73" s="4">
        <v>45514</v>
      </c>
      <c r="B73">
        <v>78.28</v>
      </c>
      <c r="C73" t="str">
        <f t="shared" si="3"/>
        <v>+</v>
      </c>
      <c r="E73">
        <f t="shared" si="4"/>
        <v>0</v>
      </c>
      <c r="F73">
        <f t="shared" si="5"/>
        <v>-0.64000000000000057</v>
      </c>
      <c r="N73" s="4">
        <v>45514</v>
      </c>
      <c r="O73" s="24">
        <v>78.28</v>
      </c>
    </row>
    <row r="74" spans="1:15" x14ac:dyDescent="0.2">
      <c r="A74" s="4">
        <v>45515</v>
      </c>
      <c r="B74">
        <v>81.45</v>
      </c>
      <c r="C74" t="str">
        <f t="shared" si="3"/>
        <v>+</v>
      </c>
      <c r="E74">
        <f t="shared" si="4"/>
        <v>3.1700000000000017</v>
      </c>
      <c r="F74">
        <f t="shared" si="5"/>
        <v>3.1700000000000017</v>
      </c>
      <c r="N74" s="4">
        <v>45515</v>
      </c>
      <c r="O74" s="24">
        <v>81.45</v>
      </c>
    </row>
    <row r="75" spans="1:15" x14ac:dyDescent="0.2">
      <c r="A75" s="4">
        <v>45516</v>
      </c>
      <c r="B75">
        <v>81.45</v>
      </c>
      <c r="C75" t="str">
        <f t="shared" si="3"/>
        <v>+</v>
      </c>
      <c r="E75">
        <f t="shared" si="4"/>
        <v>0</v>
      </c>
      <c r="F75">
        <f t="shared" si="5"/>
        <v>-3.1700000000000017</v>
      </c>
      <c r="N75" s="4">
        <v>45516</v>
      </c>
      <c r="O75" s="24">
        <v>81.45</v>
      </c>
    </row>
    <row r="76" spans="1:15" x14ac:dyDescent="0.2">
      <c r="A76" s="4">
        <v>45517</v>
      </c>
      <c r="B76">
        <v>79.81</v>
      </c>
      <c r="C76" t="str">
        <f t="shared" si="3"/>
        <v>+</v>
      </c>
      <c r="E76">
        <f t="shared" si="4"/>
        <v>-1.6400000000000006</v>
      </c>
      <c r="F76">
        <f t="shared" si="5"/>
        <v>-1.6400000000000006</v>
      </c>
      <c r="N76" s="4">
        <v>45517</v>
      </c>
      <c r="O76" s="24">
        <v>79.81</v>
      </c>
    </row>
    <row r="77" spans="1:15" x14ac:dyDescent="0.2">
      <c r="A77" s="4">
        <v>45518</v>
      </c>
      <c r="B77">
        <v>78.47</v>
      </c>
      <c r="C77" t="str">
        <f t="shared" si="3"/>
        <v>+</v>
      </c>
      <c r="E77">
        <f t="shared" si="4"/>
        <v>-1.3400000000000034</v>
      </c>
      <c r="F77">
        <f t="shared" si="5"/>
        <v>0.29999999999999716</v>
      </c>
      <c r="N77" s="4">
        <v>45518</v>
      </c>
      <c r="O77" s="24">
        <v>78.47</v>
      </c>
    </row>
    <row r="78" spans="1:15" x14ac:dyDescent="0.2">
      <c r="A78" s="4">
        <v>45519</v>
      </c>
      <c r="B78">
        <v>79.66</v>
      </c>
      <c r="C78" t="str">
        <f t="shared" si="3"/>
        <v>+</v>
      </c>
      <c r="E78">
        <f t="shared" si="4"/>
        <v>1.1899999999999977</v>
      </c>
      <c r="F78">
        <f t="shared" si="5"/>
        <v>2.5300000000000011</v>
      </c>
      <c r="N78" s="4">
        <v>45519</v>
      </c>
      <c r="O78" s="24">
        <v>79.66</v>
      </c>
    </row>
    <row r="79" spans="1:15" x14ac:dyDescent="0.2">
      <c r="A79" s="4">
        <v>45520</v>
      </c>
      <c r="B79">
        <v>78.05</v>
      </c>
      <c r="C79" t="str">
        <f t="shared" si="3"/>
        <v>+</v>
      </c>
      <c r="E79">
        <f t="shared" si="4"/>
        <v>-1.6099999999999994</v>
      </c>
      <c r="F79">
        <f t="shared" si="5"/>
        <v>-2.7999999999999972</v>
      </c>
      <c r="N79" s="4">
        <v>45520</v>
      </c>
      <c r="O79" s="24">
        <v>78.05</v>
      </c>
    </row>
    <row r="80" spans="1:15" x14ac:dyDescent="0.2">
      <c r="A80" s="4">
        <v>45521</v>
      </c>
      <c r="B80">
        <v>78.05</v>
      </c>
      <c r="C80" t="str">
        <f t="shared" si="3"/>
        <v>+</v>
      </c>
      <c r="E80">
        <f t="shared" si="4"/>
        <v>0</v>
      </c>
      <c r="F80">
        <f t="shared" si="5"/>
        <v>1.6099999999999994</v>
      </c>
      <c r="N80" s="4">
        <v>45521</v>
      </c>
      <c r="O80" s="24">
        <v>78.05</v>
      </c>
    </row>
    <row r="81" spans="1:15" x14ac:dyDescent="0.2">
      <c r="A81" s="4">
        <v>45522</v>
      </c>
      <c r="B81">
        <v>75.819999999999993</v>
      </c>
      <c r="C81" t="str">
        <f t="shared" si="3"/>
        <v>+</v>
      </c>
      <c r="E81">
        <f t="shared" si="4"/>
        <v>-2.230000000000004</v>
      </c>
      <c r="F81">
        <f t="shared" si="5"/>
        <v>-2.230000000000004</v>
      </c>
      <c r="N81" s="4">
        <v>45522</v>
      </c>
      <c r="O81" s="24">
        <v>75.819999999999993</v>
      </c>
    </row>
    <row r="82" spans="1:15" x14ac:dyDescent="0.2">
      <c r="A82" s="4">
        <v>45523</v>
      </c>
      <c r="B82">
        <v>75.819999999999993</v>
      </c>
      <c r="C82" t="str">
        <f t="shared" si="3"/>
        <v>+</v>
      </c>
      <c r="E82">
        <f t="shared" si="4"/>
        <v>0</v>
      </c>
      <c r="F82">
        <f t="shared" si="5"/>
        <v>2.230000000000004</v>
      </c>
      <c r="N82" s="4">
        <v>45523</v>
      </c>
      <c r="O82" s="24">
        <v>75.819999999999993</v>
      </c>
    </row>
    <row r="83" spans="1:15" x14ac:dyDescent="0.2">
      <c r="A83" s="4">
        <v>45524</v>
      </c>
      <c r="B83">
        <v>75.27</v>
      </c>
      <c r="C83" t="str">
        <f t="shared" si="3"/>
        <v>+</v>
      </c>
      <c r="E83">
        <f t="shared" si="4"/>
        <v>-0.54999999999999716</v>
      </c>
      <c r="F83">
        <f t="shared" si="5"/>
        <v>-0.54999999999999716</v>
      </c>
      <c r="N83" s="4">
        <v>45524</v>
      </c>
      <c r="O83" s="24">
        <v>75.27</v>
      </c>
    </row>
    <row r="84" spans="1:15" x14ac:dyDescent="0.2">
      <c r="A84" s="4">
        <v>45525</v>
      </c>
      <c r="B84">
        <v>72.760000000000005</v>
      </c>
      <c r="C84" t="str">
        <f t="shared" si="3"/>
        <v>+</v>
      </c>
      <c r="E84">
        <f t="shared" si="4"/>
        <v>-2.5099999999999909</v>
      </c>
      <c r="F84">
        <f t="shared" si="5"/>
        <v>-1.9599999999999937</v>
      </c>
      <c r="N84" s="4">
        <v>45525</v>
      </c>
      <c r="O84" s="24">
        <v>72.760000000000005</v>
      </c>
    </row>
    <row r="85" spans="1:15" x14ac:dyDescent="0.2">
      <c r="A85" s="4">
        <v>45526</v>
      </c>
      <c r="B85">
        <v>73.72</v>
      </c>
      <c r="C85" t="str">
        <f t="shared" si="3"/>
        <v>+</v>
      </c>
      <c r="E85">
        <f t="shared" si="4"/>
        <v>0.95999999999999375</v>
      </c>
      <c r="F85">
        <f t="shared" si="5"/>
        <v>3.4699999999999847</v>
      </c>
      <c r="N85" s="4">
        <v>45526</v>
      </c>
      <c r="O85" s="24">
        <v>73.72</v>
      </c>
    </row>
    <row r="86" spans="1:15" x14ac:dyDescent="0.2">
      <c r="A86" s="4">
        <v>45527</v>
      </c>
      <c r="B86">
        <v>75.819999999999993</v>
      </c>
      <c r="C86" t="str">
        <f t="shared" si="3"/>
        <v>+</v>
      </c>
      <c r="E86">
        <f t="shared" si="4"/>
        <v>2.0999999999999943</v>
      </c>
      <c r="F86">
        <f t="shared" si="5"/>
        <v>1.1400000000000006</v>
      </c>
      <c r="N86" s="4">
        <v>45527</v>
      </c>
      <c r="O86" s="24">
        <v>75.819999999999993</v>
      </c>
    </row>
    <row r="87" spans="1:15" x14ac:dyDescent="0.2">
      <c r="A87" s="4">
        <v>45528</v>
      </c>
      <c r="B87">
        <v>75.819999999999993</v>
      </c>
      <c r="C87" t="str">
        <f t="shared" si="3"/>
        <v>+</v>
      </c>
      <c r="E87">
        <f t="shared" si="4"/>
        <v>0</v>
      </c>
      <c r="F87">
        <f t="shared" si="5"/>
        <v>-2.0999999999999943</v>
      </c>
      <c r="N87" s="4">
        <v>45528</v>
      </c>
      <c r="O87" s="24">
        <v>75.819999999999993</v>
      </c>
    </row>
    <row r="88" spans="1:15" x14ac:dyDescent="0.2">
      <c r="A88" s="4">
        <v>45529</v>
      </c>
      <c r="B88">
        <v>78.400000000000006</v>
      </c>
      <c r="C88" t="str">
        <f t="shared" si="3"/>
        <v>+</v>
      </c>
      <c r="E88">
        <f t="shared" si="4"/>
        <v>2.5800000000000125</v>
      </c>
      <c r="F88">
        <f t="shared" si="5"/>
        <v>2.5800000000000125</v>
      </c>
      <c r="N88" s="4">
        <v>45529</v>
      </c>
      <c r="O88" s="24">
        <v>78.400000000000006</v>
      </c>
    </row>
    <row r="89" spans="1:15" x14ac:dyDescent="0.2">
      <c r="A89" s="4">
        <v>45530</v>
      </c>
      <c r="B89">
        <v>78.400000000000006</v>
      </c>
      <c r="C89" t="str">
        <f t="shared" si="3"/>
        <v>+</v>
      </c>
      <c r="E89">
        <f t="shared" si="4"/>
        <v>0</v>
      </c>
      <c r="F89">
        <f t="shared" si="5"/>
        <v>-2.5800000000000125</v>
      </c>
      <c r="N89" s="4">
        <v>45530</v>
      </c>
      <c r="O89" s="24">
        <v>78.400000000000006</v>
      </c>
    </row>
    <row r="90" spans="1:15" x14ac:dyDescent="0.2">
      <c r="A90" s="4">
        <v>45531</v>
      </c>
      <c r="B90">
        <v>76.5</v>
      </c>
      <c r="C90" t="str">
        <f t="shared" si="3"/>
        <v>+</v>
      </c>
      <c r="E90">
        <f t="shared" si="4"/>
        <v>-1.9000000000000057</v>
      </c>
      <c r="F90">
        <f t="shared" si="5"/>
        <v>-1.9000000000000057</v>
      </c>
      <c r="N90" s="4">
        <v>45531</v>
      </c>
      <c r="O90" s="24">
        <v>76.5</v>
      </c>
    </row>
    <row r="91" spans="1:15" x14ac:dyDescent="0.2">
      <c r="A91" s="4">
        <v>45532</v>
      </c>
      <c r="B91">
        <v>75.489999999999995</v>
      </c>
      <c r="C91" t="str">
        <f t="shared" si="3"/>
        <v>+</v>
      </c>
      <c r="E91">
        <f t="shared" si="4"/>
        <v>-1.0100000000000051</v>
      </c>
      <c r="F91">
        <f t="shared" si="5"/>
        <v>0.89000000000000057</v>
      </c>
      <c r="N91" s="4">
        <v>45532</v>
      </c>
      <c r="O91" s="24">
        <v>75.489999999999995</v>
      </c>
    </row>
    <row r="92" spans="1:15" x14ac:dyDescent="0.2">
      <c r="A92" s="4">
        <v>45533</v>
      </c>
      <c r="B92">
        <v>76.900000000000006</v>
      </c>
      <c r="C92" t="str">
        <f t="shared" si="3"/>
        <v>+</v>
      </c>
      <c r="E92">
        <f t="shared" si="4"/>
        <v>1.4100000000000108</v>
      </c>
      <c r="F92">
        <f t="shared" si="5"/>
        <v>2.4200000000000159</v>
      </c>
      <c r="N92" s="4">
        <v>45533</v>
      </c>
      <c r="O92" s="24">
        <v>76.900000000000006</v>
      </c>
    </row>
    <row r="93" spans="1:15" x14ac:dyDescent="0.2">
      <c r="A93" s="4">
        <v>45534</v>
      </c>
      <c r="B93">
        <v>74.52</v>
      </c>
      <c r="C93" t="str">
        <f t="shared" si="3"/>
        <v>+</v>
      </c>
      <c r="E93">
        <f t="shared" si="4"/>
        <v>-2.3800000000000097</v>
      </c>
      <c r="F93">
        <f t="shared" si="5"/>
        <v>-3.7900000000000205</v>
      </c>
      <c r="N93" s="4">
        <v>45534</v>
      </c>
      <c r="O93" s="24">
        <v>74.52</v>
      </c>
    </row>
    <row r="94" spans="1:15" x14ac:dyDescent="0.2">
      <c r="A94" s="4">
        <v>45535</v>
      </c>
      <c r="B94">
        <v>74.52</v>
      </c>
      <c r="C94" t="str">
        <f t="shared" si="3"/>
        <v>+</v>
      </c>
      <c r="E94">
        <f t="shared" si="4"/>
        <v>0</v>
      </c>
      <c r="F94">
        <f t="shared" si="5"/>
        <v>2.3800000000000097</v>
      </c>
      <c r="N94" s="4">
        <v>45535</v>
      </c>
      <c r="O94" s="24">
        <v>74.52</v>
      </c>
    </row>
    <row r="95" spans="1:15" x14ac:dyDescent="0.2">
      <c r="A95" s="4">
        <v>45536</v>
      </c>
      <c r="B95">
        <v>71.28</v>
      </c>
      <c r="C95" t="str">
        <f t="shared" si="3"/>
        <v>+</v>
      </c>
      <c r="E95">
        <f t="shared" si="4"/>
        <v>-3.2399999999999949</v>
      </c>
      <c r="F95">
        <f t="shared" si="5"/>
        <v>-3.2399999999999949</v>
      </c>
      <c r="N95" s="4">
        <v>45536</v>
      </c>
      <c r="O95" s="24">
        <v>71.28</v>
      </c>
    </row>
    <row r="96" spans="1:15" x14ac:dyDescent="0.2">
      <c r="A96" s="4">
        <v>45537</v>
      </c>
      <c r="B96">
        <v>71.28</v>
      </c>
      <c r="C96" t="str">
        <f t="shared" si="3"/>
        <v>+</v>
      </c>
      <c r="E96">
        <f t="shared" si="4"/>
        <v>0</v>
      </c>
      <c r="F96">
        <f t="shared" si="5"/>
        <v>3.2399999999999949</v>
      </c>
      <c r="N96" s="4">
        <v>45537</v>
      </c>
      <c r="O96" s="24">
        <v>71.28</v>
      </c>
    </row>
    <row r="97" spans="1:15" x14ac:dyDescent="0.2">
      <c r="A97" s="4">
        <v>45538</v>
      </c>
      <c r="B97">
        <v>71.28</v>
      </c>
      <c r="C97" t="str">
        <f t="shared" si="3"/>
        <v>+</v>
      </c>
      <c r="E97">
        <f t="shared" si="4"/>
        <v>0</v>
      </c>
      <c r="F97">
        <f t="shared" si="5"/>
        <v>0</v>
      </c>
      <c r="N97" s="4">
        <v>45538</v>
      </c>
      <c r="O97" s="24">
        <v>71.28</v>
      </c>
    </row>
    <row r="98" spans="1:15" x14ac:dyDescent="0.2">
      <c r="A98" s="4">
        <v>45539</v>
      </c>
      <c r="B98">
        <v>70.11</v>
      </c>
      <c r="C98" t="str">
        <f t="shared" si="3"/>
        <v>+</v>
      </c>
      <c r="E98">
        <f t="shared" si="4"/>
        <v>-1.1700000000000017</v>
      </c>
      <c r="F98">
        <f t="shared" si="5"/>
        <v>-1.1700000000000017</v>
      </c>
      <c r="N98" s="4">
        <v>45539</v>
      </c>
      <c r="O98" s="24">
        <v>70.11</v>
      </c>
    </row>
    <row r="99" spans="1:15" x14ac:dyDescent="0.2">
      <c r="A99" s="4">
        <v>45540</v>
      </c>
      <c r="B99">
        <v>70.09</v>
      </c>
      <c r="C99" t="str">
        <f t="shared" si="3"/>
        <v>+</v>
      </c>
      <c r="E99">
        <f t="shared" si="4"/>
        <v>-1.9999999999996021E-2</v>
      </c>
      <c r="F99">
        <f t="shared" si="5"/>
        <v>1.1500000000000057</v>
      </c>
      <c r="N99" s="4">
        <v>45540</v>
      </c>
      <c r="O99" s="24">
        <v>70.09</v>
      </c>
    </row>
    <row r="100" spans="1:15" x14ac:dyDescent="0.2">
      <c r="A100" s="4">
        <v>45541</v>
      </c>
      <c r="B100">
        <v>68.58</v>
      </c>
      <c r="C100" t="str">
        <f t="shared" si="3"/>
        <v>+</v>
      </c>
      <c r="E100">
        <f t="shared" si="4"/>
        <v>-1.5100000000000051</v>
      </c>
      <c r="F100">
        <f t="shared" si="5"/>
        <v>-1.4900000000000091</v>
      </c>
      <c r="N100" s="4">
        <v>45541</v>
      </c>
      <c r="O100" s="24">
        <v>68.58</v>
      </c>
    </row>
    <row r="101" spans="1:15" x14ac:dyDescent="0.2">
      <c r="A101" s="4">
        <v>45542</v>
      </c>
      <c r="B101">
        <v>68.58</v>
      </c>
      <c r="C101" t="str">
        <f t="shared" si="3"/>
        <v>+</v>
      </c>
      <c r="E101">
        <f t="shared" si="4"/>
        <v>0</v>
      </c>
      <c r="F101">
        <f t="shared" si="5"/>
        <v>1.5100000000000051</v>
      </c>
      <c r="N101" s="4">
        <v>45542</v>
      </c>
      <c r="O101" s="24">
        <v>68.58</v>
      </c>
    </row>
    <row r="102" spans="1:15" x14ac:dyDescent="0.2">
      <c r="A102" s="4">
        <v>45543</v>
      </c>
      <c r="B102">
        <v>69.650000000000006</v>
      </c>
      <c r="C102" t="str">
        <f t="shared" si="3"/>
        <v>+</v>
      </c>
      <c r="E102">
        <f t="shared" si="4"/>
        <v>1.0700000000000074</v>
      </c>
      <c r="F102">
        <f t="shared" si="5"/>
        <v>1.0700000000000074</v>
      </c>
      <c r="N102" s="4">
        <v>45543</v>
      </c>
      <c r="O102" s="24">
        <v>69.650000000000006</v>
      </c>
    </row>
    <row r="103" spans="1:15" x14ac:dyDescent="0.2">
      <c r="A103" s="4">
        <v>45544</v>
      </c>
      <c r="B103">
        <v>69.650000000000006</v>
      </c>
      <c r="C103" t="str">
        <f t="shared" si="3"/>
        <v>+</v>
      </c>
      <c r="D103">
        <v>2</v>
      </c>
      <c r="E103">
        <f t="shared" si="4"/>
        <v>0</v>
      </c>
      <c r="F103">
        <f t="shared" si="5"/>
        <v>-1.0700000000000074</v>
      </c>
      <c r="N103" s="4">
        <v>45544</v>
      </c>
      <c r="O103" s="24">
        <v>69.650000000000006</v>
      </c>
    </row>
    <row r="104" spans="1:15" x14ac:dyDescent="0.2">
      <c r="A104" s="4">
        <v>45545</v>
      </c>
      <c r="B104">
        <v>66.73</v>
      </c>
      <c r="C104" t="str">
        <f t="shared" si="3"/>
        <v>-</v>
      </c>
      <c r="D104">
        <v>3</v>
      </c>
      <c r="E104">
        <f t="shared" si="4"/>
        <v>-2.9200000000000017</v>
      </c>
      <c r="F104">
        <f t="shared" si="5"/>
        <v>-2.9200000000000017</v>
      </c>
      <c r="N104" s="4">
        <v>45545</v>
      </c>
      <c r="O104" s="24">
        <v>66.73</v>
      </c>
    </row>
    <row r="105" spans="1:15" x14ac:dyDescent="0.2">
      <c r="A105" s="4">
        <v>45546</v>
      </c>
      <c r="B105">
        <v>68.25</v>
      </c>
      <c r="C105" t="str">
        <f t="shared" si="3"/>
        <v>-</v>
      </c>
      <c r="E105">
        <f t="shared" si="4"/>
        <v>1.519999999999996</v>
      </c>
      <c r="F105">
        <f t="shared" si="5"/>
        <v>4.4399999999999977</v>
      </c>
      <c r="N105" s="4">
        <v>45546</v>
      </c>
      <c r="O105" s="24">
        <v>68.25</v>
      </c>
    </row>
    <row r="106" spans="1:15" x14ac:dyDescent="0.2">
      <c r="A106" s="4">
        <v>45547</v>
      </c>
      <c r="B106">
        <v>69.89</v>
      </c>
      <c r="C106" t="str">
        <f t="shared" si="3"/>
        <v>+</v>
      </c>
      <c r="D106">
        <v>4</v>
      </c>
      <c r="E106">
        <f t="shared" si="4"/>
        <v>1.6400000000000006</v>
      </c>
      <c r="F106">
        <f t="shared" si="5"/>
        <v>0.12000000000000455</v>
      </c>
      <c r="N106" s="4">
        <v>45547</v>
      </c>
      <c r="O106" s="24">
        <v>69.89</v>
      </c>
    </row>
    <row r="107" spans="1:15" x14ac:dyDescent="0.2">
      <c r="A107" s="4">
        <v>45548</v>
      </c>
      <c r="B107">
        <v>69.59</v>
      </c>
      <c r="C107" t="str">
        <f t="shared" si="3"/>
        <v>+</v>
      </c>
      <c r="D107" t="s">
        <v>207</v>
      </c>
      <c r="E107">
        <f t="shared" si="4"/>
        <v>-0.29999999999999716</v>
      </c>
      <c r="F107">
        <f t="shared" si="5"/>
        <v>-1.9399999999999977</v>
      </c>
      <c r="N107" s="4">
        <v>45548</v>
      </c>
      <c r="O107" s="24">
        <v>69.59</v>
      </c>
    </row>
    <row r="108" spans="1:15" x14ac:dyDescent="0.2">
      <c r="A108" s="4">
        <v>45549</v>
      </c>
      <c r="B108">
        <v>69.59</v>
      </c>
      <c r="C108" t="str">
        <f t="shared" si="3"/>
        <v>+</v>
      </c>
      <c r="E108">
        <f t="shared" si="4"/>
        <v>0</v>
      </c>
      <c r="F108">
        <f t="shared" si="5"/>
        <v>0.29999999999999716</v>
      </c>
      <c r="N108" s="4">
        <v>45549</v>
      </c>
      <c r="O108" s="24">
        <v>69.59</v>
      </c>
    </row>
    <row r="109" spans="1:15" x14ac:dyDescent="0.2">
      <c r="A109" s="4">
        <v>45550</v>
      </c>
      <c r="B109">
        <v>71.099999999999994</v>
      </c>
      <c r="C109" t="str">
        <f t="shared" si="3"/>
        <v>+</v>
      </c>
      <c r="E109">
        <f t="shared" si="4"/>
        <v>1.5099999999999909</v>
      </c>
      <c r="F109">
        <f t="shared" si="5"/>
        <v>1.5099999999999909</v>
      </c>
      <c r="N109" s="4">
        <v>45550</v>
      </c>
      <c r="O109" s="24">
        <v>71.099999999999994</v>
      </c>
    </row>
    <row r="110" spans="1:15" x14ac:dyDescent="0.2">
      <c r="A110" s="4">
        <v>45551</v>
      </c>
      <c r="B110">
        <v>71.099999999999994</v>
      </c>
      <c r="C110" t="str">
        <f t="shared" si="3"/>
        <v>+</v>
      </c>
      <c r="E110">
        <f t="shared" si="4"/>
        <v>0</v>
      </c>
      <c r="F110">
        <f t="shared" si="5"/>
        <v>-1.5099999999999909</v>
      </c>
      <c r="N110" s="4">
        <v>45551</v>
      </c>
      <c r="O110" s="24">
        <v>71.099999999999994</v>
      </c>
    </row>
    <row r="111" spans="1:15" x14ac:dyDescent="0.2">
      <c r="A111" s="4">
        <v>45552</v>
      </c>
      <c r="B111">
        <v>72.16</v>
      </c>
      <c r="C111" t="str">
        <f t="shared" si="3"/>
        <v>+</v>
      </c>
      <c r="E111">
        <f t="shared" si="4"/>
        <v>1.0600000000000023</v>
      </c>
      <c r="F111">
        <f t="shared" si="5"/>
        <v>1.0600000000000023</v>
      </c>
      <c r="N111" s="4">
        <v>45552</v>
      </c>
      <c r="O111" s="24">
        <v>72.16</v>
      </c>
    </row>
    <row r="112" spans="1:15" x14ac:dyDescent="0.2">
      <c r="A112" s="4">
        <v>45553</v>
      </c>
      <c r="B112">
        <v>71.87</v>
      </c>
      <c r="C112" t="str">
        <f t="shared" si="3"/>
        <v>+</v>
      </c>
      <c r="E112">
        <f t="shared" si="4"/>
        <v>-0.28999999999999204</v>
      </c>
      <c r="F112">
        <f t="shared" si="5"/>
        <v>-1.3499999999999943</v>
      </c>
      <c r="N112" s="4">
        <v>45553</v>
      </c>
      <c r="O112" s="24">
        <v>71.87</v>
      </c>
    </row>
    <row r="113" spans="1:15" x14ac:dyDescent="0.2">
      <c r="A113" s="4">
        <v>45554</v>
      </c>
      <c r="B113">
        <v>72.86</v>
      </c>
      <c r="C113" t="str">
        <f t="shared" si="3"/>
        <v>+</v>
      </c>
      <c r="E113">
        <f t="shared" si="4"/>
        <v>0.98999999999999488</v>
      </c>
      <c r="F113">
        <f t="shared" si="5"/>
        <v>1.2799999999999869</v>
      </c>
      <c r="N113" s="4">
        <v>45554</v>
      </c>
      <c r="O113" s="24">
        <v>72.86</v>
      </c>
    </row>
    <row r="114" spans="1:15" x14ac:dyDescent="0.2">
      <c r="A114" s="4">
        <v>45555</v>
      </c>
      <c r="B114">
        <v>72.72</v>
      </c>
      <c r="C114" t="str">
        <f t="shared" si="3"/>
        <v>+</v>
      </c>
      <c r="E114">
        <f t="shared" si="4"/>
        <v>-0.14000000000000057</v>
      </c>
      <c r="F114">
        <f t="shared" si="5"/>
        <v>-1.1299999999999955</v>
      </c>
      <c r="N114" s="4">
        <v>45555</v>
      </c>
      <c r="O114" s="24">
        <v>72.72</v>
      </c>
    </row>
    <row r="115" spans="1:15" x14ac:dyDescent="0.2">
      <c r="A115" s="4">
        <v>45556</v>
      </c>
      <c r="B115">
        <v>72.72</v>
      </c>
      <c r="C115" t="str">
        <f t="shared" si="3"/>
        <v>+</v>
      </c>
      <c r="E115">
        <f t="shared" si="4"/>
        <v>0</v>
      </c>
      <c r="F115">
        <f t="shared" si="5"/>
        <v>0.14000000000000057</v>
      </c>
      <c r="N115" s="4">
        <v>45556</v>
      </c>
      <c r="O115" s="24">
        <v>72.72</v>
      </c>
    </row>
    <row r="116" spans="1:15" x14ac:dyDescent="0.2">
      <c r="A116" s="4">
        <v>45557</v>
      </c>
      <c r="B116">
        <v>71.33</v>
      </c>
      <c r="C116" t="str">
        <f t="shared" si="3"/>
        <v>+</v>
      </c>
      <c r="E116">
        <f t="shared" si="4"/>
        <v>-1.3900000000000006</v>
      </c>
      <c r="F116">
        <f t="shared" si="5"/>
        <v>-1.3900000000000006</v>
      </c>
      <c r="N116" s="4">
        <v>45557</v>
      </c>
      <c r="O116" s="24">
        <v>71.33</v>
      </c>
    </row>
    <row r="117" spans="1:15" x14ac:dyDescent="0.2">
      <c r="A117" s="4">
        <v>45558</v>
      </c>
      <c r="B117">
        <v>71.33</v>
      </c>
      <c r="C117" t="str">
        <f t="shared" si="3"/>
        <v>+</v>
      </c>
      <c r="E117">
        <f t="shared" si="4"/>
        <v>0</v>
      </c>
      <c r="F117">
        <f t="shared" si="5"/>
        <v>1.3900000000000006</v>
      </c>
      <c r="N117" s="4">
        <v>45558</v>
      </c>
      <c r="O117" s="24">
        <v>71.33</v>
      </c>
    </row>
    <row r="118" spans="1:15" x14ac:dyDescent="0.2">
      <c r="A118" s="4">
        <v>45559</v>
      </c>
      <c r="B118">
        <v>72.34</v>
      </c>
      <c r="C118" t="str">
        <f t="shared" si="3"/>
        <v>+</v>
      </c>
      <c r="E118">
        <f t="shared" si="4"/>
        <v>1.0100000000000051</v>
      </c>
      <c r="F118">
        <f t="shared" si="5"/>
        <v>1.0100000000000051</v>
      </c>
      <c r="N118" s="4">
        <v>45559</v>
      </c>
      <c r="O118" s="24">
        <v>72.34</v>
      </c>
    </row>
    <row r="119" spans="1:15" x14ac:dyDescent="0.2">
      <c r="A119" s="4">
        <v>45560</v>
      </c>
      <c r="B119">
        <v>70.42</v>
      </c>
      <c r="C119" t="str">
        <f t="shared" si="3"/>
        <v>+</v>
      </c>
      <c r="E119">
        <f t="shared" si="4"/>
        <v>-1.9200000000000017</v>
      </c>
      <c r="F119">
        <f t="shared" si="5"/>
        <v>-2.9300000000000068</v>
      </c>
      <c r="N119" s="4">
        <v>45560</v>
      </c>
      <c r="O119" s="24">
        <v>70.42</v>
      </c>
    </row>
    <row r="120" spans="1:15" x14ac:dyDescent="0.2">
      <c r="A120" s="4">
        <v>45561</v>
      </c>
      <c r="B120">
        <v>68.28</v>
      </c>
      <c r="C120" t="str">
        <f t="shared" si="3"/>
        <v>+</v>
      </c>
      <c r="E120">
        <f t="shared" si="4"/>
        <v>-2.1400000000000006</v>
      </c>
      <c r="F120">
        <f t="shared" si="5"/>
        <v>-0.21999999999999886</v>
      </c>
      <c r="N120" s="4">
        <v>45561</v>
      </c>
      <c r="O120" s="24">
        <v>68.28</v>
      </c>
    </row>
    <row r="121" spans="1:15" x14ac:dyDescent="0.2">
      <c r="A121" s="4">
        <v>45562</v>
      </c>
      <c r="B121">
        <v>68.72</v>
      </c>
      <c r="C121" t="str">
        <f t="shared" si="3"/>
        <v>+</v>
      </c>
      <c r="E121">
        <f t="shared" si="4"/>
        <v>0.43999999999999773</v>
      </c>
      <c r="F121">
        <f t="shared" si="5"/>
        <v>2.5799999999999983</v>
      </c>
      <c r="N121" s="4">
        <v>45562</v>
      </c>
      <c r="O121" s="24">
        <v>68.72</v>
      </c>
    </row>
    <row r="122" spans="1:15" x14ac:dyDescent="0.2">
      <c r="A122" s="4">
        <v>45563</v>
      </c>
      <c r="B122">
        <v>68.72</v>
      </c>
      <c r="C122" t="str">
        <f t="shared" si="3"/>
        <v>+</v>
      </c>
      <c r="E122">
        <f t="shared" si="4"/>
        <v>0</v>
      </c>
      <c r="F122">
        <f t="shared" si="5"/>
        <v>-0.43999999999999773</v>
      </c>
      <c r="N122" s="4">
        <v>45563</v>
      </c>
      <c r="O122" s="24">
        <v>68.72</v>
      </c>
    </row>
    <row r="123" spans="1:15" x14ac:dyDescent="0.2">
      <c r="A123" s="4">
        <v>45564</v>
      </c>
      <c r="B123">
        <v>68.75</v>
      </c>
      <c r="C123" t="str">
        <f t="shared" si="3"/>
        <v>+</v>
      </c>
      <c r="E123">
        <f t="shared" si="4"/>
        <v>3.0000000000001137E-2</v>
      </c>
      <c r="F123">
        <f t="shared" si="5"/>
        <v>3.0000000000001137E-2</v>
      </c>
      <c r="N123" s="4">
        <v>45564</v>
      </c>
      <c r="O123" s="24">
        <v>68.75</v>
      </c>
    </row>
    <row r="124" spans="1:15" x14ac:dyDescent="0.2">
      <c r="A124" s="4">
        <v>45565</v>
      </c>
      <c r="B124">
        <v>68.75</v>
      </c>
      <c r="C124" t="str">
        <f t="shared" si="3"/>
        <v>+</v>
      </c>
      <c r="E124">
        <f t="shared" si="4"/>
        <v>0</v>
      </c>
      <c r="F124">
        <f t="shared" si="5"/>
        <v>-3.0000000000001137E-2</v>
      </c>
      <c r="N124" s="4">
        <v>45565</v>
      </c>
      <c r="O124" s="24">
        <v>68.75</v>
      </c>
    </row>
    <row r="125" spans="1:15" x14ac:dyDescent="0.2">
      <c r="A125" s="4">
        <v>45566</v>
      </c>
      <c r="B125">
        <v>70.41</v>
      </c>
      <c r="C125" t="str">
        <f t="shared" si="3"/>
        <v>+</v>
      </c>
      <c r="E125">
        <f t="shared" si="4"/>
        <v>1.6599999999999966</v>
      </c>
      <c r="F125">
        <f t="shared" si="5"/>
        <v>1.6599999999999966</v>
      </c>
      <c r="N125" s="4">
        <v>45566</v>
      </c>
      <c r="O125" s="24">
        <v>70.41</v>
      </c>
    </row>
    <row r="126" spans="1:15" x14ac:dyDescent="0.2">
      <c r="A126" s="4">
        <v>45567</v>
      </c>
      <c r="B126">
        <v>70.739999999999995</v>
      </c>
      <c r="C126" t="str">
        <f t="shared" si="3"/>
        <v>+</v>
      </c>
      <c r="E126">
        <f t="shared" si="4"/>
        <v>0.32999999999999829</v>
      </c>
      <c r="F126">
        <f t="shared" si="5"/>
        <v>-1.3299999999999983</v>
      </c>
      <c r="N126" s="4">
        <v>45567</v>
      </c>
      <c r="O126" s="24">
        <v>70.739999999999995</v>
      </c>
    </row>
    <row r="127" spans="1:15" x14ac:dyDescent="0.2">
      <c r="A127" s="4">
        <v>45568</v>
      </c>
      <c r="B127">
        <v>74.33</v>
      </c>
      <c r="C127" t="str">
        <f t="shared" si="3"/>
        <v>+</v>
      </c>
      <c r="E127">
        <f t="shared" si="4"/>
        <v>3.5900000000000034</v>
      </c>
      <c r="F127">
        <f t="shared" si="5"/>
        <v>3.2600000000000051</v>
      </c>
      <c r="N127" s="4">
        <v>45568</v>
      </c>
      <c r="O127" s="24">
        <v>74.33</v>
      </c>
    </row>
    <row r="128" spans="1:15" x14ac:dyDescent="0.2">
      <c r="A128" s="4">
        <v>45569</v>
      </c>
      <c r="B128">
        <v>74.930000000000007</v>
      </c>
      <c r="C128" t="str">
        <f t="shared" si="3"/>
        <v>+</v>
      </c>
      <c r="E128">
        <f t="shared" si="4"/>
        <v>0.60000000000000853</v>
      </c>
      <c r="F128">
        <f t="shared" si="5"/>
        <v>-2.9899999999999949</v>
      </c>
      <c r="N128" s="4">
        <v>45569</v>
      </c>
      <c r="O128" s="24">
        <v>74.930000000000007</v>
      </c>
    </row>
    <row r="129" spans="1:15" x14ac:dyDescent="0.2">
      <c r="A129" s="4">
        <v>45570</v>
      </c>
      <c r="B129">
        <v>74.930000000000007</v>
      </c>
      <c r="C129" t="str">
        <f t="shared" si="3"/>
        <v>+</v>
      </c>
      <c r="E129">
        <f t="shared" si="4"/>
        <v>0</v>
      </c>
      <c r="F129">
        <f t="shared" si="5"/>
        <v>-0.60000000000000853</v>
      </c>
      <c r="N129" s="4">
        <v>45570</v>
      </c>
      <c r="O129" s="24">
        <v>74.930000000000007</v>
      </c>
    </row>
    <row r="130" spans="1:15" x14ac:dyDescent="0.2">
      <c r="A130" s="4">
        <v>45571</v>
      </c>
      <c r="B130">
        <v>77.760000000000005</v>
      </c>
      <c r="C130" t="str">
        <f t="shared" si="3"/>
        <v>+</v>
      </c>
      <c r="E130">
        <f t="shared" si="4"/>
        <v>2.8299999999999983</v>
      </c>
      <c r="F130">
        <f t="shared" si="5"/>
        <v>2.8299999999999983</v>
      </c>
      <c r="N130" s="4">
        <v>45571</v>
      </c>
      <c r="O130" s="24">
        <v>77.760000000000005</v>
      </c>
    </row>
    <row r="131" spans="1:15" x14ac:dyDescent="0.2">
      <c r="A131" s="4">
        <v>45572</v>
      </c>
      <c r="B131">
        <v>77.760000000000005</v>
      </c>
      <c r="C131" t="str">
        <f t="shared" ref="C131:C194" si="6">IF(B131 &gt; $J$2, "+", "-")</f>
        <v>+</v>
      </c>
      <c r="E131">
        <f t="shared" si="4"/>
        <v>0</v>
      </c>
      <c r="F131">
        <f t="shared" si="5"/>
        <v>-2.8299999999999983</v>
      </c>
      <c r="N131" s="4">
        <v>45572</v>
      </c>
      <c r="O131" s="24">
        <v>77.760000000000005</v>
      </c>
    </row>
    <row r="132" spans="1:15" x14ac:dyDescent="0.2">
      <c r="A132" s="4">
        <v>45573</v>
      </c>
      <c r="B132">
        <v>74.260000000000005</v>
      </c>
      <c r="C132" t="str">
        <f t="shared" si="6"/>
        <v>+</v>
      </c>
      <c r="E132">
        <f t="shared" ref="E132:E195" si="7">B132-B131</f>
        <v>-3.5</v>
      </c>
      <c r="F132">
        <f t="shared" si="5"/>
        <v>-3.5</v>
      </c>
      <c r="N132" s="4">
        <v>45573</v>
      </c>
      <c r="O132" s="24">
        <v>74.260000000000005</v>
      </c>
    </row>
    <row r="133" spans="1:15" x14ac:dyDescent="0.2">
      <c r="A133" s="4">
        <v>45574</v>
      </c>
      <c r="B133">
        <v>73.849999999999994</v>
      </c>
      <c r="C133" t="str">
        <f t="shared" si="6"/>
        <v>+</v>
      </c>
      <c r="E133">
        <f t="shared" si="7"/>
        <v>-0.4100000000000108</v>
      </c>
      <c r="F133">
        <f t="shared" si="5"/>
        <v>3.0899999999999892</v>
      </c>
      <c r="N133" s="4">
        <v>45574</v>
      </c>
      <c r="O133" s="24">
        <v>73.849999999999994</v>
      </c>
    </row>
    <row r="134" spans="1:15" x14ac:dyDescent="0.2">
      <c r="A134" s="4">
        <v>45575</v>
      </c>
      <c r="B134">
        <v>76.459999999999994</v>
      </c>
      <c r="C134" t="str">
        <f t="shared" si="6"/>
        <v>+</v>
      </c>
      <c r="E134">
        <f t="shared" si="7"/>
        <v>2.6099999999999994</v>
      </c>
      <c r="F134">
        <f t="shared" si="5"/>
        <v>3.0200000000000102</v>
      </c>
      <c r="N134" s="4">
        <v>45575</v>
      </c>
      <c r="O134" s="24">
        <v>76.459999999999994</v>
      </c>
    </row>
    <row r="135" spans="1:15" x14ac:dyDescent="0.2">
      <c r="A135" s="4">
        <v>45576</v>
      </c>
      <c r="B135">
        <v>76.11</v>
      </c>
      <c r="C135" t="str">
        <f t="shared" si="6"/>
        <v>+</v>
      </c>
      <c r="E135">
        <f t="shared" si="7"/>
        <v>-0.34999999999999432</v>
      </c>
      <c r="F135">
        <f t="shared" ref="F135:F198" si="8">E135-E134</f>
        <v>-2.9599999999999937</v>
      </c>
      <c r="N135" s="4">
        <v>45576</v>
      </c>
      <c r="O135" s="24">
        <v>76.11</v>
      </c>
    </row>
    <row r="136" spans="1:15" x14ac:dyDescent="0.2">
      <c r="A136" s="4">
        <v>45577</v>
      </c>
      <c r="B136">
        <v>76.11</v>
      </c>
      <c r="C136" t="str">
        <f t="shared" si="6"/>
        <v>+</v>
      </c>
      <c r="E136">
        <f t="shared" si="7"/>
        <v>0</v>
      </c>
      <c r="F136">
        <f t="shared" si="8"/>
        <v>0.34999999999999432</v>
      </c>
      <c r="N136" s="4">
        <v>45577</v>
      </c>
      <c r="O136" s="24">
        <v>76.11</v>
      </c>
    </row>
    <row r="137" spans="1:15" x14ac:dyDescent="0.2">
      <c r="A137" s="4">
        <v>45578</v>
      </c>
      <c r="B137">
        <v>71.22</v>
      </c>
      <c r="C137" t="str">
        <f t="shared" si="6"/>
        <v>+</v>
      </c>
      <c r="E137">
        <f t="shared" si="7"/>
        <v>-4.8900000000000006</v>
      </c>
      <c r="F137">
        <f t="shared" si="8"/>
        <v>-4.8900000000000006</v>
      </c>
      <c r="N137" s="4">
        <v>45578</v>
      </c>
      <c r="O137" s="24">
        <v>71.22</v>
      </c>
    </row>
    <row r="138" spans="1:15" x14ac:dyDescent="0.2">
      <c r="A138" s="4">
        <v>45579</v>
      </c>
      <c r="B138">
        <v>71.22</v>
      </c>
      <c r="C138" t="str">
        <f t="shared" si="6"/>
        <v>+</v>
      </c>
      <c r="E138">
        <f t="shared" si="7"/>
        <v>0</v>
      </c>
      <c r="F138">
        <f t="shared" si="8"/>
        <v>4.8900000000000006</v>
      </c>
      <c r="N138" s="4">
        <v>45579</v>
      </c>
      <c r="O138" s="24">
        <v>71.22</v>
      </c>
    </row>
    <row r="139" spans="1:15" x14ac:dyDescent="0.2">
      <c r="A139" s="4">
        <v>45580</v>
      </c>
      <c r="B139">
        <v>71.22</v>
      </c>
      <c r="C139" t="str">
        <f t="shared" si="6"/>
        <v>+</v>
      </c>
      <c r="E139">
        <f t="shared" si="7"/>
        <v>0</v>
      </c>
      <c r="F139">
        <f t="shared" si="8"/>
        <v>0</v>
      </c>
      <c r="N139" s="4">
        <v>45580</v>
      </c>
      <c r="O139" s="24">
        <v>71.22</v>
      </c>
    </row>
    <row r="140" spans="1:15" x14ac:dyDescent="0.2">
      <c r="A140" s="4">
        <v>45581</v>
      </c>
      <c r="B140">
        <v>70.97</v>
      </c>
      <c r="C140" t="str">
        <f t="shared" si="6"/>
        <v>+</v>
      </c>
      <c r="E140">
        <f t="shared" si="7"/>
        <v>-0.25</v>
      </c>
      <c r="F140">
        <f t="shared" si="8"/>
        <v>-0.25</v>
      </c>
      <c r="N140" s="4">
        <v>45581</v>
      </c>
      <c r="O140" s="24">
        <v>70.97</v>
      </c>
    </row>
    <row r="141" spans="1:15" x14ac:dyDescent="0.2">
      <c r="A141" s="4">
        <v>45582</v>
      </c>
      <c r="B141">
        <v>71.260000000000005</v>
      </c>
      <c r="C141" t="str">
        <f t="shared" si="6"/>
        <v>+</v>
      </c>
      <c r="E141">
        <f t="shared" si="7"/>
        <v>0.29000000000000625</v>
      </c>
      <c r="F141">
        <f t="shared" si="8"/>
        <v>0.54000000000000625</v>
      </c>
      <c r="N141" s="4">
        <v>45582</v>
      </c>
      <c r="O141" s="24">
        <v>71.260000000000005</v>
      </c>
    </row>
    <row r="142" spans="1:15" x14ac:dyDescent="0.2">
      <c r="A142" s="4">
        <v>45583</v>
      </c>
      <c r="B142">
        <v>69.78</v>
      </c>
      <c r="C142" t="str">
        <f t="shared" si="6"/>
        <v>+</v>
      </c>
      <c r="E142">
        <f t="shared" si="7"/>
        <v>-1.480000000000004</v>
      </c>
      <c r="F142">
        <f t="shared" si="8"/>
        <v>-1.7700000000000102</v>
      </c>
      <c r="N142" s="4">
        <v>45583</v>
      </c>
      <c r="O142" s="24">
        <v>69.78</v>
      </c>
    </row>
    <row r="143" spans="1:15" x14ac:dyDescent="0.2">
      <c r="A143" s="4">
        <v>45584</v>
      </c>
      <c r="B143">
        <v>69.78</v>
      </c>
      <c r="C143" t="str">
        <f t="shared" si="6"/>
        <v>+</v>
      </c>
      <c r="E143">
        <f t="shared" si="7"/>
        <v>0</v>
      </c>
      <c r="F143">
        <f t="shared" si="8"/>
        <v>1.480000000000004</v>
      </c>
      <c r="N143" s="4">
        <v>45584</v>
      </c>
      <c r="O143" s="24">
        <v>69.78</v>
      </c>
    </row>
    <row r="144" spans="1:15" x14ac:dyDescent="0.2">
      <c r="A144" s="4">
        <v>45585</v>
      </c>
      <c r="B144">
        <v>71.16</v>
      </c>
      <c r="C144" t="str">
        <f t="shared" si="6"/>
        <v>+</v>
      </c>
      <c r="E144">
        <f t="shared" si="7"/>
        <v>1.3799999999999955</v>
      </c>
      <c r="F144">
        <f t="shared" si="8"/>
        <v>1.3799999999999955</v>
      </c>
      <c r="N144" s="4">
        <v>45585</v>
      </c>
      <c r="O144" s="24">
        <v>71.16</v>
      </c>
    </row>
    <row r="145" spans="1:15" x14ac:dyDescent="0.2">
      <c r="A145" s="4">
        <v>45586</v>
      </c>
      <c r="B145">
        <v>71.16</v>
      </c>
      <c r="C145" t="str">
        <f t="shared" si="6"/>
        <v>+</v>
      </c>
      <c r="E145">
        <f t="shared" si="7"/>
        <v>0</v>
      </c>
      <c r="F145">
        <f t="shared" si="8"/>
        <v>-1.3799999999999955</v>
      </c>
      <c r="N145" s="4">
        <v>45586</v>
      </c>
      <c r="O145" s="24">
        <v>71.16</v>
      </c>
    </row>
    <row r="146" spans="1:15" x14ac:dyDescent="0.2">
      <c r="A146" s="4">
        <v>45587</v>
      </c>
      <c r="B146">
        <v>72.84</v>
      </c>
      <c r="C146" t="str">
        <f t="shared" si="6"/>
        <v>+</v>
      </c>
      <c r="E146">
        <f t="shared" si="7"/>
        <v>1.6800000000000068</v>
      </c>
      <c r="F146">
        <f t="shared" si="8"/>
        <v>1.6800000000000068</v>
      </c>
      <c r="N146" s="4">
        <v>45587</v>
      </c>
      <c r="O146" s="24">
        <v>72.84</v>
      </c>
    </row>
    <row r="147" spans="1:15" x14ac:dyDescent="0.2">
      <c r="A147" s="4">
        <v>45588</v>
      </c>
      <c r="B147">
        <v>71.37</v>
      </c>
      <c r="C147" t="str">
        <f t="shared" si="6"/>
        <v>+</v>
      </c>
      <c r="E147">
        <f t="shared" si="7"/>
        <v>-1.4699999999999989</v>
      </c>
      <c r="F147">
        <f t="shared" si="8"/>
        <v>-3.1500000000000057</v>
      </c>
      <c r="N147" s="4">
        <v>45588</v>
      </c>
      <c r="O147" s="24">
        <v>71.37</v>
      </c>
    </row>
    <row r="148" spans="1:15" x14ac:dyDescent="0.2">
      <c r="A148" s="4">
        <v>45589</v>
      </c>
      <c r="B148">
        <v>70.58</v>
      </c>
      <c r="C148" t="str">
        <f t="shared" si="6"/>
        <v>+</v>
      </c>
      <c r="E148">
        <f t="shared" si="7"/>
        <v>-0.79000000000000625</v>
      </c>
      <c r="F148">
        <f t="shared" si="8"/>
        <v>0.67999999999999261</v>
      </c>
      <c r="N148" s="4">
        <v>45589</v>
      </c>
      <c r="O148" s="24">
        <v>70.58</v>
      </c>
    </row>
    <row r="149" spans="1:15" x14ac:dyDescent="0.2">
      <c r="A149" s="4">
        <v>45590</v>
      </c>
      <c r="B149">
        <v>72.02</v>
      </c>
      <c r="C149" t="str">
        <f t="shared" si="6"/>
        <v>+</v>
      </c>
      <c r="E149">
        <f t="shared" si="7"/>
        <v>1.4399999999999977</v>
      </c>
      <c r="F149">
        <f t="shared" si="8"/>
        <v>2.230000000000004</v>
      </c>
      <c r="N149" s="4">
        <v>45590</v>
      </c>
      <c r="O149" s="24">
        <v>72.02</v>
      </c>
    </row>
    <row r="150" spans="1:15" x14ac:dyDescent="0.2">
      <c r="A150" s="4">
        <v>45591</v>
      </c>
      <c r="B150">
        <v>72.02</v>
      </c>
      <c r="C150" t="str">
        <f t="shared" si="6"/>
        <v>+</v>
      </c>
      <c r="D150">
        <v>5</v>
      </c>
      <c r="E150">
        <f t="shared" si="7"/>
        <v>0</v>
      </c>
      <c r="F150">
        <f t="shared" si="8"/>
        <v>-1.4399999999999977</v>
      </c>
      <c r="N150" s="4">
        <v>45591</v>
      </c>
      <c r="O150" s="24">
        <v>72.02</v>
      </c>
    </row>
    <row r="151" spans="1:15" x14ac:dyDescent="0.2">
      <c r="A151" s="4">
        <v>45592</v>
      </c>
      <c r="B151">
        <v>67.650000000000006</v>
      </c>
      <c r="C151" t="str">
        <f t="shared" si="6"/>
        <v>-</v>
      </c>
      <c r="D151">
        <v>6</v>
      </c>
      <c r="E151">
        <f t="shared" si="7"/>
        <v>-4.3699999999999903</v>
      </c>
      <c r="F151">
        <f t="shared" si="8"/>
        <v>-4.3699999999999903</v>
      </c>
      <c r="N151" s="4">
        <v>45592</v>
      </c>
      <c r="O151" s="24">
        <v>67.650000000000006</v>
      </c>
    </row>
    <row r="152" spans="1:15" x14ac:dyDescent="0.2">
      <c r="A152" s="4">
        <v>45593</v>
      </c>
      <c r="B152">
        <v>67.650000000000006</v>
      </c>
      <c r="C152" t="str">
        <f t="shared" si="6"/>
        <v>-</v>
      </c>
      <c r="E152">
        <f t="shared" si="7"/>
        <v>0</v>
      </c>
      <c r="F152">
        <f t="shared" si="8"/>
        <v>4.3699999999999903</v>
      </c>
      <c r="N152" s="4">
        <v>45593</v>
      </c>
      <c r="O152" s="24">
        <v>67.650000000000006</v>
      </c>
    </row>
    <row r="153" spans="1:15" x14ac:dyDescent="0.2">
      <c r="A153" s="4">
        <v>45594</v>
      </c>
      <c r="B153">
        <v>67.48</v>
      </c>
      <c r="C153" t="str">
        <f t="shared" si="6"/>
        <v>-</v>
      </c>
      <c r="E153">
        <f t="shared" si="7"/>
        <v>-0.17000000000000171</v>
      </c>
      <c r="F153">
        <f t="shared" si="8"/>
        <v>-0.17000000000000171</v>
      </c>
      <c r="N153" s="4">
        <v>45594</v>
      </c>
      <c r="O153" s="24">
        <v>67.48</v>
      </c>
    </row>
    <row r="154" spans="1:15" x14ac:dyDescent="0.2">
      <c r="A154" s="4">
        <v>45595</v>
      </c>
      <c r="B154">
        <v>68.91</v>
      </c>
      <c r="C154" t="str">
        <f t="shared" si="6"/>
        <v>+</v>
      </c>
      <c r="D154">
        <v>7</v>
      </c>
      <c r="E154">
        <f t="shared" si="7"/>
        <v>1.4299999999999926</v>
      </c>
      <c r="F154">
        <f t="shared" si="8"/>
        <v>1.5999999999999943</v>
      </c>
      <c r="N154" s="4">
        <v>45595</v>
      </c>
      <c r="O154" s="24">
        <v>68.91</v>
      </c>
    </row>
    <row r="155" spans="1:15" x14ac:dyDescent="0.2">
      <c r="A155" s="4">
        <v>45596</v>
      </c>
      <c r="B155">
        <v>69.58</v>
      </c>
      <c r="C155" t="str">
        <f t="shared" si="6"/>
        <v>+</v>
      </c>
      <c r="E155">
        <f t="shared" si="7"/>
        <v>0.67000000000000171</v>
      </c>
      <c r="F155">
        <f t="shared" si="8"/>
        <v>-0.75999999999999091</v>
      </c>
      <c r="N155" s="4">
        <v>45596</v>
      </c>
      <c r="O155" s="24">
        <v>69.58</v>
      </c>
    </row>
    <row r="156" spans="1:15" x14ac:dyDescent="0.2">
      <c r="A156" s="4">
        <v>45597</v>
      </c>
      <c r="B156">
        <v>69.81</v>
      </c>
      <c r="C156" t="str">
        <f t="shared" si="6"/>
        <v>+</v>
      </c>
      <c r="E156">
        <f t="shared" si="7"/>
        <v>0.23000000000000398</v>
      </c>
      <c r="F156">
        <f t="shared" si="8"/>
        <v>-0.43999999999999773</v>
      </c>
      <c r="N156" s="4">
        <v>45597</v>
      </c>
      <c r="O156" s="24">
        <v>69.81</v>
      </c>
    </row>
    <row r="157" spans="1:15" x14ac:dyDescent="0.2">
      <c r="A157" s="4">
        <v>45598</v>
      </c>
      <c r="B157">
        <v>69.81</v>
      </c>
      <c r="C157" t="str">
        <f t="shared" si="6"/>
        <v>+</v>
      </c>
      <c r="E157">
        <f t="shared" si="7"/>
        <v>0</v>
      </c>
      <c r="F157">
        <f t="shared" si="8"/>
        <v>-0.23000000000000398</v>
      </c>
      <c r="N157" s="4">
        <v>45598</v>
      </c>
      <c r="O157" s="24">
        <v>69.81</v>
      </c>
    </row>
    <row r="158" spans="1:15" x14ac:dyDescent="0.2">
      <c r="A158" s="4">
        <v>45599</v>
      </c>
      <c r="B158">
        <v>71.83</v>
      </c>
      <c r="C158" t="str">
        <f t="shared" si="6"/>
        <v>+</v>
      </c>
      <c r="E158">
        <f t="shared" si="7"/>
        <v>2.019999999999996</v>
      </c>
      <c r="F158">
        <f t="shared" si="8"/>
        <v>2.019999999999996</v>
      </c>
      <c r="N158" s="4">
        <v>45599</v>
      </c>
      <c r="O158" s="24">
        <v>71.83</v>
      </c>
    </row>
    <row r="159" spans="1:15" x14ac:dyDescent="0.2">
      <c r="A159" s="4">
        <v>45600</v>
      </c>
      <c r="B159">
        <v>71.83</v>
      </c>
      <c r="C159" t="str">
        <f t="shared" si="6"/>
        <v>+</v>
      </c>
      <c r="E159">
        <f t="shared" si="7"/>
        <v>0</v>
      </c>
      <c r="F159">
        <f t="shared" si="8"/>
        <v>-2.019999999999996</v>
      </c>
      <c r="N159" s="4">
        <v>45600</v>
      </c>
      <c r="O159" s="24">
        <v>71.83</v>
      </c>
    </row>
    <row r="160" spans="1:15" x14ac:dyDescent="0.2">
      <c r="A160" s="4">
        <v>45601</v>
      </c>
      <c r="B160">
        <v>72.260000000000005</v>
      </c>
      <c r="C160" t="str">
        <f t="shared" si="6"/>
        <v>+</v>
      </c>
      <c r="E160">
        <f t="shared" si="7"/>
        <v>0.43000000000000682</v>
      </c>
      <c r="F160">
        <f t="shared" si="8"/>
        <v>0.43000000000000682</v>
      </c>
      <c r="N160" s="4">
        <v>45601</v>
      </c>
      <c r="O160" s="24">
        <v>72.260000000000005</v>
      </c>
    </row>
    <row r="161" spans="1:15" x14ac:dyDescent="0.2">
      <c r="A161" s="4">
        <v>45602</v>
      </c>
      <c r="B161">
        <v>71.98</v>
      </c>
      <c r="C161" t="str">
        <f t="shared" si="6"/>
        <v>+</v>
      </c>
      <c r="E161">
        <f t="shared" si="7"/>
        <v>-0.28000000000000114</v>
      </c>
      <c r="F161">
        <f t="shared" si="8"/>
        <v>-0.71000000000000796</v>
      </c>
      <c r="N161" s="4">
        <v>45602</v>
      </c>
      <c r="O161" s="24">
        <v>71.98</v>
      </c>
    </row>
    <row r="162" spans="1:15" x14ac:dyDescent="0.2">
      <c r="A162" s="4">
        <v>45603</v>
      </c>
      <c r="B162">
        <v>72.69</v>
      </c>
      <c r="C162" t="str">
        <f t="shared" si="6"/>
        <v>+</v>
      </c>
      <c r="E162">
        <f t="shared" si="7"/>
        <v>0.70999999999999375</v>
      </c>
      <c r="F162">
        <f t="shared" si="8"/>
        <v>0.98999999999999488</v>
      </c>
      <c r="N162" s="4">
        <v>45603</v>
      </c>
      <c r="O162" s="24">
        <v>72.69</v>
      </c>
    </row>
    <row r="163" spans="1:15" x14ac:dyDescent="0.2">
      <c r="A163" s="4">
        <v>45604</v>
      </c>
      <c r="B163">
        <v>70.69</v>
      </c>
      <c r="C163" t="str">
        <f t="shared" si="6"/>
        <v>+</v>
      </c>
      <c r="E163">
        <f t="shared" si="7"/>
        <v>-2</v>
      </c>
      <c r="F163">
        <f t="shared" si="8"/>
        <v>-2.7099999999999937</v>
      </c>
      <c r="N163" s="4">
        <v>45604</v>
      </c>
      <c r="O163" s="24">
        <v>70.69</v>
      </c>
    </row>
    <row r="164" spans="1:15" x14ac:dyDescent="0.2">
      <c r="A164" s="4">
        <v>45605</v>
      </c>
      <c r="B164">
        <v>70.69</v>
      </c>
      <c r="C164" t="str">
        <f t="shared" si="6"/>
        <v>+</v>
      </c>
      <c r="E164">
        <f t="shared" si="7"/>
        <v>0</v>
      </c>
      <c r="F164">
        <f t="shared" si="8"/>
        <v>2</v>
      </c>
      <c r="N164" s="4">
        <v>45605</v>
      </c>
      <c r="O164" s="24">
        <v>70.69</v>
      </c>
    </row>
    <row r="165" spans="1:15" x14ac:dyDescent="0.2">
      <c r="A165" s="4">
        <v>45606</v>
      </c>
      <c r="B165">
        <v>68.430000000000007</v>
      </c>
      <c r="C165" t="str">
        <f t="shared" si="6"/>
        <v>+</v>
      </c>
      <c r="E165">
        <f t="shared" si="7"/>
        <v>-2.2599999999999909</v>
      </c>
      <c r="F165">
        <f t="shared" si="8"/>
        <v>-2.2599999999999909</v>
      </c>
      <c r="N165" s="4">
        <v>45606</v>
      </c>
      <c r="O165" s="24">
        <v>68.430000000000007</v>
      </c>
    </row>
    <row r="166" spans="1:15" x14ac:dyDescent="0.2">
      <c r="A166" s="4">
        <v>45607</v>
      </c>
      <c r="B166">
        <v>68.430000000000007</v>
      </c>
      <c r="C166" t="str">
        <f t="shared" si="6"/>
        <v>+</v>
      </c>
      <c r="E166">
        <f t="shared" si="7"/>
        <v>0</v>
      </c>
      <c r="F166">
        <f t="shared" si="8"/>
        <v>2.2599999999999909</v>
      </c>
      <c r="N166" s="4">
        <v>45607</v>
      </c>
      <c r="O166" s="24">
        <v>68.430000000000007</v>
      </c>
    </row>
    <row r="167" spans="1:15" x14ac:dyDescent="0.2">
      <c r="A167" s="4">
        <v>45608</v>
      </c>
      <c r="B167">
        <v>68.430000000000007</v>
      </c>
      <c r="C167" t="str">
        <f t="shared" si="6"/>
        <v>+</v>
      </c>
      <c r="E167">
        <f t="shared" si="7"/>
        <v>0</v>
      </c>
      <c r="F167">
        <f t="shared" si="8"/>
        <v>0</v>
      </c>
      <c r="N167" s="4">
        <v>45608</v>
      </c>
      <c r="O167" s="24">
        <v>68.430000000000007</v>
      </c>
    </row>
    <row r="168" spans="1:15" x14ac:dyDescent="0.2">
      <c r="A168" s="4">
        <v>45609</v>
      </c>
      <c r="B168">
        <v>68.760000000000005</v>
      </c>
      <c r="C168" t="str">
        <f t="shared" si="6"/>
        <v>+</v>
      </c>
      <c r="E168">
        <f t="shared" si="7"/>
        <v>0.32999999999999829</v>
      </c>
      <c r="F168">
        <f t="shared" si="8"/>
        <v>0.32999999999999829</v>
      </c>
      <c r="N168" s="4">
        <v>45609</v>
      </c>
      <c r="O168" s="24">
        <v>68.760000000000005</v>
      </c>
    </row>
    <row r="169" spans="1:15" x14ac:dyDescent="0.2">
      <c r="A169" s="4">
        <v>45610</v>
      </c>
      <c r="B169">
        <v>68.989999999999995</v>
      </c>
      <c r="C169" t="str">
        <f t="shared" si="6"/>
        <v>+</v>
      </c>
      <c r="D169">
        <v>8</v>
      </c>
      <c r="E169">
        <f t="shared" si="7"/>
        <v>0.22999999999998977</v>
      </c>
      <c r="F169">
        <f t="shared" si="8"/>
        <v>-0.10000000000000853</v>
      </c>
      <c r="N169" s="4">
        <v>45610</v>
      </c>
      <c r="O169" s="24">
        <v>68.989999999999995</v>
      </c>
    </row>
    <row r="170" spans="1:15" x14ac:dyDescent="0.2">
      <c r="A170" s="4">
        <v>45611</v>
      </c>
      <c r="B170">
        <v>67.33</v>
      </c>
      <c r="C170" t="str">
        <f t="shared" si="6"/>
        <v>-</v>
      </c>
      <c r="D170">
        <v>9</v>
      </c>
      <c r="E170">
        <f t="shared" si="7"/>
        <v>-1.6599999999999966</v>
      </c>
      <c r="F170">
        <f t="shared" si="8"/>
        <v>-1.8899999999999864</v>
      </c>
      <c r="N170" s="4">
        <v>45611</v>
      </c>
      <c r="O170" s="24">
        <v>67.33</v>
      </c>
    </row>
    <row r="171" spans="1:15" x14ac:dyDescent="0.2">
      <c r="A171" s="4">
        <v>45612</v>
      </c>
      <c r="B171">
        <v>67.33</v>
      </c>
      <c r="C171" t="str">
        <f t="shared" si="6"/>
        <v>-</v>
      </c>
      <c r="E171">
        <f t="shared" si="7"/>
        <v>0</v>
      </c>
      <c r="F171">
        <f t="shared" si="8"/>
        <v>1.6599999999999966</v>
      </c>
      <c r="N171" s="4">
        <v>45612</v>
      </c>
      <c r="O171" s="24">
        <v>67.33</v>
      </c>
    </row>
    <row r="172" spans="1:15" x14ac:dyDescent="0.2">
      <c r="A172" s="4">
        <v>45613</v>
      </c>
      <c r="B172">
        <v>69.459999999999994</v>
      </c>
      <c r="C172" t="str">
        <f t="shared" si="6"/>
        <v>+</v>
      </c>
      <c r="D172">
        <v>10</v>
      </c>
      <c r="E172">
        <f t="shared" si="7"/>
        <v>2.1299999999999955</v>
      </c>
      <c r="F172">
        <f t="shared" si="8"/>
        <v>2.1299999999999955</v>
      </c>
      <c r="N172" s="4">
        <v>45613</v>
      </c>
      <c r="O172" s="24">
        <v>69.459999999999994</v>
      </c>
    </row>
    <row r="173" spans="1:15" x14ac:dyDescent="0.2">
      <c r="A173" s="4">
        <v>45614</v>
      </c>
      <c r="B173">
        <v>69.459999999999994</v>
      </c>
      <c r="C173" t="str">
        <f t="shared" si="6"/>
        <v>+</v>
      </c>
      <c r="E173">
        <f t="shared" si="7"/>
        <v>0</v>
      </c>
      <c r="F173">
        <f t="shared" si="8"/>
        <v>-2.1299999999999955</v>
      </c>
      <c r="N173" s="4">
        <v>45614</v>
      </c>
      <c r="O173" s="24">
        <v>69.459999999999994</v>
      </c>
    </row>
    <row r="174" spans="1:15" x14ac:dyDescent="0.2">
      <c r="A174" s="4">
        <v>45615</v>
      </c>
      <c r="B174">
        <v>69.75</v>
      </c>
      <c r="C174" t="str">
        <f t="shared" si="6"/>
        <v>+</v>
      </c>
      <c r="E174">
        <f t="shared" si="7"/>
        <v>0.29000000000000625</v>
      </c>
      <c r="F174">
        <f t="shared" si="8"/>
        <v>0.29000000000000625</v>
      </c>
      <c r="N174" s="4">
        <v>45615</v>
      </c>
      <c r="O174" s="24">
        <v>69.75</v>
      </c>
    </row>
    <row r="175" spans="1:15" x14ac:dyDescent="0.2">
      <c r="A175" s="4">
        <v>45616</v>
      </c>
      <c r="B175">
        <v>69.25</v>
      </c>
      <c r="C175" t="str">
        <f t="shared" si="6"/>
        <v>+</v>
      </c>
      <c r="E175">
        <f t="shared" si="7"/>
        <v>-0.5</v>
      </c>
      <c r="F175">
        <f t="shared" si="8"/>
        <v>-0.79000000000000625</v>
      </c>
      <c r="N175" s="4">
        <v>45616</v>
      </c>
      <c r="O175" s="24">
        <v>69.25</v>
      </c>
    </row>
    <row r="176" spans="1:15" x14ac:dyDescent="0.2">
      <c r="A176" s="4">
        <v>45617</v>
      </c>
      <c r="B176">
        <v>70.39</v>
      </c>
      <c r="C176" t="str">
        <f t="shared" si="6"/>
        <v>+</v>
      </c>
      <c r="E176">
        <f t="shared" si="7"/>
        <v>1.1400000000000006</v>
      </c>
      <c r="F176">
        <f t="shared" si="8"/>
        <v>1.6400000000000006</v>
      </c>
      <c r="N176" s="4">
        <v>45617</v>
      </c>
      <c r="O176" s="24">
        <v>70.39</v>
      </c>
    </row>
    <row r="177" spans="1:15" x14ac:dyDescent="0.2">
      <c r="A177" s="4">
        <v>45618</v>
      </c>
      <c r="B177">
        <v>71.680000000000007</v>
      </c>
      <c r="C177" t="str">
        <f t="shared" si="6"/>
        <v>+</v>
      </c>
      <c r="E177">
        <f t="shared" si="7"/>
        <v>1.2900000000000063</v>
      </c>
      <c r="F177">
        <f t="shared" si="8"/>
        <v>0.15000000000000568</v>
      </c>
      <c r="N177" s="4">
        <v>45618</v>
      </c>
      <c r="O177" s="24">
        <v>71.680000000000007</v>
      </c>
    </row>
    <row r="178" spans="1:15" x14ac:dyDescent="0.2">
      <c r="A178" s="4">
        <v>45619</v>
      </c>
      <c r="B178">
        <v>71.680000000000007</v>
      </c>
      <c r="C178" t="str">
        <f t="shared" si="6"/>
        <v>+</v>
      </c>
      <c r="E178">
        <f t="shared" si="7"/>
        <v>0</v>
      </c>
      <c r="F178">
        <f t="shared" si="8"/>
        <v>-1.2900000000000063</v>
      </c>
      <c r="N178" s="4">
        <v>45619</v>
      </c>
      <c r="O178" s="24">
        <v>71.680000000000007</v>
      </c>
    </row>
    <row r="179" spans="1:15" x14ac:dyDescent="0.2">
      <c r="A179" s="4">
        <v>45620</v>
      </c>
      <c r="B179">
        <v>69.41</v>
      </c>
      <c r="C179" t="str">
        <f t="shared" si="6"/>
        <v>+</v>
      </c>
      <c r="E179">
        <f t="shared" si="7"/>
        <v>-2.2700000000000102</v>
      </c>
      <c r="F179">
        <f t="shared" si="8"/>
        <v>-2.2700000000000102</v>
      </c>
      <c r="N179" s="4">
        <v>45620</v>
      </c>
      <c r="O179" s="24">
        <v>69.41</v>
      </c>
    </row>
    <row r="180" spans="1:15" x14ac:dyDescent="0.2">
      <c r="A180" s="4">
        <v>45621</v>
      </c>
      <c r="B180">
        <v>69.41</v>
      </c>
      <c r="C180" t="str">
        <f t="shared" si="6"/>
        <v>+</v>
      </c>
      <c r="E180">
        <f t="shared" si="7"/>
        <v>0</v>
      </c>
      <c r="F180">
        <f t="shared" si="8"/>
        <v>2.2700000000000102</v>
      </c>
      <c r="N180" s="4">
        <v>45621</v>
      </c>
      <c r="O180" s="24">
        <v>69.41</v>
      </c>
    </row>
    <row r="181" spans="1:15" x14ac:dyDescent="0.2">
      <c r="A181" s="4">
        <v>45622</v>
      </c>
      <c r="B181">
        <v>69.05</v>
      </c>
      <c r="C181" t="str">
        <f t="shared" si="6"/>
        <v>+</v>
      </c>
      <c r="E181">
        <f t="shared" si="7"/>
        <v>-0.35999999999999943</v>
      </c>
      <c r="F181">
        <f t="shared" si="8"/>
        <v>-0.35999999999999943</v>
      </c>
      <c r="N181" s="4">
        <v>45622</v>
      </c>
      <c r="O181" s="24">
        <v>69.05</v>
      </c>
    </row>
    <row r="182" spans="1:15" x14ac:dyDescent="0.2">
      <c r="A182" s="4">
        <v>45623</v>
      </c>
      <c r="B182">
        <v>69.03</v>
      </c>
      <c r="C182" t="str">
        <f t="shared" si="6"/>
        <v>+</v>
      </c>
      <c r="E182">
        <f t="shared" si="7"/>
        <v>-1.9999999999996021E-2</v>
      </c>
      <c r="F182">
        <f t="shared" si="8"/>
        <v>0.34000000000000341</v>
      </c>
      <c r="N182" s="4">
        <v>45623</v>
      </c>
      <c r="O182" s="24">
        <v>69.03</v>
      </c>
    </row>
    <row r="183" spans="1:15" x14ac:dyDescent="0.2">
      <c r="A183" s="4">
        <v>45624</v>
      </c>
      <c r="B183">
        <v>69.03</v>
      </c>
      <c r="C183" t="str">
        <f t="shared" si="6"/>
        <v>+</v>
      </c>
      <c r="D183">
        <v>11</v>
      </c>
      <c r="E183">
        <f t="shared" si="7"/>
        <v>0</v>
      </c>
      <c r="F183">
        <f t="shared" si="8"/>
        <v>1.9999999999996021E-2</v>
      </c>
      <c r="N183" s="4">
        <v>45624</v>
      </c>
      <c r="O183" s="24">
        <v>69.03</v>
      </c>
    </row>
    <row r="184" spans="1:15" x14ac:dyDescent="0.2">
      <c r="A184" s="4">
        <v>45625</v>
      </c>
      <c r="B184">
        <v>68.260000000000005</v>
      </c>
      <c r="C184" t="str">
        <f t="shared" si="6"/>
        <v>-</v>
      </c>
      <c r="D184">
        <v>12</v>
      </c>
      <c r="E184">
        <f t="shared" si="7"/>
        <v>-0.76999999999999602</v>
      </c>
      <c r="F184">
        <f t="shared" si="8"/>
        <v>-0.76999999999999602</v>
      </c>
      <c r="N184" s="4">
        <v>45625</v>
      </c>
      <c r="O184" s="24">
        <v>68.260000000000005</v>
      </c>
    </row>
    <row r="185" spans="1:15" x14ac:dyDescent="0.2">
      <c r="A185" s="4">
        <v>45626</v>
      </c>
      <c r="B185">
        <v>68.260000000000005</v>
      </c>
      <c r="C185" t="str">
        <f t="shared" si="6"/>
        <v>-</v>
      </c>
      <c r="E185">
        <f t="shared" si="7"/>
        <v>0</v>
      </c>
      <c r="F185">
        <f t="shared" si="8"/>
        <v>0.76999999999999602</v>
      </c>
      <c r="N185" s="4">
        <v>45626</v>
      </c>
      <c r="O185" s="24">
        <v>68.260000000000005</v>
      </c>
    </row>
    <row r="186" spans="1:15" x14ac:dyDescent="0.2">
      <c r="A186" s="4">
        <v>45627</v>
      </c>
      <c r="B186">
        <v>68.349999999999994</v>
      </c>
      <c r="C186" t="str">
        <f t="shared" si="6"/>
        <v>+</v>
      </c>
      <c r="D186">
        <v>13</v>
      </c>
      <c r="E186">
        <f t="shared" si="7"/>
        <v>8.99999999999892E-2</v>
      </c>
      <c r="F186">
        <f t="shared" si="8"/>
        <v>8.99999999999892E-2</v>
      </c>
      <c r="N186" s="4">
        <v>45627</v>
      </c>
      <c r="O186" s="24">
        <v>68.349999999999994</v>
      </c>
    </row>
    <row r="187" spans="1:15" x14ac:dyDescent="0.2">
      <c r="A187" s="4">
        <v>45628</v>
      </c>
      <c r="B187">
        <v>68.349999999999994</v>
      </c>
      <c r="C187" t="str">
        <f t="shared" si="6"/>
        <v>+</v>
      </c>
      <c r="E187">
        <f t="shared" si="7"/>
        <v>0</v>
      </c>
      <c r="F187">
        <f t="shared" si="8"/>
        <v>-8.99999999999892E-2</v>
      </c>
      <c r="N187" s="4">
        <v>45628</v>
      </c>
      <c r="O187" s="24">
        <v>68.349999999999994</v>
      </c>
    </row>
    <row r="188" spans="1:15" x14ac:dyDescent="0.2">
      <c r="A188" s="4">
        <v>45629</v>
      </c>
      <c r="B188">
        <v>70.150000000000006</v>
      </c>
      <c r="C188" t="str">
        <f t="shared" si="6"/>
        <v>+</v>
      </c>
      <c r="E188">
        <f t="shared" si="7"/>
        <v>1.8000000000000114</v>
      </c>
      <c r="F188">
        <f t="shared" si="8"/>
        <v>1.8000000000000114</v>
      </c>
      <c r="N188" s="4">
        <v>45629</v>
      </c>
      <c r="O188" s="24">
        <v>70.150000000000006</v>
      </c>
    </row>
    <row r="189" spans="1:15" x14ac:dyDescent="0.2">
      <c r="A189" s="4">
        <v>45630</v>
      </c>
      <c r="B189">
        <v>68.81</v>
      </c>
      <c r="C189" t="str">
        <f t="shared" si="6"/>
        <v>+</v>
      </c>
      <c r="E189">
        <f t="shared" si="7"/>
        <v>-1.3400000000000034</v>
      </c>
      <c r="F189">
        <f t="shared" si="8"/>
        <v>-3.1400000000000148</v>
      </c>
      <c r="N189" s="4">
        <v>45630</v>
      </c>
      <c r="O189" s="24">
        <v>68.81</v>
      </c>
    </row>
    <row r="190" spans="1:15" x14ac:dyDescent="0.2">
      <c r="A190" s="4">
        <v>45631</v>
      </c>
      <c r="B190">
        <v>68.58</v>
      </c>
      <c r="C190" t="str">
        <f t="shared" si="6"/>
        <v>+</v>
      </c>
      <c r="E190">
        <f t="shared" si="7"/>
        <v>-0.23000000000000398</v>
      </c>
      <c r="F190">
        <f t="shared" si="8"/>
        <v>1.1099999999999994</v>
      </c>
      <c r="N190" s="4">
        <v>45631</v>
      </c>
      <c r="O190" s="24">
        <v>68.58</v>
      </c>
    </row>
    <row r="191" spans="1:15" x14ac:dyDescent="0.2">
      <c r="A191" s="4">
        <v>45632</v>
      </c>
      <c r="B191">
        <v>68.58</v>
      </c>
      <c r="C191" t="str">
        <f t="shared" si="6"/>
        <v>+</v>
      </c>
      <c r="E191">
        <f t="shared" si="7"/>
        <v>0</v>
      </c>
      <c r="F191">
        <f t="shared" si="8"/>
        <v>0.23000000000000398</v>
      </c>
      <c r="N191" s="4">
        <v>45632</v>
      </c>
      <c r="O191" s="24">
        <v>68.58</v>
      </c>
    </row>
    <row r="192" spans="1:15" x14ac:dyDescent="0.2">
      <c r="A192" s="4">
        <v>45633</v>
      </c>
      <c r="B192">
        <v>68.58</v>
      </c>
      <c r="C192" t="str">
        <f t="shared" si="6"/>
        <v>+</v>
      </c>
      <c r="E192">
        <f t="shared" si="7"/>
        <v>0</v>
      </c>
      <c r="F192">
        <f t="shared" si="8"/>
        <v>0</v>
      </c>
      <c r="N192" s="4">
        <v>45633</v>
      </c>
      <c r="O192" s="24">
        <v>68.58</v>
      </c>
    </row>
    <row r="193" spans="1:15" x14ac:dyDescent="0.2">
      <c r="A193" s="4">
        <v>45634</v>
      </c>
      <c r="B193">
        <v>68.650000000000006</v>
      </c>
      <c r="C193" t="str">
        <f t="shared" si="6"/>
        <v>+</v>
      </c>
      <c r="E193">
        <f t="shared" si="7"/>
        <v>7.000000000000739E-2</v>
      </c>
      <c r="F193">
        <f t="shared" si="8"/>
        <v>7.000000000000739E-2</v>
      </c>
      <c r="N193" s="4">
        <v>45634</v>
      </c>
      <c r="O193" s="24">
        <v>68.650000000000006</v>
      </c>
    </row>
    <row r="194" spans="1:15" x14ac:dyDescent="0.2">
      <c r="A194" s="4">
        <v>45635</v>
      </c>
      <c r="B194">
        <v>68.650000000000006</v>
      </c>
      <c r="C194" t="str">
        <f t="shared" si="6"/>
        <v>+</v>
      </c>
      <c r="E194">
        <f t="shared" si="7"/>
        <v>0</v>
      </c>
      <c r="F194">
        <f t="shared" si="8"/>
        <v>-7.000000000000739E-2</v>
      </c>
      <c r="N194" s="4">
        <v>45635</v>
      </c>
      <c r="O194" s="24">
        <v>68.650000000000006</v>
      </c>
    </row>
    <row r="195" spans="1:15" x14ac:dyDescent="0.2">
      <c r="A195" s="4">
        <v>45636</v>
      </c>
      <c r="B195">
        <v>68.849999999999994</v>
      </c>
      <c r="C195" t="str">
        <f t="shared" ref="C195:C258" si="9">IF(B195 &gt; $J$2, "+", "-")</f>
        <v>+</v>
      </c>
      <c r="E195">
        <f t="shared" si="7"/>
        <v>0.19999999999998863</v>
      </c>
      <c r="F195">
        <f t="shared" si="8"/>
        <v>0.19999999999998863</v>
      </c>
      <c r="N195" s="4">
        <v>45636</v>
      </c>
      <c r="O195" s="24">
        <v>68.849999999999994</v>
      </c>
    </row>
    <row r="196" spans="1:15" x14ac:dyDescent="0.2">
      <c r="A196" s="4">
        <v>45637</v>
      </c>
      <c r="B196">
        <v>70.569999999999993</v>
      </c>
      <c r="C196" t="str">
        <f t="shared" si="9"/>
        <v>+</v>
      </c>
      <c r="E196">
        <f t="shared" ref="E196:E259" si="10">B196-B195</f>
        <v>1.7199999999999989</v>
      </c>
      <c r="F196">
        <f t="shared" si="8"/>
        <v>1.5200000000000102</v>
      </c>
      <c r="N196" s="4">
        <v>45637</v>
      </c>
      <c r="O196" s="24">
        <v>70.569999999999993</v>
      </c>
    </row>
    <row r="197" spans="1:15" x14ac:dyDescent="0.2">
      <c r="A197" s="4">
        <v>45638</v>
      </c>
      <c r="B197">
        <v>70.25</v>
      </c>
      <c r="C197" t="str">
        <f t="shared" si="9"/>
        <v>+</v>
      </c>
      <c r="E197">
        <f t="shared" si="10"/>
        <v>-0.31999999999999318</v>
      </c>
      <c r="F197">
        <f t="shared" si="8"/>
        <v>-2.039999999999992</v>
      </c>
      <c r="N197" s="4">
        <v>45638</v>
      </c>
      <c r="O197" s="24">
        <v>70.25</v>
      </c>
    </row>
    <row r="198" spans="1:15" x14ac:dyDescent="0.2">
      <c r="A198" s="4">
        <v>45639</v>
      </c>
      <c r="B198">
        <v>71.540000000000006</v>
      </c>
      <c r="C198" t="str">
        <f t="shared" si="9"/>
        <v>+</v>
      </c>
      <c r="E198">
        <f t="shared" si="10"/>
        <v>1.2900000000000063</v>
      </c>
      <c r="F198">
        <f t="shared" si="8"/>
        <v>1.6099999999999994</v>
      </c>
      <c r="N198" s="4">
        <v>45639</v>
      </c>
      <c r="O198" s="24">
        <v>71.540000000000006</v>
      </c>
    </row>
    <row r="199" spans="1:15" x14ac:dyDescent="0.2">
      <c r="A199" s="4">
        <v>45640</v>
      </c>
      <c r="B199">
        <v>71.540000000000006</v>
      </c>
      <c r="C199" t="str">
        <f t="shared" si="9"/>
        <v>+</v>
      </c>
      <c r="E199">
        <f t="shared" si="10"/>
        <v>0</v>
      </c>
      <c r="F199">
        <f t="shared" ref="F199:F262" si="11">E199-E198</f>
        <v>-1.2900000000000063</v>
      </c>
      <c r="N199" s="4">
        <v>45640</v>
      </c>
      <c r="O199" s="24">
        <v>71.540000000000006</v>
      </c>
    </row>
    <row r="200" spans="1:15" x14ac:dyDescent="0.2">
      <c r="A200" s="4">
        <v>45641</v>
      </c>
      <c r="B200">
        <v>71.03</v>
      </c>
      <c r="C200" t="str">
        <f t="shared" si="9"/>
        <v>+</v>
      </c>
      <c r="E200">
        <f t="shared" si="10"/>
        <v>-0.51000000000000512</v>
      </c>
      <c r="F200">
        <f t="shared" si="11"/>
        <v>-0.51000000000000512</v>
      </c>
      <c r="N200" s="4">
        <v>45641</v>
      </c>
      <c r="O200" s="24">
        <v>71.03</v>
      </c>
    </row>
    <row r="201" spans="1:15" x14ac:dyDescent="0.2">
      <c r="A201" s="4">
        <v>45642</v>
      </c>
      <c r="B201">
        <v>71.03</v>
      </c>
      <c r="C201" t="str">
        <f t="shared" si="9"/>
        <v>+</v>
      </c>
      <c r="E201">
        <f t="shared" si="10"/>
        <v>0</v>
      </c>
      <c r="F201">
        <f t="shared" si="11"/>
        <v>0.51000000000000512</v>
      </c>
      <c r="N201" s="4">
        <v>45642</v>
      </c>
      <c r="O201" s="24">
        <v>71.03</v>
      </c>
    </row>
    <row r="202" spans="1:15" x14ac:dyDescent="0.2">
      <c r="A202" s="4">
        <v>45643</v>
      </c>
      <c r="B202">
        <v>70.31</v>
      </c>
      <c r="C202" t="str">
        <f t="shared" si="9"/>
        <v>+</v>
      </c>
      <c r="E202">
        <f t="shared" si="10"/>
        <v>-0.71999999999999886</v>
      </c>
      <c r="F202">
        <f t="shared" si="11"/>
        <v>-0.71999999999999886</v>
      </c>
      <c r="N202" s="4">
        <v>45643</v>
      </c>
      <c r="O202" s="24">
        <v>70.31</v>
      </c>
    </row>
    <row r="203" spans="1:15" x14ac:dyDescent="0.2">
      <c r="A203" s="4">
        <v>45644</v>
      </c>
      <c r="B203">
        <v>70.8</v>
      </c>
      <c r="C203" t="str">
        <f t="shared" si="9"/>
        <v>+</v>
      </c>
      <c r="E203">
        <f t="shared" si="10"/>
        <v>0.48999999999999488</v>
      </c>
      <c r="F203">
        <f t="shared" si="11"/>
        <v>1.2099999999999937</v>
      </c>
      <c r="N203" s="4">
        <v>45644</v>
      </c>
      <c r="O203" s="24">
        <v>70.8</v>
      </c>
    </row>
    <row r="204" spans="1:15" x14ac:dyDescent="0.2">
      <c r="A204" s="4">
        <v>45645</v>
      </c>
      <c r="B204">
        <v>70.099999999999994</v>
      </c>
      <c r="C204" t="str">
        <f t="shared" si="9"/>
        <v>+</v>
      </c>
      <c r="E204">
        <f t="shared" si="10"/>
        <v>-0.70000000000000284</v>
      </c>
      <c r="F204">
        <f t="shared" si="11"/>
        <v>-1.1899999999999977</v>
      </c>
      <c r="N204" s="4">
        <v>45645</v>
      </c>
      <c r="O204" s="24">
        <v>70.099999999999994</v>
      </c>
    </row>
    <row r="205" spans="1:15" x14ac:dyDescent="0.2">
      <c r="A205" s="4">
        <v>45646</v>
      </c>
      <c r="B205">
        <v>69.709999999999994</v>
      </c>
      <c r="C205" t="str">
        <f t="shared" si="9"/>
        <v>+</v>
      </c>
      <c r="E205">
        <f t="shared" si="10"/>
        <v>-0.39000000000000057</v>
      </c>
      <c r="F205">
        <f t="shared" si="11"/>
        <v>0.31000000000000227</v>
      </c>
      <c r="N205" s="4">
        <v>45646</v>
      </c>
      <c r="O205" s="24">
        <v>69.709999999999994</v>
      </c>
    </row>
    <row r="206" spans="1:15" x14ac:dyDescent="0.2">
      <c r="A206" s="4">
        <v>45647</v>
      </c>
      <c r="B206">
        <v>69.709999999999994</v>
      </c>
      <c r="C206" t="str">
        <f t="shared" si="9"/>
        <v>+</v>
      </c>
      <c r="E206">
        <f t="shared" si="10"/>
        <v>0</v>
      </c>
      <c r="F206">
        <f t="shared" si="11"/>
        <v>0.39000000000000057</v>
      </c>
      <c r="N206" s="4">
        <v>45647</v>
      </c>
      <c r="O206" s="24">
        <v>69.709999999999994</v>
      </c>
    </row>
    <row r="207" spans="1:15" x14ac:dyDescent="0.2">
      <c r="A207" s="4">
        <v>45648</v>
      </c>
      <c r="B207">
        <v>69.5</v>
      </c>
      <c r="C207" t="str">
        <f t="shared" si="9"/>
        <v>+</v>
      </c>
      <c r="E207">
        <f t="shared" si="10"/>
        <v>-0.20999999999999375</v>
      </c>
      <c r="F207">
        <f t="shared" si="11"/>
        <v>-0.20999999999999375</v>
      </c>
      <c r="N207" s="4">
        <v>45648</v>
      </c>
      <c r="O207" s="24">
        <v>69.5</v>
      </c>
    </row>
    <row r="208" spans="1:15" x14ac:dyDescent="0.2">
      <c r="A208" s="4">
        <v>45649</v>
      </c>
      <c r="B208">
        <v>69.5</v>
      </c>
      <c r="C208" t="str">
        <f t="shared" si="9"/>
        <v>+</v>
      </c>
      <c r="E208">
        <f t="shared" si="10"/>
        <v>0</v>
      </c>
      <c r="F208">
        <f t="shared" si="11"/>
        <v>0.20999999999999375</v>
      </c>
      <c r="N208" s="4">
        <v>45649</v>
      </c>
      <c r="O208" s="24">
        <v>69.5</v>
      </c>
    </row>
    <row r="209" spans="1:15" x14ac:dyDescent="0.2">
      <c r="A209" s="4">
        <v>45650</v>
      </c>
      <c r="B209">
        <v>70.87</v>
      </c>
      <c r="C209" t="str">
        <f t="shared" si="9"/>
        <v>+</v>
      </c>
      <c r="E209">
        <f t="shared" si="10"/>
        <v>1.3700000000000045</v>
      </c>
      <c r="F209">
        <f t="shared" si="11"/>
        <v>1.3700000000000045</v>
      </c>
      <c r="N209" s="4">
        <v>45650</v>
      </c>
      <c r="O209" s="24">
        <v>70.87</v>
      </c>
    </row>
    <row r="210" spans="1:15" x14ac:dyDescent="0.2">
      <c r="A210" s="4">
        <v>45651</v>
      </c>
      <c r="B210">
        <v>70.87</v>
      </c>
      <c r="C210" t="str">
        <f t="shared" si="9"/>
        <v>+</v>
      </c>
      <c r="E210">
        <f t="shared" si="10"/>
        <v>0</v>
      </c>
      <c r="F210">
        <f t="shared" si="11"/>
        <v>-1.3700000000000045</v>
      </c>
      <c r="N210" s="4">
        <v>45651</v>
      </c>
      <c r="O210" s="24">
        <v>70.87</v>
      </c>
    </row>
    <row r="211" spans="1:15" x14ac:dyDescent="0.2">
      <c r="A211" s="4">
        <v>45652</v>
      </c>
      <c r="B211">
        <v>70.38</v>
      </c>
      <c r="C211" t="str">
        <f t="shared" si="9"/>
        <v>+</v>
      </c>
      <c r="E211">
        <f t="shared" si="10"/>
        <v>-0.49000000000000909</v>
      </c>
      <c r="F211">
        <f t="shared" si="11"/>
        <v>-0.49000000000000909</v>
      </c>
      <c r="N211" s="4">
        <v>45652</v>
      </c>
      <c r="O211" s="24">
        <v>70.38</v>
      </c>
    </row>
    <row r="212" spans="1:15" x14ac:dyDescent="0.2">
      <c r="A212" s="4">
        <v>45653</v>
      </c>
      <c r="B212">
        <v>71.28</v>
      </c>
      <c r="C212" t="str">
        <f t="shared" si="9"/>
        <v>+</v>
      </c>
      <c r="E212">
        <f t="shared" si="10"/>
        <v>0.90000000000000568</v>
      </c>
      <c r="F212">
        <f t="shared" si="11"/>
        <v>1.3900000000000148</v>
      </c>
      <c r="N212" s="4">
        <v>45653</v>
      </c>
      <c r="O212" s="24">
        <v>71.28</v>
      </c>
    </row>
    <row r="213" spans="1:15" x14ac:dyDescent="0.2">
      <c r="A213" s="4">
        <v>45654</v>
      </c>
      <c r="B213">
        <v>71.28</v>
      </c>
      <c r="C213" t="str">
        <f t="shared" si="9"/>
        <v>+</v>
      </c>
      <c r="E213">
        <f t="shared" si="10"/>
        <v>0</v>
      </c>
      <c r="F213">
        <f t="shared" si="11"/>
        <v>-0.90000000000000568</v>
      </c>
      <c r="N213" s="4">
        <v>45654</v>
      </c>
      <c r="O213" s="24">
        <v>71.28</v>
      </c>
    </row>
    <row r="214" spans="1:15" x14ac:dyDescent="0.2">
      <c r="A214" s="4">
        <v>45655</v>
      </c>
      <c r="B214">
        <v>71.73</v>
      </c>
      <c r="C214" t="str">
        <f t="shared" si="9"/>
        <v>+</v>
      </c>
      <c r="E214">
        <f t="shared" si="10"/>
        <v>0.45000000000000284</v>
      </c>
      <c r="F214">
        <f t="shared" si="11"/>
        <v>0.45000000000000284</v>
      </c>
      <c r="N214" s="4">
        <v>45655</v>
      </c>
      <c r="O214" s="24">
        <v>71.73</v>
      </c>
    </row>
    <row r="215" spans="1:15" x14ac:dyDescent="0.2">
      <c r="A215" s="4">
        <v>45656</v>
      </c>
      <c r="B215">
        <v>71.73</v>
      </c>
      <c r="C215" t="str">
        <f t="shared" si="9"/>
        <v>+</v>
      </c>
      <c r="E215">
        <f t="shared" si="10"/>
        <v>0</v>
      </c>
      <c r="F215">
        <f t="shared" si="11"/>
        <v>-0.45000000000000284</v>
      </c>
      <c r="N215" s="4">
        <v>45656</v>
      </c>
      <c r="O215" s="24">
        <v>71.73</v>
      </c>
    </row>
    <row r="216" spans="1:15" x14ac:dyDescent="0.2">
      <c r="A216" s="4">
        <v>45657</v>
      </c>
      <c r="B216">
        <v>72.44</v>
      </c>
      <c r="C216" t="str">
        <f t="shared" si="9"/>
        <v>+</v>
      </c>
      <c r="E216">
        <f t="shared" si="10"/>
        <v>0.70999999999999375</v>
      </c>
      <c r="F216">
        <f t="shared" si="11"/>
        <v>0.70999999999999375</v>
      </c>
      <c r="N216" s="4">
        <v>45657</v>
      </c>
      <c r="O216" s="24">
        <v>72.44</v>
      </c>
    </row>
    <row r="217" spans="1:15" x14ac:dyDescent="0.2">
      <c r="A217" s="4">
        <v>45658</v>
      </c>
      <c r="B217">
        <v>72.44</v>
      </c>
      <c r="C217" t="str">
        <f t="shared" si="9"/>
        <v>+</v>
      </c>
      <c r="E217">
        <f t="shared" si="10"/>
        <v>0</v>
      </c>
      <c r="F217">
        <f t="shared" si="11"/>
        <v>-0.70999999999999375</v>
      </c>
      <c r="N217" s="4">
        <v>45658</v>
      </c>
      <c r="O217" s="24">
        <v>72.44</v>
      </c>
    </row>
    <row r="218" spans="1:15" x14ac:dyDescent="0.2">
      <c r="A218" s="4">
        <v>45659</v>
      </c>
      <c r="B218">
        <v>73.790000000000006</v>
      </c>
      <c r="C218" t="str">
        <f t="shared" si="9"/>
        <v>+</v>
      </c>
      <c r="E218">
        <f t="shared" si="10"/>
        <v>1.3500000000000085</v>
      </c>
      <c r="F218">
        <f t="shared" si="11"/>
        <v>1.3500000000000085</v>
      </c>
      <c r="N218" s="4">
        <v>45659</v>
      </c>
      <c r="O218" s="24">
        <v>73.790000000000006</v>
      </c>
    </row>
    <row r="219" spans="1:15" x14ac:dyDescent="0.2">
      <c r="A219" s="4">
        <v>45660</v>
      </c>
      <c r="B219">
        <v>74.64</v>
      </c>
      <c r="C219" t="str">
        <f t="shared" si="9"/>
        <v>+</v>
      </c>
      <c r="E219">
        <f t="shared" si="10"/>
        <v>0.84999999999999432</v>
      </c>
      <c r="F219">
        <f t="shared" si="11"/>
        <v>-0.50000000000001421</v>
      </c>
      <c r="N219" s="4">
        <v>45660</v>
      </c>
      <c r="O219" s="24">
        <v>74.64</v>
      </c>
    </row>
    <row r="220" spans="1:15" x14ac:dyDescent="0.2">
      <c r="A220" s="4">
        <v>45661</v>
      </c>
      <c r="B220">
        <v>74.64</v>
      </c>
      <c r="C220" t="str">
        <f t="shared" si="9"/>
        <v>+</v>
      </c>
      <c r="E220">
        <f t="shared" si="10"/>
        <v>0</v>
      </c>
      <c r="F220">
        <f t="shared" si="11"/>
        <v>-0.84999999999999432</v>
      </c>
      <c r="N220" s="4">
        <v>45661</v>
      </c>
      <c r="O220" s="24">
        <v>74.64</v>
      </c>
    </row>
    <row r="221" spans="1:15" x14ac:dyDescent="0.2">
      <c r="A221" s="4">
        <v>45662</v>
      </c>
      <c r="B221">
        <v>74.31</v>
      </c>
      <c r="C221" t="str">
        <f t="shared" si="9"/>
        <v>+</v>
      </c>
      <c r="E221">
        <f t="shared" si="10"/>
        <v>-0.32999999999999829</v>
      </c>
      <c r="F221">
        <f t="shared" si="11"/>
        <v>-0.32999999999999829</v>
      </c>
      <c r="N221" s="4">
        <v>45662</v>
      </c>
      <c r="O221" s="24">
        <v>74.31</v>
      </c>
    </row>
    <row r="222" spans="1:15" x14ac:dyDescent="0.2">
      <c r="A222" s="4">
        <v>45663</v>
      </c>
      <c r="B222">
        <v>74.31</v>
      </c>
      <c r="C222" t="str">
        <f t="shared" si="9"/>
        <v>+</v>
      </c>
      <c r="E222">
        <f t="shared" si="10"/>
        <v>0</v>
      </c>
      <c r="F222">
        <f t="shared" si="11"/>
        <v>0.32999999999999829</v>
      </c>
      <c r="N222" s="4">
        <v>45663</v>
      </c>
      <c r="O222" s="24">
        <v>74.31</v>
      </c>
    </row>
    <row r="223" spans="1:15" x14ac:dyDescent="0.2">
      <c r="A223" s="4">
        <v>45664</v>
      </c>
      <c r="B223">
        <v>74.989999999999995</v>
      </c>
      <c r="C223" t="str">
        <f t="shared" si="9"/>
        <v>+</v>
      </c>
      <c r="E223">
        <f t="shared" si="10"/>
        <v>0.67999999999999261</v>
      </c>
      <c r="F223">
        <f t="shared" si="11"/>
        <v>0.67999999999999261</v>
      </c>
      <c r="N223" s="4">
        <v>45664</v>
      </c>
      <c r="O223" s="24">
        <v>74.989999999999995</v>
      </c>
    </row>
    <row r="224" spans="1:15" x14ac:dyDescent="0.2">
      <c r="A224" s="4">
        <v>45665</v>
      </c>
      <c r="B224">
        <v>73.989999999999995</v>
      </c>
      <c r="C224" t="str">
        <f t="shared" si="9"/>
        <v>+</v>
      </c>
      <c r="E224">
        <f t="shared" si="10"/>
        <v>-1</v>
      </c>
      <c r="F224">
        <f t="shared" si="11"/>
        <v>-1.6799999999999926</v>
      </c>
      <c r="N224" s="4">
        <v>45665</v>
      </c>
      <c r="O224" s="24">
        <v>73.989999999999995</v>
      </c>
    </row>
    <row r="225" spans="1:15" x14ac:dyDescent="0.2">
      <c r="A225" s="4">
        <v>45666</v>
      </c>
      <c r="B225">
        <v>73.989999999999995</v>
      </c>
      <c r="C225" t="str">
        <f t="shared" si="9"/>
        <v>+</v>
      </c>
      <c r="E225">
        <f t="shared" si="10"/>
        <v>0</v>
      </c>
      <c r="F225">
        <f t="shared" si="11"/>
        <v>1</v>
      </c>
      <c r="N225" s="4">
        <v>45666</v>
      </c>
      <c r="O225" s="24">
        <v>73.989999999999995</v>
      </c>
    </row>
    <row r="226" spans="1:15" x14ac:dyDescent="0.2">
      <c r="A226" s="4">
        <v>45667</v>
      </c>
      <c r="B226">
        <v>77.27</v>
      </c>
      <c r="C226" t="str">
        <f t="shared" si="9"/>
        <v>+</v>
      </c>
      <c r="E226">
        <f t="shared" si="10"/>
        <v>3.2800000000000011</v>
      </c>
      <c r="F226">
        <f t="shared" si="11"/>
        <v>3.2800000000000011</v>
      </c>
      <c r="N226" s="4">
        <v>45667</v>
      </c>
      <c r="O226" s="24">
        <v>77.27</v>
      </c>
    </row>
    <row r="227" spans="1:15" x14ac:dyDescent="0.2">
      <c r="A227" s="4">
        <v>45668</v>
      </c>
      <c r="B227">
        <v>77.27</v>
      </c>
      <c r="C227" t="str">
        <f t="shared" si="9"/>
        <v>+</v>
      </c>
      <c r="E227">
        <f t="shared" si="10"/>
        <v>0</v>
      </c>
      <c r="F227">
        <f t="shared" si="11"/>
        <v>-3.2800000000000011</v>
      </c>
      <c r="N227" s="4">
        <v>45668</v>
      </c>
      <c r="O227" s="24">
        <v>77.27</v>
      </c>
    </row>
    <row r="228" spans="1:15" x14ac:dyDescent="0.2">
      <c r="A228" s="4">
        <v>45669</v>
      </c>
      <c r="B228">
        <v>79.569999999999993</v>
      </c>
      <c r="C228" t="str">
        <f t="shared" si="9"/>
        <v>+</v>
      </c>
      <c r="E228">
        <f t="shared" si="10"/>
        <v>2.2999999999999972</v>
      </c>
      <c r="F228">
        <f t="shared" si="11"/>
        <v>2.2999999999999972</v>
      </c>
      <c r="N228" s="4">
        <v>45669</v>
      </c>
      <c r="O228" s="24">
        <v>79.569999999999993</v>
      </c>
    </row>
    <row r="229" spans="1:15" x14ac:dyDescent="0.2">
      <c r="A229" s="4">
        <v>45670</v>
      </c>
      <c r="B229">
        <v>79.569999999999993</v>
      </c>
      <c r="C229" t="str">
        <f t="shared" si="9"/>
        <v>+</v>
      </c>
      <c r="E229">
        <f t="shared" si="10"/>
        <v>0</v>
      </c>
      <c r="F229">
        <f t="shared" si="11"/>
        <v>-2.2999999999999972</v>
      </c>
      <c r="N229" s="4">
        <v>45670</v>
      </c>
      <c r="O229" s="24">
        <v>79.569999999999993</v>
      </c>
    </row>
    <row r="230" spans="1:15" x14ac:dyDescent="0.2">
      <c r="A230" s="4">
        <v>45671</v>
      </c>
      <c r="B230">
        <v>78.2</v>
      </c>
      <c r="C230" t="str">
        <f t="shared" si="9"/>
        <v>+</v>
      </c>
      <c r="E230">
        <f t="shared" si="10"/>
        <v>-1.3699999999999903</v>
      </c>
      <c r="F230">
        <f t="shared" si="11"/>
        <v>-1.3699999999999903</v>
      </c>
      <c r="N230" s="4">
        <v>45671</v>
      </c>
      <c r="O230" s="24">
        <v>78.2</v>
      </c>
    </row>
    <row r="231" spans="1:15" x14ac:dyDescent="0.2">
      <c r="A231" s="4">
        <v>45672</v>
      </c>
      <c r="B231">
        <v>80.73</v>
      </c>
      <c r="C231" t="str">
        <f t="shared" si="9"/>
        <v>+</v>
      </c>
      <c r="E231">
        <f t="shared" si="10"/>
        <v>2.5300000000000011</v>
      </c>
      <c r="F231">
        <f t="shared" si="11"/>
        <v>3.8999999999999915</v>
      </c>
      <c r="N231" s="4">
        <v>45672</v>
      </c>
      <c r="O231" s="24">
        <v>80.73</v>
      </c>
    </row>
    <row r="232" spans="1:15" x14ac:dyDescent="0.2">
      <c r="A232" s="4">
        <v>45673</v>
      </c>
      <c r="B232">
        <v>79.349999999999994</v>
      </c>
      <c r="C232" t="str">
        <f t="shared" si="9"/>
        <v>+</v>
      </c>
      <c r="E232">
        <f t="shared" si="10"/>
        <v>-1.3800000000000097</v>
      </c>
      <c r="F232">
        <f t="shared" si="11"/>
        <v>-3.9100000000000108</v>
      </c>
      <c r="N232" s="4">
        <v>45673</v>
      </c>
      <c r="O232" s="24">
        <v>79.349999999999994</v>
      </c>
    </row>
    <row r="233" spans="1:15" x14ac:dyDescent="0.2">
      <c r="A233" s="4">
        <v>45674</v>
      </c>
      <c r="B233">
        <v>78.56</v>
      </c>
      <c r="C233" t="str">
        <f t="shared" si="9"/>
        <v>+</v>
      </c>
      <c r="E233">
        <f t="shared" si="10"/>
        <v>-0.78999999999999204</v>
      </c>
      <c r="F233">
        <f t="shared" si="11"/>
        <v>0.59000000000001762</v>
      </c>
      <c r="N233" s="4">
        <v>45674</v>
      </c>
      <c r="O233" s="24">
        <v>78.56</v>
      </c>
    </row>
    <row r="234" spans="1:15" x14ac:dyDescent="0.2">
      <c r="A234" s="4">
        <v>45675</v>
      </c>
      <c r="B234">
        <v>78.56</v>
      </c>
      <c r="C234" t="str">
        <f t="shared" si="9"/>
        <v>+</v>
      </c>
      <c r="E234">
        <f t="shared" si="10"/>
        <v>0</v>
      </c>
      <c r="F234">
        <f t="shared" si="11"/>
        <v>0.78999999999999204</v>
      </c>
      <c r="N234" s="4">
        <v>45675</v>
      </c>
      <c r="O234" s="24">
        <v>78.56</v>
      </c>
    </row>
    <row r="235" spans="1:15" x14ac:dyDescent="0.2">
      <c r="A235" s="4">
        <v>45676</v>
      </c>
      <c r="B235">
        <v>76.790000000000006</v>
      </c>
      <c r="C235" t="str">
        <f t="shared" si="9"/>
        <v>+</v>
      </c>
      <c r="E235">
        <f t="shared" si="10"/>
        <v>-1.769999999999996</v>
      </c>
      <c r="F235">
        <f t="shared" si="11"/>
        <v>-1.769999999999996</v>
      </c>
      <c r="N235" s="4">
        <v>45676</v>
      </c>
      <c r="O235" s="24">
        <v>76.790000000000006</v>
      </c>
    </row>
    <row r="236" spans="1:15" x14ac:dyDescent="0.2">
      <c r="A236" s="4">
        <v>45677</v>
      </c>
      <c r="B236">
        <v>76.790000000000006</v>
      </c>
      <c r="C236" t="str">
        <f t="shared" si="9"/>
        <v>+</v>
      </c>
      <c r="E236">
        <f t="shared" si="10"/>
        <v>0</v>
      </c>
      <c r="F236">
        <f t="shared" si="11"/>
        <v>1.769999999999996</v>
      </c>
      <c r="N236" s="4">
        <v>45677</v>
      </c>
      <c r="O236" s="24">
        <v>76.790000000000006</v>
      </c>
    </row>
    <row r="237" spans="1:15" x14ac:dyDescent="0.2">
      <c r="A237" s="4">
        <v>45678</v>
      </c>
      <c r="B237">
        <v>76.790000000000006</v>
      </c>
      <c r="C237" t="str">
        <f t="shared" si="9"/>
        <v>+</v>
      </c>
      <c r="E237">
        <f t="shared" si="10"/>
        <v>0</v>
      </c>
      <c r="F237">
        <f t="shared" si="11"/>
        <v>0</v>
      </c>
      <c r="N237" s="4">
        <v>45678</v>
      </c>
      <c r="O237" s="24">
        <v>76.790000000000006</v>
      </c>
    </row>
    <row r="238" spans="1:15" x14ac:dyDescent="0.2">
      <c r="A238" s="4">
        <v>45679</v>
      </c>
      <c r="B238">
        <v>76.12</v>
      </c>
      <c r="C238" t="str">
        <f t="shared" si="9"/>
        <v>+</v>
      </c>
      <c r="E238">
        <f t="shared" si="10"/>
        <v>-0.67000000000000171</v>
      </c>
      <c r="F238">
        <f t="shared" si="11"/>
        <v>-0.67000000000000171</v>
      </c>
      <c r="N238" s="4">
        <v>45679</v>
      </c>
      <c r="O238" s="24">
        <v>76.12</v>
      </c>
    </row>
    <row r="239" spans="1:15" x14ac:dyDescent="0.2">
      <c r="A239" s="4">
        <v>45680</v>
      </c>
      <c r="B239">
        <v>75.03</v>
      </c>
      <c r="C239" t="str">
        <f t="shared" si="9"/>
        <v>+</v>
      </c>
      <c r="E239">
        <f t="shared" si="10"/>
        <v>-1.0900000000000034</v>
      </c>
      <c r="F239">
        <f t="shared" si="11"/>
        <v>-0.42000000000000171</v>
      </c>
      <c r="N239" s="4">
        <v>45680</v>
      </c>
      <c r="O239" s="24">
        <v>75.03</v>
      </c>
    </row>
    <row r="240" spans="1:15" x14ac:dyDescent="0.2">
      <c r="A240" s="4">
        <v>45681</v>
      </c>
      <c r="B240">
        <v>74.97</v>
      </c>
      <c r="C240" t="str">
        <f t="shared" si="9"/>
        <v>+</v>
      </c>
      <c r="E240">
        <f t="shared" si="10"/>
        <v>-6.0000000000002274E-2</v>
      </c>
      <c r="F240">
        <f t="shared" si="11"/>
        <v>1.0300000000000011</v>
      </c>
      <c r="N240" s="4">
        <v>45681</v>
      </c>
      <c r="O240" s="24">
        <v>74.97</v>
      </c>
    </row>
    <row r="241" spans="1:15" x14ac:dyDescent="0.2">
      <c r="A241" s="4">
        <v>45682</v>
      </c>
      <c r="B241">
        <v>74.97</v>
      </c>
      <c r="C241" t="str">
        <f t="shared" si="9"/>
        <v>+</v>
      </c>
      <c r="E241">
        <f t="shared" si="10"/>
        <v>0</v>
      </c>
      <c r="F241">
        <f t="shared" si="11"/>
        <v>6.0000000000002274E-2</v>
      </c>
      <c r="N241" s="4">
        <v>45682</v>
      </c>
      <c r="O241" s="24">
        <v>74.97</v>
      </c>
    </row>
    <row r="242" spans="1:15" x14ac:dyDescent="0.2">
      <c r="A242" s="4">
        <v>45683</v>
      </c>
      <c r="B242">
        <v>73.510000000000005</v>
      </c>
      <c r="C242" t="str">
        <f t="shared" si="9"/>
        <v>+</v>
      </c>
      <c r="E242">
        <f t="shared" si="10"/>
        <v>-1.4599999999999937</v>
      </c>
      <c r="F242">
        <f t="shared" si="11"/>
        <v>-1.4599999999999937</v>
      </c>
      <c r="N242" s="4">
        <v>45683</v>
      </c>
      <c r="O242" s="24">
        <v>73.510000000000005</v>
      </c>
    </row>
    <row r="243" spans="1:15" x14ac:dyDescent="0.2">
      <c r="A243" s="4">
        <v>45684</v>
      </c>
      <c r="B243">
        <v>73.510000000000005</v>
      </c>
      <c r="C243" t="str">
        <f t="shared" si="9"/>
        <v>+</v>
      </c>
      <c r="E243">
        <f t="shared" si="10"/>
        <v>0</v>
      </c>
      <c r="F243">
        <f t="shared" si="11"/>
        <v>1.4599999999999937</v>
      </c>
      <c r="N243" s="4">
        <v>45684</v>
      </c>
      <c r="O243" s="24">
        <v>73.510000000000005</v>
      </c>
    </row>
    <row r="244" spans="1:15" x14ac:dyDescent="0.2">
      <c r="A244" s="4">
        <v>45685</v>
      </c>
      <c r="B244">
        <v>74.150000000000006</v>
      </c>
      <c r="C244" t="str">
        <f t="shared" si="9"/>
        <v>+</v>
      </c>
      <c r="E244">
        <f t="shared" si="10"/>
        <v>0.64000000000000057</v>
      </c>
      <c r="F244">
        <f t="shared" si="11"/>
        <v>0.64000000000000057</v>
      </c>
      <c r="N244" s="4">
        <v>45685</v>
      </c>
      <c r="O244" s="24">
        <v>74.150000000000006</v>
      </c>
    </row>
    <row r="245" spans="1:15" x14ac:dyDescent="0.2">
      <c r="A245" s="4">
        <v>45686</v>
      </c>
      <c r="B245">
        <v>72.94</v>
      </c>
      <c r="C245" t="str">
        <f t="shared" si="9"/>
        <v>+</v>
      </c>
      <c r="E245">
        <f t="shared" si="10"/>
        <v>-1.210000000000008</v>
      </c>
      <c r="F245">
        <f t="shared" si="11"/>
        <v>-1.8500000000000085</v>
      </c>
      <c r="N245" s="4">
        <v>45686</v>
      </c>
      <c r="O245" s="24">
        <v>72.94</v>
      </c>
    </row>
    <row r="246" spans="1:15" x14ac:dyDescent="0.2">
      <c r="A246" s="4">
        <v>45687</v>
      </c>
      <c r="B246">
        <v>73.099999999999994</v>
      </c>
      <c r="C246" t="str">
        <f t="shared" si="9"/>
        <v>+</v>
      </c>
      <c r="E246">
        <f t="shared" si="10"/>
        <v>0.15999999999999659</v>
      </c>
      <c r="F246">
        <f t="shared" si="11"/>
        <v>1.3700000000000045</v>
      </c>
      <c r="N246" s="4">
        <v>45687</v>
      </c>
      <c r="O246" s="24">
        <v>73.099999999999994</v>
      </c>
    </row>
    <row r="247" spans="1:15" x14ac:dyDescent="0.2">
      <c r="A247" s="4">
        <v>45688</v>
      </c>
      <c r="B247">
        <v>72.84</v>
      </c>
      <c r="C247" t="str">
        <f t="shared" si="9"/>
        <v>+</v>
      </c>
      <c r="E247">
        <f t="shared" si="10"/>
        <v>-0.25999999999999091</v>
      </c>
      <c r="F247">
        <f t="shared" si="11"/>
        <v>-0.41999999999998749</v>
      </c>
      <c r="N247" s="4">
        <v>45688</v>
      </c>
      <c r="O247" s="24">
        <v>72.84</v>
      </c>
    </row>
    <row r="248" spans="1:15" x14ac:dyDescent="0.2">
      <c r="A248" s="4">
        <v>45689</v>
      </c>
      <c r="B248">
        <v>72.84</v>
      </c>
      <c r="C248" t="str">
        <f t="shared" si="9"/>
        <v>+</v>
      </c>
      <c r="E248">
        <f t="shared" si="10"/>
        <v>0</v>
      </c>
      <c r="F248">
        <f t="shared" si="11"/>
        <v>0.25999999999999091</v>
      </c>
      <c r="N248" s="4">
        <v>45689</v>
      </c>
      <c r="O248" s="24">
        <v>72.84</v>
      </c>
    </row>
    <row r="249" spans="1:15" x14ac:dyDescent="0.2">
      <c r="A249" s="4">
        <v>45690</v>
      </c>
      <c r="B249">
        <v>73.52</v>
      </c>
      <c r="C249" t="str">
        <f t="shared" si="9"/>
        <v>+</v>
      </c>
      <c r="E249">
        <f t="shared" si="10"/>
        <v>0.67999999999999261</v>
      </c>
      <c r="F249">
        <f t="shared" si="11"/>
        <v>0.67999999999999261</v>
      </c>
      <c r="N249" s="4">
        <v>45690</v>
      </c>
      <c r="O249" s="24">
        <v>73.52</v>
      </c>
    </row>
    <row r="250" spans="1:15" x14ac:dyDescent="0.2">
      <c r="A250" s="4">
        <v>45691</v>
      </c>
      <c r="B250">
        <v>73.52</v>
      </c>
      <c r="C250" t="str">
        <f t="shared" si="9"/>
        <v>+</v>
      </c>
      <c r="E250">
        <f t="shared" si="10"/>
        <v>0</v>
      </c>
      <c r="F250">
        <f t="shared" si="11"/>
        <v>-0.67999999999999261</v>
      </c>
      <c r="N250" s="4">
        <v>45691</v>
      </c>
      <c r="O250" s="24">
        <v>73.52</v>
      </c>
    </row>
    <row r="251" spans="1:15" x14ac:dyDescent="0.2">
      <c r="A251" s="4">
        <v>45692</v>
      </c>
      <c r="B251">
        <v>73.040000000000006</v>
      </c>
      <c r="C251" t="str">
        <f t="shared" si="9"/>
        <v>+</v>
      </c>
      <c r="E251">
        <f t="shared" si="10"/>
        <v>-0.47999999999998977</v>
      </c>
      <c r="F251">
        <f t="shared" si="11"/>
        <v>-0.47999999999998977</v>
      </c>
      <c r="N251" s="4">
        <v>45692</v>
      </c>
      <c r="O251" s="24">
        <v>73.040000000000006</v>
      </c>
    </row>
    <row r="252" spans="1:15" x14ac:dyDescent="0.2">
      <c r="A252" s="4">
        <v>45693</v>
      </c>
      <c r="B252">
        <v>71.39</v>
      </c>
      <c r="C252" t="str">
        <f t="shared" si="9"/>
        <v>+</v>
      </c>
      <c r="E252">
        <f t="shared" si="10"/>
        <v>-1.6500000000000057</v>
      </c>
      <c r="F252">
        <f t="shared" si="11"/>
        <v>-1.1700000000000159</v>
      </c>
      <c r="N252" s="4">
        <v>45693</v>
      </c>
      <c r="O252" s="24">
        <v>71.39</v>
      </c>
    </row>
    <row r="253" spans="1:15" x14ac:dyDescent="0.2">
      <c r="A253" s="4">
        <v>45694</v>
      </c>
      <c r="B253">
        <v>70.97</v>
      </c>
      <c r="C253" t="str">
        <f t="shared" si="9"/>
        <v>+</v>
      </c>
      <c r="E253">
        <f t="shared" si="10"/>
        <v>-0.42000000000000171</v>
      </c>
      <c r="F253">
        <f t="shared" si="11"/>
        <v>1.230000000000004</v>
      </c>
      <c r="N253" s="4">
        <v>45694</v>
      </c>
      <c r="O253" s="24">
        <v>70.97</v>
      </c>
    </row>
    <row r="254" spans="1:15" x14ac:dyDescent="0.2">
      <c r="A254" s="4">
        <v>45695</v>
      </c>
      <c r="B254">
        <v>71.319999999999993</v>
      </c>
      <c r="C254" t="str">
        <f t="shared" si="9"/>
        <v>+</v>
      </c>
      <c r="E254">
        <f t="shared" si="10"/>
        <v>0.34999999999999432</v>
      </c>
      <c r="F254">
        <f t="shared" si="11"/>
        <v>0.76999999999999602</v>
      </c>
      <c r="N254" s="4">
        <v>45695</v>
      </c>
      <c r="O254" s="24">
        <v>71.319999999999993</v>
      </c>
    </row>
    <row r="255" spans="1:15" x14ac:dyDescent="0.2">
      <c r="A255" s="4">
        <v>45696</v>
      </c>
      <c r="B255">
        <v>71.319999999999993</v>
      </c>
      <c r="C255" t="str">
        <f t="shared" si="9"/>
        <v>+</v>
      </c>
      <c r="E255">
        <f t="shared" si="10"/>
        <v>0</v>
      </c>
      <c r="F255">
        <f t="shared" si="11"/>
        <v>-0.34999999999999432</v>
      </c>
      <c r="N255" s="4">
        <v>45696</v>
      </c>
      <c r="O255" s="24">
        <v>71.319999999999993</v>
      </c>
    </row>
    <row r="256" spans="1:15" x14ac:dyDescent="0.2">
      <c r="A256" s="4">
        <v>45697</v>
      </c>
      <c r="B256">
        <v>72.73</v>
      </c>
      <c r="C256" t="str">
        <f t="shared" si="9"/>
        <v>+</v>
      </c>
      <c r="E256">
        <f t="shared" si="10"/>
        <v>1.4100000000000108</v>
      </c>
      <c r="F256">
        <f t="shared" si="11"/>
        <v>1.4100000000000108</v>
      </c>
      <c r="N256" s="4">
        <v>45697</v>
      </c>
      <c r="O256" s="24">
        <v>72.73</v>
      </c>
    </row>
    <row r="257" spans="1:15" x14ac:dyDescent="0.2">
      <c r="A257" s="4">
        <v>45698</v>
      </c>
      <c r="B257">
        <v>72.73</v>
      </c>
      <c r="C257" t="str">
        <f t="shared" si="9"/>
        <v>+</v>
      </c>
      <c r="E257">
        <f t="shared" si="10"/>
        <v>0</v>
      </c>
      <c r="F257">
        <f t="shared" si="11"/>
        <v>-1.4100000000000108</v>
      </c>
      <c r="N257" s="4">
        <v>45698</v>
      </c>
      <c r="O257" s="24">
        <v>72.73</v>
      </c>
    </row>
    <row r="258" spans="1:15" x14ac:dyDescent="0.2">
      <c r="A258" s="4">
        <v>45699</v>
      </c>
      <c r="B258">
        <v>73.67</v>
      </c>
      <c r="C258" t="str">
        <f t="shared" si="9"/>
        <v>+</v>
      </c>
      <c r="E258">
        <f t="shared" si="10"/>
        <v>0.93999999999999773</v>
      </c>
      <c r="F258">
        <f t="shared" si="11"/>
        <v>0.93999999999999773</v>
      </c>
      <c r="N258" s="4">
        <v>45699</v>
      </c>
      <c r="O258" s="24">
        <v>73.67</v>
      </c>
    </row>
    <row r="259" spans="1:15" x14ac:dyDescent="0.2">
      <c r="A259" s="4">
        <v>45700</v>
      </c>
      <c r="B259">
        <v>71.72</v>
      </c>
      <c r="C259" t="str">
        <f t="shared" ref="C259:C322" si="12">IF(B259 &gt; $J$2, "+", "-")</f>
        <v>+</v>
      </c>
      <c r="E259">
        <f t="shared" si="10"/>
        <v>-1.9500000000000028</v>
      </c>
      <c r="F259">
        <f t="shared" si="11"/>
        <v>-2.8900000000000006</v>
      </c>
      <c r="N259" s="4">
        <v>45700</v>
      </c>
      <c r="O259" s="24">
        <v>71.72</v>
      </c>
    </row>
    <row r="260" spans="1:15" x14ac:dyDescent="0.2">
      <c r="A260" s="4">
        <v>45701</v>
      </c>
      <c r="B260">
        <v>71.66</v>
      </c>
      <c r="C260" t="str">
        <f t="shared" si="12"/>
        <v>+</v>
      </c>
      <c r="E260">
        <f t="shared" ref="E260:E323" si="13">B260-B259</f>
        <v>-6.0000000000002274E-2</v>
      </c>
      <c r="F260">
        <f t="shared" si="11"/>
        <v>1.8900000000000006</v>
      </c>
      <c r="N260" s="4">
        <v>45701</v>
      </c>
      <c r="O260" s="24">
        <v>71.66</v>
      </c>
    </row>
    <row r="261" spans="1:15" x14ac:dyDescent="0.2">
      <c r="A261" s="4">
        <v>45702</v>
      </c>
      <c r="B261">
        <v>71.05</v>
      </c>
      <c r="C261" t="str">
        <f t="shared" si="12"/>
        <v>+</v>
      </c>
      <c r="E261">
        <f t="shared" si="13"/>
        <v>-0.60999999999999943</v>
      </c>
      <c r="F261">
        <f t="shared" si="11"/>
        <v>-0.54999999999999716</v>
      </c>
      <c r="N261" s="4">
        <v>45702</v>
      </c>
      <c r="O261" s="24">
        <v>71.05</v>
      </c>
    </row>
    <row r="262" spans="1:15" x14ac:dyDescent="0.2">
      <c r="A262" s="4">
        <v>45703</v>
      </c>
      <c r="B262">
        <v>71.05</v>
      </c>
      <c r="C262" t="str">
        <f t="shared" si="12"/>
        <v>+</v>
      </c>
      <c r="E262">
        <f t="shared" si="13"/>
        <v>0</v>
      </c>
      <c r="F262">
        <f t="shared" si="11"/>
        <v>0.60999999999999943</v>
      </c>
      <c r="N262" s="4">
        <v>45703</v>
      </c>
      <c r="O262" s="24">
        <v>71.05</v>
      </c>
    </row>
    <row r="263" spans="1:15" x14ac:dyDescent="0.2">
      <c r="A263" s="4">
        <v>45704</v>
      </c>
      <c r="B263">
        <v>72.209999999999994</v>
      </c>
      <c r="C263" t="str">
        <f t="shared" si="12"/>
        <v>+</v>
      </c>
      <c r="E263">
        <f t="shared" si="13"/>
        <v>1.1599999999999966</v>
      </c>
      <c r="F263">
        <f t="shared" ref="F263:F326" si="14">E263-E262</f>
        <v>1.1599999999999966</v>
      </c>
      <c r="N263" s="4">
        <v>45704</v>
      </c>
      <c r="O263" s="24">
        <v>72.209999999999994</v>
      </c>
    </row>
    <row r="264" spans="1:15" x14ac:dyDescent="0.2">
      <c r="A264" s="4">
        <v>45705</v>
      </c>
      <c r="B264">
        <v>72.209999999999994</v>
      </c>
      <c r="C264" t="str">
        <f t="shared" si="12"/>
        <v>+</v>
      </c>
      <c r="E264">
        <f t="shared" si="13"/>
        <v>0</v>
      </c>
      <c r="F264">
        <f t="shared" si="14"/>
        <v>-1.1599999999999966</v>
      </c>
      <c r="N264" s="4">
        <v>45705</v>
      </c>
      <c r="O264" s="24">
        <v>72.209999999999994</v>
      </c>
    </row>
    <row r="265" spans="1:15" x14ac:dyDescent="0.2">
      <c r="A265" s="4">
        <v>45706</v>
      </c>
      <c r="B265">
        <v>72.209999999999994</v>
      </c>
      <c r="C265" t="str">
        <f t="shared" si="12"/>
        <v>+</v>
      </c>
      <c r="E265">
        <f t="shared" si="13"/>
        <v>0</v>
      </c>
      <c r="F265">
        <f t="shared" si="14"/>
        <v>0</v>
      </c>
      <c r="N265" s="4">
        <v>45706</v>
      </c>
      <c r="O265" s="24">
        <v>72.209999999999994</v>
      </c>
    </row>
    <row r="266" spans="1:15" x14ac:dyDescent="0.2">
      <c r="A266" s="4">
        <v>45707</v>
      </c>
      <c r="B266">
        <v>72.58</v>
      </c>
      <c r="C266" t="str">
        <f t="shared" si="12"/>
        <v>+</v>
      </c>
      <c r="E266">
        <f t="shared" si="13"/>
        <v>0.37000000000000455</v>
      </c>
      <c r="F266">
        <f t="shared" si="14"/>
        <v>0.37000000000000455</v>
      </c>
      <c r="N266" s="4">
        <v>45707</v>
      </c>
      <c r="O266" s="24">
        <v>72.58</v>
      </c>
    </row>
    <row r="267" spans="1:15" x14ac:dyDescent="0.2">
      <c r="A267" s="4">
        <v>45708</v>
      </c>
      <c r="B267">
        <v>72.88</v>
      </c>
      <c r="C267" t="str">
        <f t="shared" si="12"/>
        <v>+</v>
      </c>
      <c r="E267">
        <f t="shared" si="13"/>
        <v>0.29999999999999716</v>
      </c>
      <c r="F267">
        <f t="shared" si="14"/>
        <v>-7.000000000000739E-2</v>
      </c>
      <c r="N267" s="4">
        <v>45708</v>
      </c>
      <c r="O267" s="24">
        <v>72.88</v>
      </c>
    </row>
    <row r="268" spans="1:15" x14ac:dyDescent="0.2">
      <c r="A268" s="4">
        <v>45709</v>
      </c>
      <c r="B268">
        <v>70.72</v>
      </c>
      <c r="C268" t="str">
        <f t="shared" si="12"/>
        <v>+</v>
      </c>
      <c r="E268">
        <f t="shared" si="13"/>
        <v>-2.1599999999999966</v>
      </c>
      <c r="F268">
        <f t="shared" si="14"/>
        <v>-2.4599999999999937</v>
      </c>
      <c r="N268" s="4">
        <v>45709</v>
      </c>
      <c r="O268" s="24">
        <v>70.72</v>
      </c>
    </row>
    <row r="269" spans="1:15" x14ac:dyDescent="0.2">
      <c r="A269" s="4">
        <v>45710</v>
      </c>
      <c r="B269">
        <v>70.72</v>
      </c>
      <c r="C269" t="str">
        <f t="shared" si="12"/>
        <v>+</v>
      </c>
      <c r="E269">
        <f t="shared" si="13"/>
        <v>0</v>
      </c>
      <c r="F269">
        <f t="shared" si="14"/>
        <v>2.1599999999999966</v>
      </c>
      <c r="N269" s="4">
        <v>45710</v>
      </c>
      <c r="O269" s="24">
        <v>70.72</v>
      </c>
    </row>
    <row r="270" spans="1:15" x14ac:dyDescent="0.2">
      <c r="A270" s="4">
        <v>45711</v>
      </c>
      <c r="B270">
        <v>71.06</v>
      </c>
      <c r="C270" t="str">
        <f t="shared" si="12"/>
        <v>+</v>
      </c>
      <c r="E270">
        <f t="shared" si="13"/>
        <v>0.34000000000000341</v>
      </c>
      <c r="F270">
        <f t="shared" si="14"/>
        <v>0.34000000000000341</v>
      </c>
      <c r="N270" s="4">
        <v>45711</v>
      </c>
      <c r="O270" s="24">
        <v>71.06</v>
      </c>
    </row>
    <row r="271" spans="1:15" x14ac:dyDescent="0.2">
      <c r="A271" s="4">
        <v>45712</v>
      </c>
      <c r="B271">
        <v>71.06</v>
      </c>
      <c r="C271" t="str">
        <f t="shared" si="12"/>
        <v>+</v>
      </c>
      <c r="E271">
        <f t="shared" si="13"/>
        <v>0</v>
      </c>
      <c r="F271">
        <f t="shared" si="14"/>
        <v>-0.34000000000000341</v>
      </c>
      <c r="N271" s="4">
        <v>45712</v>
      </c>
      <c r="O271" s="24">
        <v>71.06</v>
      </c>
    </row>
    <row r="272" spans="1:15" x14ac:dyDescent="0.2">
      <c r="A272" s="4">
        <v>45713</v>
      </c>
      <c r="B272">
        <v>69.150000000000006</v>
      </c>
      <c r="C272" t="str">
        <f t="shared" si="12"/>
        <v>+</v>
      </c>
      <c r="E272">
        <f t="shared" si="13"/>
        <v>-1.9099999999999966</v>
      </c>
      <c r="F272">
        <f t="shared" si="14"/>
        <v>-1.9099999999999966</v>
      </c>
      <c r="N272" s="4">
        <v>45713</v>
      </c>
      <c r="O272" s="24">
        <v>69.150000000000006</v>
      </c>
    </row>
    <row r="273" spans="1:15" x14ac:dyDescent="0.2">
      <c r="A273" s="4">
        <v>45714</v>
      </c>
      <c r="B273">
        <v>68.87</v>
      </c>
      <c r="C273" t="str">
        <f t="shared" si="12"/>
        <v>+</v>
      </c>
      <c r="E273">
        <f t="shared" si="13"/>
        <v>-0.28000000000000114</v>
      </c>
      <c r="F273">
        <f t="shared" si="14"/>
        <v>1.6299999999999955</v>
      </c>
      <c r="N273" s="4">
        <v>45714</v>
      </c>
      <c r="O273" s="24">
        <v>68.87</v>
      </c>
    </row>
    <row r="274" spans="1:15" x14ac:dyDescent="0.2">
      <c r="A274" s="4">
        <v>45715</v>
      </c>
      <c r="B274">
        <v>70.62</v>
      </c>
      <c r="C274" t="str">
        <f t="shared" si="12"/>
        <v>+</v>
      </c>
      <c r="E274">
        <f t="shared" si="13"/>
        <v>1.75</v>
      </c>
      <c r="F274">
        <f t="shared" si="14"/>
        <v>2.0300000000000011</v>
      </c>
      <c r="N274" s="4">
        <v>45715</v>
      </c>
      <c r="O274" s="24">
        <v>70.62</v>
      </c>
    </row>
    <row r="275" spans="1:15" x14ac:dyDescent="0.2">
      <c r="A275" s="4">
        <v>45716</v>
      </c>
      <c r="B275">
        <v>69.97</v>
      </c>
      <c r="C275" t="str">
        <f t="shared" si="12"/>
        <v>+</v>
      </c>
      <c r="E275">
        <f t="shared" si="13"/>
        <v>-0.65000000000000568</v>
      </c>
      <c r="F275">
        <f t="shared" si="14"/>
        <v>-2.4000000000000057</v>
      </c>
      <c r="N275" s="4">
        <v>45716</v>
      </c>
      <c r="O275" s="24">
        <v>69.97</v>
      </c>
    </row>
    <row r="276" spans="1:15" x14ac:dyDescent="0.2">
      <c r="A276" s="4">
        <v>45717</v>
      </c>
      <c r="B276">
        <v>69.97</v>
      </c>
      <c r="C276" t="str">
        <f t="shared" si="12"/>
        <v>+</v>
      </c>
      <c r="E276">
        <f t="shared" si="13"/>
        <v>0</v>
      </c>
      <c r="F276">
        <f t="shared" si="14"/>
        <v>0.65000000000000568</v>
      </c>
      <c r="N276" s="4">
        <v>45717</v>
      </c>
      <c r="O276" s="24">
        <v>69.97</v>
      </c>
    </row>
    <row r="277" spans="1:15" x14ac:dyDescent="0.2">
      <c r="A277" s="4">
        <v>45718</v>
      </c>
      <c r="B277">
        <v>68.63</v>
      </c>
      <c r="C277" t="str">
        <f t="shared" si="12"/>
        <v>+</v>
      </c>
      <c r="E277">
        <f t="shared" si="13"/>
        <v>-1.3400000000000034</v>
      </c>
      <c r="F277">
        <f t="shared" si="14"/>
        <v>-1.3400000000000034</v>
      </c>
      <c r="N277" s="4">
        <v>45718</v>
      </c>
      <c r="O277" s="24">
        <v>68.63</v>
      </c>
    </row>
    <row r="278" spans="1:15" x14ac:dyDescent="0.2">
      <c r="A278" s="4">
        <v>45719</v>
      </c>
      <c r="B278">
        <v>68.63</v>
      </c>
      <c r="C278" t="str">
        <f t="shared" si="12"/>
        <v>+</v>
      </c>
      <c r="E278">
        <f t="shared" si="13"/>
        <v>0</v>
      </c>
      <c r="F278">
        <f t="shared" si="14"/>
        <v>1.3400000000000034</v>
      </c>
      <c r="N278" s="4">
        <v>45719</v>
      </c>
      <c r="O278" s="24">
        <v>68.63</v>
      </c>
    </row>
    <row r="279" spans="1:15" x14ac:dyDescent="0.2">
      <c r="A279" s="4">
        <v>45720</v>
      </c>
      <c r="B279">
        <v>68.47</v>
      </c>
      <c r="C279" t="str">
        <f t="shared" si="12"/>
        <v>+</v>
      </c>
      <c r="D279">
        <v>14</v>
      </c>
      <c r="E279">
        <f t="shared" si="13"/>
        <v>-0.15999999999999659</v>
      </c>
      <c r="F279">
        <f t="shared" si="14"/>
        <v>-0.15999999999999659</v>
      </c>
      <c r="N279" s="4">
        <v>45720</v>
      </c>
      <c r="O279" s="24">
        <v>68.47</v>
      </c>
    </row>
    <row r="280" spans="1:15" x14ac:dyDescent="0.2">
      <c r="A280" s="4">
        <v>45721</v>
      </c>
      <c r="B280">
        <v>66.58</v>
      </c>
      <c r="C280" t="str">
        <f t="shared" si="12"/>
        <v>-</v>
      </c>
      <c r="D280">
        <v>15</v>
      </c>
      <c r="E280">
        <f t="shared" si="13"/>
        <v>-1.8900000000000006</v>
      </c>
      <c r="F280">
        <f t="shared" si="14"/>
        <v>-1.730000000000004</v>
      </c>
      <c r="N280" s="4">
        <v>45721</v>
      </c>
      <c r="O280" s="24">
        <v>66.58</v>
      </c>
    </row>
    <row r="281" spans="1:15" x14ac:dyDescent="0.2">
      <c r="A281" s="4">
        <v>45722</v>
      </c>
      <c r="B281">
        <v>66.62</v>
      </c>
      <c r="C281" t="str">
        <f t="shared" si="12"/>
        <v>-</v>
      </c>
      <c r="D281" t="s">
        <v>206</v>
      </c>
      <c r="E281">
        <f t="shared" si="13"/>
        <v>4.0000000000006253E-2</v>
      </c>
      <c r="F281">
        <f t="shared" si="14"/>
        <v>1.9300000000000068</v>
      </c>
      <c r="N281" s="4">
        <v>45722</v>
      </c>
      <c r="O281" s="24">
        <v>66.62</v>
      </c>
    </row>
    <row r="282" spans="1:15" x14ac:dyDescent="0.2">
      <c r="A282" s="4">
        <v>45723</v>
      </c>
      <c r="B282">
        <v>67.290000000000006</v>
      </c>
      <c r="C282" t="str">
        <f t="shared" si="12"/>
        <v>-</v>
      </c>
      <c r="E282">
        <f t="shared" si="13"/>
        <v>0.67000000000000171</v>
      </c>
      <c r="F282">
        <f t="shared" si="14"/>
        <v>0.62999999999999545</v>
      </c>
      <c r="N282" s="4">
        <v>45723</v>
      </c>
      <c r="O282" s="24">
        <v>67.290000000000006</v>
      </c>
    </row>
    <row r="283" spans="1:15" x14ac:dyDescent="0.2">
      <c r="A283" s="4">
        <v>45724</v>
      </c>
      <c r="B283">
        <v>67.290000000000006</v>
      </c>
      <c r="C283" t="str">
        <f t="shared" si="12"/>
        <v>-</v>
      </c>
      <c r="E283">
        <f t="shared" si="13"/>
        <v>0</v>
      </c>
      <c r="F283">
        <f t="shared" si="14"/>
        <v>-0.67000000000000171</v>
      </c>
      <c r="N283" s="4">
        <v>45724</v>
      </c>
      <c r="O283" s="24">
        <v>67.290000000000006</v>
      </c>
    </row>
    <row r="284" spans="1:15" x14ac:dyDescent="0.2">
      <c r="A284" s="4">
        <v>45725</v>
      </c>
      <c r="B284">
        <v>66.31</v>
      </c>
      <c r="C284" t="str">
        <f t="shared" si="12"/>
        <v>-</v>
      </c>
      <c r="E284">
        <f t="shared" si="13"/>
        <v>-0.98000000000000398</v>
      </c>
      <c r="F284">
        <f t="shared" si="14"/>
        <v>-0.98000000000000398</v>
      </c>
      <c r="N284" s="4">
        <v>45725</v>
      </c>
      <c r="O284" s="24">
        <v>66.31</v>
      </c>
    </row>
    <row r="285" spans="1:15" x14ac:dyDescent="0.2">
      <c r="A285" s="4">
        <v>45726</v>
      </c>
      <c r="B285">
        <v>66.31</v>
      </c>
      <c r="C285" t="str">
        <f t="shared" si="12"/>
        <v>-</v>
      </c>
      <c r="E285">
        <f t="shared" si="13"/>
        <v>0</v>
      </c>
      <c r="F285">
        <f t="shared" si="14"/>
        <v>0.98000000000000398</v>
      </c>
      <c r="N285" s="4">
        <v>45726</v>
      </c>
      <c r="O285" s="24">
        <v>66.31</v>
      </c>
    </row>
    <row r="286" spans="1:15" x14ac:dyDescent="0.2">
      <c r="A286" s="4">
        <v>45727</v>
      </c>
      <c r="B286">
        <v>66.52</v>
      </c>
      <c r="C286" t="str">
        <f t="shared" si="12"/>
        <v>-</v>
      </c>
      <c r="E286">
        <f t="shared" si="13"/>
        <v>0.20999999999999375</v>
      </c>
      <c r="F286">
        <f t="shared" si="14"/>
        <v>0.20999999999999375</v>
      </c>
      <c r="N286" s="4">
        <v>45727</v>
      </c>
      <c r="O286" s="24">
        <v>66.52</v>
      </c>
    </row>
    <row r="287" spans="1:15" x14ac:dyDescent="0.2">
      <c r="A287" s="4">
        <v>45728</v>
      </c>
      <c r="B287">
        <v>67.650000000000006</v>
      </c>
      <c r="C287" t="str">
        <f t="shared" si="12"/>
        <v>-</v>
      </c>
      <c r="E287">
        <f t="shared" si="13"/>
        <v>1.1300000000000097</v>
      </c>
      <c r="F287">
        <f t="shared" si="14"/>
        <v>0.92000000000001592</v>
      </c>
      <c r="N287" s="4">
        <v>45728</v>
      </c>
      <c r="O287" s="24">
        <v>67.650000000000006</v>
      </c>
    </row>
    <row r="288" spans="1:15" x14ac:dyDescent="0.2">
      <c r="A288" s="4">
        <v>45729</v>
      </c>
      <c r="B288">
        <v>66.819999999999993</v>
      </c>
      <c r="C288" t="str">
        <f t="shared" si="12"/>
        <v>-</v>
      </c>
      <c r="E288">
        <f t="shared" si="13"/>
        <v>-0.83000000000001251</v>
      </c>
      <c r="F288">
        <f t="shared" si="14"/>
        <v>-1.9600000000000222</v>
      </c>
      <c r="N288" s="4">
        <v>45729</v>
      </c>
      <c r="O288" s="24">
        <v>66.819999999999993</v>
      </c>
    </row>
    <row r="289" spans="1:15" x14ac:dyDescent="0.2">
      <c r="A289" s="4">
        <v>45730</v>
      </c>
      <c r="B289">
        <v>67.430000000000007</v>
      </c>
      <c r="C289" t="str">
        <f t="shared" si="12"/>
        <v>-</v>
      </c>
      <c r="E289">
        <f t="shared" si="13"/>
        <v>0.61000000000001364</v>
      </c>
      <c r="F289">
        <f t="shared" si="14"/>
        <v>1.4400000000000261</v>
      </c>
      <c r="N289" s="4">
        <v>45730</v>
      </c>
      <c r="O289" s="24">
        <v>67.430000000000007</v>
      </c>
    </row>
    <row r="290" spans="1:15" x14ac:dyDescent="0.2">
      <c r="A290" s="4">
        <v>45731</v>
      </c>
      <c r="B290">
        <v>67.430000000000007</v>
      </c>
      <c r="C290" t="str">
        <f t="shared" si="12"/>
        <v>-</v>
      </c>
      <c r="E290">
        <f t="shared" si="13"/>
        <v>0</v>
      </c>
      <c r="F290">
        <f t="shared" si="14"/>
        <v>-0.61000000000001364</v>
      </c>
      <c r="N290" s="4">
        <v>45731</v>
      </c>
      <c r="O290" s="24">
        <v>67.430000000000007</v>
      </c>
    </row>
    <row r="291" spans="1:15" x14ac:dyDescent="0.2">
      <c r="A291" s="4">
        <v>45732</v>
      </c>
      <c r="B291">
        <v>67.84</v>
      </c>
      <c r="C291" t="str">
        <f t="shared" si="12"/>
        <v>-</v>
      </c>
      <c r="E291">
        <f t="shared" si="13"/>
        <v>0.40999999999999659</v>
      </c>
      <c r="F291">
        <f t="shared" si="14"/>
        <v>0.40999999999999659</v>
      </c>
      <c r="N291" s="4">
        <v>45732</v>
      </c>
      <c r="O291" s="24">
        <v>67.84</v>
      </c>
    </row>
    <row r="292" spans="1:15" x14ac:dyDescent="0.2">
      <c r="A292" s="4">
        <v>45733</v>
      </c>
      <c r="B292">
        <v>67.84</v>
      </c>
      <c r="C292" t="str">
        <f t="shared" si="12"/>
        <v>-</v>
      </c>
      <c r="E292">
        <f t="shared" si="13"/>
        <v>0</v>
      </c>
      <c r="F292">
        <f t="shared" si="14"/>
        <v>-0.40999999999999659</v>
      </c>
      <c r="N292" s="4">
        <v>45733</v>
      </c>
      <c r="O292" s="24">
        <v>67.84</v>
      </c>
    </row>
    <row r="293" spans="1:15" x14ac:dyDescent="0.2">
      <c r="A293" s="4">
        <v>45734</v>
      </c>
      <c r="B293">
        <v>67.489999999999995</v>
      </c>
      <c r="C293" t="str">
        <f t="shared" si="12"/>
        <v>-</v>
      </c>
      <c r="E293">
        <f t="shared" si="13"/>
        <v>-0.35000000000000853</v>
      </c>
      <c r="F293">
        <f t="shared" si="14"/>
        <v>-0.35000000000000853</v>
      </c>
      <c r="N293" s="4">
        <v>45734</v>
      </c>
      <c r="O293" s="24">
        <v>67.489999999999995</v>
      </c>
    </row>
    <row r="294" spans="1:15" x14ac:dyDescent="0.2">
      <c r="A294" s="4">
        <v>45735</v>
      </c>
      <c r="B294">
        <v>67.400000000000006</v>
      </c>
      <c r="C294" t="str">
        <f t="shared" si="12"/>
        <v>-</v>
      </c>
      <c r="D294">
        <v>16</v>
      </c>
      <c r="E294">
        <f t="shared" si="13"/>
        <v>-8.99999999999892E-2</v>
      </c>
      <c r="F294">
        <f t="shared" si="14"/>
        <v>0.26000000000001933</v>
      </c>
      <c r="N294" s="4">
        <v>45735</v>
      </c>
      <c r="O294" s="24">
        <v>67.400000000000006</v>
      </c>
    </row>
    <row r="295" spans="1:15" x14ac:dyDescent="0.2">
      <c r="A295" s="4">
        <v>45736</v>
      </c>
      <c r="B295">
        <v>68.55</v>
      </c>
      <c r="C295" t="str">
        <f t="shared" si="12"/>
        <v>+</v>
      </c>
      <c r="D295">
        <v>17</v>
      </c>
      <c r="E295">
        <f t="shared" si="13"/>
        <v>1.1499999999999915</v>
      </c>
      <c r="F295">
        <f t="shared" si="14"/>
        <v>1.2399999999999807</v>
      </c>
      <c r="N295" s="4">
        <v>45736</v>
      </c>
      <c r="O295" s="24">
        <v>68.55</v>
      </c>
    </row>
    <row r="296" spans="1:15" x14ac:dyDescent="0.2">
      <c r="A296" s="4">
        <v>45737</v>
      </c>
      <c r="B296">
        <v>68.52</v>
      </c>
      <c r="C296" t="str">
        <f t="shared" si="12"/>
        <v>+</v>
      </c>
      <c r="E296">
        <f t="shared" si="13"/>
        <v>-3.0000000000001137E-2</v>
      </c>
      <c r="F296">
        <f t="shared" si="14"/>
        <v>-1.1799999999999926</v>
      </c>
      <c r="N296" s="4">
        <v>45737</v>
      </c>
      <c r="O296" s="24">
        <v>68.52</v>
      </c>
    </row>
    <row r="297" spans="1:15" x14ac:dyDescent="0.2">
      <c r="A297" s="4">
        <v>45738</v>
      </c>
      <c r="B297">
        <v>68.52</v>
      </c>
      <c r="C297" t="str">
        <f t="shared" si="12"/>
        <v>+</v>
      </c>
      <c r="E297">
        <f t="shared" si="13"/>
        <v>0</v>
      </c>
      <c r="F297">
        <f t="shared" si="14"/>
        <v>3.0000000000001137E-2</v>
      </c>
      <c r="N297" s="4">
        <v>45738</v>
      </c>
      <c r="O297" s="24">
        <v>68.52</v>
      </c>
    </row>
    <row r="298" spans="1:15" x14ac:dyDescent="0.2">
      <c r="A298" s="4">
        <v>45739</v>
      </c>
      <c r="B298">
        <v>69.459999999999994</v>
      </c>
      <c r="C298" t="str">
        <f t="shared" si="12"/>
        <v>+</v>
      </c>
      <c r="E298">
        <f t="shared" si="13"/>
        <v>0.93999999999999773</v>
      </c>
      <c r="F298">
        <f t="shared" si="14"/>
        <v>0.93999999999999773</v>
      </c>
      <c r="N298" s="4">
        <v>45739</v>
      </c>
      <c r="O298" s="24">
        <v>69.459999999999994</v>
      </c>
    </row>
    <row r="299" spans="1:15" x14ac:dyDescent="0.2">
      <c r="A299" s="4">
        <v>45740</v>
      </c>
      <c r="B299">
        <v>69.459999999999994</v>
      </c>
      <c r="C299" t="str">
        <f t="shared" si="12"/>
        <v>+</v>
      </c>
      <c r="E299">
        <f t="shared" si="13"/>
        <v>0</v>
      </c>
      <c r="F299">
        <f t="shared" si="14"/>
        <v>-0.93999999999999773</v>
      </c>
      <c r="N299" s="4">
        <v>45740</v>
      </c>
      <c r="O299" s="24">
        <v>69.459999999999994</v>
      </c>
    </row>
    <row r="300" spans="1:15" x14ac:dyDescent="0.2">
      <c r="A300" s="4">
        <v>45741</v>
      </c>
      <c r="B300">
        <v>69.48</v>
      </c>
      <c r="C300" t="str">
        <f t="shared" si="12"/>
        <v>+</v>
      </c>
      <c r="E300">
        <f t="shared" si="13"/>
        <v>2.0000000000010232E-2</v>
      </c>
      <c r="F300">
        <f t="shared" si="14"/>
        <v>2.0000000000010232E-2</v>
      </c>
      <c r="N300" s="4">
        <v>45741</v>
      </c>
      <c r="O300" s="24">
        <v>69.48</v>
      </c>
    </row>
    <row r="301" spans="1:15" x14ac:dyDescent="0.2">
      <c r="A301" s="4">
        <v>45742</v>
      </c>
      <c r="B301">
        <v>70.05</v>
      </c>
      <c r="C301" t="str">
        <f t="shared" si="12"/>
        <v>+</v>
      </c>
      <c r="E301">
        <f t="shared" si="13"/>
        <v>0.56999999999999318</v>
      </c>
      <c r="F301">
        <f t="shared" si="14"/>
        <v>0.54999999999998295</v>
      </c>
      <c r="N301" s="4">
        <v>45742</v>
      </c>
      <c r="O301" s="24">
        <v>70.05</v>
      </c>
    </row>
    <row r="302" spans="1:15" x14ac:dyDescent="0.2">
      <c r="A302" s="4">
        <v>45743</v>
      </c>
      <c r="B302">
        <v>70.3</v>
      </c>
      <c r="C302" t="str">
        <f t="shared" si="12"/>
        <v>+</v>
      </c>
      <c r="E302">
        <f t="shared" si="13"/>
        <v>0.25</v>
      </c>
      <c r="F302">
        <f t="shared" si="14"/>
        <v>-0.31999999999999318</v>
      </c>
      <c r="N302" s="4">
        <v>45743</v>
      </c>
      <c r="O302" s="24">
        <v>70.3</v>
      </c>
    </row>
    <row r="303" spans="1:15" x14ac:dyDescent="0.2">
      <c r="A303" s="4">
        <v>45744</v>
      </c>
      <c r="B303">
        <v>69.739999999999995</v>
      </c>
      <c r="C303" t="str">
        <f t="shared" si="12"/>
        <v>+</v>
      </c>
      <c r="E303">
        <f t="shared" si="13"/>
        <v>-0.56000000000000227</v>
      </c>
      <c r="F303">
        <f t="shared" si="14"/>
        <v>-0.81000000000000227</v>
      </c>
      <c r="N303" s="4">
        <v>45744</v>
      </c>
      <c r="O303" s="24">
        <v>69.739999999999995</v>
      </c>
    </row>
    <row r="304" spans="1:15" x14ac:dyDescent="0.2">
      <c r="A304" s="4">
        <v>45745</v>
      </c>
      <c r="B304">
        <v>69.739999999999995</v>
      </c>
      <c r="C304" t="str">
        <f t="shared" si="12"/>
        <v>+</v>
      </c>
      <c r="E304">
        <f t="shared" si="13"/>
        <v>0</v>
      </c>
      <c r="F304">
        <f t="shared" si="14"/>
        <v>0.56000000000000227</v>
      </c>
      <c r="N304" s="4">
        <v>45745</v>
      </c>
      <c r="O304" s="24">
        <v>69.739999999999995</v>
      </c>
    </row>
    <row r="305" spans="1:15" x14ac:dyDescent="0.2">
      <c r="A305" s="4">
        <v>45746</v>
      </c>
      <c r="B305">
        <v>71.87</v>
      </c>
      <c r="C305" t="str">
        <f t="shared" si="12"/>
        <v>+</v>
      </c>
      <c r="E305">
        <f t="shared" si="13"/>
        <v>2.1300000000000097</v>
      </c>
      <c r="F305">
        <f t="shared" si="14"/>
        <v>2.1300000000000097</v>
      </c>
      <c r="N305" s="4">
        <v>45746</v>
      </c>
      <c r="O305" s="24">
        <v>71.87</v>
      </c>
    </row>
    <row r="306" spans="1:15" x14ac:dyDescent="0.2">
      <c r="A306" s="4">
        <v>45747</v>
      </c>
      <c r="B306">
        <v>71.87</v>
      </c>
      <c r="C306" t="str">
        <f t="shared" si="12"/>
        <v>+</v>
      </c>
      <c r="E306">
        <f t="shared" si="13"/>
        <v>0</v>
      </c>
      <c r="F306">
        <f t="shared" si="14"/>
        <v>-2.1300000000000097</v>
      </c>
      <c r="N306" s="4">
        <v>45747</v>
      </c>
      <c r="O306" s="24">
        <v>71.87</v>
      </c>
    </row>
    <row r="307" spans="1:15" x14ac:dyDescent="0.2">
      <c r="A307" s="4">
        <v>45748</v>
      </c>
      <c r="B307">
        <v>71.61</v>
      </c>
      <c r="C307" t="str">
        <f t="shared" si="12"/>
        <v>+</v>
      </c>
      <c r="E307">
        <f t="shared" si="13"/>
        <v>-0.26000000000000512</v>
      </c>
      <c r="F307">
        <f t="shared" si="14"/>
        <v>-0.26000000000000512</v>
      </c>
      <c r="N307" s="4">
        <v>45748</v>
      </c>
      <c r="O307" s="24">
        <v>71.61</v>
      </c>
    </row>
    <row r="308" spans="1:15" x14ac:dyDescent="0.2">
      <c r="A308" s="4">
        <v>45749</v>
      </c>
      <c r="B308">
        <v>72.12</v>
      </c>
      <c r="C308" t="str">
        <f t="shared" si="12"/>
        <v>+</v>
      </c>
      <c r="D308">
        <v>18</v>
      </c>
      <c r="E308">
        <f t="shared" si="13"/>
        <v>0.51000000000000512</v>
      </c>
      <c r="F308">
        <f t="shared" si="14"/>
        <v>0.77000000000001023</v>
      </c>
      <c r="N308" s="4">
        <v>45749</v>
      </c>
      <c r="O308" s="24">
        <v>72.12</v>
      </c>
    </row>
    <row r="309" spans="1:15" x14ac:dyDescent="0.2">
      <c r="A309" s="4">
        <v>45750</v>
      </c>
      <c r="B309">
        <v>67.430000000000007</v>
      </c>
      <c r="C309" t="str">
        <f t="shared" si="12"/>
        <v>-</v>
      </c>
      <c r="D309">
        <v>19</v>
      </c>
      <c r="E309">
        <f t="shared" si="13"/>
        <v>-4.6899999999999977</v>
      </c>
      <c r="F309">
        <f t="shared" si="14"/>
        <v>-5.2000000000000028</v>
      </c>
      <c r="N309" s="4">
        <v>45750</v>
      </c>
      <c r="O309" s="24">
        <v>67.430000000000007</v>
      </c>
    </row>
    <row r="310" spans="1:15" x14ac:dyDescent="0.2">
      <c r="A310" s="4">
        <v>45751</v>
      </c>
      <c r="B310">
        <v>62.42</v>
      </c>
      <c r="C310" t="str">
        <f t="shared" si="12"/>
        <v>-</v>
      </c>
      <c r="E310">
        <f t="shared" si="13"/>
        <v>-5.0100000000000051</v>
      </c>
      <c r="F310">
        <f t="shared" si="14"/>
        <v>-0.32000000000000739</v>
      </c>
      <c r="N310" s="4">
        <v>45751</v>
      </c>
      <c r="O310" s="24">
        <v>62.42</v>
      </c>
    </row>
    <row r="311" spans="1:15" x14ac:dyDescent="0.2">
      <c r="A311" s="4">
        <v>45752</v>
      </c>
      <c r="B311">
        <v>62.42</v>
      </c>
      <c r="C311" t="str">
        <f t="shared" si="12"/>
        <v>-</v>
      </c>
      <c r="E311">
        <f t="shared" si="13"/>
        <v>0</v>
      </c>
      <c r="F311">
        <f t="shared" si="14"/>
        <v>5.0100000000000051</v>
      </c>
      <c r="N311" s="4">
        <v>45752</v>
      </c>
      <c r="O311" s="24">
        <v>62.42</v>
      </c>
    </row>
    <row r="312" spans="1:15" x14ac:dyDescent="0.2">
      <c r="A312" s="4">
        <v>45753</v>
      </c>
      <c r="B312">
        <v>61.05</v>
      </c>
      <c r="C312" t="str">
        <f t="shared" si="12"/>
        <v>-</v>
      </c>
      <c r="E312">
        <f t="shared" si="13"/>
        <v>-1.3700000000000045</v>
      </c>
      <c r="F312">
        <f t="shared" si="14"/>
        <v>-1.3700000000000045</v>
      </c>
      <c r="N312" s="4">
        <v>45753</v>
      </c>
      <c r="O312" s="24">
        <v>61.05</v>
      </c>
    </row>
    <row r="313" spans="1:15" x14ac:dyDescent="0.2">
      <c r="A313" s="4">
        <v>45754</v>
      </c>
      <c r="B313">
        <v>61.05</v>
      </c>
      <c r="C313" t="str">
        <f t="shared" si="12"/>
        <v>-</v>
      </c>
      <c r="E313">
        <f t="shared" si="13"/>
        <v>0</v>
      </c>
      <c r="F313">
        <f t="shared" si="14"/>
        <v>1.3700000000000045</v>
      </c>
      <c r="N313" s="4">
        <v>45754</v>
      </c>
      <c r="O313" s="24">
        <v>61.05</v>
      </c>
    </row>
    <row r="314" spans="1:15" x14ac:dyDescent="0.2">
      <c r="A314" s="4">
        <v>45755</v>
      </c>
      <c r="B314">
        <v>60.04</v>
      </c>
      <c r="C314" t="str">
        <f t="shared" si="12"/>
        <v>-</v>
      </c>
      <c r="E314">
        <f t="shared" si="13"/>
        <v>-1.009999999999998</v>
      </c>
      <c r="F314">
        <f t="shared" si="14"/>
        <v>-1.009999999999998</v>
      </c>
      <c r="N314" s="4">
        <v>45755</v>
      </c>
      <c r="O314" s="24">
        <v>60.04</v>
      </c>
    </row>
    <row r="315" spans="1:15" x14ac:dyDescent="0.2">
      <c r="A315" s="4">
        <v>45756</v>
      </c>
      <c r="B315">
        <v>62.63</v>
      </c>
      <c r="C315" t="str">
        <f t="shared" si="12"/>
        <v>-</v>
      </c>
      <c r="E315">
        <f t="shared" si="13"/>
        <v>2.5900000000000034</v>
      </c>
      <c r="F315">
        <f t="shared" si="14"/>
        <v>3.6000000000000014</v>
      </c>
      <c r="N315" s="4">
        <v>45756</v>
      </c>
      <c r="O315" s="24">
        <v>62.63</v>
      </c>
    </row>
    <row r="316" spans="1:15" x14ac:dyDescent="0.2">
      <c r="A316" s="4">
        <v>45757</v>
      </c>
      <c r="B316">
        <v>60.57</v>
      </c>
      <c r="C316" t="str">
        <f t="shared" si="12"/>
        <v>-</v>
      </c>
      <c r="E316">
        <f t="shared" si="13"/>
        <v>-2.0600000000000023</v>
      </c>
      <c r="F316">
        <f t="shared" si="14"/>
        <v>-4.6500000000000057</v>
      </c>
      <c r="N316" s="4">
        <v>45757</v>
      </c>
      <c r="O316">
        <v>60.57</v>
      </c>
    </row>
    <row r="317" spans="1:15" x14ac:dyDescent="0.2">
      <c r="A317" s="4">
        <v>45758</v>
      </c>
      <c r="B317">
        <v>61.91</v>
      </c>
      <c r="C317" t="str">
        <f t="shared" si="12"/>
        <v>-</v>
      </c>
      <c r="E317">
        <f t="shared" si="13"/>
        <v>1.3399999999999963</v>
      </c>
      <c r="F317">
        <f t="shared" si="14"/>
        <v>3.3999999999999986</v>
      </c>
      <c r="N317" s="4">
        <v>45758</v>
      </c>
      <c r="O317">
        <v>61.91</v>
      </c>
    </row>
    <row r="318" spans="1:15" x14ac:dyDescent="0.2">
      <c r="A318" s="4">
        <v>45759</v>
      </c>
      <c r="B318">
        <v>61.91</v>
      </c>
      <c r="C318" t="str">
        <f t="shared" si="12"/>
        <v>-</v>
      </c>
      <c r="E318">
        <f t="shared" si="13"/>
        <v>0</v>
      </c>
      <c r="F318">
        <f t="shared" si="14"/>
        <v>-1.3399999999999963</v>
      </c>
      <c r="N318" s="4">
        <v>45759</v>
      </c>
      <c r="O318">
        <v>61.91</v>
      </c>
    </row>
    <row r="319" spans="1:15" x14ac:dyDescent="0.2">
      <c r="A319" s="4">
        <v>45760</v>
      </c>
      <c r="B319">
        <v>61.99</v>
      </c>
      <c r="C319" t="str">
        <f t="shared" si="12"/>
        <v>-</v>
      </c>
      <c r="E319">
        <f t="shared" si="13"/>
        <v>8.00000000000054E-2</v>
      </c>
      <c r="F319">
        <f t="shared" si="14"/>
        <v>8.00000000000054E-2</v>
      </c>
      <c r="N319" s="4">
        <v>45760</v>
      </c>
      <c r="O319">
        <v>61.99</v>
      </c>
    </row>
    <row r="320" spans="1:15" x14ac:dyDescent="0.2">
      <c r="A320" s="4">
        <v>45761</v>
      </c>
      <c r="B320">
        <v>61.99</v>
      </c>
      <c r="C320" t="str">
        <f t="shared" si="12"/>
        <v>-</v>
      </c>
      <c r="E320">
        <f t="shared" si="13"/>
        <v>0</v>
      </c>
      <c r="F320">
        <f t="shared" si="14"/>
        <v>-8.00000000000054E-2</v>
      </c>
      <c r="N320" s="4">
        <v>45761</v>
      </c>
      <c r="O320">
        <v>61.99</v>
      </c>
    </row>
    <row r="321" spans="1:15" x14ac:dyDescent="0.2">
      <c r="A321" s="4">
        <v>45762</v>
      </c>
      <c r="B321">
        <v>61.74</v>
      </c>
      <c r="C321" t="str">
        <f t="shared" si="12"/>
        <v>-</v>
      </c>
      <c r="E321">
        <f t="shared" si="13"/>
        <v>-0.25</v>
      </c>
      <c r="F321">
        <f t="shared" si="14"/>
        <v>-0.25</v>
      </c>
      <c r="N321" s="4">
        <v>45762</v>
      </c>
      <c r="O321">
        <v>61.74</v>
      </c>
    </row>
    <row r="322" spans="1:15" x14ac:dyDescent="0.2">
      <c r="A322" s="4">
        <v>45763</v>
      </c>
      <c r="B322">
        <v>62.88</v>
      </c>
      <c r="C322" t="str">
        <f t="shared" si="12"/>
        <v>-</v>
      </c>
      <c r="E322">
        <f t="shared" si="13"/>
        <v>1.1400000000000006</v>
      </c>
      <c r="F322">
        <f t="shared" si="14"/>
        <v>1.3900000000000006</v>
      </c>
      <c r="N322" s="4">
        <v>45763</v>
      </c>
      <c r="O322">
        <v>62.88</v>
      </c>
    </row>
    <row r="323" spans="1:15" x14ac:dyDescent="0.2">
      <c r="A323" s="4">
        <v>45764</v>
      </c>
      <c r="B323">
        <v>65.069999999999993</v>
      </c>
      <c r="C323" t="str">
        <f t="shared" ref="C323:C386" si="15">IF(B323 &gt; $J$2, "+", "-")</f>
        <v>-</v>
      </c>
      <c r="E323">
        <f t="shared" si="13"/>
        <v>2.1899999999999906</v>
      </c>
      <c r="F323">
        <f t="shared" si="14"/>
        <v>1.0499999999999901</v>
      </c>
      <c r="N323" s="4">
        <v>45764</v>
      </c>
      <c r="O323">
        <v>65.069999999999993</v>
      </c>
    </row>
    <row r="324" spans="1:15" x14ac:dyDescent="0.2">
      <c r="A324" s="4">
        <v>45765</v>
      </c>
      <c r="B324">
        <v>65.069999999999993</v>
      </c>
      <c r="C324" t="str">
        <f t="shared" si="15"/>
        <v>-</v>
      </c>
      <c r="E324">
        <f t="shared" ref="E324:E387" si="16">B324-B323</f>
        <v>0</v>
      </c>
      <c r="F324">
        <f t="shared" si="14"/>
        <v>-2.1899999999999906</v>
      </c>
      <c r="N324" s="4">
        <v>45765</v>
      </c>
      <c r="O324">
        <v>65.069999999999993</v>
      </c>
    </row>
    <row r="325" spans="1:15" x14ac:dyDescent="0.2">
      <c r="A325" s="4">
        <v>45766</v>
      </c>
      <c r="B325">
        <v>65.069999999999993</v>
      </c>
      <c r="C325" t="str">
        <f t="shared" si="15"/>
        <v>-</v>
      </c>
      <c r="E325">
        <f t="shared" si="16"/>
        <v>0</v>
      </c>
      <c r="F325">
        <f t="shared" si="14"/>
        <v>0</v>
      </c>
      <c r="N325" s="4">
        <v>45766</v>
      </c>
      <c r="O325">
        <v>65.069999999999993</v>
      </c>
    </row>
    <row r="326" spans="1:15" x14ac:dyDescent="0.2">
      <c r="A326" s="4">
        <v>45767</v>
      </c>
      <c r="B326">
        <v>63.48</v>
      </c>
      <c r="C326" t="str">
        <f t="shared" si="15"/>
        <v>-</v>
      </c>
      <c r="E326">
        <f t="shared" si="16"/>
        <v>-1.5899999999999963</v>
      </c>
      <c r="F326">
        <f t="shared" si="14"/>
        <v>-1.5899999999999963</v>
      </c>
      <c r="N326" s="4">
        <v>45767</v>
      </c>
      <c r="O326">
        <v>63.48</v>
      </c>
    </row>
    <row r="327" spans="1:15" x14ac:dyDescent="0.2">
      <c r="A327" s="4">
        <v>45768</v>
      </c>
      <c r="B327">
        <v>63.48</v>
      </c>
      <c r="C327" t="str">
        <f t="shared" si="15"/>
        <v>-</v>
      </c>
      <c r="E327">
        <f t="shared" si="16"/>
        <v>0</v>
      </c>
      <c r="F327">
        <f t="shared" ref="F327:F390" si="17">E327-E326</f>
        <v>1.5899999999999963</v>
      </c>
      <c r="N327" s="4">
        <v>45768</v>
      </c>
      <c r="O327">
        <v>63.48</v>
      </c>
    </row>
    <row r="328" spans="1:15" x14ac:dyDescent="0.2">
      <c r="A328" s="4">
        <v>45769</v>
      </c>
      <c r="B328">
        <v>64.599999999999994</v>
      </c>
      <c r="C328" t="str">
        <f t="shared" si="15"/>
        <v>-</v>
      </c>
      <c r="E328">
        <f t="shared" si="16"/>
        <v>1.1199999999999974</v>
      </c>
      <c r="F328">
        <f t="shared" si="17"/>
        <v>1.1199999999999974</v>
      </c>
      <c r="N328" s="4">
        <v>45769</v>
      </c>
      <c r="O328">
        <v>64.599999999999994</v>
      </c>
    </row>
    <row r="329" spans="1:15" x14ac:dyDescent="0.2">
      <c r="A329" s="4">
        <v>45770</v>
      </c>
      <c r="B329">
        <v>62.64</v>
      </c>
      <c r="C329" t="str">
        <f t="shared" si="15"/>
        <v>-</v>
      </c>
      <c r="E329">
        <f t="shared" si="16"/>
        <v>-1.9599999999999937</v>
      </c>
      <c r="F329">
        <f t="shared" si="17"/>
        <v>-3.0799999999999912</v>
      </c>
      <c r="N329" s="4">
        <v>45770</v>
      </c>
      <c r="O329">
        <v>62.64</v>
      </c>
    </row>
    <row r="330" spans="1:15" x14ac:dyDescent="0.2">
      <c r="A330" s="4">
        <v>45771</v>
      </c>
      <c r="B330">
        <v>63.55</v>
      </c>
      <c r="C330" t="str">
        <f t="shared" si="15"/>
        <v>-</v>
      </c>
      <c r="E330">
        <f t="shared" si="16"/>
        <v>0.90999999999999659</v>
      </c>
      <c r="F330">
        <f t="shared" si="17"/>
        <v>2.8699999999999903</v>
      </c>
      <c r="N330" s="4">
        <v>45771</v>
      </c>
      <c r="O330">
        <v>63.55</v>
      </c>
    </row>
    <row r="331" spans="1:15" x14ac:dyDescent="0.2">
      <c r="A331" s="4">
        <v>45772</v>
      </c>
      <c r="B331">
        <v>63.85</v>
      </c>
      <c r="C331" t="str">
        <f t="shared" si="15"/>
        <v>-</v>
      </c>
      <c r="E331">
        <f t="shared" si="16"/>
        <v>0.30000000000000426</v>
      </c>
      <c r="F331">
        <f t="shared" si="17"/>
        <v>-0.60999999999999233</v>
      </c>
      <c r="N331" s="4">
        <v>45772</v>
      </c>
      <c r="O331">
        <v>63.85</v>
      </c>
    </row>
    <row r="332" spans="1:15" x14ac:dyDescent="0.2">
      <c r="A332" s="4">
        <v>45773</v>
      </c>
      <c r="B332">
        <v>63.85</v>
      </c>
      <c r="C332" t="str">
        <f t="shared" si="15"/>
        <v>-</v>
      </c>
      <c r="E332">
        <f t="shared" si="16"/>
        <v>0</v>
      </c>
      <c r="F332">
        <f t="shared" si="17"/>
        <v>-0.30000000000000426</v>
      </c>
      <c r="N332" s="4">
        <v>45773</v>
      </c>
      <c r="O332">
        <v>63.85</v>
      </c>
    </row>
    <row r="333" spans="1:15" x14ac:dyDescent="0.2">
      <c r="A333" s="4">
        <v>45774</v>
      </c>
      <c r="B333">
        <v>63.3</v>
      </c>
      <c r="C333" t="str">
        <f t="shared" si="15"/>
        <v>-</v>
      </c>
      <c r="E333">
        <f t="shared" si="16"/>
        <v>-0.55000000000000426</v>
      </c>
      <c r="F333">
        <f t="shared" si="17"/>
        <v>-0.55000000000000426</v>
      </c>
      <c r="N333" s="4">
        <v>45774</v>
      </c>
      <c r="O333">
        <v>63.3</v>
      </c>
    </row>
    <row r="334" spans="1:15" x14ac:dyDescent="0.2">
      <c r="A334" s="4">
        <v>45775</v>
      </c>
      <c r="B334">
        <v>63.3</v>
      </c>
      <c r="C334" t="str">
        <f t="shared" si="15"/>
        <v>-</v>
      </c>
      <c r="E334">
        <f t="shared" si="16"/>
        <v>0</v>
      </c>
      <c r="F334">
        <f t="shared" si="17"/>
        <v>0.55000000000000426</v>
      </c>
      <c r="N334" s="4">
        <v>45775</v>
      </c>
      <c r="O334">
        <v>63.3</v>
      </c>
    </row>
    <row r="335" spans="1:15" x14ac:dyDescent="0.2">
      <c r="A335" s="4">
        <v>45776</v>
      </c>
      <c r="B335">
        <v>61.84</v>
      </c>
      <c r="C335" t="str">
        <f t="shared" si="15"/>
        <v>-</v>
      </c>
      <c r="E335">
        <f t="shared" si="16"/>
        <v>-1.4599999999999937</v>
      </c>
      <c r="F335">
        <f t="shared" si="17"/>
        <v>-1.4599999999999937</v>
      </c>
      <c r="N335" s="4">
        <v>45776</v>
      </c>
      <c r="O335">
        <v>61.84</v>
      </c>
    </row>
    <row r="336" spans="1:15" x14ac:dyDescent="0.2">
      <c r="A336" s="4">
        <v>45777</v>
      </c>
      <c r="B336">
        <v>59.55</v>
      </c>
      <c r="C336" t="str">
        <f t="shared" si="15"/>
        <v>-</v>
      </c>
      <c r="E336">
        <f t="shared" si="16"/>
        <v>-2.2900000000000063</v>
      </c>
      <c r="F336">
        <f t="shared" si="17"/>
        <v>-0.83000000000001251</v>
      </c>
      <c r="N336" s="4">
        <v>45777</v>
      </c>
      <c r="O336">
        <v>59.55</v>
      </c>
    </row>
    <row r="337" spans="1:15" x14ac:dyDescent="0.2">
      <c r="A337" s="4">
        <v>45778</v>
      </c>
      <c r="B337">
        <v>60.59</v>
      </c>
      <c r="C337" t="str">
        <f t="shared" si="15"/>
        <v>-</v>
      </c>
      <c r="E337">
        <f t="shared" si="16"/>
        <v>1.0400000000000063</v>
      </c>
      <c r="F337">
        <f t="shared" si="17"/>
        <v>3.3300000000000125</v>
      </c>
      <c r="N337" s="4">
        <v>45778</v>
      </c>
      <c r="O337">
        <v>60.59</v>
      </c>
    </row>
    <row r="338" spans="1:15" x14ac:dyDescent="0.2">
      <c r="A338" s="4">
        <v>45779</v>
      </c>
      <c r="B338">
        <v>59.67</v>
      </c>
      <c r="C338" t="str">
        <f t="shared" si="15"/>
        <v>-</v>
      </c>
      <c r="E338">
        <f t="shared" si="16"/>
        <v>-0.92000000000000171</v>
      </c>
      <c r="F338">
        <f t="shared" si="17"/>
        <v>-1.960000000000008</v>
      </c>
      <c r="N338" s="4">
        <v>45779</v>
      </c>
      <c r="O338">
        <v>59.67</v>
      </c>
    </row>
    <row r="339" spans="1:15" x14ac:dyDescent="0.2">
      <c r="A339" s="4">
        <v>45780</v>
      </c>
      <c r="B339">
        <v>59.67</v>
      </c>
      <c r="C339" t="str">
        <f t="shared" si="15"/>
        <v>-</v>
      </c>
      <c r="E339">
        <f t="shared" si="16"/>
        <v>0</v>
      </c>
      <c r="F339">
        <f t="shared" si="17"/>
        <v>0.92000000000000171</v>
      </c>
      <c r="N339" s="4">
        <v>45780</v>
      </c>
      <c r="O339">
        <v>59.67</v>
      </c>
    </row>
    <row r="340" spans="1:15" x14ac:dyDescent="0.2">
      <c r="A340" s="4">
        <v>45781</v>
      </c>
      <c r="B340">
        <v>58.5</v>
      </c>
      <c r="C340" t="str">
        <f t="shared" si="15"/>
        <v>-</v>
      </c>
      <c r="E340">
        <f t="shared" si="16"/>
        <v>-1.1700000000000017</v>
      </c>
      <c r="F340">
        <f t="shared" si="17"/>
        <v>-1.1700000000000017</v>
      </c>
      <c r="N340" s="4">
        <v>45781</v>
      </c>
      <c r="O340">
        <v>58.5</v>
      </c>
    </row>
    <row r="341" spans="1:15" x14ac:dyDescent="0.2">
      <c r="A341" s="4">
        <v>45782</v>
      </c>
      <c r="B341">
        <v>58.5</v>
      </c>
      <c r="C341" t="str">
        <f t="shared" si="15"/>
        <v>-</v>
      </c>
      <c r="E341">
        <f t="shared" si="16"/>
        <v>0</v>
      </c>
      <c r="F341">
        <f t="shared" si="17"/>
        <v>1.1700000000000017</v>
      </c>
      <c r="N341" s="4">
        <v>45782</v>
      </c>
      <c r="O341">
        <v>58.5</v>
      </c>
    </row>
    <row r="342" spans="1:15" x14ac:dyDescent="0.2">
      <c r="A342" s="4">
        <v>45783</v>
      </c>
      <c r="B342">
        <v>60.42</v>
      </c>
      <c r="C342" t="str">
        <f t="shared" si="15"/>
        <v>-</v>
      </c>
      <c r="E342">
        <f t="shared" si="16"/>
        <v>1.9200000000000017</v>
      </c>
      <c r="F342">
        <f t="shared" si="17"/>
        <v>1.9200000000000017</v>
      </c>
      <c r="N342" s="4">
        <v>45783</v>
      </c>
      <c r="O342">
        <v>60.42</v>
      </c>
    </row>
    <row r="343" spans="1:15" x14ac:dyDescent="0.2">
      <c r="A343" s="4">
        <v>45784</v>
      </c>
      <c r="B343">
        <v>59.42</v>
      </c>
      <c r="C343" t="str">
        <f t="shared" si="15"/>
        <v>-</v>
      </c>
      <c r="E343">
        <f t="shared" si="16"/>
        <v>-1</v>
      </c>
      <c r="F343">
        <f t="shared" si="17"/>
        <v>-2.9200000000000017</v>
      </c>
      <c r="N343" s="4">
        <v>45784</v>
      </c>
      <c r="O343">
        <v>59.42</v>
      </c>
    </row>
    <row r="344" spans="1:15" x14ac:dyDescent="0.2">
      <c r="A344" s="4">
        <v>45785</v>
      </c>
      <c r="B344">
        <v>61.25</v>
      </c>
      <c r="C344" t="str">
        <f t="shared" si="15"/>
        <v>-</v>
      </c>
      <c r="E344">
        <f t="shared" si="16"/>
        <v>1.8299999999999983</v>
      </c>
      <c r="F344">
        <f t="shared" si="17"/>
        <v>2.8299999999999983</v>
      </c>
      <c r="N344" s="4">
        <v>45785</v>
      </c>
      <c r="O344">
        <v>61.25</v>
      </c>
    </row>
    <row r="345" spans="1:15" x14ac:dyDescent="0.2">
      <c r="A345" s="4">
        <v>45786</v>
      </c>
      <c r="B345">
        <v>62.37</v>
      </c>
      <c r="C345" t="str">
        <f t="shared" si="15"/>
        <v>-</v>
      </c>
      <c r="E345">
        <f t="shared" si="16"/>
        <v>1.1199999999999974</v>
      </c>
      <c r="F345">
        <f t="shared" si="17"/>
        <v>-0.71000000000000085</v>
      </c>
      <c r="N345" s="4">
        <v>45786</v>
      </c>
      <c r="O345">
        <v>62.37</v>
      </c>
    </row>
    <row r="346" spans="1:15" x14ac:dyDescent="0.2">
      <c r="A346" s="4">
        <v>45787</v>
      </c>
      <c r="B346">
        <v>62.37</v>
      </c>
      <c r="C346" t="str">
        <f t="shared" si="15"/>
        <v>-</v>
      </c>
      <c r="E346">
        <f t="shared" si="16"/>
        <v>0</v>
      </c>
      <c r="F346">
        <f t="shared" si="17"/>
        <v>-1.1199999999999974</v>
      </c>
      <c r="N346" s="4">
        <v>45787</v>
      </c>
      <c r="O346">
        <v>62.37</v>
      </c>
    </row>
    <row r="347" spans="1:15" x14ac:dyDescent="0.2">
      <c r="A347" s="4">
        <v>45788</v>
      </c>
      <c r="B347">
        <v>63.32</v>
      </c>
      <c r="C347" t="str">
        <f t="shared" si="15"/>
        <v>-</v>
      </c>
      <c r="E347">
        <f t="shared" si="16"/>
        <v>0.95000000000000284</v>
      </c>
      <c r="F347">
        <f t="shared" si="17"/>
        <v>0.95000000000000284</v>
      </c>
      <c r="N347" s="4">
        <v>45788</v>
      </c>
      <c r="O347">
        <v>63.32</v>
      </c>
    </row>
    <row r="348" spans="1:15" x14ac:dyDescent="0.2">
      <c r="A348" s="4">
        <v>45789</v>
      </c>
      <c r="B348">
        <v>63.32</v>
      </c>
      <c r="C348" t="str">
        <f t="shared" si="15"/>
        <v>-</v>
      </c>
      <c r="E348">
        <f t="shared" si="16"/>
        <v>0</v>
      </c>
      <c r="F348">
        <f t="shared" si="17"/>
        <v>-0.95000000000000284</v>
      </c>
      <c r="N348" s="4">
        <v>45789</v>
      </c>
      <c r="O348">
        <v>63.32</v>
      </c>
    </row>
    <row r="349" spans="1:15" x14ac:dyDescent="0.2">
      <c r="A349" s="4">
        <v>45790</v>
      </c>
      <c r="B349">
        <v>65.040000000000006</v>
      </c>
      <c r="C349" t="str">
        <f t="shared" si="15"/>
        <v>-</v>
      </c>
      <c r="E349">
        <f t="shared" si="16"/>
        <v>1.720000000000006</v>
      </c>
      <c r="F349">
        <f t="shared" si="17"/>
        <v>1.720000000000006</v>
      </c>
      <c r="N349" s="4">
        <v>45790</v>
      </c>
      <c r="O349">
        <v>65.040000000000006</v>
      </c>
    </row>
    <row r="350" spans="1:15" x14ac:dyDescent="0.2">
      <c r="A350" s="4">
        <v>45791</v>
      </c>
      <c r="B350">
        <v>64.48</v>
      </c>
      <c r="C350" t="str">
        <f t="shared" si="15"/>
        <v>-</v>
      </c>
      <c r="E350">
        <f t="shared" si="16"/>
        <v>-0.56000000000000227</v>
      </c>
      <c r="F350">
        <f t="shared" si="17"/>
        <v>-2.2800000000000082</v>
      </c>
      <c r="N350" s="4">
        <v>45791</v>
      </c>
      <c r="O350">
        <v>64.48</v>
      </c>
    </row>
    <row r="351" spans="1:15" x14ac:dyDescent="0.2">
      <c r="A351" s="4">
        <v>45792</v>
      </c>
      <c r="B351">
        <v>63.03</v>
      </c>
      <c r="C351" t="str">
        <f t="shared" si="15"/>
        <v>-</v>
      </c>
      <c r="E351">
        <f t="shared" si="16"/>
        <v>-1.4500000000000028</v>
      </c>
      <c r="F351">
        <f t="shared" si="17"/>
        <v>-0.89000000000000057</v>
      </c>
      <c r="N351" s="4">
        <v>45792</v>
      </c>
      <c r="O351">
        <v>63.03</v>
      </c>
    </row>
    <row r="352" spans="1:15" x14ac:dyDescent="0.2">
      <c r="A352" s="4">
        <v>45793</v>
      </c>
      <c r="B352">
        <v>63.84</v>
      </c>
      <c r="C352" t="str">
        <f t="shared" si="15"/>
        <v>-</v>
      </c>
      <c r="E352">
        <f t="shared" si="16"/>
        <v>0.81000000000000227</v>
      </c>
      <c r="F352">
        <f t="shared" si="17"/>
        <v>2.2600000000000051</v>
      </c>
      <c r="N352" s="4">
        <v>45793</v>
      </c>
      <c r="O352">
        <v>63.84</v>
      </c>
    </row>
    <row r="353" spans="1:15" x14ac:dyDescent="0.2">
      <c r="A353" s="4">
        <v>45794</v>
      </c>
      <c r="B353">
        <v>63.84</v>
      </c>
      <c r="C353" t="str">
        <f t="shared" si="15"/>
        <v>-</v>
      </c>
      <c r="E353">
        <f t="shared" si="16"/>
        <v>0</v>
      </c>
      <c r="F353">
        <f t="shared" si="17"/>
        <v>-0.81000000000000227</v>
      </c>
      <c r="N353" s="4">
        <v>45794</v>
      </c>
      <c r="O353">
        <v>63.84</v>
      </c>
    </row>
    <row r="354" spans="1:15" x14ac:dyDescent="0.2">
      <c r="A354" s="4">
        <v>45795</v>
      </c>
      <c r="B354">
        <v>63.98</v>
      </c>
      <c r="C354" t="str">
        <f t="shared" si="15"/>
        <v>-</v>
      </c>
      <c r="E354">
        <f t="shared" si="16"/>
        <v>0.13999999999999346</v>
      </c>
      <c r="F354">
        <f t="shared" si="17"/>
        <v>0.13999999999999346</v>
      </c>
      <c r="N354" s="4">
        <v>45795</v>
      </c>
      <c r="O354">
        <v>63.98</v>
      </c>
    </row>
    <row r="355" spans="1:15" x14ac:dyDescent="0.2">
      <c r="A355" s="4">
        <v>45796</v>
      </c>
      <c r="B355">
        <v>63.98</v>
      </c>
      <c r="C355" t="str">
        <f t="shared" si="15"/>
        <v>-</v>
      </c>
      <c r="E355">
        <f t="shared" si="16"/>
        <v>0</v>
      </c>
      <c r="F355">
        <f t="shared" si="17"/>
        <v>-0.13999999999999346</v>
      </c>
      <c r="N355" s="4">
        <v>45796</v>
      </c>
      <c r="O355">
        <v>63.98</v>
      </c>
    </row>
    <row r="356" spans="1:15" x14ac:dyDescent="0.2">
      <c r="A356" s="4">
        <v>45797</v>
      </c>
      <c r="B356">
        <v>63.97</v>
      </c>
      <c r="C356" t="str">
        <f t="shared" si="15"/>
        <v>-</v>
      </c>
      <c r="E356">
        <f t="shared" si="16"/>
        <v>-9.9999999999980105E-3</v>
      </c>
      <c r="F356">
        <f t="shared" si="17"/>
        <v>-9.9999999999980105E-3</v>
      </c>
      <c r="N356" s="4">
        <v>45797</v>
      </c>
      <c r="O356">
        <v>63.97</v>
      </c>
    </row>
    <row r="357" spans="1:15" x14ac:dyDescent="0.2">
      <c r="A357" s="4">
        <v>45798</v>
      </c>
      <c r="B357">
        <v>62.93</v>
      </c>
      <c r="C357" t="str">
        <f t="shared" si="15"/>
        <v>-</v>
      </c>
      <c r="E357">
        <f t="shared" si="16"/>
        <v>-1.0399999999999991</v>
      </c>
      <c r="F357">
        <f t="shared" si="17"/>
        <v>-1.0300000000000011</v>
      </c>
      <c r="N357" s="4">
        <v>45798</v>
      </c>
      <c r="O357">
        <v>62.93</v>
      </c>
    </row>
    <row r="358" spans="1:15" x14ac:dyDescent="0.2">
      <c r="A358" s="4">
        <v>45799</v>
      </c>
      <c r="B358">
        <v>62.55</v>
      </c>
      <c r="C358" t="str">
        <f t="shared" si="15"/>
        <v>-</v>
      </c>
      <c r="E358">
        <f t="shared" si="16"/>
        <v>-0.38000000000000256</v>
      </c>
      <c r="F358">
        <f t="shared" si="17"/>
        <v>0.65999999999999659</v>
      </c>
      <c r="N358" s="4">
        <v>45799</v>
      </c>
      <c r="O358">
        <v>62.55</v>
      </c>
    </row>
    <row r="359" spans="1:15" x14ac:dyDescent="0.2">
      <c r="A359" s="4">
        <v>45800</v>
      </c>
      <c r="B359">
        <v>62.89</v>
      </c>
      <c r="C359" t="str">
        <f t="shared" si="15"/>
        <v>-</v>
      </c>
      <c r="E359">
        <f t="shared" si="16"/>
        <v>0.34000000000000341</v>
      </c>
      <c r="F359">
        <f t="shared" si="17"/>
        <v>0.72000000000000597</v>
      </c>
      <c r="N359" s="4">
        <v>45800</v>
      </c>
      <c r="O359">
        <v>62.89</v>
      </c>
    </row>
    <row r="360" spans="1:15" x14ac:dyDescent="0.2">
      <c r="A360" s="4">
        <v>45801</v>
      </c>
      <c r="B360">
        <v>62.89</v>
      </c>
      <c r="C360" t="str">
        <f t="shared" si="15"/>
        <v>-</v>
      </c>
      <c r="E360">
        <f t="shared" si="16"/>
        <v>0</v>
      </c>
      <c r="F360">
        <f t="shared" si="17"/>
        <v>-0.34000000000000341</v>
      </c>
      <c r="N360" s="4">
        <v>45801</v>
      </c>
      <c r="O360">
        <v>62.89</v>
      </c>
    </row>
    <row r="361" spans="1:15" x14ac:dyDescent="0.2">
      <c r="A361" s="4">
        <v>45802</v>
      </c>
      <c r="B361">
        <v>61.61</v>
      </c>
      <c r="C361" t="str">
        <f t="shared" si="15"/>
        <v>-</v>
      </c>
      <c r="E361">
        <f t="shared" si="16"/>
        <v>-1.2800000000000011</v>
      </c>
      <c r="F361">
        <f t="shared" si="17"/>
        <v>-1.2800000000000011</v>
      </c>
      <c r="N361" s="4">
        <v>45802</v>
      </c>
      <c r="O361">
        <v>61.61</v>
      </c>
    </row>
    <row r="362" spans="1:15" x14ac:dyDescent="0.2">
      <c r="A362" s="4">
        <v>45803</v>
      </c>
      <c r="B362">
        <v>61.61</v>
      </c>
      <c r="C362" t="str">
        <f t="shared" si="15"/>
        <v>-</v>
      </c>
      <c r="E362">
        <f t="shared" si="16"/>
        <v>0</v>
      </c>
      <c r="F362">
        <f t="shared" si="17"/>
        <v>1.2800000000000011</v>
      </c>
      <c r="N362" s="4">
        <v>45803</v>
      </c>
      <c r="O362">
        <v>61.61</v>
      </c>
    </row>
    <row r="363" spans="1:15" x14ac:dyDescent="0.2">
      <c r="A363" s="4">
        <v>45804</v>
      </c>
      <c r="B363">
        <v>61.61</v>
      </c>
      <c r="C363" t="str">
        <f t="shared" si="15"/>
        <v>-</v>
      </c>
      <c r="E363">
        <f t="shared" si="16"/>
        <v>0</v>
      </c>
      <c r="F363">
        <f t="shared" si="17"/>
        <v>0</v>
      </c>
      <c r="N363" s="4">
        <v>45804</v>
      </c>
      <c r="O363">
        <v>61.61</v>
      </c>
    </row>
    <row r="364" spans="1:15" x14ac:dyDescent="0.2">
      <c r="A364" s="4">
        <v>45805</v>
      </c>
      <c r="B364">
        <v>62.54</v>
      </c>
      <c r="C364" t="str">
        <f t="shared" si="15"/>
        <v>-</v>
      </c>
      <c r="E364">
        <f t="shared" si="16"/>
        <v>0.92999999999999972</v>
      </c>
      <c r="F364">
        <f t="shared" si="17"/>
        <v>0.92999999999999972</v>
      </c>
      <c r="N364" s="4">
        <v>45805</v>
      </c>
      <c r="O364">
        <v>62.54</v>
      </c>
    </row>
    <row r="365" spans="1:15" x14ac:dyDescent="0.2">
      <c r="A365" s="4">
        <v>45806</v>
      </c>
      <c r="B365">
        <v>61.66</v>
      </c>
      <c r="C365" t="str">
        <f t="shared" si="15"/>
        <v>-</v>
      </c>
      <c r="E365">
        <f t="shared" si="16"/>
        <v>-0.88000000000000256</v>
      </c>
      <c r="F365">
        <f t="shared" si="17"/>
        <v>-1.8100000000000023</v>
      </c>
      <c r="N365" s="4">
        <v>45806</v>
      </c>
      <c r="O365">
        <v>61.66</v>
      </c>
    </row>
    <row r="366" spans="1:15" x14ac:dyDescent="0.2">
      <c r="A366" s="4">
        <v>45807</v>
      </c>
      <c r="B366">
        <v>61.46</v>
      </c>
      <c r="C366" t="str">
        <f t="shared" si="15"/>
        <v>-</v>
      </c>
      <c r="E366">
        <f t="shared" si="16"/>
        <v>-0.19999999999999574</v>
      </c>
      <c r="F366">
        <f t="shared" si="17"/>
        <v>0.68000000000000682</v>
      </c>
      <c r="N366" s="4">
        <v>45807</v>
      </c>
      <c r="O366">
        <v>61.46</v>
      </c>
    </row>
    <row r="367" spans="1:15" x14ac:dyDescent="0.2">
      <c r="A367" s="4">
        <v>45808</v>
      </c>
      <c r="B367">
        <v>61.46</v>
      </c>
      <c r="C367" t="str">
        <f t="shared" si="15"/>
        <v>-</v>
      </c>
      <c r="E367">
        <f t="shared" si="16"/>
        <v>0</v>
      </c>
      <c r="F367">
        <f t="shared" si="17"/>
        <v>0.19999999999999574</v>
      </c>
      <c r="N367" s="4">
        <v>45808</v>
      </c>
      <c r="O367">
        <v>61.46</v>
      </c>
    </row>
    <row r="368" spans="1:15" x14ac:dyDescent="0.2">
      <c r="A368" s="4">
        <v>45809</v>
      </c>
      <c r="B368">
        <v>63.27</v>
      </c>
      <c r="C368" t="str">
        <f t="shared" si="15"/>
        <v>-</v>
      </c>
      <c r="E368">
        <f t="shared" si="16"/>
        <v>1.8100000000000023</v>
      </c>
      <c r="F368">
        <f t="shared" si="17"/>
        <v>1.8100000000000023</v>
      </c>
      <c r="N368" s="4">
        <v>45809</v>
      </c>
      <c r="O368">
        <v>63.27</v>
      </c>
    </row>
    <row r="369" spans="1:15" x14ac:dyDescent="0.2">
      <c r="A369" s="4">
        <v>45810</v>
      </c>
      <c r="B369">
        <v>63.27</v>
      </c>
      <c r="C369" t="str">
        <f t="shared" si="15"/>
        <v>-</v>
      </c>
      <c r="E369">
        <f t="shared" si="16"/>
        <v>0</v>
      </c>
      <c r="F369">
        <f t="shared" si="17"/>
        <v>-1.8100000000000023</v>
      </c>
      <c r="N369" s="4">
        <v>45810</v>
      </c>
      <c r="O369">
        <v>63.27</v>
      </c>
    </row>
    <row r="370" spans="1:15" x14ac:dyDescent="0.2">
      <c r="A370" s="4">
        <v>45811</v>
      </c>
      <c r="B370">
        <v>64.099999999999994</v>
      </c>
      <c r="C370" t="str">
        <f t="shared" si="15"/>
        <v>-</v>
      </c>
      <c r="E370">
        <f t="shared" si="16"/>
        <v>0.82999999999999119</v>
      </c>
      <c r="F370">
        <f t="shared" si="17"/>
        <v>0.82999999999999119</v>
      </c>
      <c r="N370" s="4">
        <v>45811</v>
      </c>
      <c r="O370">
        <v>64.099999999999994</v>
      </c>
    </row>
    <row r="371" spans="1:15" x14ac:dyDescent="0.2">
      <c r="A371" s="4">
        <v>45812</v>
      </c>
      <c r="B371">
        <v>63.57</v>
      </c>
      <c r="C371" t="str">
        <f t="shared" si="15"/>
        <v>-</v>
      </c>
      <c r="E371">
        <f t="shared" si="16"/>
        <v>-0.52999999999999403</v>
      </c>
      <c r="F371">
        <f t="shared" si="17"/>
        <v>-1.3599999999999852</v>
      </c>
      <c r="N371" s="4">
        <v>45812</v>
      </c>
      <c r="O371">
        <v>63.57</v>
      </c>
    </row>
    <row r="372" spans="1:15" x14ac:dyDescent="0.2">
      <c r="A372" s="4">
        <v>45813</v>
      </c>
      <c r="B372">
        <v>64.06</v>
      </c>
      <c r="C372" t="str">
        <f t="shared" si="15"/>
        <v>-</v>
      </c>
      <c r="E372">
        <f t="shared" si="16"/>
        <v>0.49000000000000199</v>
      </c>
      <c r="F372">
        <f t="shared" si="17"/>
        <v>1.019999999999996</v>
      </c>
      <c r="N372" s="4">
        <v>45813</v>
      </c>
      <c r="O372">
        <v>64.06</v>
      </c>
    </row>
    <row r="373" spans="1:15" x14ac:dyDescent="0.2">
      <c r="A373" s="4">
        <v>45814</v>
      </c>
      <c r="B373">
        <v>65.3</v>
      </c>
      <c r="C373" t="str">
        <f t="shared" si="15"/>
        <v>-</v>
      </c>
      <c r="E373">
        <f t="shared" si="16"/>
        <v>1.2399999999999949</v>
      </c>
      <c r="F373">
        <f t="shared" si="17"/>
        <v>0.74999999999999289</v>
      </c>
      <c r="N373" s="4">
        <v>45814</v>
      </c>
      <c r="O373">
        <v>65.3</v>
      </c>
    </row>
    <row r="374" spans="1:15" x14ac:dyDescent="0.2">
      <c r="A374" s="4">
        <v>45815</v>
      </c>
      <c r="B374">
        <v>65.3</v>
      </c>
      <c r="C374" t="str">
        <f t="shared" si="15"/>
        <v>-</v>
      </c>
      <c r="E374">
        <f t="shared" si="16"/>
        <v>0</v>
      </c>
      <c r="F374">
        <f t="shared" si="17"/>
        <v>-1.2399999999999949</v>
      </c>
      <c r="N374" s="4">
        <v>45815</v>
      </c>
      <c r="O374">
        <v>65.3</v>
      </c>
    </row>
    <row r="375" spans="1:15" x14ac:dyDescent="0.2">
      <c r="A375" s="4">
        <v>45816</v>
      </c>
      <c r="B375">
        <v>65.989999999999995</v>
      </c>
      <c r="C375" t="str">
        <f t="shared" si="15"/>
        <v>-</v>
      </c>
      <c r="E375">
        <f t="shared" si="16"/>
        <v>0.68999999999999773</v>
      </c>
      <c r="F375">
        <f t="shared" si="17"/>
        <v>0.68999999999999773</v>
      </c>
      <c r="N375" s="4">
        <v>45816</v>
      </c>
      <c r="O375">
        <v>65.989999999999995</v>
      </c>
    </row>
    <row r="376" spans="1:15" x14ac:dyDescent="0.2">
      <c r="A376" s="4">
        <v>45817</v>
      </c>
      <c r="B376">
        <v>65.989999999999995</v>
      </c>
      <c r="C376" t="str">
        <f t="shared" si="15"/>
        <v>-</v>
      </c>
      <c r="E376">
        <f t="shared" si="16"/>
        <v>0</v>
      </c>
      <c r="F376">
        <f t="shared" si="17"/>
        <v>-0.68999999999999773</v>
      </c>
      <c r="N376" s="4">
        <v>45817</v>
      </c>
      <c r="O376">
        <v>65.989999999999995</v>
      </c>
    </row>
    <row r="377" spans="1:15" x14ac:dyDescent="0.2">
      <c r="A377" s="4">
        <v>45818</v>
      </c>
      <c r="B377">
        <v>65.66</v>
      </c>
      <c r="C377" t="str">
        <f t="shared" si="15"/>
        <v>-</v>
      </c>
      <c r="D377">
        <v>20</v>
      </c>
      <c r="E377">
        <f t="shared" si="16"/>
        <v>-0.32999999999999829</v>
      </c>
      <c r="F377">
        <f t="shared" si="17"/>
        <v>-0.32999999999999829</v>
      </c>
      <c r="N377" s="4">
        <v>45818</v>
      </c>
      <c r="O377">
        <v>65.66</v>
      </c>
    </row>
    <row r="378" spans="1:15" x14ac:dyDescent="0.2">
      <c r="A378" s="4">
        <v>45819</v>
      </c>
      <c r="B378">
        <v>68.91</v>
      </c>
      <c r="C378" t="str">
        <f t="shared" si="15"/>
        <v>+</v>
      </c>
      <c r="D378">
        <v>21</v>
      </c>
      <c r="E378">
        <f t="shared" si="16"/>
        <v>3.25</v>
      </c>
      <c r="F378">
        <f t="shared" si="17"/>
        <v>3.5799999999999983</v>
      </c>
      <c r="N378" s="4">
        <v>45819</v>
      </c>
      <c r="O378">
        <v>68.91</v>
      </c>
    </row>
    <row r="379" spans="1:15" x14ac:dyDescent="0.2">
      <c r="A379" s="4">
        <v>45820</v>
      </c>
      <c r="B379">
        <v>68.73</v>
      </c>
      <c r="C379" t="str">
        <f t="shared" si="15"/>
        <v>+</v>
      </c>
      <c r="E379">
        <f t="shared" si="16"/>
        <v>-0.17999999999999261</v>
      </c>
      <c r="F379">
        <f t="shared" si="17"/>
        <v>-3.4299999999999926</v>
      </c>
      <c r="N379" s="4">
        <v>45820</v>
      </c>
      <c r="O379">
        <v>68.73</v>
      </c>
    </row>
    <row r="380" spans="1:15" x14ac:dyDescent="0.2">
      <c r="A380" s="4">
        <v>45821</v>
      </c>
      <c r="B380">
        <v>73.84</v>
      </c>
      <c r="C380" t="str">
        <f t="shared" si="15"/>
        <v>+</v>
      </c>
      <c r="E380">
        <f t="shared" si="16"/>
        <v>5.1099999999999994</v>
      </c>
      <c r="F380">
        <f t="shared" si="17"/>
        <v>5.289999999999992</v>
      </c>
      <c r="N380" s="4">
        <v>45821</v>
      </c>
      <c r="O380">
        <v>73.84</v>
      </c>
    </row>
    <row r="381" spans="1:15" x14ac:dyDescent="0.2">
      <c r="A381" s="4">
        <v>45822</v>
      </c>
      <c r="B381">
        <v>73.84</v>
      </c>
      <c r="C381" t="str">
        <f t="shared" si="15"/>
        <v>+</v>
      </c>
      <c r="E381">
        <f t="shared" si="16"/>
        <v>0</v>
      </c>
      <c r="F381">
        <f t="shared" si="17"/>
        <v>-5.1099999999999994</v>
      </c>
      <c r="N381" s="4">
        <v>45822</v>
      </c>
      <c r="O381">
        <v>73.84</v>
      </c>
    </row>
    <row r="382" spans="1:15" x14ac:dyDescent="0.2">
      <c r="A382" s="4">
        <v>45823</v>
      </c>
      <c r="B382">
        <v>72.53</v>
      </c>
      <c r="C382" t="str">
        <f t="shared" si="15"/>
        <v>+</v>
      </c>
      <c r="E382">
        <f t="shared" si="16"/>
        <v>-1.3100000000000023</v>
      </c>
      <c r="F382">
        <f t="shared" si="17"/>
        <v>-1.3100000000000023</v>
      </c>
      <c r="N382" s="4">
        <v>45823</v>
      </c>
      <c r="O382">
        <v>72.53</v>
      </c>
    </row>
    <row r="383" spans="1:15" x14ac:dyDescent="0.2">
      <c r="A383" s="4">
        <v>45824</v>
      </c>
      <c r="B383">
        <v>72.53</v>
      </c>
      <c r="C383" t="str">
        <f t="shared" si="15"/>
        <v>+</v>
      </c>
      <c r="E383">
        <f t="shared" si="16"/>
        <v>0</v>
      </c>
      <c r="F383">
        <f t="shared" si="17"/>
        <v>1.3100000000000023</v>
      </c>
      <c r="N383" s="4">
        <v>45824</v>
      </c>
      <c r="O383">
        <v>72.53</v>
      </c>
    </row>
    <row r="384" spans="1:15" x14ac:dyDescent="0.2">
      <c r="A384" s="4">
        <v>45825</v>
      </c>
      <c r="B384">
        <v>75.62</v>
      </c>
      <c r="C384" t="str">
        <f t="shared" si="15"/>
        <v>+</v>
      </c>
      <c r="E384">
        <f t="shared" si="16"/>
        <v>3.0900000000000034</v>
      </c>
      <c r="F384">
        <f t="shared" si="17"/>
        <v>3.0900000000000034</v>
      </c>
      <c r="N384" s="4">
        <v>45825</v>
      </c>
      <c r="O384">
        <v>75.62</v>
      </c>
    </row>
    <row r="385" spans="1:15" x14ac:dyDescent="0.2">
      <c r="A385" s="4">
        <v>45826</v>
      </c>
      <c r="B385">
        <v>75.89</v>
      </c>
      <c r="C385" t="str">
        <f t="shared" si="15"/>
        <v>+</v>
      </c>
      <c r="E385">
        <f t="shared" si="16"/>
        <v>0.26999999999999602</v>
      </c>
      <c r="F385">
        <f t="shared" si="17"/>
        <v>-2.8200000000000074</v>
      </c>
      <c r="N385" s="4">
        <v>45826</v>
      </c>
      <c r="O385">
        <v>75.89</v>
      </c>
    </row>
    <row r="386" spans="1:15" x14ac:dyDescent="0.2">
      <c r="A386" s="4">
        <v>45827</v>
      </c>
      <c r="B386">
        <v>75.89</v>
      </c>
      <c r="C386" t="str">
        <f t="shared" si="15"/>
        <v>+</v>
      </c>
      <c r="E386">
        <f t="shared" si="16"/>
        <v>0</v>
      </c>
      <c r="F386">
        <f t="shared" si="17"/>
        <v>-0.26999999999999602</v>
      </c>
      <c r="N386" s="4">
        <v>45827</v>
      </c>
      <c r="O386">
        <v>75.89</v>
      </c>
    </row>
    <row r="387" spans="1:15" x14ac:dyDescent="0.2">
      <c r="A387" s="4">
        <v>45828</v>
      </c>
      <c r="B387">
        <v>75.72</v>
      </c>
      <c r="C387" t="str">
        <f t="shared" ref="C387:C450" si="18">IF(B387 &gt; $J$2, "+", "-")</f>
        <v>+</v>
      </c>
      <c r="E387">
        <f t="shared" si="16"/>
        <v>-0.17000000000000171</v>
      </c>
      <c r="F387">
        <f t="shared" si="17"/>
        <v>-0.17000000000000171</v>
      </c>
      <c r="N387" s="4">
        <v>45828</v>
      </c>
      <c r="O387">
        <v>75.72</v>
      </c>
    </row>
    <row r="388" spans="1:15" x14ac:dyDescent="0.2">
      <c r="A388" s="4">
        <v>45829</v>
      </c>
      <c r="B388">
        <v>75.72</v>
      </c>
      <c r="C388" t="str">
        <f t="shared" si="18"/>
        <v>+</v>
      </c>
      <c r="E388">
        <f t="shared" ref="E388:E451" si="19">B388-B387</f>
        <v>0</v>
      </c>
      <c r="F388">
        <f t="shared" si="17"/>
        <v>0.17000000000000171</v>
      </c>
      <c r="N388" s="4">
        <v>45829</v>
      </c>
      <c r="O388">
        <v>75.72</v>
      </c>
    </row>
    <row r="389" spans="1:15" x14ac:dyDescent="0.2">
      <c r="A389" s="4">
        <v>45830</v>
      </c>
      <c r="B389">
        <v>69.36</v>
      </c>
      <c r="C389" t="str">
        <f t="shared" si="18"/>
        <v>+</v>
      </c>
      <c r="E389">
        <f t="shared" si="19"/>
        <v>-6.3599999999999994</v>
      </c>
      <c r="F389">
        <f t="shared" si="17"/>
        <v>-6.3599999999999994</v>
      </c>
      <c r="N389" s="4">
        <v>45830</v>
      </c>
      <c r="O389">
        <v>69.36</v>
      </c>
    </row>
    <row r="390" spans="1:15" x14ac:dyDescent="0.2">
      <c r="A390" s="4">
        <v>45831</v>
      </c>
      <c r="B390">
        <v>69.36</v>
      </c>
      <c r="C390" t="str">
        <f t="shared" si="18"/>
        <v>+</v>
      </c>
      <c r="D390">
        <v>22</v>
      </c>
      <c r="E390">
        <f t="shared" si="19"/>
        <v>0</v>
      </c>
      <c r="F390">
        <f t="shared" si="17"/>
        <v>6.3599999999999994</v>
      </c>
      <c r="N390" s="4">
        <v>45831</v>
      </c>
      <c r="O390">
        <v>69.36</v>
      </c>
    </row>
    <row r="391" spans="1:15" x14ac:dyDescent="0.2">
      <c r="A391" s="4">
        <v>45832</v>
      </c>
      <c r="B391">
        <v>65.45</v>
      </c>
      <c r="C391" t="str">
        <f t="shared" si="18"/>
        <v>-</v>
      </c>
      <c r="D391">
        <v>23</v>
      </c>
      <c r="E391">
        <f t="shared" si="19"/>
        <v>-3.9099999999999966</v>
      </c>
      <c r="F391">
        <f t="shared" ref="F391:F454" si="20">E391-E390</f>
        <v>-3.9099999999999966</v>
      </c>
      <c r="N391" s="4">
        <v>45832</v>
      </c>
      <c r="O391">
        <v>65.45</v>
      </c>
    </row>
    <row r="392" spans="1:15" x14ac:dyDescent="0.2">
      <c r="A392" s="4">
        <v>45833</v>
      </c>
      <c r="B392">
        <v>65.98</v>
      </c>
      <c r="C392" t="str">
        <f t="shared" si="18"/>
        <v>-</v>
      </c>
      <c r="E392">
        <f t="shared" si="19"/>
        <v>0.53000000000000114</v>
      </c>
      <c r="F392">
        <f t="shared" si="20"/>
        <v>4.4399999999999977</v>
      </c>
      <c r="N392" s="4">
        <v>45833</v>
      </c>
      <c r="O392">
        <v>65.98</v>
      </c>
    </row>
    <row r="393" spans="1:15" x14ac:dyDescent="0.2">
      <c r="A393" s="4">
        <v>45834</v>
      </c>
      <c r="B393">
        <v>66.44</v>
      </c>
      <c r="C393" t="str">
        <f t="shared" si="18"/>
        <v>-</v>
      </c>
      <c r="E393">
        <f t="shared" si="19"/>
        <v>0.45999999999999375</v>
      </c>
      <c r="F393">
        <f t="shared" si="20"/>
        <v>-7.000000000000739E-2</v>
      </c>
      <c r="N393" s="4">
        <v>45834</v>
      </c>
      <c r="O393">
        <v>66.44</v>
      </c>
    </row>
    <row r="394" spans="1:15" x14ac:dyDescent="0.2">
      <c r="A394" s="4">
        <v>45835</v>
      </c>
      <c r="B394">
        <v>66.66</v>
      </c>
      <c r="C394" t="str">
        <f t="shared" si="18"/>
        <v>-</v>
      </c>
      <c r="E394">
        <f t="shared" si="19"/>
        <v>0.21999999999999886</v>
      </c>
      <c r="F394">
        <f t="shared" si="20"/>
        <v>-0.23999999999999488</v>
      </c>
      <c r="N394" s="4">
        <v>45835</v>
      </c>
      <c r="O394">
        <v>66.66</v>
      </c>
    </row>
    <row r="395" spans="1:15" x14ac:dyDescent="0.2">
      <c r="A395" s="4">
        <v>45836</v>
      </c>
      <c r="B395">
        <v>66.66</v>
      </c>
      <c r="C395" t="str">
        <f t="shared" si="18"/>
        <v>-</v>
      </c>
      <c r="E395">
        <f t="shared" si="19"/>
        <v>0</v>
      </c>
      <c r="F395">
        <f t="shared" si="20"/>
        <v>-0.21999999999999886</v>
      </c>
      <c r="N395" s="4">
        <v>45836</v>
      </c>
      <c r="O395">
        <v>66.66</v>
      </c>
    </row>
    <row r="396" spans="1:15" x14ac:dyDescent="0.2">
      <c r="A396" s="4">
        <v>45837</v>
      </c>
      <c r="B396">
        <v>66.3</v>
      </c>
      <c r="C396" t="str">
        <f t="shared" si="18"/>
        <v>-</v>
      </c>
      <c r="E396">
        <f t="shared" si="19"/>
        <v>-0.35999999999999943</v>
      </c>
      <c r="F396">
        <f t="shared" si="20"/>
        <v>-0.35999999999999943</v>
      </c>
      <c r="N396" s="4">
        <v>45837</v>
      </c>
      <c r="O396">
        <v>66.3</v>
      </c>
    </row>
    <row r="397" spans="1:15" x14ac:dyDescent="0.2">
      <c r="A397" s="4">
        <v>45838</v>
      </c>
      <c r="B397">
        <v>66.3</v>
      </c>
      <c r="C397" t="str">
        <f t="shared" si="18"/>
        <v>-</v>
      </c>
      <c r="E397">
        <f t="shared" si="19"/>
        <v>0</v>
      </c>
      <c r="F397">
        <f t="shared" si="20"/>
        <v>0.35999999999999943</v>
      </c>
      <c r="N397" s="4">
        <v>45838</v>
      </c>
      <c r="O397">
        <v>66.3</v>
      </c>
    </row>
    <row r="398" spans="1:15" x14ac:dyDescent="0.2">
      <c r="A398" s="4">
        <v>45839</v>
      </c>
      <c r="B398">
        <v>66.64</v>
      </c>
      <c r="C398" t="str">
        <f t="shared" si="18"/>
        <v>-</v>
      </c>
      <c r="D398">
        <v>24</v>
      </c>
      <c r="E398">
        <f t="shared" si="19"/>
        <v>0.34000000000000341</v>
      </c>
      <c r="F398">
        <f t="shared" si="20"/>
        <v>0.34000000000000341</v>
      </c>
      <c r="N398" s="4">
        <v>45839</v>
      </c>
      <c r="O398">
        <v>66.64</v>
      </c>
    </row>
    <row r="399" spans="1:15" x14ac:dyDescent="0.2">
      <c r="A399" s="4">
        <v>45840</v>
      </c>
      <c r="B399">
        <v>68.66</v>
      </c>
      <c r="C399" t="str">
        <f t="shared" si="18"/>
        <v>+</v>
      </c>
      <c r="D399">
        <v>25</v>
      </c>
      <c r="E399">
        <f t="shared" si="19"/>
        <v>2.019999999999996</v>
      </c>
      <c r="F399">
        <f t="shared" si="20"/>
        <v>1.6799999999999926</v>
      </c>
      <c r="N399" s="4">
        <v>45840</v>
      </c>
      <c r="O399">
        <v>68.66</v>
      </c>
    </row>
    <row r="400" spans="1:15" x14ac:dyDescent="0.2">
      <c r="A400" s="4">
        <v>45841</v>
      </c>
      <c r="B400">
        <v>68.13</v>
      </c>
      <c r="C400" t="str">
        <f t="shared" si="18"/>
        <v>-</v>
      </c>
      <c r="D400">
        <v>26</v>
      </c>
      <c r="E400">
        <f t="shared" si="19"/>
        <v>-0.53000000000000114</v>
      </c>
      <c r="F400">
        <f t="shared" si="20"/>
        <v>-2.5499999999999972</v>
      </c>
      <c r="N400" s="4">
        <v>45841</v>
      </c>
      <c r="O400">
        <v>68.13</v>
      </c>
    </row>
    <row r="401" spans="1:15" x14ac:dyDescent="0.2">
      <c r="A401" s="4">
        <v>45842</v>
      </c>
      <c r="B401">
        <v>68.13</v>
      </c>
      <c r="C401" t="str">
        <f t="shared" si="18"/>
        <v>-</v>
      </c>
      <c r="E401">
        <f t="shared" si="19"/>
        <v>0</v>
      </c>
      <c r="F401">
        <f t="shared" si="20"/>
        <v>0.53000000000000114</v>
      </c>
      <c r="N401" s="4">
        <v>45842</v>
      </c>
      <c r="O401">
        <v>68.13</v>
      </c>
    </row>
    <row r="402" spans="1:15" x14ac:dyDescent="0.2">
      <c r="A402" s="4">
        <v>45843</v>
      </c>
      <c r="B402">
        <v>68.13</v>
      </c>
      <c r="C402" t="str">
        <f t="shared" si="18"/>
        <v>-</v>
      </c>
      <c r="D402">
        <v>27</v>
      </c>
      <c r="E402">
        <f t="shared" si="19"/>
        <v>0</v>
      </c>
      <c r="F402">
        <f t="shared" si="20"/>
        <v>0</v>
      </c>
      <c r="N402" s="4">
        <v>45843</v>
      </c>
      <c r="O402">
        <v>68.13</v>
      </c>
    </row>
    <row r="403" spans="1:15" x14ac:dyDescent="0.2">
      <c r="A403" s="4">
        <v>45844</v>
      </c>
      <c r="B403">
        <v>69.16</v>
      </c>
      <c r="C403" t="str">
        <f t="shared" si="18"/>
        <v>+</v>
      </c>
      <c r="D403">
        <v>28</v>
      </c>
      <c r="E403">
        <f t="shared" si="19"/>
        <v>1.0300000000000011</v>
      </c>
      <c r="F403">
        <f t="shared" si="20"/>
        <v>1.0300000000000011</v>
      </c>
      <c r="N403" s="4">
        <v>45844</v>
      </c>
      <c r="O403">
        <v>69.16</v>
      </c>
    </row>
    <row r="404" spans="1:15" x14ac:dyDescent="0.2">
      <c r="A404" s="4">
        <v>45845</v>
      </c>
      <c r="B404">
        <v>69.16</v>
      </c>
      <c r="C404" t="str">
        <f t="shared" si="18"/>
        <v>+</v>
      </c>
      <c r="E404">
        <f t="shared" si="19"/>
        <v>0</v>
      </c>
      <c r="F404">
        <f t="shared" si="20"/>
        <v>-1.0300000000000011</v>
      </c>
      <c r="N404" s="4">
        <v>45845</v>
      </c>
      <c r="O404">
        <v>69.16</v>
      </c>
    </row>
    <row r="405" spans="1:15" x14ac:dyDescent="0.2">
      <c r="A405" s="4">
        <v>45846</v>
      </c>
      <c r="B405">
        <v>69.55</v>
      </c>
      <c r="C405" t="str">
        <f t="shared" si="18"/>
        <v>+</v>
      </c>
      <c r="E405">
        <f t="shared" si="19"/>
        <v>0.39000000000000057</v>
      </c>
      <c r="F405">
        <f t="shared" si="20"/>
        <v>0.39000000000000057</v>
      </c>
      <c r="N405" s="4">
        <v>45846</v>
      </c>
      <c r="O405">
        <v>69.55</v>
      </c>
    </row>
    <row r="406" spans="1:15" x14ac:dyDescent="0.2">
      <c r="A406" s="4">
        <v>45847</v>
      </c>
      <c r="B406">
        <v>69.61</v>
      </c>
      <c r="C406" t="str">
        <f t="shared" si="18"/>
        <v>+</v>
      </c>
      <c r="D406">
        <v>29</v>
      </c>
      <c r="E406">
        <f t="shared" si="19"/>
        <v>6.0000000000002274E-2</v>
      </c>
      <c r="F406">
        <f t="shared" si="20"/>
        <v>-0.32999999999999829</v>
      </c>
      <c r="N406" s="4">
        <v>45847</v>
      </c>
      <c r="O406">
        <v>69.61</v>
      </c>
    </row>
    <row r="407" spans="1:15" x14ac:dyDescent="0.2">
      <c r="A407" s="4">
        <v>45848</v>
      </c>
      <c r="B407">
        <v>67.78</v>
      </c>
      <c r="C407" t="str">
        <f t="shared" si="18"/>
        <v>-</v>
      </c>
      <c r="D407">
        <v>30</v>
      </c>
      <c r="E407">
        <f t="shared" si="19"/>
        <v>-1.8299999999999983</v>
      </c>
      <c r="F407">
        <f t="shared" si="20"/>
        <v>-1.8900000000000006</v>
      </c>
      <c r="N407" s="4">
        <v>45848</v>
      </c>
      <c r="O407">
        <v>67.78</v>
      </c>
    </row>
    <row r="408" spans="1:15" x14ac:dyDescent="0.2">
      <c r="A408" s="4">
        <v>45849</v>
      </c>
      <c r="B408">
        <v>69.63</v>
      </c>
      <c r="C408" t="str">
        <f t="shared" si="18"/>
        <v>+</v>
      </c>
      <c r="D408">
        <v>31</v>
      </c>
      <c r="E408">
        <f t="shared" si="19"/>
        <v>1.8499999999999943</v>
      </c>
      <c r="F408">
        <f t="shared" si="20"/>
        <v>3.6799999999999926</v>
      </c>
      <c r="N408" s="4">
        <v>45849</v>
      </c>
      <c r="O408">
        <v>69.63</v>
      </c>
    </row>
    <row r="409" spans="1:15" x14ac:dyDescent="0.2">
      <c r="A409" s="4">
        <v>45850</v>
      </c>
      <c r="B409">
        <v>69.63</v>
      </c>
      <c r="C409" t="str">
        <f t="shared" si="18"/>
        <v>+</v>
      </c>
      <c r="E409">
        <f t="shared" si="19"/>
        <v>0</v>
      </c>
      <c r="F409">
        <f t="shared" si="20"/>
        <v>-1.8499999999999943</v>
      </c>
      <c r="N409" s="4">
        <v>45850</v>
      </c>
      <c r="O409">
        <v>69.63</v>
      </c>
    </row>
    <row r="410" spans="1:15" x14ac:dyDescent="0.2">
      <c r="A410" s="4">
        <v>45851</v>
      </c>
      <c r="B410">
        <v>68.19</v>
      </c>
      <c r="C410" t="str">
        <f t="shared" si="18"/>
        <v>-</v>
      </c>
      <c r="D410">
        <v>32</v>
      </c>
      <c r="E410">
        <f t="shared" si="19"/>
        <v>-1.4399999999999977</v>
      </c>
      <c r="F410">
        <f t="shared" si="20"/>
        <v>-1.4399999999999977</v>
      </c>
      <c r="N410" s="4">
        <v>45851</v>
      </c>
      <c r="O410">
        <v>68.19</v>
      </c>
    </row>
    <row r="411" spans="1:15" x14ac:dyDescent="0.2">
      <c r="A411" s="4">
        <v>45852</v>
      </c>
      <c r="B411">
        <v>68.19</v>
      </c>
      <c r="C411" t="str">
        <f t="shared" si="18"/>
        <v>-</v>
      </c>
      <c r="E411">
        <f t="shared" si="19"/>
        <v>0</v>
      </c>
      <c r="F411">
        <f t="shared" si="20"/>
        <v>1.4399999999999977</v>
      </c>
      <c r="N411" s="4">
        <v>45852</v>
      </c>
      <c r="O411">
        <v>68.19</v>
      </c>
    </row>
    <row r="412" spans="1:15" x14ac:dyDescent="0.2">
      <c r="A412" s="4">
        <v>45853</v>
      </c>
      <c r="B412">
        <v>67.760000000000005</v>
      </c>
      <c r="C412" t="str">
        <f t="shared" si="18"/>
        <v>-</v>
      </c>
      <c r="E412">
        <f t="shared" si="19"/>
        <v>-0.42999999999999261</v>
      </c>
      <c r="F412">
        <f t="shared" si="20"/>
        <v>-0.42999999999999261</v>
      </c>
      <c r="N412" s="4">
        <v>45853</v>
      </c>
      <c r="O412">
        <v>67.760000000000005</v>
      </c>
    </row>
    <row r="413" spans="1:15" x14ac:dyDescent="0.2">
      <c r="A413" s="4">
        <v>45854</v>
      </c>
      <c r="B413">
        <v>67.13</v>
      </c>
      <c r="C413" t="str">
        <f t="shared" si="18"/>
        <v>-</v>
      </c>
      <c r="D413">
        <v>33</v>
      </c>
      <c r="E413">
        <f t="shared" si="19"/>
        <v>-0.63000000000000966</v>
      </c>
      <c r="F413">
        <f t="shared" si="20"/>
        <v>-0.20000000000001705</v>
      </c>
      <c r="N413" s="4">
        <v>45854</v>
      </c>
      <c r="O413">
        <v>67.13</v>
      </c>
    </row>
    <row r="414" spans="1:15" x14ac:dyDescent="0.2">
      <c r="A414" s="4">
        <v>45855</v>
      </c>
      <c r="B414">
        <v>68.760000000000005</v>
      </c>
      <c r="C414" t="str">
        <f t="shared" si="18"/>
        <v>+</v>
      </c>
      <c r="D414">
        <v>34</v>
      </c>
      <c r="E414">
        <f t="shared" si="19"/>
        <v>1.6300000000000097</v>
      </c>
      <c r="F414">
        <f t="shared" si="20"/>
        <v>2.2600000000000193</v>
      </c>
      <c r="N414" s="4">
        <v>45855</v>
      </c>
      <c r="O414">
        <v>68.760000000000005</v>
      </c>
    </row>
    <row r="415" spans="1:15" x14ac:dyDescent="0.2">
      <c r="A415" s="4">
        <v>45856</v>
      </c>
      <c r="B415">
        <v>68.53</v>
      </c>
      <c r="C415" t="str">
        <f t="shared" si="18"/>
        <v>+</v>
      </c>
      <c r="E415">
        <f t="shared" si="19"/>
        <v>-0.23000000000000398</v>
      </c>
      <c r="F415">
        <f t="shared" si="20"/>
        <v>-1.8600000000000136</v>
      </c>
      <c r="N415" s="4">
        <v>45856</v>
      </c>
      <c r="O415">
        <v>68.53</v>
      </c>
    </row>
    <row r="416" spans="1:15" x14ac:dyDescent="0.2">
      <c r="A416" s="4">
        <v>45857</v>
      </c>
      <c r="B416">
        <v>68.53</v>
      </c>
      <c r="C416" t="str">
        <f t="shared" si="18"/>
        <v>+</v>
      </c>
      <c r="E416">
        <f t="shared" si="19"/>
        <v>0</v>
      </c>
      <c r="F416">
        <f t="shared" si="20"/>
        <v>0.23000000000000398</v>
      </c>
      <c r="N416" s="4">
        <v>45857</v>
      </c>
      <c r="O416">
        <v>68.53</v>
      </c>
    </row>
    <row r="417" spans="1:15" x14ac:dyDescent="0.2">
      <c r="A417" s="4">
        <v>45858</v>
      </c>
      <c r="B417">
        <v>68.39</v>
      </c>
      <c r="C417" t="str">
        <f t="shared" si="18"/>
        <v>+</v>
      </c>
      <c r="E417">
        <f t="shared" si="19"/>
        <v>-0.14000000000000057</v>
      </c>
      <c r="F417">
        <f t="shared" si="20"/>
        <v>-0.14000000000000057</v>
      </c>
      <c r="N417" s="4">
        <v>45858</v>
      </c>
      <c r="O417">
        <v>68.39</v>
      </c>
    </row>
    <row r="418" spans="1:15" x14ac:dyDescent="0.2">
      <c r="A418" s="4">
        <v>45859</v>
      </c>
      <c r="B418">
        <v>68.39</v>
      </c>
      <c r="C418" t="str">
        <f t="shared" si="18"/>
        <v>+</v>
      </c>
      <c r="D418">
        <v>35</v>
      </c>
      <c r="E418">
        <f t="shared" si="19"/>
        <v>0</v>
      </c>
      <c r="F418">
        <f t="shared" si="20"/>
        <v>0.14000000000000057</v>
      </c>
      <c r="N418" s="4">
        <v>45859</v>
      </c>
      <c r="O418">
        <v>68.39</v>
      </c>
    </row>
    <row r="419" spans="1:15" x14ac:dyDescent="0.2">
      <c r="A419" s="4">
        <v>45860</v>
      </c>
      <c r="B419">
        <v>67.56</v>
      </c>
      <c r="C419" t="str">
        <f t="shared" si="18"/>
        <v>-</v>
      </c>
      <c r="D419">
        <v>36</v>
      </c>
      <c r="E419">
        <f t="shared" si="19"/>
        <v>-0.82999999999999829</v>
      </c>
      <c r="F419">
        <f t="shared" si="20"/>
        <v>-0.82999999999999829</v>
      </c>
      <c r="N419" s="4">
        <v>45860</v>
      </c>
      <c r="O419">
        <v>67.56</v>
      </c>
    </row>
    <row r="420" spans="1:15" x14ac:dyDescent="0.2">
      <c r="A420" s="4">
        <v>45861</v>
      </c>
      <c r="B420">
        <v>66.05</v>
      </c>
      <c r="C420" t="str">
        <f t="shared" si="18"/>
        <v>-</v>
      </c>
      <c r="E420">
        <f t="shared" si="19"/>
        <v>-1.5100000000000051</v>
      </c>
      <c r="F420">
        <f t="shared" si="20"/>
        <v>-0.68000000000000682</v>
      </c>
      <c r="N420" s="4">
        <v>45861</v>
      </c>
      <c r="O420">
        <v>66.05</v>
      </c>
    </row>
    <row r="421" spans="1:15" x14ac:dyDescent="0.2">
      <c r="A421" s="4">
        <v>45862</v>
      </c>
      <c r="B421">
        <v>67.16</v>
      </c>
      <c r="C421" t="str">
        <f t="shared" si="18"/>
        <v>-</v>
      </c>
      <c r="E421">
        <f t="shared" si="19"/>
        <v>1.1099999999999994</v>
      </c>
      <c r="F421">
        <f t="shared" si="20"/>
        <v>2.6200000000000045</v>
      </c>
      <c r="N421" s="4">
        <v>45862</v>
      </c>
      <c r="O421">
        <v>67.16</v>
      </c>
    </row>
    <row r="422" spans="1:15" x14ac:dyDescent="0.2">
      <c r="A422" s="4">
        <v>45863</v>
      </c>
      <c r="B422">
        <v>66.38</v>
      </c>
      <c r="C422" t="str">
        <f t="shared" si="18"/>
        <v>-</v>
      </c>
      <c r="E422">
        <f t="shared" si="19"/>
        <v>-0.78000000000000114</v>
      </c>
      <c r="F422">
        <f t="shared" si="20"/>
        <v>-1.8900000000000006</v>
      </c>
      <c r="N422" s="4">
        <v>45863</v>
      </c>
      <c r="O422">
        <v>66.38</v>
      </c>
    </row>
    <row r="423" spans="1:15" x14ac:dyDescent="0.2">
      <c r="A423" s="4">
        <v>45864</v>
      </c>
      <c r="B423">
        <v>66.38</v>
      </c>
      <c r="C423" t="str">
        <f t="shared" si="18"/>
        <v>-</v>
      </c>
      <c r="E423">
        <f t="shared" si="19"/>
        <v>0</v>
      </c>
      <c r="F423">
        <f t="shared" si="20"/>
        <v>0.78000000000000114</v>
      </c>
      <c r="N423" s="4">
        <v>45864</v>
      </c>
      <c r="O423">
        <v>66.38</v>
      </c>
    </row>
    <row r="424" spans="1:15" x14ac:dyDescent="0.2">
      <c r="A424" s="4">
        <v>45865</v>
      </c>
      <c r="B424">
        <v>67.81</v>
      </c>
      <c r="C424" t="str">
        <f t="shared" si="18"/>
        <v>-</v>
      </c>
      <c r="E424">
        <f t="shared" si="19"/>
        <v>1.4300000000000068</v>
      </c>
      <c r="F424">
        <f t="shared" si="20"/>
        <v>1.4300000000000068</v>
      </c>
      <c r="N424" s="4">
        <v>45865</v>
      </c>
      <c r="O424">
        <v>67.81</v>
      </c>
    </row>
    <row r="425" spans="1:15" x14ac:dyDescent="0.2">
      <c r="A425" s="4">
        <v>45866</v>
      </c>
      <c r="B425">
        <v>67.81</v>
      </c>
      <c r="C425" t="str">
        <f t="shared" si="18"/>
        <v>-</v>
      </c>
      <c r="D425">
        <v>37</v>
      </c>
      <c r="E425">
        <f t="shared" si="19"/>
        <v>0</v>
      </c>
      <c r="F425">
        <f t="shared" si="20"/>
        <v>-1.4300000000000068</v>
      </c>
      <c r="N425" s="4">
        <v>45866</v>
      </c>
      <c r="O425">
        <v>67.81</v>
      </c>
    </row>
    <row r="426" spans="1:15" x14ac:dyDescent="0.2">
      <c r="A426" s="4">
        <v>45867</v>
      </c>
      <c r="B426">
        <v>70.27</v>
      </c>
      <c r="C426" t="str">
        <f t="shared" si="18"/>
        <v>+</v>
      </c>
      <c r="D426">
        <v>38</v>
      </c>
      <c r="E426">
        <f t="shared" si="19"/>
        <v>2.4599999999999937</v>
      </c>
      <c r="F426">
        <f t="shared" si="20"/>
        <v>2.4599999999999937</v>
      </c>
      <c r="N426" s="4">
        <v>45867</v>
      </c>
      <c r="O426">
        <v>70.27</v>
      </c>
    </row>
    <row r="427" spans="1:15" x14ac:dyDescent="0.2">
      <c r="A427" s="4">
        <v>45868</v>
      </c>
      <c r="B427">
        <v>71.09</v>
      </c>
      <c r="C427" t="str">
        <f t="shared" si="18"/>
        <v>+</v>
      </c>
      <c r="E427">
        <f t="shared" si="19"/>
        <v>0.82000000000000739</v>
      </c>
      <c r="F427">
        <f t="shared" si="20"/>
        <v>-1.6399999999999864</v>
      </c>
      <c r="N427" s="4">
        <v>45868</v>
      </c>
      <c r="O427">
        <v>71.09</v>
      </c>
    </row>
    <row r="428" spans="1:15" x14ac:dyDescent="0.2">
      <c r="A428" s="4">
        <v>45869</v>
      </c>
      <c r="B428">
        <v>70.36</v>
      </c>
      <c r="C428" t="str">
        <f t="shared" si="18"/>
        <v>+</v>
      </c>
      <c r="E428">
        <f t="shared" si="19"/>
        <v>-0.73000000000000398</v>
      </c>
      <c r="F428">
        <f t="shared" si="20"/>
        <v>-1.5500000000000114</v>
      </c>
      <c r="N428" s="4">
        <v>45869</v>
      </c>
      <c r="O428">
        <v>70.36</v>
      </c>
    </row>
    <row r="429" spans="1:15" x14ac:dyDescent="0.2">
      <c r="A429" s="4">
        <v>45870</v>
      </c>
      <c r="B429">
        <v>68.39</v>
      </c>
      <c r="C429" t="str">
        <f t="shared" si="18"/>
        <v>+</v>
      </c>
      <c r="E429">
        <f t="shared" si="19"/>
        <v>-1.9699999999999989</v>
      </c>
      <c r="F429">
        <f t="shared" si="20"/>
        <v>-1.2399999999999949</v>
      </c>
      <c r="N429" s="4">
        <v>45870</v>
      </c>
      <c r="O429">
        <v>68.39</v>
      </c>
    </row>
    <row r="430" spans="1:15" x14ac:dyDescent="0.2">
      <c r="A430" s="4">
        <v>45871</v>
      </c>
      <c r="B430">
        <v>68.39</v>
      </c>
      <c r="C430" t="str">
        <f t="shared" si="18"/>
        <v>+</v>
      </c>
      <c r="D430">
        <v>39</v>
      </c>
      <c r="E430">
        <f t="shared" si="19"/>
        <v>0</v>
      </c>
      <c r="F430">
        <f t="shared" si="20"/>
        <v>1.9699999999999989</v>
      </c>
      <c r="N430" s="4">
        <v>45871</v>
      </c>
      <c r="O430">
        <v>68.39</v>
      </c>
    </row>
    <row r="431" spans="1:15" x14ac:dyDescent="0.2">
      <c r="A431" s="4">
        <v>45872</v>
      </c>
      <c r="B431">
        <v>67.33</v>
      </c>
      <c r="C431" t="str">
        <f t="shared" si="18"/>
        <v>-</v>
      </c>
      <c r="D431">
        <v>40</v>
      </c>
      <c r="E431">
        <f t="shared" si="19"/>
        <v>-1.0600000000000023</v>
      </c>
      <c r="F431">
        <f t="shared" si="20"/>
        <v>-1.0600000000000023</v>
      </c>
      <c r="N431" s="4">
        <v>45872</v>
      </c>
      <c r="O431">
        <v>67.33</v>
      </c>
    </row>
    <row r="432" spans="1:15" x14ac:dyDescent="0.2">
      <c r="A432" s="4">
        <v>45873</v>
      </c>
      <c r="B432">
        <v>67.33</v>
      </c>
      <c r="C432" t="str">
        <f t="shared" si="18"/>
        <v>-</v>
      </c>
      <c r="E432">
        <f t="shared" si="19"/>
        <v>0</v>
      </c>
      <c r="F432">
        <f t="shared" si="20"/>
        <v>1.0600000000000023</v>
      </c>
      <c r="N432" s="4">
        <v>45873</v>
      </c>
      <c r="O432">
        <v>67.33</v>
      </c>
    </row>
    <row r="433" spans="1:15" x14ac:dyDescent="0.2">
      <c r="A433" s="4">
        <v>45874</v>
      </c>
      <c r="B433">
        <v>66.2</v>
      </c>
      <c r="C433" t="str">
        <f t="shared" si="18"/>
        <v>-</v>
      </c>
      <c r="E433">
        <f t="shared" si="19"/>
        <v>-1.1299999999999955</v>
      </c>
      <c r="F433">
        <f t="shared" si="20"/>
        <v>-1.1299999999999955</v>
      </c>
      <c r="N433" s="4">
        <v>45874</v>
      </c>
      <c r="O433">
        <v>66.2</v>
      </c>
    </row>
    <row r="434" spans="1:15" x14ac:dyDescent="0.2">
      <c r="A434" s="4">
        <v>45875</v>
      </c>
      <c r="B434">
        <v>65.38</v>
      </c>
      <c r="C434" t="str">
        <f t="shared" si="18"/>
        <v>-</v>
      </c>
      <c r="E434">
        <f t="shared" si="19"/>
        <v>-0.82000000000000739</v>
      </c>
      <c r="F434">
        <f t="shared" si="20"/>
        <v>0.30999999999998806</v>
      </c>
      <c r="N434" s="4">
        <v>45875</v>
      </c>
      <c r="O434">
        <v>65.38</v>
      </c>
    </row>
    <row r="435" spans="1:15" x14ac:dyDescent="0.2">
      <c r="A435" s="4">
        <v>45876</v>
      </c>
      <c r="B435">
        <v>64.900000000000006</v>
      </c>
      <c r="C435" t="str">
        <f t="shared" si="18"/>
        <v>-</v>
      </c>
      <c r="E435">
        <f t="shared" si="19"/>
        <v>-0.47999999999998977</v>
      </c>
      <c r="F435">
        <f t="shared" si="20"/>
        <v>0.34000000000001762</v>
      </c>
      <c r="N435" s="4">
        <v>45876</v>
      </c>
      <c r="O435">
        <v>64.900000000000006</v>
      </c>
    </row>
    <row r="436" spans="1:15" x14ac:dyDescent="0.2">
      <c r="A436" s="4">
        <v>45877</v>
      </c>
      <c r="B436">
        <v>64.94</v>
      </c>
      <c r="C436" t="str">
        <f t="shared" si="18"/>
        <v>-</v>
      </c>
      <c r="E436">
        <f t="shared" si="19"/>
        <v>3.9999999999992042E-2</v>
      </c>
      <c r="F436">
        <f t="shared" si="20"/>
        <v>0.51999999999998181</v>
      </c>
      <c r="N436" s="4">
        <v>45877</v>
      </c>
      <c r="O436">
        <v>64.94</v>
      </c>
    </row>
    <row r="437" spans="1:15" x14ac:dyDescent="0.2">
      <c r="A437" s="4">
        <v>45878</v>
      </c>
      <c r="B437">
        <v>64.94</v>
      </c>
      <c r="C437" t="str">
        <f t="shared" si="18"/>
        <v>-</v>
      </c>
      <c r="E437">
        <f t="shared" si="19"/>
        <v>0</v>
      </c>
      <c r="F437">
        <f t="shared" si="20"/>
        <v>-3.9999999999992042E-2</v>
      </c>
      <c r="N437" s="4">
        <v>45878</v>
      </c>
      <c r="O437">
        <v>64.94</v>
      </c>
    </row>
    <row r="438" spans="1:15" x14ac:dyDescent="0.2">
      <c r="A438" s="4">
        <v>45879</v>
      </c>
      <c r="B438">
        <v>65.03</v>
      </c>
      <c r="C438" t="str">
        <f t="shared" si="18"/>
        <v>-</v>
      </c>
      <c r="E438">
        <f t="shared" si="19"/>
        <v>9.0000000000003411E-2</v>
      </c>
      <c r="F438">
        <f t="shared" si="20"/>
        <v>9.0000000000003411E-2</v>
      </c>
      <c r="N438" s="4">
        <v>45879</v>
      </c>
      <c r="O438">
        <v>65.03</v>
      </c>
    </row>
    <row r="439" spans="1:15" x14ac:dyDescent="0.2">
      <c r="A439" s="4">
        <v>45880</v>
      </c>
      <c r="B439">
        <v>65.03</v>
      </c>
      <c r="C439" t="str">
        <f t="shared" si="18"/>
        <v>-</v>
      </c>
      <c r="E439">
        <f t="shared" si="19"/>
        <v>0</v>
      </c>
      <c r="F439">
        <f t="shared" si="20"/>
        <v>-9.0000000000003411E-2</v>
      </c>
      <c r="N439" s="4">
        <v>45880</v>
      </c>
      <c r="O439">
        <v>65.03</v>
      </c>
    </row>
    <row r="440" spans="1:15" x14ac:dyDescent="0.2">
      <c r="A440" s="4">
        <v>45881</v>
      </c>
      <c r="B440">
        <v>64.22</v>
      </c>
      <c r="C440" t="str">
        <f t="shared" si="18"/>
        <v>-</v>
      </c>
      <c r="E440">
        <f t="shared" si="19"/>
        <v>-0.81000000000000227</v>
      </c>
      <c r="F440">
        <f t="shared" si="20"/>
        <v>-0.81000000000000227</v>
      </c>
      <c r="N440" s="4">
        <v>45881</v>
      </c>
      <c r="O440">
        <v>64.22</v>
      </c>
    </row>
    <row r="441" spans="1:15" x14ac:dyDescent="0.2">
      <c r="A441" s="4">
        <v>45882</v>
      </c>
      <c r="B441">
        <v>63.68</v>
      </c>
      <c r="C441" t="str">
        <f t="shared" si="18"/>
        <v>-</v>
      </c>
      <c r="E441">
        <f t="shared" si="19"/>
        <v>-0.53999999999999915</v>
      </c>
      <c r="F441">
        <f t="shared" si="20"/>
        <v>0.27000000000000313</v>
      </c>
      <c r="N441" s="4">
        <v>45882</v>
      </c>
      <c r="O441">
        <v>63.68</v>
      </c>
    </row>
    <row r="442" spans="1:15" x14ac:dyDescent="0.2">
      <c r="A442" s="4">
        <v>45883</v>
      </c>
      <c r="B442">
        <v>64.989999999999995</v>
      </c>
      <c r="C442" t="str">
        <f t="shared" si="18"/>
        <v>-</v>
      </c>
      <c r="E442">
        <f t="shared" si="19"/>
        <v>1.3099999999999952</v>
      </c>
      <c r="F442">
        <f t="shared" si="20"/>
        <v>1.8499999999999943</v>
      </c>
      <c r="N442" s="4">
        <v>45883</v>
      </c>
      <c r="O442">
        <v>64.989999999999995</v>
      </c>
    </row>
    <row r="443" spans="1:15" x14ac:dyDescent="0.2">
      <c r="A443" s="4">
        <v>45884</v>
      </c>
      <c r="B443">
        <v>63.78</v>
      </c>
      <c r="C443" t="str">
        <f t="shared" si="18"/>
        <v>-</v>
      </c>
      <c r="E443">
        <f t="shared" si="19"/>
        <v>-1.2099999999999937</v>
      </c>
      <c r="F443">
        <f t="shared" si="20"/>
        <v>-2.5199999999999889</v>
      </c>
      <c r="N443" s="4">
        <v>45884</v>
      </c>
      <c r="O443">
        <v>63.78</v>
      </c>
    </row>
    <row r="444" spans="1:15" x14ac:dyDescent="0.2">
      <c r="A444" s="4">
        <v>45885</v>
      </c>
      <c r="B444">
        <v>63.78</v>
      </c>
      <c r="C444" t="str">
        <f t="shared" si="18"/>
        <v>-</v>
      </c>
      <c r="E444">
        <f t="shared" si="19"/>
        <v>0</v>
      </c>
      <c r="F444">
        <f t="shared" si="20"/>
        <v>1.2099999999999937</v>
      </c>
      <c r="N444" s="4">
        <v>45885</v>
      </c>
      <c r="O444">
        <v>63.78</v>
      </c>
    </row>
    <row r="445" spans="1:15" x14ac:dyDescent="0.2">
      <c r="A445" s="4">
        <v>45886</v>
      </c>
      <c r="B445">
        <v>64.510000000000005</v>
      </c>
      <c r="C445" t="str">
        <f t="shared" si="18"/>
        <v>-</v>
      </c>
      <c r="E445">
        <f t="shared" si="19"/>
        <v>0.73000000000000398</v>
      </c>
      <c r="F445">
        <f t="shared" si="20"/>
        <v>0.73000000000000398</v>
      </c>
      <c r="N445" s="4">
        <v>45886</v>
      </c>
      <c r="O445">
        <v>64.510000000000005</v>
      </c>
    </row>
    <row r="446" spans="1:15" x14ac:dyDescent="0.2">
      <c r="A446" s="4">
        <v>45887</v>
      </c>
      <c r="B446">
        <v>64.510000000000005</v>
      </c>
      <c r="C446" t="str">
        <f t="shared" si="18"/>
        <v>-</v>
      </c>
      <c r="E446">
        <f t="shared" si="19"/>
        <v>0</v>
      </c>
      <c r="F446">
        <f t="shared" si="20"/>
        <v>-0.73000000000000398</v>
      </c>
      <c r="N446" s="4">
        <v>45887</v>
      </c>
      <c r="O446">
        <v>64.510000000000005</v>
      </c>
    </row>
    <row r="447" spans="1:15" x14ac:dyDescent="0.2">
      <c r="A447" s="4">
        <v>45888</v>
      </c>
      <c r="B447">
        <v>63.38</v>
      </c>
      <c r="C447" t="str">
        <f t="shared" si="18"/>
        <v>-</v>
      </c>
      <c r="E447">
        <f t="shared" si="19"/>
        <v>-1.1300000000000026</v>
      </c>
      <c r="F447">
        <f t="shared" si="20"/>
        <v>-1.1300000000000026</v>
      </c>
      <c r="N447" s="4">
        <v>45888</v>
      </c>
      <c r="O447">
        <v>63.38</v>
      </c>
    </row>
    <row r="448" spans="1:15" x14ac:dyDescent="0.2">
      <c r="A448" s="4">
        <v>45889</v>
      </c>
      <c r="B448">
        <v>64.19</v>
      </c>
      <c r="C448" t="str">
        <f t="shared" si="18"/>
        <v>-</v>
      </c>
      <c r="E448">
        <f t="shared" si="19"/>
        <v>0.80999999999999517</v>
      </c>
      <c r="F448">
        <f t="shared" si="20"/>
        <v>1.9399999999999977</v>
      </c>
      <c r="N448" s="4">
        <v>45889</v>
      </c>
      <c r="O448">
        <v>64.19</v>
      </c>
    </row>
    <row r="449" spans="1:15" x14ac:dyDescent="0.2">
      <c r="A449" s="4">
        <v>45890</v>
      </c>
      <c r="B449">
        <v>64.56</v>
      </c>
      <c r="C449" t="str">
        <f t="shared" si="18"/>
        <v>-</v>
      </c>
      <c r="E449">
        <f t="shared" si="19"/>
        <v>0.37000000000000455</v>
      </c>
      <c r="F449">
        <f t="shared" si="20"/>
        <v>-0.43999999999999062</v>
      </c>
      <c r="N449" s="4">
        <v>45890</v>
      </c>
      <c r="O449">
        <v>64.56</v>
      </c>
    </row>
    <row r="450" spans="1:15" x14ac:dyDescent="0.2">
      <c r="A450" s="4">
        <v>45891</v>
      </c>
      <c r="B450">
        <v>64.08</v>
      </c>
      <c r="C450" t="str">
        <f t="shared" si="18"/>
        <v>-</v>
      </c>
      <c r="E450">
        <f t="shared" si="19"/>
        <v>-0.48000000000000398</v>
      </c>
      <c r="F450">
        <f t="shared" si="20"/>
        <v>-0.85000000000000853</v>
      </c>
      <c r="N450" s="4">
        <v>45891</v>
      </c>
      <c r="O450">
        <v>64.08</v>
      </c>
    </row>
    <row r="451" spans="1:15" x14ac:dyDescent="0.2">
      <c r="A451" s="4">
        <v>45892</v>
      </c>
      <c r="B451">
        <v>64.08</v>
      </c>
      <c r="C451" t="str">
        <f t="shared" ref="C451:C514" si="21">IF(B451 &gt; $J$2, "+", "-")</f>
        <v>-</v>
      </c>
      <c r="E451">
        <f t="shared" si="19"/>
        <v>0</v>
      </c>
      <c r="F451">
        <f t="shared" si="20"/>
        <v>0.48000000000000398</v>
      </c>
      <c r="N451" s="4">
        <v>45892</v>
      </c>
      <c r="O451">
        <v>64.08</v>
      </c>
    </row>
    <row r="452" spans="1:15" x14ac:dyDescent="0.2">
      <c r="A452" s="4">
        <v>45893</v>
      </c>
      <c r="B452">
        <v>65.180000000000007</v>
      </c>
      <c r="C452" t="str">
        <f t="shared" si="21"/>
        <v>-</v>
      </c>
      <c r="E452">
        <f t="shared" ref="E452:E515" si="22">B452-B451</f>
        <v>1.1000000000000085</v>
      </c>
      <c r="F452">
        <f t="shared" si="20"/>
        <v>1.1000000000000085</v>
      </c>
      <c r="N452" s="4">
        <v>45893</v>
      </c>
      <c r="O452">
        <v>65.180000000000007</v>
      </c>
    </row>
    <row r="453" spans="1:15" x14ac:dyDescent="0.2">
      <c r="A453" s="4">
        <v>45894</v>
      </c>
      <c r="B453">
        <v>65.180000000000007</v>
      </c>
      <c r="C453" t="str">
        <f t="shared" si="21"/>
        <v>-</v>
      </c>
      <c r="E453">
        <f t="shared" si="22"/>
        <v>0</v>
      </c>
      <c r="F453">
        <f t="shared" si="20"/>
        <v>-1.1000000000000085</v>
      </c>
      <c r="N453" s="4">
        <v>45894</v>
      </c>
      <c r="O453">
        <v>65.180000000000007</v>
      </c>
    </row>
    <row r="454" spans="1:15" x14ac:dyDescent="0.2">
      <c r="A454" s="4">
        <v>45895</v>
      </c>
      <c r="B454">
        <v>63.6</v>
      </c>
      <c r="C454" t="str">
        <f t="shared" si="21"/>
        <v>-</v>
      </c>
      <c r="E454">
        <f t="shared" si="22"/>
        <v>-1.5800000000000054</v>
      </c>
      <c r="F454">
        <f t="shared" si="20"/>
        <v>-1.5800000000000054</v>
      </c>
      <c r="N454" s="4">
        <v>45895</v>
      </c>
      <c r="O454">
        <v>63.6</v>
      </c>
    </row>
    <row r="455" spans="1:15" x14ac:dyDescent="0.2">
      <c r="A455" s="4">
        <v>45896</v>
      </c>
      <c r="B455">
        <v>64.489999999999995</v>
      </c>
      <c r="C455" t="str">
        <f t="shared" si="21"/>
        <v>-</v>
      </c>
      <c r="E455">
        <f t="shared" si="22"/>
        <v>0.88999999999999346</v>
      </c>
      <c r="F455">
        <f t="shared" ref="F455:F518" si="23">E455-E454</f>
        <v>2.4699999999999989</v>
      </c>
      <c r="N455" s="4">
        <v>45896</v>
      </c>
      <c r="O455">
        <v>64.489999999999995</v>
      </c>
    </row>
    <row r="456" spans="1:15" x14ac:dyDescent="0.2">
      <c r="A456" s="4">
        <v>45897</v>
      </c>
      <c r="B456">
        <v>64.959999999999994</v>
      </c>
      <c r="C456" t="str">
        <f t="shared" si="21"/>
        <v>-</v>
      </c>
      <c r="E456">
        <f t="shared" si="22"/>
        <v>0.46999999999999886</v>
      </c>
      <c r="F456">
        <f t="shared" si="23"/>
        <v>-0.4199999999999946</v>
      </c>
      <c r="N456" s="4">
        <v>45897</v>
      </c>
      <c r="O456">
        <v>64.959999999999994</v>
      </c>
    </row>
    <row r="457" spans="1:15" x14ac:dyDescent="0.2">
      <c r="A457" s="4">
        <v>45898</v>
      </c>
      <c r="B457">
        <v>64.36</v>
      </c>
      <c r="C457" t="str">
        <f t="shared" si="21"/>
        <v>-</v>
      </c>
      <c r="E457">
        <f t="shared" si="22"/>
        <v>-0.59999999999999432</v>
      </c>
      <c r="F457">
        <f t="shared" si="23"/>
        <v>-1.0699999999999932</v>
      </c>
      <c r="N457" s="4">
        <v>45898</v>
      </c>
      <c r="O457">
        <v>64.36</v>
      </c>
    </row>
    <row r="458" spans="1:15" x14ac:dyDescent="0.2">
      <c r="A458" s="4">
        <v>45899</v>
      </c>
      <c r="B458">
        <v>64.36</v>
      </c>
      <c r="C458" t="str">
        <f t="shared" si="21"/>
        <v>-</v>
      </c>
      <c r="E458">
        <f t="shared" si="22"/>
        <v>0</v>
      </c>
      <c r="F458">
        <f t="shared" si="23"/>
        <v>0.59999999999999432</v>
      </c>
      <c r="N458" s="4">
        <v>45899</v>
      </c>
      <c r="O458">
        <v>64.36</v>
      </c>
    </row>
    <row r="459" spans="1:15" x14ac:dyDescent="0.2">
      <c r="A459" s="4">
        <v>45900</v>
      </c>
      <c r="B459">
        <v>65.95</v>
      </c>
      <c r="C459" t="str">
        <f t="shared" si="21"/>
        <v>-</v>
      </c>
      <c r="E459">
        <f t="shared" si="22"/>
        <v>1.5900000000000034</v>
      </c>
      <c r="F459">
        <f t="shared" si="23"/>
        <v>1.5900000000000034</v>
      </c>
      <c r="N459" s="4">
        <v>45900</v>
      </c>
      <c r="O459">
        <v>65.95</v>
      </c>
    </row>
    <row r="460" spans="1:15" x14ac:dyDescent="0.2">
      <c r="A460" s="4">
        <v>45901</v>
      </c>
      <c r="B460">
        <v>65.95</v>
      </c>
      <c r="C460" t="str">
        <f t="shared" si="21"/>
        <v>-</v>
      </c>
      <c r="E460">
        <f t="shared" si="22"/>
        <v>0</v>
      </c>
      <c r="F460">
        <f t="shared" si="23"/>
        <v>-1.5900000000000034</v>
      </c>
      <c r="N460" s="4">
        <v>45901</v>
      </c>
      <c r="O460">
        <v>65.95</v>
      </c>
    </row>
    <row r="461" spans="1:15" x14ac:dyDescent="0.2">
      <c r="A461" s="4">
        <v>45902</v>
      </c>
      <c r="B461">
        <v>65.95</v>
      </c>
      <c r="C461" t="str">
        <f t="shared" si="21"/>
        <v>-</v>
      </c>
      <c r="E461">
        <f t="shared" si="22"/>
        <v>0</v>
      </c>
      <c r="F461">
        <f t="shared" si="23"/>
        <v>0</v>
      </c>
      <c r="N461" s="4">
        <v>45902</v>
      </c>
      <c r="O461">
        <v>65.95</v>
      </c>
    </row>
    <row r="462" spans="1:15" x14ac:dyDescent="0.2">
      <c r="A462" s="4">
        <v>45903</v>
      </c>
      <c r="B462">
        <v>64.36</v>
      </c>
      <c r="C462" t="str">
        <f t="shared" si="21"/>
        <v>-</v>
      </c>
      <c r="E462">
        <f t="shared" si="22"/>
        <v>-1.5900000000000034</v>
      </c>
      <c r="F462">
        <f t="shared" si="23"/>
        <v>-1.5900000000000034</v>
      </c>
      <c r="N462" s="4">
        <v>45903</v>
      </c>
      <c r="O462">
        <v>64.36</v>
      </c>
    </row>
    <row r="463" spans="1:15" x14ac:dyDescent="0.2">
      <c r="A463" s="4">
        <v>45904</v>
      </c>
      <c r="B463">
        <v>63.81</v>
      </c>
      <c r="C463" t="str">
        <f t="shared" si="21"/>
        <v>-</v>
      </c>
      <c r="E463">
        <f t="shared" si="22"/>
        <v>-0.54999999999999716</v>
      </c>
      <c r="F463">
        <f t="shared" si="23"/>
        <v>1.0400000000000063</v>
      </c>
      <c r="N463" s="4">
        <v>45904</v>
      </c>
      <c r="O463">
        <v>63.81</v>
      </c>
    </row>
    <row r="464" spans="1:15" x14ac:dyDescent="0.2">
      <c r="A464" s="4">
        <v>45905</v>
      </c>
      <c r="B464">
        <v>62.22</v>
      </c>
      <c r="C464" t="str">
        <f t="shared" si="21"/>
        <v>-</v>
      </c>
      <c r="E464">
        <f t="shared" si="22"/>
        <v>-1.5900000000000034</v>
      </c>
      <c r="F464">
        <f t="shared" si="23"/>
        <v>-1.0400000000000063</v>
      </c>
      <c r="N464" s="4">
        <v>45905</v>
      </c>
      <c r="O464">
        <v>62.22</v>
      </c>
    </row>
    <row r="465" spans="1:15" x14ac:dyDescent="0.2">
      <c r="A465" s="4">
        <v>45906</v>
      </c>
      <c r="B465">
        <v>62.22</v>
      </c>
      <c r="C465" t="str">
        <f t="shared" si="21"/>
        <v>-</v>
      </c>
      <c r="E465">
        <f t="shared" si="22"/>
        <v>0</v>
      </c>
      <c r="F465">
        <f t="shared" si="23"/>
        <v>1.5900000000000034</v>
      </c>
      <c r="N465" s="4">
        <v>45906</v>
      </c>
      <c r="O465">
        <v>62.22</v>
      </c>
    </row>
    <row r="466" spans="1:15" x14ac:dyDescent="0.2">
      <c r="A466" s="4">
        <v>45907</v>
      </c>
      <c r="B466">
        <v>62.6</v>
      </c>
      <c r="C466" t="str">
        <f t="shared" si="21"/>
        <v>-</v>
      </c>
      <c r="E466">
        <f t="shared" si="22"/>
        <v>0.38000000000000256</v>
      </c>
      <c r="F466">
        <f t="shared" si="23"/>
        <v>0.38000000000000256</v>
      </c>
      <c r="N466" s="4">
        <v>45907</v>
      </c>
      <c r="O466">
        <v>62.6</v>
      </c>
    </row>
    <row r="467" spans="1:15" x14ac:dyDescent="0.2">
      <c r="A467" s="4">
        <v>45908</v>
      </c>
      <c r="B467">
        <v>62.6</v>
      </c>
      <c r="C467" t="str">
        <f t="shared" si="21"/>
        <v>-</v>
      </c>
      <c r="E467">
        <f t="shared" si="22"/>
        <v>0</v>
      </c>
      <c r="F467">
        <f t="shared" si="23"/>
        <v>-0.38000000000000256</v>
      </c>
      <c r="N467" s="4">
        <v>45908</v>
      </c>
      <c r="O467">
        <v>62.6</v>
      </c>
    </row>
    <row r="468" spans="1:15" x14ac:dyDescent="0.2">
      <c r="A468" s="4">
        <v>45909</v>
      </c>
      <c r="B468">
        <v>62.97</v>
      </c>
      <c r="C468" t="str">
        <f t="shared" si="21"/>
        <v>-</v>
      </c>
      <c r="E468">
        <f t="shared" si="22"/>
        <v>0.36999999999999744</v>
      </c>
      <c r="F468">
        <f t="shared" si="23"/>
        <v>0.36999999999999744</v>
      </c>
      <c r="N468" s="4">
        <v>45909</v>
      </c>
      <c r="O468">
        <v>62.97</v>
      </c>
    </row>
    <row r="469" spans="1:15" x14ac:dyDescent="0.2">
      <c r="A469" s="4">
        <v>45910</v>
      </c>
      <c r="B469">
        <v>64.010000000000005</v>
      </c>
      <c r="C469" t="str">
        <f t="shared" si="21"/>
        <v>-</v>
      </c>
      <c r="E469">
        <f t="shared" si="22"/>
        <v>1.0400000000000063</v>
      </c>
      <c r="F469">
        <f t="shared" si="23"/>
        <v>0.67000000000000881</v>
      </c>
      <c r="N469" s="4">
        <v>45910</v>
      </c>
      <c r="O469">
        <v>64.010000000000005</v>
      </c>
    </row>
    <row r="470" spans="1:15" x14ac:dyDescent="0.2">
      <c r="A470" s="4">
        <v>45911</v>
      </c>
      <c r="B470">
        <v>62.71</v>
      </c>
      <c r="C470" t="str">
        <f t="shared" si="21"/>
        <v>-</v>
      </c>
      <c r="E470">
        <f t="shared" si="22"/>
        <v>-1.3000000000000043</v>
      </c>
      <c r="F470">
        <f t="shared" si="23"/>
        <v>-2.3400000000000105</v>
      </c>
      <c r="N470" s="4">
        <v>45911</v>
      </c>
      <c r="O470">
        <v>62.71</v>
      </c>
    </row>
    <row r="471" spans="1:15" x14ac:dyDescent="0.2">
      <c r="A471" s="4">
        <v>45912</v>
      </c>
      <c r="B471">
        <v>63.02</v>
      </c>
      <c r="C471" t="str">
        <f t="shared" si="21"/>
        <v>-</v>
      </c>
      <c r="E471">
        <f t="shared" si="22"/>
        <v>0.31000000000000227</v>
      </c>
      <c r="F471">
        <f t="shared" si="23"/>
        <v>1.6100000000000065</v>
      </c>
      <c r="N471" s="4">
        <v>45912</v>
      </c>
      <c r="O471">
        <v>63.02</v>
      </c>
    </row>
    <row r="472" spans="1:15" x14ac:dyDescent="0.2">
      <c r="A472" s="4">
        <v>45913</v>
      </c>
      <c r="B472">
        <v>63.02</v>
      </c>
      <c r="C472" t="str">
        <f t="shared" si="21"/>
        <v>-</v>
      </c>
      <c r="E472">
        <f t="shared" si="22"/>
        <v>0</v>
      </c>
      <c r="F472">
        <f t="shared" si="23"/>
        <v>-0.31000000000000227</v>
      </c>
      <c r="N472" s="4">
        <v>45913</v>
      </c>
      <c r="O472">
        <v>63.02</v>
      </c>
    </row>
    <row r="473" spans="1:15" x14ac:dyDescent="0.2">
      <c r="A473" s="4">
        <v>45914</v>
      </c>
      <c r="B473">
        <v>63.66</v>
      </c>
      <c r="C473" t="str">
        <f t="shared" si="21"/>
        <v>-</v>
      </c>
      <c r="E473">
        <f t="shared" si="22"/>
        <v>0.63999999999999346</v>
      </c>
      <c r="F473">
        <f t="shared" si="23"/>
        <v>0.63999999999999346</v>
      </c>
      <c r="N473" s="4">
        <v>45914</v>
      </c>
      <c r="O473">
        <v>63.66</v>
      </c>
    </row>
    <row r="474" spans="1:15" x14ac:dyDescent="0.2">
      <c r="A474" s="4">
        <v>45915</v>
      </c>
      <c r="B474">
        <v>63.66</v>
      </c>
      <c r="C474" t="str">
        <f t="shared" si="21"/>
        <v>-</v>
      </c>
      <c r="E474">
        <f t="shared" si="22"/>
        <v>0</v>
      </c>
      <c r="F474">
        <f t="shared" si="23"/>
        <v>-0.63999999999999346</v>
      </c>
      <c r="N474" s="4">
        <v>45915</v>
      </c>
      <c r="O474">
        <v>63.66</v>
      </c>
    </row>
    <row r="475" spans="1:15" x14ac:dyDescent="0.2">
      <c r="A475" s="4">
        <v>45916</v>
      </c>
      <c r="B475">
        <v>64.89</v>
      </c>
      <c r="C475" t="str">
        <f t="shared" si="21"/>
        <v>-</v>
      </c>
      <c r="E475">
        <f t="shared" si="22"/>
        <v>1.230000000000004</v>
      </c>
      <c r="F475">
        <f t="shared" si="23"/>
        <v>1.230000000000004</v>
      </c>
      <c r="N475" s="4">
        <v>45916</v>
      </c>
      <c r="O475">
        <v>64.89</v>
      </c>
    </row>
    <row r="476" spans="1:15" x14ac:dyDescent="0.2">
      <c r="A476" s="4">
        <v>45917</v>
      </c>
      <c r="B476">
        <v>64.41</v>
      </c>
      <c r="C476" t="str">
        <f t="shared" si="21"/>
        <v>-</v>
      </c>
      <c r="E476">
        <f t="shared" si="22"/>
        <v>-0.48000000000000398</v>
      </c>
      <c r="F476">
        <f t="shared" si="23"/>
        <v>-1.710000000000008</v>
      </c>
      <c r="N476" s="4">
        <v>45917</v>
      </c>
      <c r="O476">
        <v>64.41</v>
      </c>
    </row>
    <row r="477" spans="1:15" x14ac:dyDescent="0.2">
      <c r="A477" s="4">
        <v>45918</v>
      </c>
      <c r="B477">
        <v>63.91</v>
      </c>
      <c r="C477" t="str">
        <f t="shared" si="21"/>
        <v>-</v>
      </c>
      <c r="E477">
        <f t="shared" si="22"/>
        <v>-0.5</v>
      </c>
      <c r="F477">
        <f t="shared" si="23"/>
        <v>-1.9999999999996021E-2</v>
      </c>
      <c r="N477" s="4">
        <v>45918</v>
      </c>
      <c r="O477">
        <v>63.91</v>
      </c>
    </row>
    <row r="478" spans="1:15" x14ac:dyDescent="0.2">
      <c r="A478" s="4">
        <v>45919</v>
      </c>
      <c r="B478">
        <v>63.02</v>
      </c>
      <c r="C478" t="str">
        <f t="shared" si="21"/>
        <v>-</v>
      </c>
      <c r="E478">
        <f t="shared" si="22"/>
        <v>-0.88999999999999346</v>
      </c>
      <c r="F478">
        <f t="shared" si="23"/>
        <v>-0.38999999999999346</v>
      </c>
      <c r="N478" s="4">
        <v>45919</v>
      </c>
      <c r="O478">
        <v>63.02</v>
      </c>
    </row>
    <row r="479" spans="1:15" x14ac:dyDescent="0.2">
      <c r="A479" s="4">
        <v>45920</v>
      </c>
      <c r="B479">
        <v>63.02</v>
      </c>
      <c r="C479" t="str">
        <f t="shared" si="21"/>
        <v>-</v>
      </c>
      <c r="E479">
        <f t="shared" si="22"/>
        <v>0</v>
      </c>
      <c r="F479">
        <f t="shared" si="23"/>
        <v>0.88999999999999346</v>
      </c>
      <c r="N479" s="4">
        <v>45920</v>
      </c>
      <c r="O479">
        <v>63.02</v>
      </c>
    </row>
    <row r="480" spans="1:15" x14ac:dyDescent="0.2">
      <c r="A480" s="4">
        <v>45921</v>
      </c>
      <c r="B480">
        <v>62.99</v>
      </c>
      <c r="C480" t="str">
        <f t="shared" si="21"/>
        <v>-</v>
      </c>
      <c r="E480">
        <f t="shared" si="22"/>
        <v>-3.0000000000001137E-2</v>
      </c>
      <c r="F480">
        <f t="shared" si="23"/>
        <v>-3.0000000000001137E-2</v>
      </c>
      <c r="N480" s="4">
        <v>45921</v>
      </c>
      <c r="O480">
        <v>62.99</v>
      </c>
    </row>
    <row r="481" spans="1:15" x14ac:dyDescent="0.2">
      <c r="A481" s="4">
        <v>45922</v>
      </c>
      <c r="B481">
        <v>62.99</v>
      </c>
      <c r="C481" t="str">
        <f t="shared" si="21"/>
        <v>-</v>
      </c>
      <c r="E481">
        <f t="shared" si="22"/>
        <v>0</v>
      </c>
      <c r="F481">
        <f t="shared" si="23"/>
        <v>3.0000000000001137E-2</v>
      </c>
      <c r="N481" s="4">
        <v>45922</v>
      </c>
      <c r="O481">
        <v>62.99</v>
      </c>
    </row>
    <row r="482" spans="1:15" x14ac:dyDescent="0.2">
      <c r="A482" s="4">
        <v>45923</v>
      </c>
      <c r="B482">
        <v>63.76</v>
      </c>
      <c r="C482" t="str">
        <f t="shared" si="21"/>
        <v>-</v>
      </c>
      <c r="E482">
        <f t="shared" si="22"/>
        <v>0.76999999999999602</v>
      </c>
      <c r="F482">
        <f t="shared" si="23"/>
        <v>0.76999999999999602</v>
      </c>
      <c r="N482" s="4">
        <v>45923</v>
      </c>
      <c r="O482">
        <v>63.76</v>
      </c>
    </row>
    <row r="483" spans="1:15" x14ac:dyDescent="0.2">
      <c r="A483" s="4">
        <v>45924</v>
      </c>
      <c r="B483">
        <v>65.400000000000006</v>
      </c>
      <c r="C483" t="str">
        <f t="shared" si="21"/>
        <v>-</v>
      </c>
      <c r="E483">
        <f t="shared" si="22"/>
        <v>1.6400000000000077</v>
      </c>
      <c r="F483">
        <f t="shared" si="23"/>
        <v>0.87000000000001165</v>
      </c>
      <c r="N483" s="4">
        <v>45924</v>
      </c>
      <c r="O483">
        <v>65.400000000000006</v>
      </c>
    </row>
    <row r="484" spans="1:15" x14ac:dyDescent="0.2">
      <c r="A484" s="4">
        <v>45925</v>
      </c>
      <c r="B484">
        <v>65.510000000000005</v>
      </c>
      <c r="C484" t="str">
        <f t="shared" si="21"/>
        <v>-</v>
      </c>
      <c r="E484">
        <f t="shared" si="22"/>
        <v>0.10999999999999943</v>
      </c>
      <c r="F484">
        <f t="shared" si="23"/>
        <v>-1.5300000000000082</v>
      </c>
      <c r="N484" s="4">
        <v>45925</v>
      </c>
      <c r="O484">
        <v>65.510000000000005</v>
      </c>
    </row>
    <row r="485" spans="1:15" x14ac:dyDescent="0.2">
      <c r="A485" s="4">
        <v>45926</v>
      </c>
      <c r="B485">
        <v>66.5</v>
      </c>
      <c r="C485" t="str">
        <f t="shared" si="21"/>
        <v>-</v>
      </c>
      <c r="E485">
        <f t="shared" si="22"/>
        <v>0.98999999999999488</v>
      </c>
      <c r="F485">
        <f t="shared" si="23"/>
        <v>0.87999999999999545</v>
      </c>
      <c r="N485" s="4">
        <v>45926</v>
      </c>
      <c r="O485">
        <v>66.5</v>
      </c>
    </row>
    <row r="486" spans="1:15" x14ac:dyDescent="0.2">
      <c r="A486" s="4">
        <v>45927</v>
      </c>
      <c r="B486">
        <v>66.5</v>
      </c>
      <c r="C486" t="str">
        <f t="shared" si="21"/>
        <v>-</v>
      </c>
      <c r="E486">
        <f t="shared" si="22"/>
        <v>0</v>
      </c>
      <c r="F486">
        <f t="shared" si="23"/>
        <v>-0.98999999999999488</v>
      </c>
      <c r="N486" s="4">
        <v>45927</v>
      </c>
      <c r="O486">
        <v>66.5</v>
      </c>
    </row>
    <row r="487" spans="1:15" x14ac:dyDescent="0.2">
      <c r="A487" s="4">
        <v>45928</v>
      </c>
      <c r="B487">
        <v>64.27</v>
      </c>
      <c r="C487" t="str">
        <f t="shared" si="21"/>
        <v>-</v>
      </c>
      <c r="E487">
        <f t="shared" si="22"/>
        <v>-2.230000000000004</v>
      </c>
      <c r="F487">
        <f t="shared" si="23"/>
        <v>-2.230000000000004</v>
      </c>
      <c r="N487" s="4">
        <v>45928</v>
      </c>
      <c r="O487">
        <v>64.27</v>
      </c>
    </row>
    <row r="488" spans="1:15" x14ac:dyDescent="0.2">
      <c r="A488" s="4">
        <v>45929</v>
      </c>
      <c r="B488">
        <v>64.27</v>
      </c>
      <c r="C488" t="str">
        <f t="shared" si="21"/>
        <v>-</v>
      </c>
      <c r="E488">
        <f t="shared" si="22"/>
        <v>0</v>
      </c>
      <c r="F488">
        <f t="shared" si="23"/>
        <v>2.230000000000004</v>
      </c>
      <c r="N488" s="4">
        <v>45929</v>
      </c>
      <c r="O488">
        <v>64.27</v>
      </c>
    </row>
    <row r="489" spans="1:15" x14ac:dyDescent="0.2">
      <c r="A489" s="4">
        <v>45930</v>
      </c>
      <c r="B489">
        <v>63.17</v>
      </c>
      <c r="C489" t="str">
        <f t="shared" si="21"/>
        <v>-</v>
      </c>
      <c r="E489">
        <f t="shared" si="22"/>
        <v>-1.0999999999999943</v>
      </c>
      <c r="F489">
        <f t="shared" si="23"/>
        <v>-1.0999999999999943</v>
      </c>
      <c r="N489" s="4">
        <v>45930</v>
      </c>
      <c r="O489">
        <v>63.17</v>
      </c>
    </row>
    <row r="490" spans="1:15" x14ac:dyDescent="0.2">
      <c r="A490" s="4">
        <v>45931</v>
      </c>
      <c r="B490">
        <v>62.59</v>
      </c>
      <c r="C490" t="str">
        <f t="shared" si="21"/>
        <v>-</v>
      </c>
      <c r="E490">
        <f t="shared" si="22"/>
        <v>-0.57999999999999829</v>
      </c>
      <c r="F490">
        <f t="shared" si="23"/>
        <v>0.51999999999999602</v>
      </c>
      <c r="N490" s="4">
        <v>45931</v>
      </c>
      <c r="O490">
        <v>62.59</v>
      </c>
    </row>
    <row r="491" spans="1:15" x14ac:dyDescent="0.2">
      <c r="A491" s="4">
        <v>45932</v>
      </c>
      <c r="B491">
        <v>61.28</v>
      </c>
      <c r="C491" t="str">
        <f t="shared" si="21"/>
        <v>-</v>
      </c>
      <c r="E491">
        <f t="shared" si="22"/>
        <v>-1.3100000000000023</v>
      </c>
      <c r="F491">
        <f t="shared" si="23"/>
        <v>-0.73000000000000398</v>
      </c>
      <c r="N491" s="4">
        <v>45932</v>
      </c>
      <c r="O491">
        <v>61.28</v>
      </c>
    </row>
    <row r="492" spans="1:15" x14ac:dyDescent="0.2">
      <c r="A492" s="4">
        <v>45933</v>
      </c>
      <c r="B492">
        <v>61.65</v>
      </c>
      <c r="C492" t="str">
        <f t="shared" si="21"/>
        <v>-</v>
      </c>
      <c r="E492">
        <f t="shared" si="22"/>
        <v>0.36999999999999744</v>
      </c>
      <c r="F492">
        <f t="shared" si="23"/>
        <v>1.6799999999999997</v>
      </c>
      <c r="N492" s="4">
        <v>45933</v>
      </c>
      <c r="O492">
        <v>61.65</v>
      </c>
    </row>
    <row r="493" spans="1:15" x14ac:dyDescent="0.2">
      <c r="A493" s="4">
        <v>45934</v>
      </c>
      <c r="B493">
        <v>61.65</v>
      </c>
      <c r="C493" t="str">
        <f t="shared" si="21"/>
        <v>-</v>
      </c>
      <c r="E493">
        <f t="shared" si="22"/>
        <v>0</v>
      </c>
      <c r="F493">
        <f t="shared" si="23"/>
        <v>-0.36999999999999744</v>
      </c>
      <c r="N493" s="4">
        <v>45934</v>
      </c>
      <c r="O493">
        <v>61.65</v>
      </c>
    </row>
    <row r="494" spans="1:15" x14ac:dyDescent="0.2">
      <c r="A494" s="4">
        <v>45935</v>
      </c>
      <c r="B494">
        <v>62.49</v>
      </c>
      <c r="C494" t="str">
        <f t="shared" si="21"/>
        <v>-</v>
      </c>
      <c r="E494">
        <f t="shared" si="22"/>
        <v>0.84000000000000341</v>
      </c>
      <c r="F494">
        <f t="shared" si="23"/>
        <v>0.84000000000000341</v>
      </c>
      <c r="N494" s="4">
        <v>45935</v>
      </c>
      <c r="O494">
        <v>62.49</v>
      </c>
    </row>
    <row r="495" spans="1:15" x14ac:dyDescent="0.2">
      <c r="A495" s="4">
        <v>45936</v>
      </c>
      <c r="B495">
        <v>62.49</v>
      </c>
      <c r="C495" t="str">
        <f t="shared" si="21"/>
        <v>-</v>
      </c>
      <c r="E495">
        <f t="shared" si="22"/>
        <v>0</v>
      </c>
      <c r="F495">
        <f t="shared" si="23"/>
        <v>-0.84000000000000341</v>
      </c>
      <c r="N495" s="4">
        <v>45936</v>
      </c>
      <c r="O495">
        <v>62.49</v>
      </c>
    </row>
    <row r="496" spans="1:15" x14ac:dyDescent="0.2">
      <c r="A496" s="4">
        <v>45937</v>
      </c>
      <c r="B496">
        <v>62.52</v>
      </c>
      <c r="C496" t="str">
        <f t="shared" si="21"/>
        <v>-</v>
      </c>
      <c r="E496">
        <f t="shared" si="22"/>
        <v>3.0000000000001137E-2</v>
      </c>
      <c r="F496">
        <f t="shared" si="23"/>
        <v>3.0000000000001137E-2</v>
      </c>
      <c r="N496" s="4">
        <v>45937</v>
      </c>
      <c r="O496">
        <v>62.52</v>
      </c>
    </row>
    <row r="497" spans="1:15" x14ac:dyDescent="0.2">
      <c r="A497" s="4">
        <v>45938</v>
      </c>
      <c r="B497">
        <v>63.37</v>
      </c>
      <c r="C497" t="str">
        <f t="shared" si="21"/>
        <v>-</v>
      </c>
      <c r="E497">
        <f t="shared" si="22"/>
        <v>0.84999999999999432</v>
      </c>
      <c r="F497">
        <f t="shared" si="23"/>
        <v>0.81999999999999318</v>
      </c>
      <c r="N497" s="4">
        <v>45938</v>
      </c>
      <c r="O497">
        <v>63.37</v>
      </c>
    </row>
    <row r="498" spans="1:15" x14ac:dyDescent="0.2">
      <c r="A498" s="4">
        <v>45939</v>
      </c>
      <c r="B498">
        <v>62.36</v>
      </c>
      <c r="C498" t="str">
        <f t="shared" si="21"/>
        <v>-</v>
      </c>
      <c r="E498">
        <f t="shared" si="22"/>
        <v>-1.009999999999998</v>
      </c>
      <c r="F498">
        <f t="shared" si="23"/>
        <v>-1.8599999999999923</v>
      </c>
      <c r="N498" s="4">
        <v>45939</v>
      </c>
      <c r="O498">
        <v>62.36</v>
      </c>
    </row>
    <row r="499" spans="1:15" x14ac:dyDescent="0.2">
      <c r="A499" s="4">
        <v>45940</v>
      </c>
      <c r="B499">
        <v>59.75</v>
      </c>
      <c r="C499" t="str">
        <f t="shared" si="21"/>
        <v>-</v>
      </c>
      <c r="E499">
        <f t="shared" si="22"/>
        <v>-2.6099999999999994</v>
      </c>
      <c r="F499">
        <f t="shared" si="23"/>
        <v>-1.6000000000000014</v>
      </c>
      <c r="N499" s="4">
        <v>45940</v>
      </c>
      <c r="O499">
        <v>59.75</v>
      </c>
    </row>
    <row r="500" spans="1:15" x14ac:dyDescent="0.2">
      <c r="A500" s="4">
        <v>45941</v>
      </c>
      <c r="B500">
        <v>59.75</v>
      </c>
      <c r="C500" t="str">
        <f t="shared" si="21"/>
        <v>-</v>
      </c>
      <c r="E500">
        <f t="shared" si="22"/>
        <v>0</v>
      </c>
      <c r="F500">
        <f t="shared" si="23"/>
        <v>2.6099999999999994</v>
      </c>
      <c r="N500" s="4">
        <v>45941</v>
      </c>
      <c r="O500">
        <v>59.75</v>
      </c>
    </row>
    <row r="501" spans="1:15" x14ac:dyDescent="0.2">
      <c r="A501" s="4">
        <v>45942</v>
      </c>
      <c r="B501">
        <v>59.52</v>
      </c>
      <c r="C501" t="str">
        <f t="shared" si="21"/>
        <v>-</v>
      </c>
      <c r="E501">
        <f t="shared" si="22"/>
        <v>-0.22999999999999687</v>
      </c>
      <c r="F501">
        <f t="shared" si="23"/>
        <v>-0.22999999999999687</v>
      </c>
      <c r="N501" s="4">
        <v>45942</v>
      </c>
      <c r="O501">
        <v>59.52</v>
      </c>
    </row>
    <row r="502" spans="1:15" x14ac:dyDescent="0.2">
      <c r="A502" s="4">
        <v>45943</v>
      </c>
      <c r="B502">
        <v>59.52</v>
      </c>
      <c r="C502" t="str">
        <f t="shared" si="21"/>
        <v>-</v>
      </c>
      <c r="E502">
        <f t="shared" si="22"/>
        <v>0</v>
      </c>
      <c r="F502">
        <f t="shared" si="23"/>
        <v>0.22999999999999687</v>
      </c>
      <c r="N502" s="4">
        <v>45943</v>
      </c>
      <c r="O502">
        <v>59.52</v>
      </c>
    </row>
    <row r="503" spans="1:15" x14ac:dyDescent="0.2">
      <c r="A503" s="4">
        <v>45944</v>
      </c>
      <c r="B503">
        <v>59.52</v>
      </c>
      <c r="C503" t="str">
        <f t="shared" si="21"/>
        <v>-</v>
      </c>
      <c r="E503">
        <f t="shared" si="22"/>
        <v>0</v>
      </c>
      <c r="F503">
        <f t="shared" si="23"/>
        <v>0</v>
      </c>
      <c r="N503" s="4">
        <v>45944</v>
      </c>
      <c r="O503">
        <v>59.52</v>
      </c>
    </row>
    <row r="504" spans="1:15" x14ac:dyDescent="0.2">
      <c r="A504" s="4">
        <v>45945</v>
      </c>
      <c r="B504">
        <v>59.08</v>
      </c>
      <c r="C504" t="str">
        <f t="shared" si="21"/>
        <v>-</v>
      </c>
      <c r="E504">
        <f t="shared" si="22"/>
        <v>-0.44000000000000483</v>
      </c>
      <c r="F504">
        <f t="shared" si="23"/>
        <v>-0.44000000000000483</v>
      </c>
      <c r="N504" s="4">
        <v>45945</v>
      </c>
      <c r="O504">
        <v>59.08</v>
      </c>
    </row>
    <row r="505" spans="1:15" x14ac:dyDescent="0.2">
      <c r="A505" s="4">
        <v>45946</v>
      </c>
      <c r="B505">
        <v>58.29</v>
      </c>
      <c r="C505" t="str">
        <f t="shared" si="21"/>
        <v>-</v>
      </c>
      <c r="E505">
        <f t="shared" si="22"/>
        <v>-0.78999999999999915</v>
      </c>
      <c r="F505">
        <f t="shared" si="23"/>
        <v>-0.34999999999999432</v>
      </c>
      <c r="N505" s="4">
        <v>45946</v>
      </c>
      <c r="O505">
        <v>58.29</v>
      </c>
    </row>
    <row r="506" spans="1:15" x14ac:dyDescent="0.2">
      <c r="A506" s="4">
        <v>45947</v>
      </c>
      <c r="B506">
        <v>58.3</v>
      </c>
      <c r="C506" t="str">
        <f t="shared" si="21"/>
        <v>-</v>
      </c>
      <c r="E506">
        <f t="shared" si="22"/>
        <v>9.9999999999980105E-3</v>
      </c>
      <c r="F506">
        <f t="shared" si="23"/>
        <v>0.79999999999999716</v>
      </c>
      <c r="N506" s="4">
        <v>45947</v>
      </c>
      <c r="O506">
        <v>58.3</v>
      </c>
    </row>
    <row r="507" spans="1:15" x14ac:dyDescent="0.2">
      <c r="A507" s="4">
        <v>45948</v>
      </c>
      <c r="B507">
        <v>58.3</v>
      </c>
      <c r="C507" t="str">
        <f t="shared" si="21"/>
        <v>-</v>
      </c>
      <c r="E507">
        <f t="shared" si="22"/>
        <v>0</v>
      </c>
      <c r="F507">
        <f t="shared" si="23"/>
        <v>-9.9999999999980105E-3</v>
      </c>
      <c r="N507" s="4">
        <v>45948</v>
      </c>
      <c r="O507">
        <v>58.3</v>
      </c>
    </row>
    <row r="508" spans="1:15" x14ac:dyDescent="0.2">
      <c r="A508" s="4">
        <v>45949</v>
      </c>
      <c r="B508">
        <v>58.34</v>
      </c>
      <c r="C508" t="str">
        <f t="shared" si="21"/>
        <v>-</v>
      </c>
      <c r="E508">
        <f t="shared" si="22"/>
        <v>4.0000000000006253E-2</v>
      </c>
      <c r="F508">
        <f t="shared" si="23"/>
        <v>4.0000000000006253E-2</v>
      </c>
      <c r="N508" s="4">
        <v>45949</v>
      </c>
      <c r="O508">
        <v>58.34</v>
      </c>
    </row>
    <row r="509" spans="1:15" x14ac:dyDescent="0.2">
      <c r="A509" s="4">
        <v>45950</v>
      </c>
      <c r="B509">
        <v>58.34</v>
      </c>
      <c r="C509" t="str">
        <f t="shared" si="21"/>
        <v>-</v>
      </c>
      <c r="E509">
        <f t="shared" si="22"/>
        <v>0</v>
      </c>
      <c r="F509">
        <f t="shared" si="23"/>
        <v>-4.0000000000006253E-2</v>
      </c>
      <c r="N509" s="4">
        <v>45950</v>
      </c>
      <c r="O509">
        <v>58.34</v>
      </c>
    </row>
    <row r="510" spans="1:15" x14ac:dyDescent="0.2">
      <c r="A510" s="4">
        <v>45951</v>
      </c>
      <c r="B510">
        <v>58.66</v>
      </c>
      <c r="C510" t="str">
        <f t="shared" si="21"/>
        <v>-</v>
      </c>
      <c r="E510">
        <f t="shared" si="22"/>
        <v>0.31999999999999318</v>
      </c>
      <c r="F510">
        <f t="shared" si="23"/>
        <v>0.31999999999999318</v>
      </c>
      <c r="N510" s="4">
        <v>45951</v>
      </c>
      <c r="O510">
        <v>58.66</v>
      </c>
    </row>
    <row r="511" spans="1:15" x14ac:dyDescent="0.2">
      <c r="A511" s="4">
        <v>45952</v>
      </c>
      <c r="B511">
        <v>59.3</v>
      </c>
      <c r="C511" t="str">
        <f t="shared" si="21"/>
        <v>-</v>
      </c>
      <c r="E511">
        <f t="shared" si="22"/>
        <v>0.64000000000000057</v>
      </c>
      <c r="F511">
        <f t="shared" si="23"/>
        <v>0.32000000000000739</v>
      </c>
      <c r="N511" s="4">
        <v>45952</v>
      </c>
      <c r="O511">
        <v>59.3</v>
      </c>
    </row>
    <row r="512" spans="1:15" x14ac:dyDescent="0.2">
      <c r="A512" s="4">
        <v>45953</v>
      </c>
      <c r="B512">
        <v>62.44</v>
      </c>
      <c r="C512" t="str">
        <f t="shared" si="21"/>
        <v>-</v>
      </c>
      <c r="E512">
        <f t="shared" si="22"/>
        <v>3.1400000000000006</v>
      </c>
      <c r="F512">
        <f t="shared" si="23"/>
        <v>2.5</v>
      </c>
      <c r="N512" s="4">
        <v>45953</v>
      </c>
      <c r="O512">
        <v>62.44</v>
      </c>
    </row>
    <row r="513" spans="1:15" x14ac:dyDescent="0.2">
      <c r="A513" s="4">
        <v>45954</v>
      </c>
      <c r="B513">
        <v>62.27</v>
      </c>
      <c r="C513" t="str">
        <f t="shared" si="21"/>
        <v>-</v>
      </c>
      <c r="E513">
        <f t="shared" si="22"/>
        <v>-0.1699999999999946</v>
      </c>
      <c r="F513">
        <f t="shared" si="23"/>
        <v>-3.3099999999999952</v>
      </c>
      <c r="N513" s="4">
        <v>45954</v>
      </c>
      <c r="O513">
        <v>62.27</v>
      </c>
    </row>
    <row r="514" spans="1:15" x14ac:dyDescent="0.2">
      <c r="A514" s="4">
        <v>45955</v>
      </c>
      <c r="B514">
        <v>62.27</v>
      </c>
      <c r="C514" t="str">
        <f t="shared" si="21"/>
        <v>-</v>
      </c>
      <c r="E514">
        <f t="shared" si="22"/>
        <v>0</v>
      </c>
      <c r="F514">
        <f t="shared" si="23"/>
        <v>0.1699999999999946</v>
      </c>
      <c r="N514" s="4">
        <v>45955</v>
      </c>
      <c r="O514">
        <v>62.27</v>
      </c>
    </row>
    <row r="515" spans="1:15" x14ac:dyDescent="0.2">
      <c r="A515" s="4">
        <v>45956</v>
      </c>
      <c r="B515">
        <v>62.13</v>
      </c>
      <c r="C515" t="str">
        <f t="shared" ref="C515:C578" si="24">IF(B515 &gt; $J$2, "+", "-")</f>
        <v>-</v>
      </c>
      <c r="E515">
        <f t="shared" si="22"/>
        <v>-0.14000000000000057</v>
      </c>
      <c r="F515">
        <f t="shared" si="23"/>
        <v>-0.14000000000000057</v>
      </c>
      <c r="N515" s="4">
        <v>45956</v>
      </c>
      <c r="O515">
        <v>62.13</v>
      </c>
    </row>
    <row r="516" spans="1:15" x14ac:dyDescent="0.2">
      <c r="A516" s="4">
        <v>45957</v>
      </c>
      <c r="B516">
        <v>62.13</v>
      </c>
      <c r="C516" t="str">
        <f t="shared" si="24"/>
        <v>-</v>
      </c>
      <c r="E516">
        <f t="shared" ref="E516:E579" si="25">B516-B515</f>
        <v>0</v>
      </c>
      <c r="F516">
        <f t="shared" si="23"/>
        <v>0.14000000000000057</v>
      </c>
      <c r="N516" s="4">
        <v>45957</v>
      </c>
      <c r="O516">
        <v>62.13</v>
      </c>
    </row>
    <row r="517" spans="1:15" x14ac:dyDescent="0.2">
      <c r="A517" s="4">
        <v>45958</v>
      </c>
      <c r="B517">
        <v>60.97</v>
      </c>
      <c r="C517" t="str">
        <f t="shared" si="24"/>
        <v>-</v>
      </c>
      <c r="E517">
        <f t="shared" si="25"/>
        <v>-1.1600000000000037</v>
      </c>
      <c r="F517">
        <f t="shared" si="23"/>
        <v>-1.1600000000000037</v>
      </c>
      <c r="N517" s="4">
        <v>45958</v>
      </c>
      <c r="O517">
        <v>60.97</v>
      </c>
    </row>
    <row r="518" spans="1:15" x14ac:dyDescent="0.2">
      <c r="A518" s="4">
        <v>45959</v>
      </c>
      <c r="B518">
        <v>61.26</v>
      </c>
      <c r="C518" t="str">
        <f t="shared" si="24"/>
        <v>-</v>
      </c>
      <c r="E518">
        <f t="shared" si="25"/>
        <v>0.28999999999999915</v>
      </c>
      <c r="F518">
        <f t="shared" si="23"/>
        <v>1.4500000000000028</v>
      </c>
      <c r="N518" s="4">
        <v>45959</v>
      </c>
      <c r="O518">
        <v>61.26</v>
      </c>
    </row>
    <row r="519" spans="1:15" x14ac:dyDescent="0.2">
      <c r="A519" s="4">
        <v>45960</v>
      </c>
      <c r="B519">
        <v>61.36</v>
      </c>
      <c r="C519" t="str">
        <f t="shared" si="24"/>
        <v>-</v>
      </c>
      <c r="E519">
        <f t="shared" si="25"/>
        <v>0.10000000000000142</v>
      </c>
      <c r="F519">
        <f t="shared" ref="F519:F582" si="26">E519-E518</f>
        <v>-0.18999999999999773</v>
      </c>
      <c r="N519" s="4">
        <v>45960</v>
      </c>
      <c r="O519">
        <v>61.36</v>
      </c>
    </row>
    <row r="520" spans="1:15" x14ac:dyDescent="0.2">
      <c r="A520" s="4">
        <v>45961</v>
      </c>
      <c r="B520">
        <v>61.75</v>
      </c>
      <c r="C520" t="str">
        <f t="shared" si="24"/>
        <v>-</v>
      </c>
      <c r="E520">
        <f t="shared" si="25"/>
        <v>0.39000000000000057</v>
      </c>
      <c r="F520">
        <f t="shared" si="26"/>
        <v>0.28999999999999915</v>
      </c>
      <c r="N520" s="4">
        <v>45961</v>
      </c>
      <c r="O520">
        <v>61.75</v>
      </c>
    </row>
    <row r="521" spans="1:15" x14ac:dyDescent="0.2">
      <c r="A521" s="4">
        <v>45962</v>
      </c>
      <c r="B521">
        <v>61.75</v>
      </c>
      <c r="C521" t="str">
        <f t="shared" si="24"/>
        <v>-</v>
      </c>
      <c r="E521">
        <f t="shared" si="25"/>
        <v>0</v>
      </c>
      <c r="F521">
        <f t="shared" si="26"/>
        <v>-0.39000000000000057</v>
      </c>
      <c r="N521" s="4">
        <v>45962</v>
      </c>
      <c r="O521">
        <v>61.75</v>
      </c>
    </row>
    <row r="522" spans="1:15" x14ac:dyDescent="0.2">
      <c r="A522" s="4">
        <v>45963</v>
      </c>
      <c r="B522">
        <v>61.79</v>
      </c>
      <c r="C522" t="str">
        <f t="shared" si="24"/>
        <v>-</v>
      </c>
      <c r="E522">
        <f t="shared" si="25"/>
        <v>3.9999999999999147E-2</v>
      </c>
      <c r="F522">
        <f t="shared" si="26"/>
        <v>3.9999999999999147E-2</v>
      </c>
      <c r="N522" s="4">
        <v>45963</v>
      </c>
      <c r="O522">
        <v>61.79</v>
      </c>
    </row>
    <row r="523" spans="1:15" x14ac:dyDescent="0.2">
      <c r="A523" s="4">
        <v>45964</v>
      </c>
      <c r="B523">
        <v>61.79</v>
      </c>
      <c r="C523" t="str">
        <f t="shared" si="24"/>
        <v>-</v>
      </c>
      <c r="E523">
        <f t="shared" si="25"/>
        <v>0</v>
      </c>
      <c r="F523">
        <f t="shared" si="26"/>
        <v>-3.9999999999999147E-2</v>
      </c>
      <c r="N523" s="4">
        <v>45964</v>
      </c>
      <c r="O523">
        <v>61.79</v>
      </c>
    </row>
    <row r="524" spans="1:15" x14ac:dyDescent="0.2">
      <c r="A524" s="4">
        <v>45965</v>
      </c>
      <c r="B524">
        <v>61.38</v>
      </c>
      <c r="C524" t="str">
        <f t="shared" si="24"/>
        <v>-</v>
      </c>
      <c r="E524">
        <f t="shared" si="25"/>
        <v>-0.40999999999999659</v>
      </c>
      <c r="F524">
        <f t="shared" si="26"/>
        <v>-0.40999999999999659</v>
      </c>
      <c r="N524" s="4">
        <v>45965</v>
      </c>
      <c r="O524">
        <v>61.38</v>
      </c>
    </row>
    <row r="525" spans="1:15" x14ac:dyDescent="0.2">
      <c r="A525" s="4">
        <v>45966</v>
      </c>
      <c r="B525">
        <v>60.4</v>
      </c>
      <c r="C525" t="str">
        <f t="shared" si="24"/>
        <v>-</v>
      </c>
      <c r="E525">
        <f t="shared" si="25"/>
        <v>-0.98000000000000398</v>
      </c>
      <c r="F525">
        <f t="shared" si="26"/>
        <v>-0.57000000000000739</v>
      </c>
      <c r="N525" s="4">
        <v>45966</v>
      </c>
      <c r="O525">
        <v>60.4</v>
      </c>
    </row>
    <row r="526" spans="1:15" x14ac:dyDescent="0.2">
      <c r="A526" s="4">
        <v>45967</v>
      </c>
      <c r="B526">
        <v>60.24</v>
      </c>
      <c r="C526" t="str">
        <f t="shared" si="24"/>
        <v>-</v>
      </c>
      <c r="E526">
        <f t="shared" si="25"/>
        <v>-0.15999999999999659</v>
      </c>
      <c r="F526">
        <f t="shared" si="26"/>
        <v>0.82000000000000739</v>
      </c>
      <c r="N526" s="4">
        <v>45967</v>
      </c>
      <c r="O526">
        <v>60.24</v>
      </c>
    </row>
    <row r="527" spans="1:15" x14ac:dyDescent="0.2">
      <c r="A527" s="4">
        <v>45968</v>
      </c>
      <c r="B527">
        <v>60.54</v>
      </c>
      <c r="C527" t="str">
        <f t="shared" si="24"/>
        <v>-</v>
      </c>
      <c r="E527">
        <f t="shared" si="25"/>
        <v>0.29999999999999716</v>
      </c>
      <c r="F527">
        <f t="shared" si="26"/>
        <v>0.45999999999999375</v>
      </c>
      <c r="N527" s="4">
        <v>45968</v>
      </c>
      <c r="O527">
        <v>60.54</v>
      </c>
    </row>
    <row r="528" spans="1:15" x14ac:dyDescent="0.2">
      <c r="A528" s="4">
        <v>45969</v>
      </c>
      <c r="B528">
        <v>60.54</v>
      </c>
      <c r="C528" t="str">
        <f t="shared" si="24"/>
        <v>-</v>
      </c>
      <c r="E528">
        <f t="shared" si="25"/>
        <v>0</v>
      </c>
      <c r="F528">
        <f t="shared" si="26"/>
        <v>-0.29999999999999716</v>
      </c>
      <c r="N528" s="4">
        <v>45969</v>
      </c>
      <c r="O528">
        <v>60.54</v>
      </c>
    </row>
    <row r="529" spans="1:15" x14ac:dyDescent="0.2">
      <c r="A529" s="4">
        <v>45970</v>
      </c>
      <c r="B529">
        <v>60.94</v>
      </c>
      <c r="C529" t="str">
        <f t="shared" si="24"/>
        <v>-</v>
      </c>
      <c r="E529">
        <f t="shared" si="25"/>
        <v>0.39999999999999858</v>
      </c>
      <c r="F529">
        <f t="shared" si="26"/>
        <v>0.39999999999999858</v>
      </c>
      <c r="N529" s="4">
        <v>45970</v>
      </c>
      <c r="O529">
        <v>60.94</v>
      </c>
    </row>
    <row r="530" spans="1:15" x14ac:dyDescent="0.2">
      <c r="A530" s="4">
        <v>45971</v>
      </c>
      <c r="B530">
        <v>60.94</v>
      </c>
      <c r="C530" t="str">
        <f t="shared" si="24"/>
        <v>-</v>
      </c>
      <c r="E530">
        <f t="shared" si="25"/>
        <v>0</v>
      </c>
      <c r="F530">
        <f t="shared" si="26"/>
        <v>-0.39999999999999858</v>
      </c>
      <c r="N530" s="4">
        <v>45971</v>
      </c>
      <c r="O530">
        <v>60.94</v>
      </c>
    </row>
    <row r="531" spans="1:15" x14ac:dyDescent="0.2">
      <c r="A531" s="4">
        <v>45972</v>
      </c>
      <c r="B531">
        <v>60.94</v>
      </c>
      <c r="C531" t="str">
        <f t="shared" si="24"/>
        <v>-</v>
      </c>
      <c r="E531">
        <f t="shared" si="25"/>
        <v>0</v>
      </c>
      <c r="F531">
        <f t="shared" si="26"/>
        <v>0</v>
      </c>
      <c r="N531" s="4">
        <v>45972</v>
      </c>
      <c r="O531">
        <v>60.94</v>
      </c>
    </row>
    <row r="532" spans="1:15" x14ac:dyDescent="0.2">
      <c r="A532" s="4">
        <v>45973</v>
      </c>
      <c r="B532">
        <v>59.3</v>
      </c>
      <c r="C532" t="str">
        <f t="shared" si="24"/>
        <v>-</v>
      </c>
      <c r="E532">
        <f t="shared" si="25"/>
        <v>-1.6400000000000006</v>
      </c>
      <c r="F532">
        <f t="shared" si="26"/>
        <v>-1.6400000000000006</v>
      </c>
      <c r="N532" s="4">
        <v>45973</v>
      </c>
      <c r="O532">
        <v>59.3</v>
      </c>
    </row>
    <row r="533" spans="1:15" x14ac:dyDescent="0.2">
      <c r="A533" s="4">
        <v>45974</v>
      </c>
      <c r="B533">
        <v>59.54</v>
      </c>
      <c r="C533" t="str">
        <f t="shared" si="24"/>
        <v>-</v>
      </c>
      <c r="E533">
        <f t="shared" si="25"/>
        <v>0.24000000000000199</v>
      </c>
      <c r="F533">
        <f t="shared" si="26"/>
        <v>1.8800000000000026</v>
      </c>
      <c r="N533" s="4">
        <v>45974</v>
      </c>
      <c r="O533">
        <v>59.54</v>
      </c>
    </row>
    <row r="534" spans="1:15" x14ac:dyDescent="0.2">
      <c r="A534" s="4">
        <v>45975</v>
      </c>
      <c r="B534">
        <v>60.87</v>
      </c>
      <c r="C534" t="str">
        <f t="shared" si="24"/>
        <v>-</v>
      </c>
      <c r="E534">
        <f t="shared" si="25"/>
        <v>1.3299999999999983</v>
      </c>
      <c r="F534">
        <f t="shared" si="26"/>
        <v>1.0899999999999963</v>
      </c>
      <c r="N534" s="4">
        <v>45975</v>
      </c>
      <c r="O534">
        <v>60.87</v>
      </c>
    </row>
    <row r="535" spans="1:15" x14ac:dyDescent="0.2">
      <c r="A535" s="4">
        <v>45976</v>
      </c>
      <c r="B535">
        <v>60.87</v>
      </c>
      <c r="C535" t="str">
        <f t="shared" si="24"/>
        <v>-</v>
      </c>
      <c r="E535">
        <f t="shared" si="25"/>
        <v>0</v>
      </c>
      <c r="F535">
        <f t="shared" si="26"/>
        <v>-1.3299999999999983</v>
      </c>
      <c r="N535" s="4">
        <v>45976</v>
      </c>
      <c r="O535">
        <v>60.87</v>
      </c>
    </row>
    <row r="536" spans="1:15" x14ac:dyDescent="0.2">
      <c r="A536" s="4">
        <v>45977</v>
      </c>
      <c r="B536">
        <v>60.66</v>
      </c>
      <c r="C536" t="str">
        <f t="shared" si="24"/>
        <v>-</v>
      </c>
      <c r="E536">
        <f t="shared" si="25"/>
        <v>-0.21000000000000085</v>
      </c>
      <c r="F536">
        <f t="shared" si="26"/>
        <v>-0.21000000000000085</v>
      </c>
      <c r="N536" s="4">
        <v>45977</v>
      </c>
      <c r="O536">
        <v>60.66</v>
      </c>
    </row>
    <row r="537" spans="1:15" x14ac:dyDescent="0.2">
      <c r="A537" s="4">
        <v>45978</v>
      </c>
      <c r="B537">
        <v>60.66</v>
      </c>
      <c r="C537" t="str">
        <f t="shared" si="24"/>
        <v>-</v>
      </c>
      <c r="E537">
        <f t="shared" si="25"/>
        <v>0</v>
      </c>
      <c r="F537">
        <f t="shared" si="26"/>
        <v>0.21000000000000085</v>
      </c>
      <c r="N537" s="4">
        <v>45978</v>
      </c>
      <c r="O537">
        <v>60.66</v>
      </c>
    </row>
    <row r="538" spans="1:15" x14ac:dyDescent="0.2">
      <c r="A538" s="4">
        <v>45979</v>
      </c>
      <c r="B538">
        <v>61.51</v>
      </c>
      <c r="C538" t="str">
        <f t="shared" si="24"/>
        <v>-</v>
      </c>
      <c r="E538">
        <f t="shared" si="25"/>
        <v>0.85000000000000142</v>
      </c>
      <c r="F538">
        <f t="shared" si="26"/>
        <v>0.85000000000000142</v>
      </c>
      <c r="N538" s="4">
        <v>45979</v>
      </c>
      <c r="O538">
        <v>61.51</v>
      </c>
    </row>
    <row r="539" spans="1:15" x14ac:dyDescent="0.2">
      <c r="A539" s="4">
        <v>45980</v>
      </c>
      <c r="B539">
        <v>60.27</v>
      </c>
      <c r="C539" t="str">
        <f t="shared" si="24"/>
        <v>-</v>
      </c>
      <c r="E539">
        <f t="shared" si="25"/>
        <v>-1.2399999999999949</v>
      </c>
      <c r="F539">
        <f t="shared" si="26"/>
        <v>-2.0899999999999963</v>
      </c>
      <c r="N539" s="4">
        <v>45980</v>
      </c>
      <c r="O539">
        <v>60.27</v>
      </c>
    </row>
    <row r="540" spans="1:15" x14ac:dyDescent="0.2">
      <c r="A540" s="4">
        <v>45981</v>
      </c>
      <c r="B540">
        <v>60.07</v>
      </c>
      <c r="C540" t="str">
        <f t="shared" si="24"/>
        <v>-</v>
      </c>
      <c r="E540">
        <f t="shared" si="25"/>
        <v>-0.20000000000000284</v>
      </c>
      <c r="F540">
        <f t="shared" si="26"/>
        <v>1.039999999999992</v>
      </c>
      <c r="N540" s="4">
        <v>45981</v>
      </c>
      <c r="O540">
        <v>60.07</v>
      </c>
    </row>
    <row r="541" spans="1:15" x14ac:dyDescent="0.2">
      <c r="A541" s="4">
        <v>45982</v>
      </c>
      <c r="B541">
        <v>58.86</v>
      </c>
      <c r="C541" t="str">
        <f t="shared" si="24"/>
        <v>-</v>
      </c>
      <c r="E541">
        <f t="shared" si="25"/>
        <v>-1.2100000000000009</v>
      </c>
      <c r="F541">
        <f t="shared" si="26"/>
        <v>-1.009999999999998</v>
      </c>
      <c r="N541" s="4">
        <v>45982</v>
      </c>
      <c r="O541">
        <v>58.86</v>
      </c>
    </row>
    <row r="542" spans="1:15" x14ac:dyDescent="0.2">
      <c r="A542" s="4">
        <v>45983</v>
      </c>
      <c r="B542">
        <v>58.86</v>
      </c>
      <c r="C542" t="str">
        <f t="shared" si="24"/>
        <v>-</v>
      </c>
      <c r="E542">
        <f t="shared" si="25"/>
        <v>0</v>
      </c>
      <c r="F542">
        <f t="shared" si="26"/>
        <v>1.2100000000000009</v>
      </c>
      <c r="N542" s="4">
        <v>45983</v>
      </c>
      <c r="O542">
        <v>58.86</v>
      </c>
    </row>
    <row r="543" spans="1:15" x14ac:dyDescent="0.2">
      <c r="A543" s="4">
        <v>45984</v>
      </c>
      <c r="B543">
        <v>59.11</v>
      </c>
      <c r="C543" t="str">
        <f t="shared" si="24"/>
        <v>-</v>
      </c>
      <c r="E543">
        <f t="shared" si="25"/>
        <v>0.25</v>
      </c>
      <c r="F543">
        <f t="shared" si="26"/>
        <v>0.25</v>
      </c>
      <c r="N543" s="4">
        <v>45984</v>
      </c>
      <c r="O543">
        <v>59.11</v>
      </c>
    </row>
    <row r="544" spans="1:15" x14ac:dyDescent="0.2">
      <c r="A544" s="4">
        <v>45985</v>
      </c>
      <c r="B544">
        <v>59.11</v>
      </c>
      <c r="C544" t="str">
        <f t="shared" si="24"/>
        <v>-</v>
      </c>
      <c r="E544">
        <f t="shared" si="25"/>
        <v>0</v>
      </c>
      <c r="F544">
        <f t="shared" si="26"/>
        <v>-0.25</v>
      </c>
      <c r="N544" s="4">
        <v>45985</v>
      </c>
      <c r="O544">
        <v>59.11</v>
      </c>
    </row>
    <row r="545" spans="1:15" x14ac:dyDescent="0.2">
      <c r="A545" s="4">
        <v>45986</v>
      </c>
      <c r="B545">
        <v>58.25</v>
      </c>
      <c r="C545" t="str">
        <f t="shared" si="24"/>
        <v>-</v>
      </c>
      <c r="E545">
        <f t="shared" si="25"/>
        <v>-0.85999999999999943</v>
      </c>
      <c r="F545">
        <f t="shared" si="26"/>
        <v>-0.85999999999999943</v>
      </c>
      <c r="N545" s="4">
        <v>45986</v>
      </c>
      <c r="O545">
        <v>58.25</v>
      </c>
    </row>
    <row r="546" spans="1:15" x14ac:dyDescent="0.2">
      <c r="A546" s="4">
        <v>45987</v>
      </c>
      <c r="B546">
        <v>58.81</v>
      </c>
      <c r="C546" t="str">
        <f t="shared" si="24"/>
        <v>-</v>
      </c>
      <c r="E546">
        <f t="shared" si="25"/>
        <v>0.56000000000000227</v>
      </c>
      <c r="F546">
        <f t="shared" si="26"/>
        <v>1.4200000000000017</v>
      </c>
      <c r="N546" s="4">
        <v>45987</v>
      </c>
      <c r="O546">
        <v>58.81</v>
      </c>
    </row>
    <row r="547" spans="1:15" x14ac:dyDescent="0.2">
      <c r="A547" s="4">
        <v>45988</v>
      </c>
      <c r="B547">
        <v>58.81</v>
      </c>
      <c r="C547" t="str">
        <f t="shared" si="24"/>
        <v>-</v>
      </c>
      <c r="E547">
        <f t="shared" si="25"/>
        <v>0</v>
      </c>
      <c r="F547">
        <f t="shared" si="26"/>
        <v>-0.56000000000000227</v>
      </c>
      <c r="N547" s="4">
        <v>45988</v>
      </c>
      <c r="O547">
        <v>58.81</v>
      </c>
    </row>
    <row r="548" spans="1:15" x14ac:dyDescent="0.2">
      <c r="A548" s="4">
        <v>45989</v>
      </c>
      <c r="B548">
        <v>58.58</v>
      </c>
      <c r="C548" t="str">
        <f t="shared" si="24"/>
        <v>-</v>
      </c>
      <c r="E548">
        <f t="shared" si="25"/>
        <v>-0.23000000000000398</v>
      </c>
      <c r="F548">
        <f t="shared" si="26"/>
        <v>-0.23000000000000398</v>
      </c>
      <c r="N548" s="4">
        <v>45989</v>
      </c>
      <c r="O548">
        <v>58.58</v>
      </c>
    </row>
    <row r="549" spans="1:15" x14ac:dyDescent="0.2">
      <c r="A549" s="4">
        <v>45990</v>
      </c>
      <c r="B549">
        <v>58.58</v>
      </c>
      <c r="C549" t="str">
        <f t="shared" si="24"/>
        <v>-</v>
      </c>
      <c r="E549">
        <f t="shared" si="25"/>
        <v>0</v>
      </c>
      <c r="F549">
        <f t="shared" si="26"/>
        <v>0.23000000000000398</v>
      </c>
      <c r="N549" s="4">
        <v>45990</v>
      </c>
      <c r="O549">
        <v>58.58</v>
      </c>
    </row>
    <row r="550" spans="1:15" x14ac:dyDescent="0.2">
      <c r="A550" s="4">
        <v>45991</v>
      </c>
      <c r="B550">
        <v>59.47</v>
      </c>
      <c r="C550" t="str">
        <f t="shared" si="24"/>
        <v>-</v>
      </c>
      <c r="E550">
        <f t="shared" si="25"/>
        <v>0.89000000000000057</v>
      </c>
      <c r="F550">
        <f t="shared" si="26"/>
        <v>0.89000000000000057</v>
      </c>
      <c r="N550" s="4">
        <v>45991</v>
      </c>
      <c r="O550">
        <v>59.47</v>
      </c>
    </row>
    <row r="551" spans="1:15" x14ac:dyDescent="0.2">
      <c r="A551" s="4">
        <v>45992</v>
      </c>
      <c r="B551">
        <v>59.47</v>
      </c>
      <c r="C551" t="str">
        <f t="shared" si="24"/>
        <v>-</v>
      </c>
      <c r="E551">
        <f t="shared" si="25"/>
        <v>0</v>
      </c>
      <c r="F551">
        <f t="shared" si="26"/>
        <v>-0.89000000000000057</v>
      </c>
      <c r="N551" s="4">
        <v>45992</v>
      </c>
      <c r="O551">
        <v>59.47</v>
      </c>
    </row>
    <row r="552" spans="1:15" x14ac:dyDescent="0.2">
      <c r="A552" s="4">
        <v>45993</v>
      </c>
      <c r="B552">
        <v>58.81</v>
      </c>
      <c r="C552" t="str">
        <f t="shared" si="24"/>
        <v>-</v>
      </c>
      <c r="E552">
        <f t="shared" si="25"/>
        <v>-0.65999999999999659</v>
      </c>
      <c r="F552">
        <f t="shared" si="26"/>
        <v>-0.65999999999999659</v>
      </c>
      <c r="N552" s="4">
        <v>45993</v>
      </c>
      <c r="O552">
        <v>58.81</v>
      </c>
    </row>
    <row r="553" spans="1:15" x14ac:dyDescent="0.2">
      <c r="A553" s="4">
        <v>45994</v>
      </c>
      <c r="B553">
        <v>59.09</v>
      </c>
      <c r="C553" t="str">
        <f t="shared" si="24"/>
        <v>-</v>
      </c>
      <c r="E553">
        <f t="shared" si="25"/>
        <v>0.28000000000000114</v>
      </c>
      <c r="F553">
        <f t="shared" si="26"/>
        <v>0.93999999999999773</v>
      </c>
      <c r="N553" s="4">
        <v>45994</v>
      </c>
      <c r="O553">
        <v>59.09</v>
      </c>
    </row>
    <row r="554" spans="1:15" x14ac:dyDescent="0.2">
      <c r="A554" s="4">
        <v>45995</v>
      </c>
      <c r="B554">
        <v>59.82</v>
      </c>
      <c r="C554" t="str">
        <f t="shared" si="24"/>
        <v>-</v>
      </c>
      <c r="E554">
        <f t="shared" si="25"/>
        <v>0.72999999999999687</v>
      </c>
      <c r="F554">
        <f t="shared" si="26"/>
        <v>0.44999999999999574</v>
      </c>
      <c r="N554" s="4">
        <v>45995</v>
      </c>
      <c r="O554">
        <v>59.82</v>
      </c>
    </row>
    <row r="555" spans="1:15" x14ac:dyDescent="0.2">
      <c r="A555" s="4">
        <v>45996</v>
      </c>
      <c r="B555">
        <v>60.23</v>
      </c>
      <c r="C555" t="str">
        <f t="shared" si="24"/>
        <v>-</v>
      </c>
      <c r="E555">
        <f t="shared" si="25"/>
        <v>0.40999999999999659</v>
      </c>
      <c r="F555">
        <f t="shared" si="26"/>
        <v>-0.32000000000000028</v>
      </c>
      <c r="N555" s="4">
        <v>45996</v>
      </c>
      <c r="O555">
        <v>60.23</v>
      </c>
    </row>
    <row r="556" spans="1:15" x14ac:dyDescent="0.2">
      <c r="A556" s="4">
        <v>45997</v>
      </c>
      <c r="B556">
        <v>60.23</v>
      </c>
      <c r="C556" t="str">
        <f t="shared" si="24"/>
        <v>-</v>
      </c>
      <c r="E556">
        <f t="shared" si="25"/>
        <v>0</v>
      </c>
      <c r="F556">
        <f t="shared" si="26"/>
        <v>-0.40999999999999659</v>
      </c>
      <c r="N556" s="4">
        <v>45997</v>
      </c>
      <c r="O556">
        <v>60.23</v>
      </c>
    </row>
    <row r="557" spans="1:15" x14ac:dyDescent="0.2">
      <c r="A557" s="4">
        <v>45998</v>
      </c>
      <c r="B557">
        <v>59.04</v>
      </c>
      <c r="C557" t="str">
        <f t="shared" si="24"/>
        <v>-</v>
      </c>
      <c r="E557">
        <f t="shared" si="25"/>
        <v>-1.1899999999999977</v>
      </c>
      <c r="F557">
        <f t="shared" si="26"/>
        <v>-1.1899999999999977</v>
      </c>
      <c r="N557" s="4">
        <v>45998</v>
      </c>
      <c r="O557">
        <v>59.04</v>
      </c>
    </row>
    <row r="558" spans="1:15" x14ac:dyDescent="0.2">
      <c r="A558" s="4">
        <v>45999</v>
      </c>
      <c r="B558">
        <v>59.04</v>
      </c>
      <c r="C558" t="str">
        <f t="shared" si="24"/>
        <v>-</v>
      </c>
      <c r="E558">
        <f t="shared" si="25"/>
        <v>0</v>
      </c>
      <c r="F558">
        <f t="shared" si="26"/>
        <v>1.1899999999999977</v>
      </c>
      <c r="N558" s="4">
        <v>45999</v>
      </c>
      <c r="O558">
        <v>59.04</v>
      </c>
    </row>
    <row r="559" spans="1:15" x14ac:dyDescent="0.2">
      <c r="A559" s="4">
        <v>46000</v>
      </c>
      <c r="B559">
        <v>58.4</v>
      </c>
      <c r="C559" t="str">
        <f t="shared" si="24"/>
        <v>-</v>
      </c>
      <c r="E559">
        <f t="shared" si="25"/>
        <v>-0.64000000000000057</v>
      </c>
      <c r="F559">
        <f t="shared" si="26"/>
        <v>-0.64000000000000057</v>
      </c>
      <c r="N559" s="4">
        <v>46000</v>
      </c>
      <c r="O559">
        <v>58.4</v>
      </c>
    </row>
    <row r="560" spans="1:15" x14ac:dyDescent="0.2">
      <c r="A560" s="4">
        <v>46001</v>
      </c>
      <c r="B560">
        <v>58.67</v>
      </c>
      <c r="C560" t="str">
        <f t="shared" si="24"/>
        <v>-</v>
      </c>
      <c r="E560">
        <f t="shared" si="25"/>
        <v>0.27000000000000313</v>
      </c>
      <c r="F560">
        <f t="shared" si="26"/>
        <v>0.91000000000000369</v>
      </c>
      <c r="N560" s="4">
        <v>46001</v>
      </c>
      <c r="O560">
        <v>58.67</v>
      </c>
    </row>
    <row r="561" spans="1:15" x14ac:dyDescent="0.2">
      <c r="A561" s="4">
        <v>46002</v>
      </c>
      <c r="B561">
        <v>57.76</v>
      </c>
      <c r="C561" t="str">
        <f t="shared" si="24"/>
        <v>-</v>
      </c>
      <c r="E561">
        <f t="shared" si="25"/>
        <v>-0.91000000000000369</v>
      </c>
      <c r="F561">
        <f t="shared" si="26"/>
        <v>-1.1800000000000068</v>
      </c>
      <c r="N561" s="4">
        <v>46002</v>
      </c>
      <c r="O561">
        <v>57.76</v>
      </c>
    </row>
    <row r="562" spans="1:15" x14ac:dyDescent="0.2">
      <c r="A562" s="4">
        <v>46003</v>
      </c>
      <c r="B562">
        <v>57.61</v>
      </c>
      <c r="C562" t="str">
        <f t="shared" si="24"/>
        <v>-</v>
      </c>
      <c r="E562">
        <f t="shared" si="25"/>
        <v>-0.14999999999999858</v>
      </c>
      <c r="F562">
        <f t="shared" si="26"/>
        <v>0.76000000000000512</v>
      </c>
      <c r="N562" s="4">
        <v>46003</v>
      </c>
      <c r="O562">
        <v>57.61</v>
      </c>
    </row>
    <row r="563" spans="1:15" x14ac:dyDescent="0.2">
      <c r="A563" s="4">
        <v>46004</v>
      </c>
      <c r="B563">
        <v>57.61</v>
      </c>
      <c r="C563" t="str">
        <f t="shared" si="24"/>
        <v>-</v>
      </c>
      <c r="E563">
        <f t="shared" si="25"/>
        <v>0</v>
      </c>
      <c r="F563">
        <f t="shared" si="26"/>
        <v>0.14999999999999858</v>
      </c>
      <c r="N563" s="4">
        <v>46004</v>
      </c>
      <c r="O563">
        <v>57.61</v>
      </c>
    </row>
    <row r="564" spans="1:15" x14ac:dyDescent="0.2">
      <c r="A564" s="4">
        <v>46005</v>
      </c>
      <c r="B564">
        <v>56.97</v>
      </c>
      <c r="C564" t="str">
        <f t="shared" si="24"/>
        <v>-</v>
      </c>
      <c r="E564">
        <f t="shared" si="25"/>
        <v>-0.64000000000000057</v>
      </c>
      <c r="F564">
        <f t="shared" si="26"/>
        <v>-0.64000000000000057</v>
      </c>
      <c r="N564" s="4">
        <v>46005</v>
      </c>
      <c r="O564">
        <v>56.97</v>
      </c>
    </row>
    <row r="565" spans="1:15" x14ac:dyDescent="0.2">
      <c r="A565" s="4">
        <v>46006</v>
      </c>
      <c r="B565">
        <v>56.97</v>
      </c>
      <c r="C565" t="str">
        <f t="shared" si="24"/>
        <v>-</v>
      </c>
      <c r="E565">
        <f t="shared" si="25"/>
        <v>0</v>
      </c>
      <c r="F565">
        <f t="shared" si="26"/>
        <v>0.64000000000000057</v>
      </c>
      <c r="N565" s="4">
        <v>46006</v>
      </c>
      <c r="O565">
        <v>56.97</v>
      </c>
    </row>
    <row r="566" spans="1:15" x14ac:dyDescent="0.2">
      <c r="A566" s="4">
        <v>46007</v>
      </c>
      <c r="B566">
        <v>55.44</v>
      </c>
      <c r="C566" t="str">
        <f t="shared" si="24"/>
        <v>-</v>
      </c>
      <c r="E566">
        <f t="shared" si="25"/>
        <v>-1.5300000000000011</v>
      </c>
      <c r="F566">
        <f t="shared" si="26"/>
        <v>-1.5300000000000011</v>
      </c>
      <c r="N566" s="4">
        <v>46007</v>
      </c>
      <c r="O566">
        <v>55.44</v>
      </c>
    </row>
    <row r="567" spans="1:15" x14ac:dyDescent="0.2">
      <c r="A567" s="4">
        <v>46008</v>
      </c>
      <c r="B567">
        <v>56.07</v>
      </c>
      <c r="C567" t="str">
        <f t="shared" si="24"/>
        <v>-</v>
      </c>
      <c r="E567">
        <f t="shared" si="25"/>
        <v>0.63000000000000256</v>
      </c>
      <c r="F567">
        <f t="shared" si="26"/>
        <v>2.1600000000000037</v>
      </c>
      <c r="N567" s="4">
        <v>46008</v>
      </c>
      <c r="O567">
        <v>56.07</v>
      </c>
    </row>
    <row r="568" spans="1:15" x14ac:dyDescent="0.2">
      <c r="A568" s="4">
        <v>46009</v>
      </c>
      <c r="B568">
        <v>56.22</v>
      </c>
      <c r="C568" t="str">
        <f t="shared" si="24"/>
        <v>-</v>
      </c>
      <c r="E568">
        <f t="shared" si="25"/>
        <v>0.14999999999999858</v>
      </c>
      <c r="F568">
        <f t="shared" si="26"/>
        <v>-0.48000000000000398</v>
      </c>
      <c r="N568" s="4">
        <v>46009</v>
      </c>
      <c r="O568">
        <v>56.22</v>
      </c>
    </row>
    <row r="569" spans="1:15" x14ac:dyDescent="0.2">
      <c r="A569" s="4">
        <v>46010</v>
      </c>
      <c r="B569">
        <v>56.8</v>
      </c>
      <c r="C569" t="str">
        <f t="shared" si="24"/>
        <v>-</v>
      </c>
      <c r="E569">
        <f t="shared" si="25"/>
        <v>0.57999999999999829</v>
      </c>
      <c r="F569">
        <f t="shared" si="26"/>
        <v>0.42999999999999972</v>
      </c>
      <c r="N569" s="4">
        <v>46010</v>
      </c>
      <c r="O569">
        <v>56.8</v>
      </c>
    </row>
    <row r="570" spans="1:15" x14ac:dyDescent="0.2">
      <c r="A570" s="4">
        <v>46011</v>
      </c>
      <c r="B570">
        <v>56.8</v>
      </c>
      <c r="C570" t="str">
        <f t="shared" si="24"/>
        <v>-</v>
      </c>
      <c r="E570">
        <f t="shared" si="25"/>
        <v>0</v>
      </c>
      <c r="F570">
        <f t="shared" si="26"/>
        <v>-0.57999999999999829</v>
      </c>
      <c r="N570" s="4">
        <v>46011</v>
      </c>
      <c r="O570">
        <v>56.8</v>
      </c>
    </row>
    <row r="571" spans="1:15" x14ac:dyDescent="0.2">
      <c r="A571" s="4">
        <v>46012</v>
      </c>
      <c r="B571">
        <v>58.18</v>
      </c>
      <c r="C571" t="str">
        <f t="shared" si="24"/>
        <v>-</v>
      </c>
      <c r="E571">
        <f t="shared" si="25"/>
        <v>1.3800000000000026</v>
      </c>
      <c r="F571">
        <f t="shared" si="26"/>
        <v>1.3800000000000026</v>
      </c>
      <c r="N571" s="4">
        <v>46012</v>
      </c>
      <c r="O571">
        <v>58.18</v>
      </c>
    </row>
    <row r="572" spans="1:15" x14ac:dyDescent="0.2">
      <c r="A572" s="4">
        <v>46013</v>
      </c>
      <c r="B572">
        <v>58.18</v>
      </c>
      <c r="C572" t="str">
        <f t="shared" si="24"/>
        <v>-</v>
      </c>
      <c r="E572">
        <f t="shared" si="25"/>
        <v>0</v>
      </c>
      <c r="F572">
        <f t="shared" si="26"/>
        <v>-1.3800000000000026</v>
      </c>
      <c r="N572" s="4">
        <v>46013</v>
      </c>
      <c r="O572">
        <v>58.18</v>
      </c>
    </row>
    <row r="573" spans="1:15" x14ac:dyDescent="0.2">
      <c r="A573" s="4">
        <v>46014</v>
      </c>
      <c r="B573">
        <v>58.55</v>
      </c>
      <c r="C573" t="str">
        <f t="shared" si="24"/>
        <v>-</v>
      </c>
      <c r="E573">
        <f t="shared" si="25"/>
        <v>0.36999999999999744</v>
      </c>
      <c r="F573">
        <f t="shared" si="26"/>
        <v>0.36999999999999744</v>
      </c>
      <c r="N573" s="4">
        <v>46014</v>
      </c>
      <c r="O573">
        <v>58.55</v>
      </c>
    </row>
    <row r="574" spans="1:15" x14ac:dyDescent="0.2">
      <c r="A574" s="4">
        <v>46015</v>
      </c>
      <c r="B574">
        <v>58.72</v>
      </c>
      <c r="C574" t="str">
        <f t="shared" si="24"/>
        <v>-</v>
      </c>
      <c r="E574">
        <f t="shared" si="25"/>
        <v>0.17000000000000171</v>
      </c>
      <c r="F574">
        <f t="shared" si="26"/>
        <v>-0.19999999999999574</v>
      </c>
      <c r="N574" s="4">
        <v>46015</v>
      </c>
      <c r="O574">
        <v>58.72</v>
      </c>
    </row>
    <row r="575" spans="1:15" x14ac:dyDescent="0.2">
      <c r="A575" s="4">
        <v>46016</v>
      </c>
      <c r="B575">
        <v>58.72</v>
      </c>
      <c r="C575" t="str">
        <f t="shared" si="24"/>
        <v>-</v>
      </c>
      <c r="E575">
        <f t="shared" si="25"/>
        <v>0</v>
      </c>
      <c r="F575">
        <f t="shared" si="26"/>
        <v>-0.17000000000000171</v>
      </c>
      <c r="N575" s="4">
        <v>46016</v>
      </c>
      <c r="O575">
        <v>58.72</v>
      </c>
    </row>
    <row r="576" spans="1:15" x14ac:dyDescent="0.2">
      <c r="A576" s="4">
        <v>46017</v>
      </c>
      <c r="B576">
        <v>56.6</v>
      </c>
      <c r="C576" t="str">
        <f t="shared" si="24"/>
        <v>-</v>
      </c>
      <c r="E576">
        <f t="shared" si="25"/>
        <v>-2.1199999999999974</v>
      </c>
      <c r="F576">
        <f t="shared" si="26"/>
        <v>-2.1199999999999974</v>
      </c>
      <c r="N576" s="4">
        <v>46017</v>
      </c>
      <c r="O576">
        <v>56.6</v>
      </c>
    </row>
    <row r="577" spans="1:15" x14ac:dyDescent="0.2">
      <c r="A577" s="4">
        <v>46018</v>
      </c>
      <c r="B577">
        <v>56.6</v>
      </c>
      <c r="C577" t="str">
        <f t="shared" si="24"/>
        <v>-</v>
      </c>
      <c r="E577">
        <f t="shared" si="25"/>
        <v>0</v>
      </c>
      <c r="F577">
        <f t="shared" si="26"/>
        <v>2.1199999999999974</v>
      </c>
      <c r="N577" s="4">
        <v>46018</v>
      </c>
      <c r="O577">
        <v>56.6</v>
      </c>
    </row>
    <row r="578" spans="1:15" x14ac:dyDescent="0.2">
      <c r="A578" s="4">
        <v>46019</v>
      </c>
      <c r="B578">
        <v>57.89</v>
      </c>
      <c r="C578" t="str">
        <f t="shared" si="24"/>
        <v>-</v>
      </c>
      <c r="E578">
        <f t="shared" si="25"/>
        <v>1.2899999999999991</v>
      </c>
      <c r="F578">
        <f t="shared" si="26"/>
        <v>1.2899999999999991</v>
      </c>
      <c r="N578" s="4">
        <v>46019</v>
      </c>
      <c r="O578">
        <v>57.89</v>
      </c>
    </row>
    <row r="579" spans="1:15" x14ac:dyDescent="0.2">
      <c r="A579" s="4">
        <v>46020</v>
      </c>
      <c r="B579">
        <v>57.89</v>
      </c>
      <c r="C579" t="str">
        <f t="shared" ref="C579:C629" si="27">IF(B579 &gt; $J$2, "+", "-")</f>
        <v>-</v>
      </c>
      <c r="E579">
        <f t="shared" si="25"/>
        <v>0</v>
      </c>
      <c r="F579">
        <f t="shared" si="26"/>
        <v>-1.2899999999999991</v>
      </c>
      <c r="N579" s="4">
        <v>46020</v>
      </c>
      <c r="O579">
        <v>57.89</v>
      </c>
    </row>
    <row r="580" spans="1:15" x14ac:dyDescent="0.2">
      <c r="A580" s="4">
        <v>46021</v>
      </c>
      <c r="B580">
        <v>57.79</v>
      </c>
      <c r="C580" t="str">
        <f t="shared" si="27"/>
        <v>-</v>
      </c>
      <c r="E580">
        <f t="shared" ref="E580:E628" si="28">B580-B579</f>
        <v>-0.10000000000000142</v>
      </c>
      <c r="F580">
        <f t="shared" si="26"/>
        <v>-0.10000000000000142</v>
      </c>
      <c r="N580" s="4">
        <v>46021</v>
      </c>
      <c r="O580">
        <v>57.79</v>
      </c>
    </row>
    <row r="581" spans="1:15" x14ac:dyDescent="0.2">
      <c r="A581" s="4">
        <v>46022</v>
      </c>
      <c r="B581">
        <v>57.26</v>
      </c>
      <c r="C581" t="str">
        <f t="shared" si="27"/>
        <v>-</v>
      </c>
      <c r="E581">
        <f t="shared" si="28"/>
        <v>-0.53000000000000114</v>
      </c>
      <c r="F581">
        <f t="shared" si="26"/>
        <v>-0.42999999999999972</v>
      </c>
      <c r="N581" s="4">
        <v>46022</v>
      </c>
      <c r="O581">
        <v>57.26</v>
      </c>
    </row>
    <row r="582" spans="1:15" x14ac:dyDescent="0.2">
      <c r="A582" s="4">
        <v>46023</v>
      </c>
      <c r="B582">
        <v>57.26</v>
      </c>
      <c r="C582" t="str">
        <f t="shared" si="27"/>
        <v>-</v>
      </c>
      <c r="E582">
        <f t="shared" si="28"/>
        <v>0</v>
      </c>
      <c r="F582">
        <f t="shared" si="26"/>
        <v>0.53000000000000114</v>
      </c>
      <c r="N582" s="4">
        <v>46023</v>
      </c>
      <c r="O582">
        <v>57.26</v>
      </c>
    </row>
    <row r="583" spans="1:15" x14ac:dyDescent="0.2">
      <c r="A583" s="4">
        <v>46024</v>
      </c>
      <c r="B583">
        <v>57.21</v>
      </c>
      <c r="C583" t="str">
        <f t="shared" si="27"/>
        <v>-</v>
      </c>
      <c r="E583">
        <f t="shared" si="28"/>
        <v>-4.9999999999997158E-2</v>
      </c>
      <c r="F583">
        <f t="shared" ref="F583:F628" si="29">E583-E582</f>
        <v>-4.9999999999997158E-2</v>
      </c>
      <c r="N583" s="4">
        <v>46024</v>
      </c>
      <c r="O583">
        <v>57.21</v>
      </c>
    </row>
    <row r="584" spans="1:15" x14ac:dyDescent="0.2">
      <c r="A584" s="4">
        <v>46025</v>
      </c>
      <c r="B584">
        <v>57.21</v>
      </c>
      <c r="C584" t="str">
        <f t="shared" si="27"/>
        <v>-</v>
      </c>
      <c r="E584">
        <f t="shared" si="28"/>
        <v>0</v>
      </c>
      <c r="F584">
        <f t="shared" si="29"/>
        <v>4.9999999999997158E-2</v>
      </c>
      <c r="N584" s="4">
        <v>46025</v>
      </c>
      <c r="O584">
        <v>57.21</v>
      </c>
    </row>
    <row r="585" spans="1:15" x14ac:dyDescent="0.2">
      <c r="A585" s="4">
        <v>46026</v>
      </c>
      <c r="B585">
        <v>58.1</v>
      </c>
      <c r="C585" t="str">
        <f t="shared" si="27"/>
        <v>-</v>
      </c>
      <c r="E585">
        <f t="shared" si="28"/>
        <v>0.89000000000000057</v>
      </c>
      <c r="F585">
        <f t="shared" si="29"/>
        <v>0.89000000000000057</v>
      </c>
      <c r="N585" s="4">
        <v>46026</v>
      </c>
      <c r="O585">
        <v>58.1</v>
      </c>
    </row>
    <row r="586" spans="1:15" x14ac:dyDescent="0.2">
      <c r="A586" s="4">
        <v>46027</v>
      </c>
      <c r="B586">
        <v>58.1</v>
      </c>
      <c r="C586" t="str">
        <f t="shared" si="27"/>
        <v>-</v>
      </c>
      <c r="E586">
        <f t="shared" si="28"/>
        <v>0</v>
      </c>
      <c r="F586">
        <f t="shared" si="29"/>
        <v>-0.89000000000000057</v>
      </c>
      <c r="N586" s="4">
        <v>46027</v>
      </c>
      <c r="O586">
        <v>58.1</v>
      </c>
    </row>
    <row r="587" spans="1:15" x14ac:dyDescent="0.2">
      <c r="A587" s="4">
        <v>46028</v>
      </c>
      <c r="B587">
        <v>56.97</v>
      </c>
      <c r="C587" t="str">
        <f t="shared" si="27"/>
        <v>-</v>
      </c>
      <c r="E587">
        <f t="shared" si="28"/>
        <v>-1.1300000000000026</v>
      </c>
      <c r="F587">
        <f t="shared" si="29"/>
        <v>-1.1300000000000026</v>
      </c>
      <c r="N587" s="4">
        <v>46028</v>
      </c>
      <c r="O587">
        <v>56.97</v>
      </c>
    </row>
    <row r="588" spans="1:15" x14ac:dyDescent="0.2">
      <c r="A588" s="4">
        <v>46029</v>
      </c>
      <c r="B588">
        <v>56.01</v>
      </c>
      <c r="C588" t="str">
        <f t="shared" si="27"/>
        <v>-</v>
      </c>
      <c r="E588">
        <f t="shared" si="28"/>
        <v>-0.96000000000000085</v>
      </c>
      <c r="F588">
        <f t="shared" si="29"/>
        <v>0.17000000000000171</v>
      </c>
      <c r="N588" s="4">
        <v>46029</v>
      </c>
      <c r="O588">
        <v>56.01</v>
      </c>
    </row>
    <row r="589" spans="1:15" x14ac:dyDescent="0.2">
      <c r="A589" s="4">
        <v>46030</v>
      </c>
      <c r="B589">
        <v>57.74</v>
      </c>
      <c r="C589" t="str">
        <f t="shared" si="27"/>
        <v>-</v>
      </c>
      <c r="E589">
        <f t="shared" si="28"/>
        <v>1.730000000000004</v>
      </c>
      <c r="F589">
        <f t="shared" si="29"/>
        <v>2.6900000000000048</v>
      </c>
      <c r="N589" s="4">
        <v>46030</v>
      </c>
      <c r="O589">
        <v>57.74</v>
      </c>
    </row>
    <row r="590" spans="1:15" x14ac:dyDescent="0.2">
      <c r="A590" s="4">
        <v>46031</v>
      </c>
      <c r="B590">
        <v>58.96</v>
      </c>
      <c r="C590" t="str">
        <f t="shared" si="27"/>
        <v>-</v>
      </c>
      <c r="E590">
        <f t="shared" si="28"/>
        <v>1.2199999999999989</v>
      </c>
      <c r="F590">
        <f t="shared" si="29"/>
        <v>-0.51000000000000512</v>
      </c>
      <c r="N590" s="4">
        <v>46031</v>
      </c>
      <c r="O590">
        <v>58.96</v>
      </c>
    </row>
    <row r="591" spans="1:15" x14ac:dyDescent="0.2">
      <c r="A591" s="4">
        <v>46032</v>
      </c>
      <c r="B591">
        <v>58.96</v>
      </c>
      <c r="C591" t="str">
        <f t="shared" si="27"/>
        <v>-</v>
      </c>
      <c r="E591">
        <f t="shared" si="28"/>
        <v>0</v>
      </c>
      <c r="F591">
        <f t="shared" si="29"/>
        <v>-1.2199999999999989</v>
      </c>
      <c r="N591" s="4">
        <v>46032</v>
      </c>
      <c r="O591">
        <v>58.96</v>
      </c>
    </row>
    <row r="592" spans="1:15" x14ac:dyDescent="0.2">
      <c r="A592" s="4">
        <v>46033</v>
      </c>
      <c r="B592">
        <v>59.39</v>
      </c>
      <c r="C592" t="str">
        <f t="shared" si="27"/>
        <v>-</v>
      </c>
      <c r="E592">
        <f t="shared" si="28"/>
        <v>0.42999999999999972</v>
      </c>
      <c r="F592">
        <f t="shared" si="29"/>
        <v>0.42999999999999972</v>
      </c>
      <c r="N592" s="4">
        <v>46033</v>
      </c>
      <c r="O592">
        <v>59.39</v>
      </c>
    </row>
    <row r="593" spans="1:15" x14ac:dyDescent="0.2">
      <c r="A593" s="4">
        <v>46034</v>
      </c>
      <c r="B593">
        <v>59.39</v>
      </c>
      <c r="C593" t="str">
        <f t="shared" si="27"/>
        <v>-</v>
      </c>
      <c r="E593">
        <f t="shared" si="28"/>
        <v>0</v>
      </c>
      <c r="F593">
        <f t="shared" si="29"/>
        <v>-0.42999999999999972</v>
      </c>
      <c r="N593" s="4">
        <v>46034</v>
      </c>
      <c r="O593">
        <v>59.39</v>
      </c>
    </row>
    <row r="594" spans="1:15" x14ac:dyDescent="0.2">
      <c r="A594" s="4">
        <v>46035</v>
      </c>
      <c r="B594">
        <v>60.85</v>
      </c>
      <c r="C594" t="str">
        <f t="shared" si="27"/>
        <v>-</v>
      </c>
      <c r="E594">
        <f t="shared" si="28"/>
        <v>1.4600000000000009</v>
      </c>
      <c r="F594">
        <f t="shared" si="29"/>
        <v>1.4600000000000009</v>
      </c>
      <c r="N594" s="4">
        <v>46035</v>
      </c>
      <c r="O594">
        <v>60.85</v>
      </c>
    </row>
    <row r="595" spans="1:15" x14ac:dyDescent="0.2">
      <c r="A595" s="4">
        <v>46036</v>
      </c>
      <c r="B595">
        <v>61.84</v>
      </c>
      <c r="C595" t="str">
        <f t="shared" si="27"/>
        <v>-</v>
      </c>
      <c r="E595">
        <f t="shared" si="28"/>
        <v>0.99000000000000199</v>
      </c>
      <c r="F595">
        <f t="shared" si="29"/>
        <v>-0.46999999999999886</v>
      </c>
      <c r="N595" s="4">
        <v>46036</v>
      </c>
      <c r="O595">
        <v>61.84</v>
      </c>
    </row>
    <row r="596" spans="1:15" x14ac:dyDescent="0.2">
      <c r="A596" s="4">
        <v>46037</v>
      </c>
      <c r="B596">
        <v>59.13</v>
      </c>
      <c r="C596" t="str">
        <f t="shared" si="27"/>
        <v>-</v>
      </c>
      <c r="E596">
        <f t="shared" si="28"/>
        <v>-2.7100000000000009</v>
      </c>
      <c r="F596">
        <f t="shared" si="29"/>
        <v>-3.7000000000000028</v>
      </c>
      <c r="N596" s="4">
        <v>46037</v>
      </c>
      <c r="O596">
        <v>59.13</v>
      </c>
    </row>
    <row r="597" spans="1:15" x14ac:dyDescent="0.2">
      <c r="A597" s="4">
        <v>46038</v>
      </c>
      <c r="B597">
        <v>59.4</v>
      </c>
      <c r="C597" t="str">
        <f t="shared" si="27"/>
        <v>-</v>
      </c>
      <c r="E597">
        <f t="shared" si="28"/>
        <v>0.26999999999999602</v>
      </c>
      <c r="F597">
        <f t="shared" si="29"/>
        <v>2.9799999999999969</v>
      </c>
      <c r="N597" s="4">
        <v>46038</v>
      </c>
      <c r="O597">
        <v>59.4</v>
      </c>
    </row>
    <row r="598" spans="1:15" x14ac:dyDescent="0.2">
      <c r="A598" s="4">
        <v>46039</v>
      </c>
      <c r="B598">
        <v>59.4</v>
      </c>
      <c r="C598" t="str">
        <f t="shared" si="27"/>
        <v>-</v>
      </c>
      <c r="E598">
        <f t="shared" si="28"/>
        <v>0</v>
      </c>
      <c r="F598">
        <f t="shared" si="29"/>
        <v>-0.26999999999999602</v>
      </c>
      <c r="N598" s="4">
        <v>46039</v>
      </c>
      <c r="O598">
        <v>59.4</v>
      </c>
    </row>
    <row r="599" spans="1:15" x14ac:dyDescent="0.2">
      <c r="A599" s="4">
        <v>46040</v>
      </c>
      <c r="B599">
        <v>60.3</v>
      </c>
      <c r="C599" t="str">
        <f t="shared" si="27"/>
        <v>-</v>
      </c>
      <c r="E599">
        <f t="shared" si="28"/>
        <v>0.89999999999999858</v>
      </c>
      <c r="F599">
        <f t="shared" si="29"/>
        <v>0.89999999999999858</v>
      </c>
      <c r="N599" s="4">
        <v>46040</v>
      </c>
      <c r="O599">
        <v>60.3</v>
      </c>
    </row>
    <row r="600" spans="1:15" x14ac:dyDescent="0.2">
      <c r="A600" s="4">
        <v>46041</v>
      </c>
      <c r="B600">
        <v>60.3</v>
      </c>
      <c r="C600" t="str">
        <f t="shared" si="27"/>
        <v>-</v>
      </c>
      <c r="E600">
        <f t="shared" si="28"/>
        <v>0</v>
      </c>
      <c r="F600">
        <f t="shared" si="29"/>
        <v>-0.89999999999999858</v>
      </c>
      <c r="N600" s="4">
        <v>46041</v>
      </c>
      <c r="O600">
        <v>60.3</v>
      </c>
    </row>
    <row r="601" spans="1:15" x14ac:dyDescent="0.2">
      <c r="A601" s="4">
        <v>46042</v>
      </c>
      <c r="B601">
        <v>60.3</v>
      </c>
      <c r="C601" t="str">
        <f t="shared" si="27"/>
        <v>-</v>
      </c>
      <c r="E601">
        <f t="shared" si="28"/>
        <v>0</v>
      </c>
      <c r="F601">
        <f t="shared" si="29"/>
        <v>0</v>
      </c>
      <c r="N601" s="4">
        <v>46042</v>
      </c>
      <c r="O601">
        <v>60.3</v>
      </c>
    </row>
    <row r="602" spans="1:15" x14ac:dyDescent="0.2">
      <c r="A602" s="4">
        <v>46043</v>
      </c>
      <c r="B602">
        <v>60.38</v>
      </c>
      <c r="C602" t="str">
        <f t="shared" si="27"/>
        <v>-</v>
      </c>
      <c r="E602">
        <f t="shared" si="28"/>
        <v>8.00000000000054E-2</v>
      </c>
      <c r="F602">
        <f t="shared" si="29"/>
        <v>8.00000000000054E-2</v>
      </c>
      <c r="N602" s="4">
        <v>46043</v>
      </c>
      <c r="O602">
        <v>60.38</v>
      </c>
    </row>
    <row r="603" spans="1:15" x14ac:dyDescent="0.2">
      <c r="A603" s="4">
        <v>46044</v>
      </c>
      <c r="B603">
        <v>59.24</v>
      </c>
      <c r="C603" t="str">
        <f t="shared" si="27"/>
        <v>-</v>
      </c>
      <c r="E603">
        <f t="shared" si="28"/>
        <v>-1.1400000000000006</v>
      </c>
      <c r="F603">
        <f t="shared" si="29"/>
        <v>-1.220000000000006</v>
      </c>
      <c r="N603" s="4">
        <v>46044</v>
      </c>
      <c r="O603">
        <v>59.24</v>
      </c>
    </row>
    <row r="604" spans="1:15" x14ac:dyDescent="0.2">
      <c r="A604" s="4">
        <v>46045</v>
      </c>
      <c r="B604">
        <v>60.7</v>
      </c>
      <c r="C604" t="str">
        <f t="shared" si="27"/>
        <v>-</v>
      </c>
      <c r="E604">
        <f t="shared" si="28"/>
        <v>1.4600000000000009</v>
      </c>
      <c r="F604">
        <f t="shared" si="29"/>
        <v>2.6000000000000014</v>
      </c>
      <c r="N604" s="4">
        <v>46045</v>
      </c>
      <c r="O604">
        <v>60.7</v>
      </c>
    </row>
    <row r="605" spans="1:15" x14ac:dyDescent="0.2">
      <c r="A605" s="4">
        <v>46046</v>
      </c>
      <c r="B605">
        <v>60.7</v>
      </c>
      <c r="C605" t="str">
        <f t="shared" si="27"/>
        <v>-</v>
      </c>
      <c r="E605">
        <f t="shared" si="28"/>
        <v>0</v>
      </c>
      <c r="F605">
        <f t="shared" si="29"/>
        <v>-1.4600000000000009</v>
      </c>
      <c r="N605" s="4">
        <v>46046</v>
      </c>
      <c r="O605">
        <v>60.7</v>
      </c>
    </row>
    <row r="606" spans="1:15" x14ac:dyDescent="0.2">
      <c r="A606" s="4">
        <v>46047</v>
      </c>
      <c r="B606">
        <v>60.46</v>
      </c>
      <c r="C606" t="str">
        <f t="shared" si="27"/>
        <v>-</v>
      </c>
      <c r="E606">
        <f t="shared" si="28"/>
        <v>-0.24000000000000199</v>
      </c>
      <c r="F606">
        <f t="shared" si="29"/>
        <v>-0.24000000000000199</v>
      </c>
      <c r="N606" s="4">
        <v>46047</v>
      </c>
      <c r="O606">
        <v>60.46</v>
      </c>
    </row>
    <row r="607" spans="1:15" x14ac:dyDescent="0.2">
      <c r="A607" s="4">
        <v>46048</v>
      </c>
      <c r="B607">
        <v>60.46</v>
      </c>
      <c r="C607" t="str">
        <f t="shared" si="27"/>
        <v>-</v>
      </c>
      <c r="E607">
        <f t="shared" si="28"/>
        <v>0</v>
      </c>
      <c r="F607">
        <f t="shared" si="29"/>
        <v>0.24000000000000199</v>
      </c>
      <c r="N607" s="4">
        <v>46048</v>
      </c>
      <c r="O607">
        <v>60.46</v>
      </c>
    </row>
    <row r="608" spans="1:15" x14ac:dyDescent="0.2">
      <c r="A608" s="4">
        <v>46049</v>
      </c>
      <c r="B608">
        <v>62.04</v>
      </c>
      <c r="C608" t="str">
        <f t="shared" si="27"/>
        <v>-</v>
      </c>
      <c r="E608">
        <f t="shared" si="28"/>
        <v>1.5799999999999983</v>
      </c>
      <c r="F608">
        <f t="shared" si="29"/>
        <v>1.5799999999999983</v>
      </c>
      <c r="N608" s="4">
        <v>46049</v>
      </c>
      <c r="O608">
        <v>62.04</v>
      </c>
    </row>
    <row r="609" spans="1:15" x14ac:dyDescent="0.2">
      <c r="A609" s="4">
        <v>46050</v>
      </c>
      <c r="B609">
        <v>62.75</v>
      </c>
      <c r="C609" t="str">
        <f t="shared" si="27"/>
        <v>-</v>
      </c>
      <c r="E609">
        <f t="shared" si="28"/>
        <v>0.71000000000000085</v>
      </c>
      <c r="F609">
        <f t="shared" si="29"/>
        <v>-0.86999999999999744</v>
      </c>
      <c r="N609" s="4">
        <v>46050</v>
      </c>
      <c r="O609">
        <v>62.75</v>
      </c>
    </row>
    <row r="610" spans="1:15" x14ac:dyDescent="0.2">
      <c r="A610" s="4">
        <v>46051</v>
      </c>
      <c r="B610">
        <v>64.77</v>
      </c>
      <c r="C610" t="str">
        <f t="shared" si="27"/>
        <v>-</v>
      </c>
      <c r="E610">
        <f t="shared" si="28"/>
        <v>2.019999999999996</v>
      </c>
      <c r="F610">
        <f t="shared" si="29"/>
        <v>1.3099999999999952</v>
      </c>
      <c r="N610" s="4">
        <v>46051</v>
      </c>
      <c r="O610">
        <v>64.77</v>
      </c>
    </row>
    <row r="611" spans="1:15" x14ac:dyDescent="0.2">
      <c r="A611" s="4">
        <v>46052</v>
      </c>
      <c r="B611">
        <v>64.5</v>
      </c>
      <c r="C611" t="str">
        <f t="shared" si="27"/>
        <v>-</v>
      </c>
      <c r="E611">
        <f t="shared" si="28"/>
        <v>-0.26999999999999602</v>
      </c>
      <c r="F611">
        <f t="shared" si="29"/>
        <v>-2.289999999999992</v>
      </c>
      <c r="N611" s="4">
        <v>46052</v>
      </c>
      <c r="O611">
        <v>64.5</v>
      </c>
    </row>
    <row r="612" spans="1:15" x14ac:dyDescent="0.2">
      <c r="A612" s="4">
        <v>46053</v>
      </c>
      <c r="B612">
        <v>64.5</v>
      </c>
      <c r="C612" t="str">
        <f t="shared" si="27"/>
        <v>-</v>
      </c>
      <c r="E612">
        <f t="shared" si="28"/>
        <v>0</v>
      </c>
      <c r="F612">
        <f t="shared" si="29"/>
        <v>0.26999999999999602</v>
      </c>
      <c r="N612" s="4">
        <v>46053</v>
      </c>
      <c r="O612">
        <v>64.5</v>
      </c>
    </row>
    <row r="613" spans="1:15" x14ac:dyDescent="0.2">
      <c r="A613" s="4">
        <v>46054</v>
      </c>
      <c r="B613">
        <v>61.6</v>
      </c>
      <c r="C613" t="str">
        <f t="shared" si="27"/>
        <v>-</v>
      </c>
      <c r="E613">
        <f t="shared" si="28"/>
        <v>-2.8999999999999986</v>
      </c>
      <c r="F613">
        <f t="shared" si="29"/>
        <v>-2.8999999999999986</v>
      </c>
      <c r="N613" s="4">
        <v>46054</v>
      </c>
      <c r="O613">
        <v>61.6</v>
      </c>
    </row>
    <row r="614" spans="1:15" x14ac:dyDescent="0.2">
      <c r="A614" s="4">
        <v>46055</v>
      </c>
      <c r="B614">
        <v>61.6</v>
      </c>
      <c r="C614" t="str">
        <f t="shared" si="27"/>
        <v>-</v>
      </c>
      <c r="E614">
        <f t="shared" si="28"/>
        <v>0</v>
      </c>
      <c r="F614">
        <f t="shared" si="29"/>
        <v>2.8999999999999986</v>
      </c>
      <c r="N614" s="4">
        <v>46055</v>
      </c>
      <c r="O614">
        <v>61.6</v>
      </c>
    </row>
    <row r="615" spans="1:15" x14ac:dyDescent="0.2">
      <c r="A615" s="4">
        <v>46056</v>
      </c>
      <c r="B615">
        <v>62.62</v>
      </c>
      <c r="C615" t="str">
        <f t="shared" si="27"/>
        <v>-</v>
      </c>
      <c r="E615">
        <f t="shared" si="28"/>
        <v>1.019999999999996</v>
      </c>
      <c r="F615">
        <f t="shared" si="29"/>
        <v>1.019999999999996</v>
      </c>
      <c r="N615" s="4">
        <v>46056</v>
      </c>
      <c r="O615">
        <v>62.62</v>
      </c>
    </row>
    <row r="616" spans="1:15" x14ac:dyDescent="0.2">
      <c r="A616" s="4">
        <v>46057</v>
      </c>
      <c r="B616">
        <v>64.56</v>
      </c>
      <c r="C616" t="str">
        <f t="shared" si="27"/>
        <v>-</v>
      </c>
      <c r="E616">
        <f t="shared" si="28"/>
        <v>1.9400000000000048</v>
      </c>
      <c r="F616">
        <f t="shared" si="29"/>
        <v>0.92000000000000881</v>
      </c>
      <c r="N616" s="4">
        <v>46057</v>
      </c>
      <c r="O616">
        <v>64.56</v>
      </c>
    </row>
    <row r="617" spans="1:15" x14ac:dyDescent="0.2">
      <c r="A617" s="4">
        <v>46058</v>
      </c>
      <c r="B617">
        <v>62.9</v>
      </c>
      <c r="C617" t="str">
        <f t="shared" si="27"/>
        <v>-</v>
      </c>
      <c r="E617">
        <f t="shared" si="28"/>
        <v>-1.6600000000000037</v>
      </c>
      <c r="F617">
        <f t="shared" si="29"/>
        <v>-3.6000000000000085</v>
      </c>
      <c r="N617" s="4">
        <v>46058</v>
      </c>
      <c r="O617">
        <v>62.9</v>
      </c>
    </row>
    <row r="618" spans="1:15" x14ac:dyDescent="0.2">
      <c r="A618" s="4">
        <v>46059</v>
      </c>
      <c r="B618">
        <v>63.77</v>
      </c>
      <c r="C618" t="str">
        <f t="shared" si="27"/>
        <v>-</v>
      </c>
      <c r="E618">
        <f t="shared" si="28"/>
        <v>0.87000000000000455</v>
      </c>
      <c r="F618">
        <f t="shared" si="29"/>
        <v>2.5300000000000082</v>
      </c>
      <c r="N618" s="4">
        <v>46059</v>
      </c>
      <c r="O618">
        <v>63.77</v>
      </c>
    </row>
    <row r="619" spans="1:15" x14ac:dyDescent="0.2">
      <c r="A619" s="4">
        <v>46060</v>
      </c>
      <c r="B619">
        <v>63.77</v>
      </c>
      <c r="C619" t="str">
        <f t="shared" si="27"/>
        <v>-</v>
      </c>
      <c r="E619">
        <f t="shared" si="28"/>
        <v>0</v>
      </c>
      <c r="F619">
        <f t="shared" si="29"/>
        <v>-0.87000000000000455</v>
      </c>
      <c r="N619" s="4">
        <v>46060</v>
      </c>
      <c r="O619">
        <v>63.77</v>
      </c>
    </row>
    <row r="620" spans="1:15" x14ac:dyDescent="0.2">
      <c r="A620" s="4">
        <v>46061</v>
      </c>
      <c r="B620">
        <v>64.53</v>
      </c>
      <c r="C620" t="str">
        <f t="shared" si="27"/>
        <v>-</v>
      </c>
      <c r="E620">
        <f t="shared" si="28"/>
        <v>0.75999999999999801</v>
      </c>
      <c r="F620">
        <f t="shared" si="29"/>
        <v>0.75999999999999801</v>
      </c>
      <c r="N620" s="4">
        <v>46061</v>
      </c>
      <c r="O620">
        <v>64.53</v>
      </c>
    </row>
    <row r="621" spans="1:15" x14ac:dyDescent="0.2">
      <c r="A621" s="4">
        <v>46062</v>
      </c>
      <c r="B621">
        <v>64.53</v>
      </c>
      <c r="C621" t="str">
        <f t="shared" si="27"/>
        <v>-</v>
      </c>
      <c r="E621">
        <f t="shared" si="28"/>
        <v>0</v>
      </c>
      <c r="F621">
        <f t="shared" si="29"/>
        <v>-0.75999999999999801</v>
      </c>
      <c r="N621" s="4">
        <v>46062</v>
      </c>
      <c r="O621">
        <v>64.53</v>
      </c>
    </row>
    <row r="622" spans="1:15" x14ac:dyDescent="0.2">
      <c r="A622" s="4">
        <v>46063</v>
      </c>
      <c r="B622">
        <v>64.2</v>
      </c>
      <c r="C622" t="str">
        <f t="shared" si="27"/>
        <v>-</v>
      </c>
      <c r="E622">
        <f t="shared" si="28"/>
        <v>-0.32999999999999829</v>
      </c>
      <c r="F622">
        <f t="shared" si="29"/>
        <v>-0.32999999999999829</v>
      </c>
      <c r="N622" s="4">
        <v>46063</v>
      </c>
      <c r="O622">
        <v>64.2</v>
      </c>
    </row>
    <row r="623" spans="1:15" x14ac:dyDescent="0.2">
      <c r="A623" s="4">
        <v>46064</v>
      </c>
      <c r="B623">
        <v>64.8</v>
      </c>
      <c r="C623" t="str">
        <f t="shared" si="27"/>
        <v>-</v>
      </c>
      <c r="E623">
        <f t="shared" si="28"/>
        <v>0.59999999999999432</v>
      </c>
      <c r="F623">
        <f t="shared" si="29"/>
        <v>0.92999999999999261</v>
      </c>
      <c r="N623" s="4">
        <v>46064</v>
      </c>
      <c r="O623">
        <v>64.8</v>
      </c>
    </row>
    <row r="624" spans="1:15" x14ac:dyDescent="0.2">
      <c r="A624" s="4">
        <v>46065</v>
      </c>
      <c r="B624">
        <v>63.08</v>
      </c>
      <c r="C624" t="str">
        <f t="shared" si="27"/>
        <v>-</v>
      </c>
      <c r="E624">
        <f t="shared" si="28"/>
        <v>-1.7199999999999989</v>
      </c>
      <c r="F624">
        <f t="shared" si="29"/>
        <v>-2.3199999999999932</v>
      </c>
      <c r="N624" s="4">
        <v>46065</v>
      </c>
      <c r="O624">
        <v>63.08</v>
      </c>
    </row>
    <row r="625" spans="1:15" x14ac:dyDescent="0.2">
      <c r="A625" s="4">
        <v>46066</v>
      </c>
      <c r="B625">
        <v>63.05</v>
      </c>
      <c r="C625" t="str">
        <f t="shared" si="27"/>
        <v>-</v>
      </c>
      <c r="E625">
        <f t="shared" si="28"/>
        <v>-3.0000000000001137E-2</v>
      </c>
      <c r="F625">
        <f t="shared" si="29"/>
        <v>1.6899999999999977</v>
      </c>
      <c r="N625" s="4">
        <v>46066</v>
      </c>
      <c r="O625">
        <v>63.05</v>
      </c>
    </row>
    <row r="626" spans="1:15" x14ac:dyDescent="0.2">
      <c r="A626" s="4">
        <v>46067</v>
      </c>
      <c r="B626">
        <v>63.05</v>
      </c>
      <c r="C626" t="str">
        <f t="shared" si="27"/>
        <v>-</v>
      </c>
      <c r="E626">
        <f t="shared" si="28"/>
        <v>0</v>
      </c>
      <c r="F626">
        <f t="shared" si="29"/>
        <v>3.0000000000001137E-2</v>
      </c>
      <c r="N626" s="4">
        <v>46067</v>
      </c>
      <c r="O626">
        <v>63.05</v>
      </c>
    </row>
    <row r="627" spans="1:15" x14ac:dyDescent="0.2">
      <c r="A627" s="4">
        <v>46068</v>
      </c>
      <c r="B627">
        <v>62.53</v>
      </c>
      <c r="C627" t="str">
        <f t="shared" si="27"/>
        <v>-</v>
      </c>
      <c r="E627">
        <f t="shared" si="28"/>
        <v>-0.51999999999999602</v>
      </c>
      <c r="F627">
        <f t="shared" si="29"/>
        <v>-0.51999999999999602</v>
      </c>
      <c r="N627" s="4">
        <v>46068</v>
      </c>
      <c r="O627">
        <v>62.53</v>
      </c>
    </row>
    <row r="628" spans="1:15" x14ac:dyDescent="0.2">
      <c r="A628" s="4">
        <v>46069</v>
      </c>
      <c r="B628">
        <v>62.53</v>
      </c>
      <c r="C628" t="str">
        <f t="shared" si="27"/>
        <v>-</v>
      </c>
      <c r="E628">
        <f t="shared" si="28"/>
        <v>0</v>
      </c>
      <c r="F628">
        <f t="shared" si="29"/>
        <v>0.51999999999999602</v>
      </c>
      <c r="N628" s="4">
        <v>46069</v>
      </c>
      <c r="O628">
        <v>62.53</v>
      </c>
    </row>
    <row r="629" spans="1:15" x14ac:dyDescent="0.2">
      <c r="A629" s="4">
        <v>46070</v>
      </c>
      <c r="B629">
        <v>62.53</v>
      </c>
      <c r="C629" t="str">
        <f t="shared" si="27"/>
        <v>-</v>
      </c>
      <c r="D629">
        <v>41</v>
      </c>
      <c r="E629">
        <f>B629-B628</f>
        <v>0</v>
      </c>
      <c r="F629">
        <f>E629-E628</f>
        <v>0</v>
      </c>
      <c r="N629" s="4">
        <v>46070</v>
      </c>
      <c r="O629">
        <v>62.53</v>
      </c>
    </row>
    <row r="630" spans="1:15" x14ac:dyDescent="0.2">
      <c r="B630">
        <f>B629+(-0.03)</f>
        <v>62.5</v>
      </c>
      <c r="D630" t="s">
        <v>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CD41-4B65-A54E-9E93-8D82F92F1BF5}">
  <dimension ref="A2:AE33"/>
  <sheetViews>
    <sheetView topLeftCell="A10" zoomScale="58" workbookViewId="0">
      <selection activeCell="U60" sqref="U60"/>
    </sheetView>
  </sheetViews>
  <sheetFormatPr baseColWidth="10" defaultRowHeight="15" x14ac:dyDescent="0.2"/>
  <sheetData>
    <row r="2" spans="31:31" x14ac:dyDescent="0.2">
      <c r="AE2" t="s">
        <v>249</v>
      </c>
    </row>
    <row r="27" spans="1:1" x14ac:dyDescent="0.2">
      <c r="A27" t="s">
        <v>245</v>
      </c>
    </row>
    <row r="28" spans="1:1" x14ac:dyDescent="0.2">
      <c r="A28" t="s">
        <v>244</v>
      </c>
    </row>
    <row r="29" spans="1:1" x14ac:dyDescent="0.2">
      <c r="A29" t="s">
        <v>246</v>
      </c>
    </row>
    <row r="31" spans="1:1" x14ac:dyDescent="0.2">
      <c r="A31" t="s">
        <v>247</v>
      </c>
    </row>
    <row r="32" spans="1:1" x14ac:dyDescent="0.2">
      <c r="A32" t="s">
        <v>248</v>
      </c>
    </row>
    <row r="33" spans="1:1" x14ac:dyDescent="0.2">
      <c r="A33" t="s">
        <v>61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CD66-A271-A742-9AFE-355F4DCF283A}">
  <dimension ref="A1:H629"/>
  <sheetViews>
    <sheetView tabSelected="1" workbookViewId="0">
      <selection activeCell="H26" sqref="H26"/>
    </sheetView>
  </sheetViews>
  <sheetFormatPr baseColWidth="10" defaultRowHeight="15" x14ac:dyDescent="0.2"/>
  <cols>
    <col min="2" max="2" width="14" bestFit="1" customWidth="1"/>
    <col min="3" max="3" width="13.83203125" bestFit="1" customWidth="1"/>
    <col min="5" max="5" width="23" bestFit="1" customWidth="1"/>
  </cols>
  <sheetData>
    <row r="1" spans="1:8" x14ac:dyDescent="0.2">
      <c r="A1" s="3" t="s">
        <v>6</v>
      </c>
      <c r="B1" t="s">
        <v>213</v>
      </c>
      <c r="C1" t="s">
        <v>242</v>
      </c>
      <c r="G1">
        <f>SQRT(F16)</f>
        <v>1.311525828948862</v>
      </c>
      <c r="H1" t="s">
        <v>266</v>
      </c>
    </row>
    <row r="2" spans="1:8" x14ac:dyDescent="0.2">
      <c r="A2">
        <v>77.97</v>
      </c>
      <c r="G2">
        <v>1.96</v>
      </c>
      <c r="H2" t="s">
        <v>267</v>
      </c>
    </row>
    <row r="3" spans="1:8" x14ac:dyDescent="0.2">
      <c r="A3">
        <v>77.97</v>
      </c>
      <c r="B3">
        <f>A3-A2</f>
        <v>0</v>
      </c>
      <c r="E3" t="s">
        <v>250</v>
      </c>
      <c r="F3">
        <v>62.53</v>
      </c>
      <c r="G3">
        <f>F22-1.96*G1</f>
        <v>59.774441995260226</v>
      </c>
    </row>
    <row r="4" spans="1:8" x14ac:dyDescent="0.2">
      <c r="A4">
        <v>75.260000000000005</v>
      </c>
      <c r="B4">
        <f t="shared" ref="B4:C67" si="0">A4-A3</f>
        <v>-2.7099999999999937</v>
      </c>
      <c r="C4">
        <f>B4-B3</f>
        <v>-2.7099999999999937</v>
      </c>
      <c r="E4" t="s">
        <v>251</v>
      </c>
      <c r="F4">
        <v>0</v>
      </c>
      <c r="G4">
        <f>F22+1.96*G1</f>
        <v>64.915623244739763</v>
      </c>
    </row>
    <row r="5" spans="1:8" x14ac:dyDescent="0.2">
      <c r="A5">
        <v>75.260000000000005</v>
      </c>
      <c r="B5">
        <f t="shared" si="0"/>
        <v>0</v>
      </c>
      <c r="C5">
        <f t="shared" si="0"/>
        <v>2.7099999999999937</v>
      </c>
      <c r="E5" t="s">
        <v>252</v>
      </c>
      <c r="F5">
        <v>0</v>
      </c>
      <c r="G5">
        <f>F25-1.96*G7</f>
        <v>-3.6890841257340701</v>
      </c>
    </row>
    <row r="6" spans="1:8" x14ac:dyDescent="0.2">
      <c r="A6">
        <v>74.27</v>
      </c>
      <c r="B6">
        <f t="shared" si="0"/>
        <v>-0.99000000000000909</v>
      </c>
      <c r="C6">
        <f t="shared" si="0"/>
        <v>-0.99000000000000909</v>
      </c>
      <c r="E6" t="s">
        <v>254</v>
      </c>
      <c r="F6" s="12">
        <v>0.52</v>
      </c>
      <c r="G6">
        <f>F25+1.96*G7</f>
        <v>3.5816441238981498</v>
      </c>
    </row>
    <row r="7" spans="1:8" x14ac:dyDescent="0.2">
      <c r="A7">
        <v>75.08</v>
      </c>
      <c r="B7">
        <f t="shared" si="0"/>
        <v>0.81000000000000227</v>
      </c>
      <c r="C7">
        <f t="shared" si="0"/>
        <v>1.8000000000000114</v>
      </c>
      <c r="E7" t="s">
        <v>253</v>
      </c>
      <c r="F7" s="12">
        <v>3.1040000000000002E-2</v>
      </c>
      <c r="G7">
        <f>G1*SQRT(2)</f>
        <v>1.8547776147020969</v>
      </c>
    </row>
    <row r="8" spans="1:8" x14ac:dyDescent="0.2">
      <c r="A8">
        <v>76.52</v>
      </c>
      <c r="B8">
        <f t="shared" si="0"/>
        <v>1.4399999999999977</v>
      </c>
      <c r="C8">
        <f t="shared" si="0"/>
        <v>0.62999999999999545</v>
      </c>
      <c r="E8" t="s">
        <v>255</v>
      </c>
      <c r="F8">
        <v>2.649E-2</v>
      </c>
    </row>
    <row r="9" spans="1:8" x14ac:dyDescent="0.2">
      <c r="A9">
        <v>76.53</v>
      </c>
      <c r="B9">
        <f t="shared" si="0"/>
        <v>1.0000000000005116E-2</v>
      </c>
      <c r="C9">
        <f t="shared" si="0"/>
        <v>-1.4299999999999926</v>
      </c>
    </row>
    <row r="10" spans="1:8" x14ac:dyDescent="0.2">
      <c r="A10">
        <v>76.53</v>
      </c>
      <c r="B10">
        <f t="shared" si="0"/>
        <v>0</v>
      </c>
      <c r="C10">
        <f t="shared" si="0"/>
        <v>-1.0000000000005116E-2</v>
      </c>
      <c r="E10" t="s">
        <v>256</v>
      </c>
    </row>
    <row r="11" spans="1:8" x14ac:dyDescent="0.2">
      <c r="A11">
        <v>78.75</v>
      </c>
      <c r="B11">
        <f t="shared" si="0"/>
        <v>2.2199999999999989</v>
      </c>
      <c r="C11">
        <f t="shared" si="0"/>
        <v>2.2199999999999989</v>
      </c>
      <c r="E11" t="s">
        <v>257</v>
      </c>
      <c r="F11">
        <v>1.33406E-3</v>
      </c>
    </row>
    <row r="12" spans="1:8" x14ac:dyDescent="0.2">
      <c r="A12">
        <v>78.75</v>
      </c>
      <c r="B12">
        <f t="shared" si="0"/>
        <v>0</v>
      </c>
      <c r="C12">
        <f t="shared" si="0"/>
        <v>-2.2199999999999989</v>
      </c>
      <c r="E12" t="s">
        <v>258</v>
      </c>
      <c r="F12">
        <v>-0.70235800000000004</v>
      </c>
    </row>
    <row r="13" spans="1:8" x14ac:dyDescent="0.2">
      <c r="A13">
        <v>78.88</v>
      </c>
      <c r="B13">
        <f t="shared" si="0"/>
        <v>0.12999999999999545</v>
      </c>
      <c r="C13">
        <f t="shared" si="0"/>
        <v>0.12999999999999545</v>
      </c>
      <c r="E13" t="s">
        <v>259</v>
      </c>
      <c r="F13">
        <v>-0.35827199999999998</v>
      </c>
    </row>
    <row r="14" spans="1:8" x14ac:dyDescent="0.2">
      <c r="A14">
        <v>79.56</v>
      </c>
      <c r="B14">
        <f t="shared" si="0"/>
        <v>0.68000000000000682</v>
      </c>
      <c r="C14">
        <f t="shared" si="0"/>
        <v>0.55000000000001137</v>
      </c>
    </row>
    <row r="15" spans="1:8" x14ac:dyDescent="0.2">
      <c r="A15">
        <v>79.61</v>
      </c>
      <c r="B15">
        <f t="shared" si="0"/>
        <v>4.9999999999997158E-2</v>
      </c>
      <c r="C15">
        <f t="shared" si="0"/>
        <v>-0.63000000000000966</v>
      </c>
      <c r="E15" t="s">
        <v>260</v>
      </c>
    </row>
    <row r="16" spans="1:8" x14ac:dyDescent="0.2">
      <c r="A16">
        <v>79.41</v>
      </c>
      <c r="B16">
        <f t="shared" si="0"/>
        <v>-0.20000000000000284</v>
      </c>
      <c r="C16">
        <f t="shared" si="0"/>
        <v>-0.25</v>
      </c>
      <c r="E16" t="s">
        <v>261</v>
      </c>
      <c r="F16">
        <v>1.7201</v>
      </c>
    </row>
    <row r="17" spans="1:6" x14ac:dyDescent="0.2">
      <c r="A17">
        <v>79.41</v>
      </c>
      <c r="B17">
        <f t="shared" si="0"/>
        <v>0</v>
      </c>
      <c r="C17">
        <f t="shared" si="0"/>
        <v>0.20000000000000284</v>
      </c>
      <c r="E17" t="s">
        <v>262</v>
      </c>
      <c r="F17">
        <v>5.6651E-2</v>
      </c>
    </row>
    <row r="18" spans="1:6" x14ac:dyDescent="0.2">
      <c r="A18">
        <v>81.33</v>
      </c>
      <c r="B18">
        <f t="shared" si="0"/>
        <v>1.9200000000000017</v>
      </c>
      <c r="C18">
        <f t="shared" si="0"/>
        <v>1.9200000000000017</v>
      </c>
      <c r="E18" t="s">
        <v>263</v>
      </c>
      <c r="F18">
        <v>0.16475400000000001</v>
      </c>
    </row>
    <row r="19" spans="1:6" x14ac:dyDescent="0.2">
      <c r="A19">
        <v>81.33</v>
      </c>
      <c r="B19">
        <f t="shared" si="0"/>
        <v>0</v>
      </c>
      <c r="C19">
        <f t="shared" si="0"/>
        <v>-1.9200000000000017</v>
      </c>
      <c r="E19" t="s">
        <v>264</v>
      </c>
    </row>
    <row r="20" spans="1:6" x14ac:dyDescent="0.2">
      <c r="A20">
        <v>82.67</v>
      </c>
      <c r="B20">
        <f t="shared" si="0"/>
        <v>1.3400000000000034</v>
      </c>
      <c r="C20">
        <f t="shared" si="0"/>
        <v>1.3400000000000034</v>
      </c>
      <c r="F20">
        <f>F11+F12*F5+F13*F6</f>
        <v>-0.18496737999999999</v>
      </c>
    </row>
    <row r="21" spans="1:6" x14ac:dyDescent="0.2">
      <c r="A21">
        <v>82.67</v>
      </c>
      <c r="B21">
        <f t="shared" si="0"/>
        <v>0</v>
      </c>
      <c r="C21">
        <f t="shared" si="0"/>
        <v>-1.3400000000000034</v>
      </c>
      <c r="F21">
        <f>F4+F20</f>
        <v>-0.18496737999999999</v>
      </c>
    </row>
    <row r="22" spans="1:6" x14ac:dyDescent="0.2">
      <c r="A22">
        <v>83.34</v>
      </c>
      <c r="B22">
        <f t="shared" si="0"/>
        <v>0.67000000000000171</v>
      </c>
      <c r="C22">
        <f t="shared" si="0"/>
        <v>0.67000000000000171</v>
      </c>
      <c r="F22">
        <f>F3+F21</f>
        <v>62.345032619999998</v>
      </c>
    </row>
    <row r="23" spans="1:6" x14ac:dyDescent="0.2">
      <c r="A23">
        <v>81.709999999999994</v>
      </c>
      <c r="B23">
        <f t="shared" si="0"/>
        <v>-1.6300000000000097</v>
      </c>
      <c r="C23">
        <f t="shared" si="0"/>
        <v>-2.3000000000000114</v>
      </c>
      <c r="E23" t="s">
        <v>265</v>
      </c>
    </row>
    <row r="24" spans="1:6" x14ac:dyDescent="0.2">
      <c r="A24">
        <v>81.709999999999994</v>
      </c>
      <c r="B24">
        <f t="shared" si="0"/>
        <v>0</v>
      </c>
      <c r="C24">
        <f t="shared" si="0"/>
        <v>1.6300000000000097</v>
      </c>
      <c r="F24">
        <f>F11+F12*F20+F13*F5</f>
        <v>0.13124737908203998</v>
      </c>
    </row>
    <row r="25" spans="1:6" x14ac:dyDescent="0.2">
      <c r="A25">
        <v>82.63</v>
      </c>
      <c r="B25">
        <f t="shared" si="0"/>
        <v>0.92000000000000171</v>
      </c>
      <c r="C25">
        <f t="shared" si="0"/>
        <v>0.92000000000000171</v>
      </c>
      <c r="F25">
        <f>F21+F24</f>
        <v>-5.3720000917960004E-2</v>
      </c>
    </row>
    <row r="26" spans="1:6" x14ac:dyDescent="0.2">
      <c r="A26">
        <v>82.63</v>
      </c>
      <c r="B26">
        <f t="shared" si="0"/>
        <v>0</v>
      </c>
      <c r="C26">
        <f t="shared" si="0"/>
        <v>-0.92000000000000171</v>
      </c>
      <c r="F26">
        <f>F22+F25</f>
        <v>62.291312619082035</v>
      </c>
    </row>
    <row r="27" spans="1:6" x14ac:dyDescent="0.2">
      <c r="A27">
        <v>81.97</v>
      </c>
      <c r="B27">
        <f t="shared" si="0"/>
        <v>-0.65999999999999659</v>
      </c>
      <c r="C27">
        <f t="shared" si="0"/>
        <v>-0.65999999999999659</v>
      </c>
    </row>
    <row r="28" spans="1:6" x14ac:dyDescent="0.2">
      <c r="A28">
        <v>82.19</v>
      </c>
      <c r="B28">
        <f t="shared" si="0"/>
        <v>0.21999999999999886</v>
      </c>
      <c r="C28">
        <f t="shared" si="0"/>
        <v>0.87999999999999545</v>
      </c>
      <c r="E28" t="s">
        <v>268</v>
      </c>
    </row>
    <row r="29" spans="1:6" x14ac:dyDescent="0.2">
      <c r="A29">
        <v>83.04</v>
      </c>
      <c r="B29">
        <f t="shared" si="0"/>
        <v>0.85000000000000853</v>
      </c>
      <c r="C29">
        <f t="shared" si="0"/>
        <v>0.63000000000000966</v>
      </c>
      <c r="E29" t="s">
        <v>269</v>
      </c>
    </row>
    <row r="30" spans="1:6" x14ac:dyDescent="0.2">
      <c r="A30">
        <v>82.83</v>
      </c>
      <c r="B30">
        <f t="shared" si="0"/>
        <v>-0.21000000000000796</v>
      </c>
      <c r="C30">
        <f t="shared" si="0"/>
        <v>-1.0600000000000165</v>
      </c>
      <c r="E30" t="s">
        <v>270</v>
      </c>
    </row>
    <row r="31" spans="1:6" x14ac:dyDescent="0.2">
      <c r="A31">
        <v>82.83</v>
      </c>
      <c r="B31">
        <f t="shared" si="0"/>
        <v>0</v>
      </c>
      <c r="C31">
        <f t="shared" si="0"/>
        <v>0.21000000000000796</v>
      </c>
      <c r="E31" t="s">
        <v>271</v>
      </c>
    </row>
    <row r="32" spans="1:6" x14ac:dyDescent="0.2">
      <c r="A32">
        <v>84.7</v>
      </c>
      <c r="B32">
        <f t="shared" si="0"/>
        <v>1.8700000000000045</v>
      </c>
      <c r="C32">
        <f t="shared" si="0"/>
        <v>1.8700000000000045</v>
      </c>
    </row>
    <row r="33" spans="1:5" x14ac:dyDescent="0.2">
      <c r="A33">
        <v>84.7</v>
      </c>
      <c r="B33">
        <f t="shared" si="0"/>
        <v>0</v>
      </c>
      <c r="C33">
        <f t="shared" si="0"/>
        <v>-1.8700000000000045</v>
      </c>
      <c r="E33" t="s">
        <v>272</v>
      </c>
    </row>
    <row r="34" spans="1:5" x14ac:dyDescent="0.2">
      <c r="A34">
        <v>84.09</v>
      </c>
      <c r="B34">
        <f t="shared" si="0"/>
        <v>-0.60999999999999943</v>
      </c>
      <c r="C34">
        <f t="shared" si="0"/>
        <v>-0.60999999999999943</v>
      </c>
      <c r="E34" t="s">
        <v>273</v>
      </c>
    </row>
    <row r="35" spans="1:5" x14ac:dyDescent="0.2">
      <c r="A35">
        <v>85.19</v>
      </c>
      <c r="B35">
        <f t="shared" si="0"/>
        <v>1.0999999999999943</v>
      </c>
      <c r="C35">
        <f t="shared" si="0"/>
        <v>1.7099999999999937</v>
      </c>
      <c r="E35" t="s">
        <v>274</v>
      </c>
    </row>
    <row r="36" spans="1:5" x14ac:dyDescent="0.2">
      <c r="A36">
        <v>85.19</v>
      </c>
      <c r="B36">
        <f t="shared" si="0"/>
        <v>0</v>
      </c>
      <c r="C36">
        <f t="shared" si="0"/>
        <v>-1.0999999999999943</v>
      </c>
      <c r="E36" t="s">
        <v>275</v>
      </c>
    </row>
    <row r="37" spans="1:5" x14ac:dyDescent="0.2">
      <c r="A37">
        <v>84.44</v>
      </c>
      <c r="B37">
        <f t="shared" si="0"/>
        <v>-0.75</v>
      </c>
      <c r="C37">
        <f t="shared" si="0"/>
        <v>-0.75</v>
      </c>
      <c r="E37" t="s">
        <v>276</v>
      </c>
    </row>
    <row r="38" spans="1:5" x14ac:dyDescent="0.2">
      <c r="A38">
        <v>84.44</v>
      </c>
      <c r="B38">
        <f t="shared" si="0"/>
        <v>0</v>
      </c>
      <c r="C38">
        <f t="shared" si="0"/>
        <v>0.75</v>
      </c>
      <c r="E38" t="s">
        <v>277</v>
      </c>
    </row>
    <row r="39" spans="1:5" x14ac:dyDescent="0.2">
      <c r="A39">
        <v>83.63</v>
      </c>
      <c r="B39">
        <f t="shared" si="0"/>
        <v>-0.81000000000000227</v>
      </c>
      <c r="C39">
        <f t="shared" si="0"/>
        <v>-0.81000000000000227</v>
      </c>
      <c r="E39" t="s">
        <v>278</v>
      </c>
    </row>
    <row r="40" spans="1:5" x14ac:dyDescent="0.2">
      <c r="A40">
        <v>83.63</v>
      </c>
      <c r="B40">
        <f t="shared" si="0"/>
        <v>0</v>
      </c>
      <c r="C40">
        <f t="shared" si="0"/>
        <v>0.81000000000000227</v>
      </c>
      <c r="E40" t="s">
        <v>279</v>
      </c>
    </row>
    <row r="41" spans="1:5" x14ac:dyDescent="0.2">
      <c r="A41">
        <v>82.78</v>
      </c>
      <c r="B41">
        <f t="shared" si="0"/>
        <v>-0.84999999999999432</v>
      </c>
      <c r="C41">
        <f t="shared" si="0"/>
        <v>-0.84999999999999432</v>
      </c>
    </row>
    <row r="42" spans="1:5" x14ac:dyDescent="0.2">
      <c r="A42">
        <v>83.39</v>
      </c>
      <c r="B42">
        <f t="shared" si="0"/>
        <v>0.60999999999999943</v>
      </c>
      <c r="C42">
        <f t="shared" si="0"/>
        <v>1.4599999999999937</v>
      </c>
    </row>
    <row r="43" spans="1:5" x14ac:dyDescent="0.2">
      <c r="A43">
        <v>83.92</v>
      </c>
      <c r="B43">
        <f t="shared" si="0"/>
        <v>0.53000000000000114</v>
      </c>
      <c r="C43">
        <f t="shared" si="0"/>
        <v>-7.9999999999998295E-2</v>
      </c>
    </row>
    <row r="44" spans="1:5" x14ac:dyDescent="0.2">
      <c r="A44">
        <v>83.49</v>
      </c>
      <c r="B44">
        <f t="shared" si="0"/>
        <v>-0.43000000000000682</v>
      </c>
      <c r="C44">
        <f t="shared" si="0"/>
        <v>-0.96000000000000796</v>
      </c>
    </row>
    <row r="45" spans="1:5" x14ac:dyDescent="0.2">
      <c r="A45">
        <v>83.49</v>
      </c>
      <c r="B45">
        <f t="shared" si="0"/>
        <v>0</v>
      </c>
      <c r="C45">
        <f t="shared" si="0"/>
        <v>0.43000000000000682</v>
      </c>
    </row>
    <row r="46" spans="1:5" x14ac:dyDescent="0.2">
      <c r="A46">
        <v>83.22</v>
      </c>
      <c r="B46">
        <f t="shared" si="0"/>
        <v>-0.26999999999999602</v>
      </c>
      <c r="C46">
        <f t="shared" si="0"/>
        <v>-0.26999999999999602</v>
      </c>
    </row>
    <row r="47" spans="1:5" x14ac:dyDescent="0.2">
      <c r="A47">
        <v>83.22</v>
      </c>
      <c r="B47">
        <f t="shared" si="0"/>
        <v>0</v>
      </c>
      <c r="C47">
        <f t="shared" si="0"/>
        <v>0.26999999999999602</v>
      </c>
    </row>
    <row r="48" spans="1:5" x14ac:dyDescent="0.2">
      <c r="A48">
        <v>81.92</v>
      </c>
      <c r="B48">
        <f t="shared" si="0"/>
        <v>-1.2999999999999972</v>
      </c>
      <c r="C48">
        <f t="shared" si="0"/>
        <v>-1.2999999999999972</v>
      </c>
    </row>
    <row r="49" spans="1:3" x14ac:dyDescent="0.2">
      <c r="A49">
        <v>84.16</v>
      </c>
      <c r="B49">
        <f t="shared" si="0"/>
        <v>2.2399999999999949</v>
      </c>
      <c r="C49">
        <f t="shared" si="0"/>
        <v>3.539999999999992</v>
      </c>
    </row>
    <row r="50" spans="1:3" x14ac:dyDescent="0.2">
      <c r="A50">
        <v>84.17</v>
      </c>
      <c r="B50">
        <f t="shared" si="0"/>
        <v>1.0000000000005116E-2</v>
      </c>
      <c r="C50">
        <f t="shared" si="0"/>
        <v>-2.2299999999999898</v>
      </c>
    </row>
    <row r="51" spans="1:3" x14ac:dyDescent="0.2">
      <c r="A51">
        <v>81.430000000000007</v>
      </c>
      <c r="B51">
        <f t="shared" si="0"/>
        <v>-2.7399999999999949</v>
      </c>
      <c r="C51">
        <f t="shared" si="0"/>
        <v>-2.75</v>
      </c>
    </row>
    <row r="52" spans="1:3" x14ac:dyDescent="0.2">
      <c r="A52">
        <v>81.430000000000007</v>
      </c>
      <c r="B52">
        <f t="shared" si="0"/>
        <v>0</v>
      </c>
      <c r="C52">
        <f t="shared" si="0"/>
        <v>2.7399999999999949</v>
      </c>
    </row>
    <row r="53" spans="1:3" x14ac:dyDescent="0.2">
      <c r="A53">
        <v>81.25</v>
      </c>
      <c r="B53">
        <f t="shared" si="0"/>
        <v>-0.18000000000000682</v>
      </c>
      <c r="C53">
        <f t="shared" si="0"/>
        <v>-0.18000000000000682</v>
      </c>
    </row>
    <row r="54" spans="1:3" x14ac:dyDescent="0.2">
      <c r="A54">
        <v>81.25</v>
      </c>
      <c r="B54">
        <f t="shared" si="0"/>
        <v>0</v>
      </c>
      <c r="C54">
        <f t="shared" si="0"/>
        <v>0.18000000000000682</v>
      </c>
    </row>
    <row r="55" spans="1:3" x14ac:dyDescent="0.2">
      <c r="A55">
        <v>78.239999999999995</v>
      </c>
      <c r="B55">
        <f t="shared" si="0"/>
        <v>-3.0100000000000051</v>
      </c>
      <c r="C55">
        <f t="shared" si="0"/>
        <v>-3.0100000000000051</v>
      </c>
    </row>
    <row r="56" spans="1:3" x14ac:dyDescent="0.2">
      <c r="A56">
        <v>78.78</v>
      </c>
      <c r="B56">
        <f t="shared" si="0"/>
        <v>0.54000000000000625</v>
      </c>
      <c r="C56">
        <f t="shared" si="0"/>
        <v>3.5500000000000114</v>
      </c>
    </row>
    <row r="57" spans="1:3" x14ac:dyDescent="0.2">
      <c r="A57">
        <v>79.430000000000007</v>
      </c>
      <c r="B57">
        <f t="shared" si="0"/>
        <v>0.65000000000000568</v>
      </c>
      <c r="C57">
        <f t="shared" si="0"/>
        <v>0.10999999999999943</v>
      </c>
    </row>
    <row r="58" spans="1:3" x14ac:dyDescent="0.2">
      <c r="A58">
        <v>78.58</v>
      </c>
      <c r="B58">
        <f t="shared" si="0"/>
        <v>-0.85000000000000853</v>
      </c>
      <c r="C58">
        <f t="shared" si="0"/>
        <v>-1.5000000000000142</v>
      </c>
    </row>
    <row r="59" spans="1:3" x14ac:dyDescent="0.2">
      <c r="A59">
        <v>78.58</v>
      </c>
      <c r="B59">
        <f t="shared" si="0"/>
        <v>0</v>
      </c>
      <c r="C59">
        <f t="shared" si="0"/>
        <v>0.85000000000000853</v>
      </c>
    </row>
    <row r="60" spans="1:3" x14ac:dyDescent="0.2">
      <c r="A60">
        <v>77.27</v>
      </c>
      <c r="B60">
        <f t="shared" si="0"/>
        <v>-1.3100000000000023</v>
      </c>
      <c r="C60">
        <f t="shared" si="0"/>
        <v>-1.3100000000000023</v>
      </c>
    </row>
    <row r="61" spans="1:3" x14ac:dyDescent="0.2">
      <c r="A61">
        <v>77.27</v>
      </c>
      <c r="B61">
        <f t="shared" si="0"/>
        <v>0</v>
      </c>
      <c r="C61">
        <f t="shared" si="0"/>
        <v>1.3100000000000023</v>
      </c>
    </row>
    <row r="62" spans="1:3" x14ac:dyDescent="0.2">
      <c r="A62">
        <v>76.17</v>
      </c>
      <c r="B62">
        <f t="shared" si="0"/>
        <v>-1.0999999999999943</v>
      </c>
      <c r="C62">
        <f t="shared" si="0"/>
        <v>-1.0999999999999943</v>
      </c>
    </row>
    <row r="63" spans="1:3" x14ac:dyDescent="0.2">
      <c r="A63">
        <v>79.36</v>
      </c>
      <c r="B63">
        <f t="shared" si="0"/>
        <v>3.1899999999999977</v>
      </c>
      <c r="C63">
        <f t="shared" si="0"/>
        <v>4.289999999999992</v>
      </c>
    </row>
    <row r="64" spans="1:3" x14ac:dyDescent="0.2">
      <c r="A64">
        <v>77.739999999999995</v>
      </c>
      <c r="B64">
        <f t="shared" si="0"/>
        <v>-1.6200000000000045</v>
      </c>
      <c r="C64">
        <f t="shared" si="0"/>
        <v>-4.8100000000000023</v>
      </c>
    </row>
    <row r="65" spans="1:3" x14ac:dyDescent="0.2">
      <c r="A65">
        <v>74.989999999999995</v>
      </c>
      <c r="B65">
        <f t="shared" si="0"/>
        <v>-2.75</v>
      </c>
      <c r="C65">
        <f t="shared" si="0"/>
        <v>-1.1299999999999955</v>
      </c>
    </row>
    <row r="66" spans="1:3" x14ac:dyDescent="0.2">
      <c r="A66">
        <v>74.989999999999995</v>
      </c>
      <c r="B66">
        <f t="shared" si="0"/>
        <v>0</v>
      </c>
      <c r="C66">
        <f t="shared" si="0"/>
        <v>2.75</v>
      </c>
    </row>
    <row r="67" spans="1:3" x14ac:dyDescent="0.2">
      <c r="A67">
        <v>74.459999999999994</v>
      </c>
      <c r="B67">
        <f t="shared" si="0"/>
        <v>-0.53000000000000114</v>
      </c>
      <c r="C67">
        <f t="shared" si="0"/>
        <v>-0.53000000000000114</v>
      </c>
    </row>
    <row r="68" spans="1:3" x14ac:dyDescent="0.2">
      <c r="A68">
        <v>74.459999999999994</v>
      </c>
      <c r="B68">
        <f t="shared" ref="B68:C131" si="1">A68-A67</f>
        <v>0</v>
      </c>
      <c r="C68">
        <f t="shared" si="1"/>
        <v>0.53000000000000114</v>
      </c>
    </row>
    <row r="69" spans="1:3" x14ac:dyDescent="0.2">
      <c r="A69">
        <v>74.599999999999994</v>
      </c>
      <c r="B69">
        <f t="shared" si="1"/>
        <v>0.14000000000000057</v>
      </c>
      <c r="C69">
        <f t="shared" si="1"/>
        <v>0.14000000000000057</v>
      </c>
    </row>
    <row r="70" spans="1:3" x14ac:dyDescent="0.2">
      <c r="A70">
        <v>76.680000000000007</v>
      </c>
      <c r="B70">
        <f t="shared" si="1"/>
        <v>2.0800000000000125</v>
      </c>
      <c r="C70">
        <f t="shared" si="1"/>
        <v>1.9400000000000119</v>
      </c>
    </row>
    <row r="71" spans="1:3" x14ac:dyDescent="0.2">
      <c r="A71">
        <v>77.64</v>
      </c>
      <c r="B71">
        <f t="shared" si="1"/>
        <v>0.95999999999999375</v>
      </c>
      <c r="C71">
        <f t="shared" si="1"/>
        <v>-1.1200000000000188</v>
      </c>
    </row>
    <row r="72" spans="1:3" x14ac:dyDescent="0.2">
      <c r="A72">
        <v>78.28</v>
      </c>
      <c r="B72">
        <f t="shared" si="1"/>
        <v>0.64000000000000057</v>
      </c>
      <c r="C72">
        <f t="shared" si="1"/>
        <v>-0.31999999999999318</v>
      </c>
    </row>
    <row r="73" spans="1:3" x14ac:dyDescent="0.2">
      <c r="A73">
        <v>78.28</v>
      </c>
      <c r="B73">
        <f t="shared" si="1"/>
        <v>0</v>
      </c>
      <c r="C73">
        <f t="shared" si="1"/>
        <v>-0.64000000000000057</v>
      </c>
    </row>
    <row r="74" spans="1:3" x14ac:dyDescent="0.2">
      <c r="A74">
        <v>81.45</v>
      </c>
      <c r="B74">
        <f t="shared" si="1"/>
        <v>3.1700000000000017</v>
      </c>
      <c r="C74">
        <f t="shared" si="1"/>
        <v>3.1700000000000017</v>
      </c>
    </row>
    <row r="75" spans="1:3" x14ac:dyDescent="0.2">
      <c r="A75">
        <v>81.45</v>
      </c>
      <c r="B75">
        <f t="shared" si="1"/>
        <v>0</v>
      </c>
      <c r="C75">
        <f t="shared" si="1"/>
        <v>-3.1700000000000017</v>
      </c>
    </row>
    <row r="76" spans="1:3" x14ac:dyDescent="0.2">
      <c r="A76">
        <v>79.81</v>
      </c>
      <c r="B76">
        <f t="shared" si="1"/>
        <v>-1.6400000000000006</v>
      </c>
      <c r="C76">
        <f t="shared" si="1"/>
        <v>-1.6400000000000006</v>
      </c>
    </row>
    <row r="77" spans="1:3" x14ac:dyDescent="0.2">
      <c r="A77">
        <v>78.47</v>
      </c>
      <c r="B77">
        <f t="shared" si="1"/>
        <v>-1.3400000000000034</v>
      </c>
      <c r="C77">
        <f t="shared" si="1"/>
        <v>0.29999999999999716</v>
      </c>
    </row>
    <row r="78" spans="1:3" x14ac:dyDescent="0.2">
      <c r="A78">
        <v>79.66</v>
      </c>
      <c r="B78">
        <f t="shared" si="1"/>
        <v>1.1899999999999977</v>
      </c>
      <c r="C78">
        <f t="shared" si="1"/>
        <v>2.5300000000000011</v>
      </c>
    </row>
    <row r="79" spans="1:3" x14ac:dyDescent="0.2">
      <c r="A79">
        <v>78.05</v>
      </c>
      <c r="B79">
        <f t="shared" si="1"/>
        <v>-1.6099999999999994</v>
      </c>
      <c r="C79">
        <f t="shared" si="1"/>
        <v>-2.7999999999999972</v>
      </c>
    </row>
    <row r="80" spans="1:3" x14ac:dyDescent="0.2">
      <c r="A80">
        <v>78.05</v>
      </c>
      <c r="B80">
        <f t="shared" si="1"/>
        <v>0</v>
      </c>
      <c r="C80">
        <f t="shared" si="1"/>
        <v>1.6099999999999994</v>
      </c>
    </row>
    <row r="81" spans="1:3" x14ac:dyDescent="0.2">
      <c r="A81">
        <v>75.819999999999993</v>
      </c>
      <c r="B81">
        <f t="shared" si="1"/>
        <v>-2.230000000000004</v>
      </c>
      <c r="C81">
        <f t="shared" si="1"/>
        <v>-2.230000000000004</v>
      </c>
    </row>
    <row r="82" spans="1:3" x14ac:dyDescent="0.2">
      <c r="A82">
        <v>75.819999999999993</v>
      </c>
      <c r="B82">
        <f t="shared" si="1"/>
        <v>0</v>
      </c>
      <c r="C82">
        <f t="shared" si="1"/>
        <v>2.230000000000004</v>
      </c>
    </row>
    <row r="83" spans="1:3" x14ac:dyDescent="0.2">
      <c r="A83">
        <v>75.27</v>
      </c>
      <c r="B83">
        <f t="shared" si="1"/>
        <v>-0.54999999999999716</v>
      </c>
      <c r="C83">
        <f t="shared" si="1"/>
        <v>-0.54999999999999716</v>
      </c>
    </row>
    <row r="84" spans="1:3" x14ac:dyDescent="0.2">
      <c r="A84">
        <v>72.760000000000005</v>
      </c>
      <c r="B84">
        <f t="shared" si="1"/>
        <v>-2.5099999999999909</v>
      </c>
      <c r="C84">
        <f t="shared" si="1"/>
        <v>-1.9599999999999937</v>
      </c>
    </row>
    <row r="85" spans="1:3" x14ac:dyDescent="0.2">
      <c r="A85">
        <v>73.72</v>
      </c>
      <c r="B85">
        <f t="shared" si="1"/>
        <v>0.95999999999999375</v>
      </c>
      <c r="C85">
        <f t="shared" si="1"/>
        <v>3.4699999999999847</v>
      </c>
    </row>
    <row r="86" spans="1:3" x14ac:dyDescent="0.2">
      <c r="A86">
        <v>75.819999999999993</v>
      </c>
      <c r="B86">
        <f t="shared" si="1"/>
        <v>2.0999999999999943</v>
      </c>
      <c r="C86">
        <f t="shared" si="1"/>
        <v>1.1400000000000006</v>
      </c>
    </row>
    <row r="87" spans="1:3" x14ac:dyDescent="0.2">
      <c r="A87">
        <v>75.819999999999993</v>
      </c>
      <c r="B87">
        <f t="shared" si="1"/>
        <v>0</v>
      </c>
      <c r="C87">
        <f t="shared" si="1"/>
        <v>-2.0999999999999943</v>
      </c>
    </row>
    <row r="88" spans="1:3" x14ac:dyDescent="0.2">
      <c r="A88">
        <v>78.400000000000006</v>
      </c>
      <c r="B88">
        <f t="shared" si="1"/>
        <v>2.5800000000000125</v>
      </c>
      <c r="C88">
        <f t="shared" si="1"/>
        <v>2.5800000000000125</v>
      </c>
    </row>
    <row r="89" spans="1:3" x14ac:dyDescent="0.2">
      <c r="A89">
        <v>78.400000000000006</v>
      </c>
      <c r="B89">
        <f t="shared" si="1"/>
        <v>0</v>
      </c>
      <c r="C89">
        <f t="shared" si="1"/>
        <v>-2.5800000000000125</v>
      </c>
    </row>
    <row r="90" spans="1:3" x14ac:dyDescent="0.2">
      <c r="A90">
        <v>76.5</v>
      </c>
      <c r="B90">
        <f t="shared" si="1"/>
        <v>-1.9000000000000057</v>
      </c>
      <c r="C90">
        <f t="shared" si="1"/>
        <v>-1.9000000000000057</v>
      </c>
    </row>
    <row r="91" spans="1:3" x14ac:dyDescent="0.2">
      <c r="A91">
        <v>75.489999999999995</v>
      </c>
      <c r="B91">
        <f t="shared" si="1"/>
        <v>-1.0100000000000051</v>
      </c>
      <c r="C91">
        <f t="shared" si="1"/>
        <v>0.89000000000000057</v>
      </c>
    </row>
    <row r="92" spans="1:3" x14ac:dyDescent="0.2">
      <c r="A92">
        <v>76.900000000000006</v>
      </c>
      <c r="B92">
        <f t="shared" si="1"/>
        <v>1.4100000000000108</v>
      </c>
      <c r="C92">
        <f t="shared" si="1"/>
        <v>2.4200000000000159</v>
      </c>
    </row>
    <row r="93" spans="1:3" x14ac:dyDescent="0.2">
      <c r="A93">
        <v>74.52</v>
      </c>
      <c r="B93">
        <f t="shared" si="1"/>
        <v>-2.3800000000000097</v>
      </c>
      <c r="C93">
        <f t="shared" si="1"/>
        <v>-3.7900000000000205</v>
      </c>
    </row>
    <row r="94" spans="1:3" x14ac:dyDescent="0.2">
      <c r="A94">
        <v>74.52</v>
      </c>
      <c r="B94">
        <f t="shared" si="1"/>
        <v>0</v>
      </c>
      <c r="C94">
        <f t="shared" si="1"/>
        <v>2.3800000000000097</v>
      </c>
    </row>
    <row r="95" spans="1:3" x14ac:dyDescent="0.2">
      <c r="A95">
        <v>71.28</v>
      </c>
      <c r="B95">
        <f t="shared" si="1"/>
        <v>-3.2399999999999949</v>
      </c>
      <c r="C95">
        <f t="shared" si="1"/>
        <v>-3.2399999999999949</v>
      </c>
    </row>
    <row r="96" spans="1:3" x14ac:dyDescent="0.2">
      <c r="A96">
        <v>71.28</v>
      </c>
      <c r="B96">
        <f t="shared" si="1"/>
        <v>0</v>
      </c>
      <c r="C96">
        <f t="shared" si="1"/>
        <v>3.2399999999999949</v>
      </c>
    </row>
    <row r="97" spans="1:3" x14ac:dyDescent="0.2">
      <c r="A97">
        <v>71.28</v>
      </c>
      <c r="B97">
        <f t="shared" si="1"/>
        <v>0</v>
      </c>
      <c r="C97">
        <f t="shared" si="1"/>
        <v>0</v>
      </c>
    </row>
    <row r="98" spans="1:3" x14ac:dyDescent="0.2">
      <c r="A98">
        <v>70.11</v>
      </c>
      <c r="B98">
        <f t="shared" si="1"/>
        <v>-1.1700000000000017</v>
      </c>
      <c r="C98">
        <f t="shared" si="1"/>
        <v>-1.1700000000000017</v>
      </c>
    </row>
    <row r="99" spans="1:3" x14ac:dyDescent="0.2">
      <c r="A99">
        <v>70.09</v>
      </c>
      <c r="B99">
        <f t="shared" si="1"/>
        <v>-1.9999999999996021E-2</v>
      </c>
      <c r="C99">
        <f t="shared" si="1"/>
        <v>1.1500000000000057</v>
      </c>
    </row>
    <row r="100" spans="1:3" x14ac:dyDescent="0.2">
      <c r="A100">
        <v>68.58</v>
      </c>
      <c r="B100">
        <f t="shared" si="1"/>
        <v>-1.5100000000000051</v>
      </c>
      <c r="C100">
        <f t="shared" si="1"/>
        <v>-1.4900000000000091</v>
      </c>
    </row>
    <row r="101" spans="1:3" x14ac:dyDescent="0.2">
      <c r="A101">
        <v>68.58</v>
      </c>
      <c r="B101">
        <f t="shared" si="1"/>
        <v>0</v>
      </c>
      <c r="C101">
        <f t="shared" si="1"/>
        <v>1.5100000000000051</v>
      </c>
    </row>
    <row r="102" spans="1:3" x14ac:dyDescent="0.2">
      <c r="A102">
        <v>69.650000000000006</v>
      </c>
      <c r="B102">
        <f t="shared" si="1"/>
        <v>1.0700000000000074</v>
      </c>
      <c r="C102">
        <f t="shared" si="1"/>
        <v>1.0700000000000074</v>
      </c>
    </row>
    <row r="103" spans="1:3" x14ac:dyDescent="0.2">
      <c r="A103">
        <v>69.650000000000006</v>
      </c>
      <c r="B103">
        <f t="shared" si="1"/>
        <v>0</v>
      </c>
      <c r="C103">
        <f t="shared" si="1"/>
        <v>-1.0700000000000074</v>
      </c>
    </row>
    <row r="104" spans="1:3" x14ac:dyDescent="0.2">
      <c r="A104">
        <v>66.73</v>
      </c>
      <c r="B104">
        <f t="shared" si="1"/>
        <v>-2.9200000000000017</v>
      </c>
      <c r="C104">
        <f t="shared" si="1"/>
        <v>-2.9200000000000017</v>
      </c>
    </row>
    <row r="105" spans="1:3" x14ac:dyDescent="0.2">
      <c r="A105">
        <v>68.25</v>
      </c>
      <c r="B105">
        <f t="shared" si="1"/>
        <v>1.519999999999996</v>
      </c>
      <c r="C105">
        <f t="shared" si="1"/>
        <v>4.4399999999999977</v>
      </c>
    </row>
    <row r="106" spans="1:3" x14ac:dyDescent="0.2">
      <c r="A106">
        <v>69.89</v>
      </c>
      <c r="B106">
        <f t="shared" si="1"/>
        <v>1.6400000000000006</v>
      </c>
      <c r="C106">
        <f t="shared" si="1"/>
        <v>0.12000000000000455</v>
      </c>
    </row>
    <row r="107" spans="1:3" x14ac:dyDescent="0.2">
      <c r="A107">
        <v>69.59</v>
      </c>
      <c r="B107">
        <f t="shared" si="1"/>
        <v>-0.29999999999999716</v>
      </c>
      <c r="C107">
        <f t="shared" si="1"/>
        <v>-1.9399999999999977</v>
      </c>
    </row>
    <row r="108" spans="1:3" x14ac:dyDescent="0.2">
      <c r="A108">
        <v>69.59</v>
      </c>
      <c r="B108">
        <f t="shared" si="1"/>
        <v>0</v>
      </c>
      <c r="C108">
        <f t="shared" si="1"/>
        <v>0.29999999999999716</v>
      </c>
    </row>
    <row r="109" spans="1:3" x14ac:dyDescent="0.2">
      <c r="A109">
        <v>71.099999999999994</v>
      </c>
      <c r="B109">
        <f t="shared" si="1"/>
        <v>1.5099999999999909</v>
      </c>
      <c r="C109">
        <f t="shared" si="1"/>
        <v>1.5099999999999909</v>
      </c>
    </row>
    <row r="110" spans="1:3" x14ac:dyDescent="0.2">
      <c r="A110">
        <v>71.099999999999994</v>
      </c>
      <c r="B110">
        <f t="shared" si="1"/>
        <v>0</v>
      </c>
      <c r="C110">
        <f t="shared" si="1"/>
        <v>-1.5099999999999909</v>
      </c>
    </row>
    <row r="111" spans="1:3" x14ac:dyDescent="0.2">
      <c r="A111">
        <v>72.16</v>
      </c>
      <c r="B111">
        <f t="shared" si="1"/>
        <v>1.0600000000000023</v>
      </c>
      <c r="C111">
        <f t="shared" si="1"/>
        <v>1.0600000000000023</v>
      </c>
    </row>
    <row r="112" spans="1:3" x14ac:dyDescent="0.2">
      <c r="A112">
        <v>71.87</v>
      </c>
      <c r="B112">
        <f t="shared" si="1"/>
        <v>-0.28999999999999204</v>
      </c>
      <c r="C112">
        <f t="shared" si="1"/>
        <v>-1.3499999999999943</v>
      </c>
    </row>
    <row r="113" spans="1:3" x14ac:dyDescent="0.2">
      <c r="A113">
        <v>72.86</v>
      </c>
      <c r="B113">
        <f t="shared" si="1"/>
        <v>0.98999999999999488</v>
      </c>
      <c r="C113">
        <f t="shared" si="1"/>
        <v>1.2799999999999869</v>
      </c>
    </row>
    <row r="114" spans="1:3" x14ac:dyDescent="0.2">
      <c r="A114">
        <v>72.72</v>
      </c>
      <c r="B114">
        <f t="shared" si="1"/>
        <v>-0.14000000000000057</v>
      </c>
      <c r="C114">
        <f t="shared" si="1"/>
        <v>-1.1299999999999955</v>
      </c>
    </row>
    <row r="115" spans="1:3" x14ac:dyDescent="0.2">
      <c r="A115">
        <v>72.72</v>
      </c>
      <c r="B115">
        <f t="shared" si="1"/>
        <v>0</v>
      </c>
      <c r="C115">
        <f t="shared" si="1"/>
        <v>0.14000000000000057</v>
      </c>
    </row>
    <row r="116" spans="1:3" x14ac:dyDescent="0.2">
      <c r="A116">
        <v>71.33</v>
      </c>
      <c r="B116">
        <f t="shared" si="1"/>
        <v>-1.3900000000000006</v>
      </c>
      <c r="C116">
        <f t="shared" si="1"/>
        <v>-1.3900000000000006</v>
      </c>
    </row>
    <row r="117" spans="1:3" x14ac:dyDescent="0.2">
      <c r="A117">
        <v>71.33</v>
      </c>
      <c r="B117">
        <f t="shared" si="1"/>
        <v>0</v>
      </c>
      <c r="C117">
        <f t="shared" si="1"/>
        <v>1.3900000000000006</v>
      </c>
    </row>
    <row r="118" spans="1:3" x14ac:dyDescent="0.2">
      <c r="A118">
        <v>72.34</v>
      </c>
      <c r="B118">
        <f t="shared" si="1"/>
        <v>1.0100000000000051</v>
      </c>
      <c r="C118">
        <f t="shared" si="1"/>
        <v>1.0100000000000051</v>
      </c>
    </row>
    <row r="119" spans="1:3" x14ac:dyDescent="0.2">
      <c r="A119">
        <v>70.42</v>
      </c>
      <c r="B119">
        <f t="shared" si="1"/>
        <v>-1.9200000000000017</v>
      </c>
      <c r="C119">
        <f t="shared" si="1"/>
        <v>-2.9300000000000068</v>
      </c>
    </row>
    <row r="120" spans="1:3" x14ac:dyDescent="0.2">
      <c r="A120">
        <v>68.28</v>
      </c>
      <c r="B120">
        <f t="shared" si="1"/>
        <v>-2.1400000000000006</v>
      </c>
      <c r="C120">
        <f t="shared" si="1"/>
        <v>-0.21999999999999886</v>
      </c>
    </row>
    <row r="121" spans="1:3" x14ac:dyDescent="0.2">
      <c r="A121">
        <v>68.72</v>
      </c>
      <c r="B121">
        <f t="shared" si="1"/>
        <v>0.43999999999999773</v>
      </c>
      <c r="C121">
        <f t="shared" si="1"/>
        <v>2.5799999999999983</v>
      </c>
    </row>
    <row r="122" spans="1:3" x14ac:dyDescent="0.2">
      <c r="A122">
        <v>68.72</v>
      </c>
      <c r="B122">
        <f t="shared" si="1"/>
        <v>0</v>
      </c>
      <c r="C122">
        <f t="shared" si="1"/>
        <v>-0.43999999999999773</v>
      </c>
    </row>
    <row r="123" spans="1:3" x14ac:dyDescent="0.2">
      <c r="A123">
        <v>68.75</v>
      </c>
      <c r="B123">
        <f t="shared" si="1"/>
        <v>3.0000000000001137E-2</v>
      </c>
      <c r="C123">
        <f t="shared" si="1"/>
        <v>3.0000000000001137E-2</v>
      </c>
    </row>
    <row r="124" spans="1:3" x14ac:dyDescent="0.2">
      <c r="A124">
        <v>68.75</v>
      </c>
      <c r="B124">
        <f t="shared" si="1"/>
        <v>0</v>
      </c>
      <c r="C124">
        <f t="shared" si="1"/>
        <v>-3.0000000000001137E-2</v>
      </c>
    </row>
    <row r="125" spans="1:3" x14ac:dyDescent="0.2">
      <c r="A125">
        <v>70.41</v>
      </c>
      <c r="B125">
        <f t="shared" si="1"/>
        <v>1.6599999999999966</v>
      </c>
      <c r="C125">
        <f t="shared" si="1"/>
        <v>1.6599999999999966</v>
      </c>
    </row>
    <row r="126" spans="1:3" x14ac:dyDescent="0.2">
      <c r="A126">
        <v>70.739999999999995</v>
      </c>
      <c r="B126">
        <f t="shared" si="1"/>
        <v>0.32999999999999829</v>
      </c>
      <c r="C126">
        <f t="shared" si="1"/>
        <v>-1.3299999999999983</v>
      </c>
    </row>
    <row r="127" spans="1:3" x14ac:dyDescent="0.2">
      <c r="A127">
        <v>74.33</v>
      </c>
      <c r="B127">
        <f t="shared" si="1"/>
        <v>3.5900000000000034</v>
      </c>
      <c r="C127">
        <f t="shared" si="1"/>
        <v>3.2600000000000051</v>
      </c>
    </row>
    <row r="128" spans="1:3" x14ac:dyDescent="0.2">
      <c r="A128">
        <v>74.930000000000007</v>
      </c>
      <c r="B128">
        <f t="shared" si="1"/>
        <v>0.60000000000000853</v>
      </c>
      <c r="C128">
        <f t="shared" si="1"/>
        <v>-2.9899999999999949</v>
      </c>
    </row>
    <row r="129" spans="1:3" x14ac:dyDescent="0.2">
      <c r="A129">
        <v>74.930000000000007</v>
      </c>
      <c r="B129">
        <f t="shared" si="1"/>
        <v>0</v>
      </c>
      <c r="C129">
        <f t="shared" si="1"/>
        <v>-0.60000000000000853</v>
      </c>
    </row>
    <row r="130" spans="1:3" x14ac:dyDescent="0.2">
      <c r="A130">
        <v>77.760000000000005</v>
      </c>
      <c r="B130">
        <f t="shared" si="1"/>
        <v>2.8299999999999983</v>
      </c>
      <c r="C130">
        <f t="shared" si="1"/>
        <v>2.8299999999999983</v>
      </c>
    </row>
    <row r="131" spans="1:3" x14ac:dyDescent="0.2">
      <c r="A131">
        <v>77.760000000000005</v>
      </c>
      <c r="B131">
        <f t="shared" si="1"/>
        <v>0</v>
      </c>
      <c r="C131">
        <f t="shared" si="1"/>
        <v>-2.8299999999999983</v>
      </c>
    </row>
    <row r="132" spans="1:3" x14ac:dyDescent="0.2">
      <c r="A132">
        <v>74.260000000000005</v>
      </c>
      <c r="B132">
        <f t="shared" ref="B132:C195" si="2">A132-A131</f>
        <v>-3.5</v>
      </c>
      <c r="C132">
        <f t="shared" si="2"/>
        <v>-3.5</v>
      </c>
    </row>
    <row r="133" spans="1:3" x14ac:dyDescent="0.2">
      <c r="A133">
        <v>73.849999999999994</v>
      </c>
      <c r="B133">
        <f t="shared" si="2"/>
        <v>-0.4100000000000108</v>
      </c>
      <c r="C133">
        <f t="shared" si="2"/>
        <v>3.0899999999999892</v>
      </c>
    </row>
    <row r="134" spans="1:3" x14ac:dyDescent="0.2">
      <c r="A134">
        <v>76.459999999999994</v>
      </c>
      <c r="B134">
        <f t="shared" si="2"/>
        <v>2.6099999999999994</v>
      </c>
      <c r="C134">
        <f t="shared" si="2"/>
        <v>3.0200000000000102</v>
      </c>
    </row>
    <row r="135" spans="1:3" x14ac:dyDescent="0.2">
      <c r="A135">
        <v>76.11</v>
      </c>
      <c r="B135">
        <f t="shared" si="2"/>
        <v>-0.34999999999999432</v>
      </c>
      <c r="C135">
        <f t="shared" si="2"/>
        <v>-2.9599999999999937</v>
      </c>
    </row>
    <row r="136" spans="1:3" x14ac:dyDescent="0.2">
      <c r="A136">
        <v>76.11</v>
      </c>
      <c r="B136">
        <f t="shared" si="2"/>
        <v>0</v>
      </c>
      <c r="C136">
        <f t="shared" si="2"/>
        <v>0.34999999999999432</v>
      </c>
    </row>
    <row r="137" spans="1:3" x14ac:dyDescent="0.2">
      <c r="A137">
        <v>71.22</v>
      </c>
      <c r="B137">
        <f t="shared" si="2"/>
        <v>-4.8900000000000006</v>
      </c>
      <c r="C137">
        <f t="shared" si="2"/>
        <v>-4.8900000000000006</v>
      </c>
    </row>
    <row r="138" spans="1:3" x14ac:dyDescent="0.2">
      <c r="A138">
        <v>71.22</v>
      </c>
      <c r="B138">
        <f t="shared" si="2"/>
        <v>0</v>
      </c>
      <c r="C138">
        <f t="shared" si="2"/>
        <v>4.8900000000000006</v>
      </c>
    </row>
    <row r="139" spans="1:3" x14ac:dyDescent="0.2">
      <c r="A139">
        <v>71.22</v>
      </c>
      <c r="B139">
        <f t="shared" si="2"/>
        <v>0</v>
      </c>
      <c r="C139">
        <f t="shared" si="2"/>
        <v>0</v>
      </c>
    </row>
    <row r="140" spans="1:3" x14ac:dyDescent="0.2">
      <c r="A140">
        <v>70.97</v>
      </c>
      <c r="B140">
        <f t="shared" si="2"/>
        <v>-0.25</v>
      </c>
      <c r="C140">
        <f t="shared" si="2"/>
        <v>-0.25</v>
      </c>
    </row>
    <row r="141" spans="1:3" x14ac:dyDescent="0.2">
      <c r="A141">
        <v>71.260000000000005</v>
      </c>
      <c r="B141">
        <f t="shared" si="2"/>
        <v>0.29000000000000625</v>
      </c>
      <c r="C141">
        <f t="shared" si="2"/>
        <v>0.54000000000000625</v>
      </c>
    </row>
    <row r="142" spans="1:3" x14ac:dyDescent="0.2">
      <c r="A142">
        <v>69.78</v>
      </c>
      <c r="B142">
        <f t="shared" si="2"/>
        <v>-1.480000000000004</v>
      </c>
      <c r="C142">
        <f t="shared" si="2"/>
        <v>-1.7700000000000102</v>
      </c>
    </row>
    <row r="143" spans="1:3" x14ac:dyDescent="0.2">
      <c r="A143">
        <v>69.78</v>
      </c>
      <c r="B143">
        <f t="shared" si="2"/>
        <v>0</v>
      </c>
      <c r="C143">
        <f t="shared" si="2"/>
        <v>1.480000000000004</v>
      </c>
    </row>
    <row r="144" spans="1:3" x14ac:dyDescent="0.2">
      <c r="A144">
        <v>71.16</v>
      </c>
      <c r="B144">
        <f t="shared" si="2"/>
        <v>1.3799999999999955</v>
      </c>
      <c r="C144">
        <f t="shared" si="2"/>
        <v>1.3799999999999955</v>
      </c>
    </row>
    <row r="145" spans="1:3" x14ac:dyDescent="0.2">
      <c r="A145">
        <v>71.16</v>
      </c>
      <c r="B145">
        <f t="shared" si="2"/>
        <v>0</v>
      </c>
      <c r="C145">
        <f t="shared" si="2"/>
        <v>-1.3799999999999955</v>
      </c>
    </row>
    <row r="146" spans="1:3" x14ac:dyDescent="0.2">
      <c r="A146">
        <v>72.84</v>
      </c>
      <c r="B146">
        <f t="shared" si="2"/>
        <v>1.6800000000000068</v>
      </c>
      <c r="C146">
        <f t="shared" si="2"/>
        <v>1.6800000000000068</v>
      </c>
    </row>
    <row r="147" spans="1:3" x14ac:dyDescent="0.2">
      <c r="A147">
        <v>71.37</v>
      </c>
      <c r="B147">
        <f t="shared" si="2"/>
        <v>-1.4699999999999989</v>
      </c>
      <c r="C147">
        <f t="shared" si="2"/>
        <v>-3.1500000000000057</v>
      </c>
    </row>
    <row r="148" spans="1:3" x14ac:dyDescent="0.2">
      <c r="A148">
        <v>70.58</v>
      </c>
      <c r="B148">
        <f t="shared" si="2"/>
        <v>-0.79000000000000625</v>
      </c>
      <c r="C148">
        <f t="shared" si="2"/>
        <v>0.67999999999999261</v>
      </c>
    </row>
    <row r="149" spans="1:3" x14ac:dyDescent="0.2">
      <c r="A149">
        <v>72.02</v>
      </c>
      <c r="B149">
        <f t="shared" si="2"/>
        <v>1.4399999999999977</v>
      </c>
      <c r="C149">
        <f t="shared" si="2"/>
        <v>2.230000000000004</v>
      </c>
    </row>
    <row r="150" spans="1:3" x14ac:dyDescent="0.2">
      <c r="A150">
        <v>72.02</v>
      </c>
      <c r="B150">
        <f t="shared" si="2"/>
        <v>0</v>
      </c>
      <c r="C150">
        <f t="shared" si="2"/>
        <v>-1.4399999999999977</v>
      </c>
    </row>
    <row r="151" spans="1:3" x14ac:dyDescent="0.2">
      <c r="A151">
        <v>67.650000000000006</v>
      </c>
      <c r="B151">
        <f t="shared" si="2"/>
        <v>-4.3699999999999903</v>
      </c>
      <c r="C151">
        <f t="shared" si="2"/>
        <v>-4.3699999999999903</v>
      </c>
    </row>
    <row r="152" spans="1:3" x14ac:dyDescent="0.2">
      <c r="A152">
        <v>67.650000000000006</v>
      </c>
      <c r="B152">
        <f t="shared" si="2"/>
        <v>0</v>
      </c>
      <c r="C152">
        <f t="shared" si="2"/>
        <v>4.3699999999999903</v>
      </c>
    </row>
    <row r="153" spans="1:3" x14ac:dyDescent="0.2">
      <c r="A153">
        <v>67.48</v>
      </c>
      <c r="B153">
        <f t="shared" si="2"/>
        <v>-0.17000000000000171</v>
      </c>
      <c r="C153">
        <f t="shared" si="2"/>
        <v>-0.17000000000000171</v>
      </c>
    </row>
    <row r="154" spans="1:3" x14ac:dyDescent="0.2">
      <c r="A154">
        <v>68.91</v>
      </c>
      <c r="B154">
        <f t="shared" si="2"/>
        <v>1.4299999999999926</v>
      </c>
      <c r="C154">
        <f t="shared" si="2"/>
        <v>1.5999999999999943</v>
      </c>
    </row>
    <row r="155" spans="1:3" x14ac:dyDescent="0.2">
      <c r="A155">
        <v>69.58</v>
      </c>
      <c r="B155">
        <f t="shared" si="2"/>
        <v>0.67000000000000171</v>
      </c>
      <c r="C155">
        <f t="shared" si="2"/>
        <v>-0.75999999999999091</v>
      </c>
    </row>
    <row r="156" spans="1:3" x14ac:dyDescent="0.2">
      <c r="A156">
        <v>69.81</v>
      </c>
      <c r="B156">
        <f t="shared" si="2"/>
        <v>0.23000000000000398</v>
      </c>
      <c r="C156">
        <f t="shared" si="2"/>
        <v>-0.43999999999999773</v>
      </c>
    </row>
    <row r="157" spans="1:3" x14ac:dyDescent="0.2">
      <c r="A157">
        <v>69.81</v>
      </c>
      <c r="B157">
        <f t="shared" si="2"/>
        <v>0</v>
      </c>
      <c r="C157">
        <f t="shared" si="2"/>
        <v>-0.23000000000000398</v>
      </c>
    </row>
    <row r="158" spans="1:3" x14ac:dyDescent="0.2">
      <c r="A158">
        <v>71.83</v>
      </c>
      <c r="B158">
        <f t="shared" si="2"/>
        <v>2.019999999999996</v>
      </c>
      <c r="C158">
        <f t="shared" si="2"/>
        <v>2.019999999999996</v>
      </c>
    </row>
    <row r="159" spans="1:3" x14ac:dyDescent="0.2">
      <c r="A159">
        <v>71.83</v>
      </c>
      <c r="B159">
        <f t="shared" si="2"/>
        <v>0</v>
      </c>
      <c r="C159">
        <f t="shared" si="2"/>
        <v>-2.019999999999996</v>
      </c>
    </row>
    <row r="160" spans="1:3" x14ac:dyDescent="0.2">
      <c r="A160">
        <v>72.260000000000005</v>
      </c>
      <c r="B160">
        <f t="shared" si="2"/>
        <v>0.43000000000000682</v>
      </c>
      <c r="C160">
        <f t="shared" si="2"/>
        <v>0.43000000000000682</v>
      </c>
    </row>
    <row r="161" spans="1:3" x14ac:dyDescent="0.2">
      <c r="A161">
        <v>71.98</v>
      </c>
      <c r="B161">
        <f t="shared" si="2"/>
        <v>-0.28000000000000114</v>
      </c>
      <c r="C161">
        <f t="shared" si="2"/>
        <v>-0.71000000000000796</v>
      </c>
    </row>
    <row r="162" spans="1:3" x14ac:dyDescent="0.2">
      <c r="A162">
        <v>72.69</v>
      </c>
      <c r="B162">
        <f t="shared" si="2"/>
        <v>0.70999999999999375</v>
      </c>
      <c r="C162">
        <f t="shared" si="2"/>
        <v>0.98999999999999488</v>
      </c>
    </row>
    <row r="163" spans="1:3" x14ac:dyDescent="0.2">
      <c r="A163">
        <v>70.69</v>
      </c>
      <c r="B163">
        <f t="shared" si="2"/>
        <v>-2</v>
      </c>
      <c r="C163">
        <f t="shared" si="2"/>
        <v>-2.7099999999999937</v>
      </c>
    </row>
    <row r="164" spans="1:3" x14ac:dyDescent="0.2">
      <c r="A164">
        <v>70.69</v>
      </c>
      <c r="B164">
        <f t="shared" si="2"/>
        <v>0</v>
      </c>
      <c r="C164">
        <f t="shared" si="2"/>
        <v>2</v>
      </c>
    </row>
    <row r="165" spans="1:3" x14ac:dyDescent="0.2">
      <c r="A165">
        <v>68.430000000000007</v>
      </c>
      <c r="B165">
        <f t="shared" si="2"/>
        <v>-2.2599999999999909</v>
      </c>
      <c r="C165">
        <f t="shared" si="2"/>
        <v>-2.2599999999999909</v>
      </c>
    </row>
    <row r="166" spans="1:3" x14ac:dyDescent="0.2">
      <c r="A166">
        <v>68.430000000000007</v>
      </c>
      <c r="B166">
        <f t="shared" si="2"/>
        <v>0</v>
      </c>
      <c r="C166">
        <f t="shared" si="2"/>
        <v>2.2599999999999909</v>
      </c>
    </row>
    <row r="167" spans="1:3" x14ac:dyDescent="0.2">
      <c r="A167">
        <v>68.430000000000007</v>
      </c>
      <c r="B167">
        <f t="shared" si="2"/>
        <v>0</v>
      </c>
      <c r="C167">
        <f t="shared" si="2"/>
        <v>0</v>
      </c>
    </row>
    <row r="168" spans="1:3" x14ac:dyDescent="0.2">
      <c r="A168">
        <v>68.760000000000005</v>
      </c>
      <c r="B168">
        <f t="shared" si="2"/>
        <v>0.32999999999999829</v>
      </c>
      <c r="C168">
        <f t="shared" si="2"/>
        <v>0.32999999999999829</v>
      </c>
    </row>
    <row r="169" spans="1:3" x14ac:dyDescent="0.2">
      <c r="A169">
        <v>68.989999999999995</v>
      </c>
      <c r="B169">
        <f t="shared" si="2"/>
        <v>0.22999999999998977</v>
      </c>
      <c r="C169">
        <f t="shared" si="2"/>
        <v>-0.10000000000000853</v>
      </c>
    </row>
    <row r="170" spans="1:3" x14ac:dyDescent="0.2">
      <c r="A170">
        <v>67.33</v>
      </c>
      <c r="B170">
        <f t="shared" si="2"/>
        <v>-1.6599999999999966</v>
      </c>
      <c r="C170">
        <f t="shared" si="2"/>
        <v>-1.8899999999999864</v>
      </c>
    </row>
    <row r="171" spans="1:3" x14ac:dyDescent="0.2">
      <c r="A171">
        <v>67.33</v>
      </c>
      <c r="B171">
        <f t="shared" si="2"/>
        <v>0</v>
      </c>
      <c r="C171">
        <f t="shared" si="2"/>
        <v>1.6599999999999966</v>
      </c>
    </row>
    <row r="172" spans="1:3" x14ac:dyDescent="0.2">
      <c r="A172">
        <v>69.459999999999994</v>
      </c>
      <c r="B172">
        <f t="shared" si="2"/>
        <v>2.1299999999999955</v>
      </c>
      <c r="C172">
        <f t="shared" si="2"/>
        <v>2.1299999999999955</v>
      </c>
    </row>
    <row r="173" spans="1:3" x14ac:dyDescent="0.2">
      <c r="A173">
        <v>69.459999999999994</v>
      </c>
      <c r="B173">
        <f t="shared" si="2"/>
        <v>0</v>
      </c>
      <c r="C173">
        <f t="shared" si="2"/>
        <v>-2.1299999999999955</v>
      </c>
    </row>
    <row r="174" spans="1:3" x14ac:dyDescent="0.2">
      <c r="A174">
        <v>69.75</v>
      </c>
      <c r="B174">
        <f t="shared" si="2"/>
        <v>0.29000000000000625</v>
      </c>
      <c r="C174">
        <f t="shared" si="2"/>
        <v>0.29000000000000625</v>
      </c>
    </row>
    <row r="175" spans="1:3" x14ac:dyDescent="0.2">
      <c r="A175">
        <v>69.25</v>
      </c>
      <c r="B175">
        <f t="shared" si="2"/>
        <v>-0.5</v>
      </c>
      <c r="C175">
        <f t="shared" si="2"/>
        <v>-0.79000000000000625</v>
      </c>
    </row>
    <row r="176" spans="1:3" x14ac:dyDescent="0.2">
      <c r="A176">
        <v>70.39</v>
      </c>
      <c r="B176">
        <f t="shared" si="2"/>
        <v>1.1400000000000006</v>
      </c>
      <c r="C176">
        <f t="shared" si="2"/>
        <v>1.6400000000000006</v>
      </c>
    </row>
    <row r="177" spans="1:3" x14ac:dyDescent="0.2">
      <c r="A177">
        <v>71.680000000000007</v>
      </c>
      <c r="B177">
        <f t="shared" si="2"/>
        <v>1.2900000000000063</v>
      </c>
      <c r="C177">
        <f t="shared" si="2"/>
        <v>0.15000000000000568</v>
      </c>
    </row>
    <row r="178" spans="1:3" x14ac:dyDescent="0.2">
      <c r="A178">
        <v>71.680000000000007</v>
      </c>
      <c r="B178">
        <f t="shared" si="2"/>
        <v>0</v>
      </c>
      <c r="C178">
        <f t="shared" si="2"/>
        <v>-1.2900000000000063</v>
      </c>
    </row>
    <row r="179" spans="1:3" x14ac:dyDescent="0.2">
      <c r="A179">
        <v>69.41</v>
      </c>
      <c r="B179">
        <f t="shared" si="2"/>
        <v>-2.2700000000000102</v>
      </c>
      <c r="C179">
        <f t="shared" si="2"/>
        <v>-2.2700000000000102</v>
      </c>
    </row>
    <row r="180" spans="1:3" x14ac:dyDescent="0.2">
      <c r="A180">
        <v>69.41</v>
      </c>
      <c r="B180">
        <f t="shared" si="2"/>
        <v>0</v>
      </c>
      <c r="C180">
        <f t="shared" si="2"/>
        <v>2.2700000000000102</v>
      </c>
    </row>
    <row r="181" spans="1:3" x14ac:dyDescent="0.2">
      <c r="A181">
        <v>69.05</v>
      </c>
      <c r="B181">
        <f t="shared" si="2"/>
        <v>-0.35999999999999943</v>
      </c>
      <c r="C181">
        <f t="shared" si="2"/>
        <v>-0.35999999999999943</v>
      </c>
    </row>
    <row r="182" spans="1:3" x14ac:dyDescent="0.2">
      <c r="A182">
        <v>69.03</v>
      </c>
      <c r="B182">
        <f t="shared" si="2"/>
        <v>-1.9999999999996021E-2</v>
      </c>
      <c r="C182">
        <f t="shared" si="2"/>
        <v>0.34000000000000341</v>
      </c>
    </row>
    <row r="183" spans="1:3" x14ac:dyDescent="0.2">
      <c r="A183">
        <v>69.03</v>
      </c>
      <c r="B183">
        <f t="shared" si="2"/>
        <v>0</v>
      </c>
      <c r="C183">
        <f t="shared" si="2"/>
        <v>1.9999999999996021E-2</v>
      </c>
    </row>
    <row r="184" spans="1:3" x14ac:dyDescent="0.2">
      <c r="A184">
        <v>68.260000000000005</v>
      </c>
      <c r="B184">
        <f t="shared" si="2"/>
        <v>-0.76999999999999602</v>
      </c>
      <c r="C184">
        <f t="shared" si="2"/>
        <v>-0.76999999999999602</v>
      </c>
    </row>
    <row r="185" spans="1:3" x14ac:dyDescent="0.2">
      <c r="A185">
        <v>68.260000000000005</v>
      </c>
      <c r="B185">
        <f t="shared" si="2"/>
        <v>0</v>
      </c>
      <c r="C185">
        <f t="shared" si="2"/>
        <v>0.76999999999999602</v>
      </c>
    </row>
    <row r="186" spans="1:3" x14ac:dyDescent="0.2">
      <c r="A186">
        <v>68.349999999999994</v>
      </c>
      <c r="B186">
        <f t="shared" si="2"/>
        <v>8.99999999999892E-2</v>
      </c>
      <c r="C186">
        <f t="shared" si="2"/>
        <v>8.99999999999892E-2</v>
      </c>
    </row>
    <row r="187" spans="1:3" x14ac:dyDescent="0.2">
      <c r="A187">
        <v>68.349999999999994</v>
      </c>
      <c r="B187">
        <f t="shared" si="2"/>
        <v>0</v>
      </c>
      <c r="C187">
        <f t="shared" si="2"/>
        <v>-8.99999999999892E-2</v>
      </c>
    </row>
    <row r="188" spans="1:3" x14ac:dyDescent="0.2">
      <c r="A188">
        <v>70.150000000000006</v>
      </c>
      <c r="B188">
        <f t="shared" si="2"/>
        <v>1.8000000000000114</v>
      </c>
      <c r="C188">
        <f t="shared" si="2"/>
        <v>1.8000000000000114</v>
      </c>
    </row>
    <row r="189" spans="1:3" x14ac:dyDescent="0.2">
      <c r="A189">
        <v>68.81</v>
      </c>
      <c r="B189">
        <f t="shared" si="2"/>
        <v>-1.3400000000000034</v>
      </c>
      <c r="C189">
        <f t="shared" si="2"/>
        <v>-3.1400000000000148</v>
      </c>
    </row>
    <row r="190" spans="1:3" x14ac:dyDescent="0.2">
      <c r="A190">
        <v>68.58</v>
      </c>
      <c r="B190">
        <f t="shared" si="2"/>
        <v>-0.23000000000000398</v>
      </c>
      <c r="C190">
        <f t="shared" si="2"/>
        <v>1.1099999999999994</v>
      </c>
    </row>
    <row r="191" spans="1:3" x14ac:dyDescent="0.2">
      <c r="A191">
        <v>68.58</v>
      </c>
      <c r="B191">
        <f t="shared" si="2"/>
        <v>0</v>
      </c>
      <c r="C191">
        <f t="shared" si="2"/>
        <v>0.23000000000000398</v>
      </c>
    </row>
    <row r="192" spans="1:3" x14ac:dyDescent="0.2">
      <c r="A192">
        <v>68.58</v>
      </c>
      <c r="B192">
        <f t="shared" si="2"/>
        <v>0</v>
      </c>
      <c r="C192">
        <f t="shared" si="2"/>
        <v>0</v>
      </c>
    </row>
    <row r="193" spans="1:3" x14ac:dyDescent="0.2">
      <c r="A193">
        <v>68.650000000000006</v>
      </c>
      <c r="B193">
        <f t="shared" si="2"/>
        <v>7.000000000000739E-2</v>
      </c>
      <c r="C193">
        <f t="shared" si="2"/>
        <v>7.000000000000739E-2</v>
      </c>
    </row>
    <row r="194" spans="1:3" x14ac:dyDescent="0.2">
      <c r="A194">
        <v>68.650000000000006</v>
      </c>
      <c r="B194">
        <f t="shared" si="2"/>
        <v>0</v>
      </c>
      <c r="C194">
        <f t="shared" si="2"/>
        <v>-7.000000000000739E-2</v>
      </c>
    </row>
    <row r="195" spans="1:3" x14ac:dyDescent="0.2">
      <c r="A195">
        <v>68.849999999999994</v>
      </c>
      <c r="B195">
        <f t="shared" si="2"/>
        <v>0.19999999999998863</v>
      </c>
      <c r="C195">
        <f t="shared" si="2"/>
        <v>0.19999999999998863</v>
      </c>
    </row>
    <row r="196" spans="1:3" x14ac:dyDescent="0.2">
      <c r="A196">
        <v>70.569999999999993</v>
      </c>
      <c r="B196">
        <f t="shared" ref="B196:C259" si="3">A196-A195</f>
        <v>1.7199999999999989</v>
      </c>
      <c r="C196">
        <f t="shared" si="3"/>
        <v>1.5200000000000102</v>
      </c>
    </row>
    <row r="197" spans="1:3" x14ac:dyDescent="0.2">
      <c r="A197">
        <v>70.25</v>
      </c>
      <c r="B197">
        <f t="shared" si="3"/>
        <v>-0.31999999999999318</v>
      </c>
      <c r="C197">
        <f t="shared" si="3"/>
        <v>-2.039999999999992</v>
      </c>
    </row>
    <row r="198" spans="1:3" x14ac:dyDescent="0.2">
      <c r="A198">
        <v>71.540000000000006</v>
      </c>
      <c r="B198">
        <f t="shared" si="3"/>
        <v>1.2900000000000063</v>
      </c>
      <c r="C198">
        <f t="shared" si="3"/>
        <v>1.6099999999999994</v>
      </c>
    </row>
    <row r="199" spans="1:3" x14ac:dyDescent="0.2">
      <c r="A199">
        <v>71.540000000000006</v>
      </c>
      <c r="B199">
        <f t="shared" si="3"/>
        <v>0</v>
      </c>
      <c r="C199">
        <f t="shared" si="3"/>
        <v>-1.2900000000000063</v>
      </c>
    </row>
    <row r="200" spans="1:3" x14ac:dyDescent="0.2">
      <c r="A200">
        <v>71.03</v>
      </c>
      <c r="B200">
        <f t="shared" si="3"/>
        <v>-0.51000000000000512</v>
      </c>
      <c r="C200">
        <f t="shared" si="3"/>
        <v>-0.51000000000000512</v>
      </c>
    </row>
    <row r="201" spans="1:3" x14ac:dyDescent="0.2">
      <c r="A201">
        <v>71.03</v>
      </c>
      <c r="B201">
        <f t="shared" si="3"/>
        <v>0</v>
      </c>
      <c r="C201">
        <f t="shared" si="3"/>
        <v>0.51000000000000512</v>
      </c>
    </row>
    <row r="202" spans="1:3" x14ac:dyDescent="0.2">
      <c r="A202">
        <v>70.31</v>
      </c>
      <c r="B202">
        <f t="shared" si="3"/>
        <v>-0.71999999999999886</v>
      </c>
      <c r="C202">
        <f t="shared" si="3"/>
        <v>-0.71999999999999886</v>
      </c>
    </row>
    <row r="203" spans="1:3" x14ac:dyDescent="0.2">
      <c r="A203">
        <v>70.8</v>
      </c>
      <c r="B203">
        <f t="shared" si="3"/>
        <v>0.48999999999999488</v>
      </c>
      <c r="C203">
        <f t="shared" si="3"/>
        <v>1.2099999999999937</v>
      </c>
    </row>
    <row r="204" spans="1:3" x14ac:dyDescent="0.2">
      <c r="A204">
        <v>70.099999999999994</v>
      </c>
      <c r="B204">
        <f t="shared" si="3"/>
        <v>-0.70000000000000284</v>
      </c>
      <c r="C204">
        <f t="shared" si="3"/>
        <v>-1.1899999999999977</v>
      </c>
    </row>
    <row r="205" spans="1:3" x14ac:dyDescent="0.2">
      <c r="A205">
        <v>69.709999999999994</v>
      </c>
      <c r="B205">
        <f t="shared" si="3"/>
        <v>-0.39000000000000057</v>
      </c>
      <c r="C205">
        <f t="shared" si="3"/>
        <v>0.31000000000000227</v>
      </c>
    </row>
    <row r="206" spans="1:3" x14ac:dyDescent="0.2">
      <c r="A206">
        <v>69.709999999999994</v>
      </c>
      <c r="B206">
        <f t="shared" si="3"/>
        <v>0</v>
      </c>
      <c r="C206">
        <f t="shared" si="3"/>
        <v>0.39000000000000057</v>
      </c>
    </row>
    <row r="207" spans="1:3" x14ac:dyDescent="0.2">
      <c r="A207">
        <v>69.5</v>
      </c>
      <c r="B207">
        <f t="shared" si="3"/>
        <v>-0.20999999999999375</v>
      </c>
      <c r="C207">
        <f t="shared" si="3"/>
        <v>-0.20999999999999375</v>
      </c>
    </row>
    <row r="208" spans="1:3" x14ac:dyDescent="0.2">
      <c r="A208">
        <v>69.5</v>
      </c>
      <c r="B208">
        <f t="shared" si="3"/>
        <v>0</v>
      </c>
      <c r="C208">
        <f t="shared" si="3"/>
        <v>0.20999999999999375</v>
      </c>
    </row>
    <row r="209" spans="1:3" x14ac:dyDescent="0.2">
      <c r="A209">
        <v>70.87</v>
      </c>
      <c r="B209">
        <f t="shared" si="3"/>
        <v>1.3700000000000045</v>
      </c>
      <c r="C209">
        <f t="shared" si="3"/>
        <v>1.3700000000000045</v>
      </c>
    </row>
    <row r="210" spans="1:3" x14ac:dyDescent="0.2">
      <c r="A210">
        <v>70.87</v>
      </c>
      <c r="B210">
        <f t="shared" si="3"/>
        <v>0</v>
      </c>
      <c r="C210">
        <f t="shared" si="3"/>
        <v>-1.3700000000000045</v>
      </c>
    </row>
    <row r="211" spans="1:3" x14ac:dyDescent="0.2">
      <c r="A211">
        <v>70.38</v>
      </c>
      <c r="B211">
        <f t="shared" si="3"/>
        <v>-0.49000000000000909</v>
      </c>
      <c r="C211">
        <f t="shared" si="3"/>
        <v>-0.49000000000000909</v>
      </c>
    </row>
    <row r="212" spans="1:3" x14ac:dyDescent="0.2">
      <c r="A212">
        <v>71.28</v>
      </c>
      <c r="B212">
        <f t="shared" si="3"/>
        <v>0.90000000000000568</v>
      </c>
      <c r="C212">
        <f t="shared" si="3"/>
        <v>1.3900000000000148</v>
      </c>
    </row>
    <row r="213" spans="1:3" x14ac:dyDescent="0.2">
      <c r="A213">
        <v>71.28</v>
      </c>
      <c r="B213">
        <f t="shared" si="3"/>
        <v>0</v>
      </c>
      <c r="C213">
        <f t="shared" si="3"/>
        <v>-0.90000000000000568</v>
      </c>
    </row>
    <row r="214" spans="1:3" x14ac:dyDescent="0.2">
      <c r="A214">
        <v>71.73</v>
      </c>
      <c r="B214">
        <f t="shared" si="3"/>
        <v>0.45000000000000284</v>
      </c>
      <c r="C214">
        <f t="shared" si="3"/>
        <v>0.45000000000000284</v>
      </c>
    </row>
    <row r="215" spans="1:3" x14ac:dyDescent="0.2">
      <c r="A215">
        <v>71.73</v>
      </c>
      <c r="B215">
        <f t="shared" si="3"/>
        <v>0</v>
      </c>
      <c r="C215">
        <f t="shared" si="3"/>
        <v>-0.45000000000000284</v>
      </c>
    </row>
    <row r="216" spans="1:3" x14ac:dyDescent="0.2">
      <c r="A216">
        <v>72.44</v>
      </c>
      <c r="B216">
        <f t="shared" si="3"/>
        <v>0.70999999999999375</v>
      </c>
      <c r="C216">
        <f t="shared" si="3"/>
        <v>0.70999999999999375</v>
      </c>
    </row>
    <row r="217" spans="1:3" x14ac:dyDescent="0.2">
      <c r="A217">
        <v>72.44</v>
      </c>
      <c r="B217">
        <f t="shared" si="3"/>
        <v>0</v>
      </c>
      <c r="C217">
        <f t="shared" si="3"/>
        <v>-0.70999999999999375</v>
      </c>
    </row>
    <row r="218" spans="1:3" x14ac:dyDescent="0.2">
      <c r="A218">
        <v>73.790000000000006</v>
      </c>
      <c r="B218">
        <f t="shared" si="3"/>
        <v>1.3500000000000085</v>
      </c>
      <c r="C218">
        <f t="shared" si="3"/>
        <v>1.3500000000000085</v>
      </c>
    </row>
    <row r="219" spans="1:3" x14ac:dyDescent="0.2">
      <c r="A219">
        <v>74.64</v>
      </c>
      <c r="B219">
        <f t="shared" si="3"/>
        <v>0.84999999999999432</v>
      </c>
      <c r="C219">
        <f t="shared" si="3"/>
        <v>-0.50000000000001421</v>
      </c>
    </row>
    <row r="220" spans="1:3" x14ac:dyDescent="0.2">
      <c r="A220">
        <v>74.64</v>
      </c>
      <c r="B220">
        <f t="shared" si="3"/>
        <v>0</v>
      </c>
      <c r="C220">
        <f t="shared" si="3"/>
        <v>-0.84999999999999432</v>
      </c>
    </row>
    <row r="221" spans="1:3" x14ac:dyDescent="0.2">
      <c r="A221">
        <v>74.31</v>
      </c>
      <c r="B221">
        <f t="shared" si="3"/>
        <v>-0.32999999999999829</v>
      </c>
      <c r="C221">
        <f t="shared" si="3"/>
        <v>-0.32999999999999829</v>
      </c>
    </row>
    <row r="222" spans="1:3" x14ac:dyDescent="0.2">
      <c r="A222">
        <v>74.31</v>
      </c>
      <c r="B222">
        <f t="shared" si="3"/>
        <v>0</v>
      </c>
      <c r="C222">
        <f t="shared" si="3"/>
        <v>0.32999999999999829</v>
      </c>
    </row>
    <row r="223" spans="1:3" x14ac:dyDescent="0.2">
      <c r="A223">
        <v>74.989999999999995</v>
      </c>
      <c r="B223">
        <f t="shared" si="3"/>
        <v>0.67999999999999261</v>
      </c>
      <c r="C223">
        <f t="shared" si="3"/>
        <v>0.67999999999999261</v>
      </c>
    </row>
    <row r="224" spans="1:3" x14ac:dyDescent="0.2">
      <c r="A224">
        <v>73.989999999999995</v>
      </c>
      <c r="B224">
        <f t="shared" si="3"/>
        <v>-1</v>
      </c>
      <c r="C224">
        <f t="shared" si="3"/>
        <v>-1.6799999999999926</v>
      </c>
    </row>
    <row r="225" spans="1:3" x14ac:dyDescent="0.2">
      <c r="A225">
        <v>73.989999999999995</v>
      </c>
      <c r="B225">
        <f t="shared" si="3"/>
        <v>0</v>
      </c>
      <c r="C225">
        <f t="shared" si="3"/>
        <v>1</v>
      </c>
    </row>
    <row r="226" spans="1:3" x14ac:dyDescent="0.2">
      <c r="A226">
        <v>77.27</v>
      </c>
      <c r="B226">
        <f t="shared" si="3"/>
        <v>3.2800000000000011</v>
      </c>
      <c r="C226">
        <f t="shared" si="3"/>
        <v>3.2800000000000011</v>
      </c>
    </row>
    <row r="227" spans="1:3" x14ac:dyDescent="0.2">
      <c r="A227">
        <v>77.27</v>
      </c>
      <c r="B227">
        <f t="shared" si="3"/>
        <v>0</v>
      </c>
      <c r="C227">
        <f t="shared" si="3"/>
        <v>-3.2800000000000011</v>
      </c>
    </row>
    <row r="228" spans="1:3" x14ac:dyDescent="0.2">
      <c r="A228">
        <v>79.569999999999993</v>
      </c>
      <c r="B228">
        <f t="shared" si="3"/>
        <v>2.2999999999999972</v>
      </c>
      <c r="C228">
        <f t="shared" si="3"/>
        <v>2.2999999999999972</v>
      </c>
    </row>
    <row r="229" spans="1:3" x14ac:dyDescent="0.2">
      <c r="A229">
        <v>79.569999999999993</v>
      </c>
      <c r="B229">
        <f t="shared" si="3"/>
        <v>0</v>
      </c>
      <c r="C229">
        <f t="shared" si="3"/>
        <v>-2.2999999999999972</v>
      </c>
    </row>
    <row r="230" spans="1:3" x14ac:dyDescent="0.2">
      <c r="A230">
        <v>78.2</v>
      </c>
      <c r="B230">
        <f t="shared" si="3"/>
        <v>-1.3699999999999903</v>
      </c>
      <c r="C230">
        <f t="shared" si="3"/>
        <v>-1.3699999999999903</v>
      </c>
    </row>
    <row r="231" spans="1:3" x14ac:dyDescent="0.2">
      <c r="A231">
        <v>80.73</v>
      </c>
      <c r="B231">
        <f t="shared" si="3"/>
        <v>2.5300000000000011</v>
      </c>
      <c r="C231">
        <f t="shared" si="3"/>
        <v>3.8999999999999915</v>
      </c>
    </row>
    <row r="232" spans="1:3" x14ac:dyDescent="0.2">
      <c r="A232">
        <v>79.349999999999994</v>
      </c>
      <c r="B232">
        <f t="shared" si="3"/>
        <v>-1.3800000000000097</v>
      </c>
      <c r="C232">
        <f t="shared" si="3"/>
        <v>-3.9100000000000108</v>
      </c>
    </row>
    <row r="233" spans="1:3" x14ac:dyDescent="0.2">
      <c r="A233">
        <v>78.56</v>
      </c>
      <c r="B233">
        <f t="shared" si="3"/>
        <v>-0.78999999999999204</v>
      </c>
      <c r="C233">
        <f t="shared" si="3"/>
        <v>0.59000000000001762</v>
      </c>
    </row>
    <row r="234" spans="1:3" x14ac:dyDescent="0.2">
      <c r="A234">
        <v>78.56</v>
      </c>
      <c r="B234">
        <f t="shared" si="3"/>
        <v>0</v>
      </c>
      <c r="C234">
        <f t="shared" si="3"/>
        <v>0.78999999999999204</v>
      </c>
    </row>
    <row r="235" spans="1:3" x14ac:dyDescent="0.2">
      <c r="A235">
        <v>76.790000000000006</v>
      </c>
      <c r="B235">
        <f t="shared" si="3"/>
        <v>-1.769999999999996</v>
      </c>
      <c r="C235">
        <f t="shared" si="3"/>
        <v>-1.769999999999996</v>
      </c>
    </row>
    <row r="236" spans="1:3" x14ac:dyDescent="0.2">
      <c r="A236">
        <v>76.790000000000006</v>
      </c>
      <c r="B236">
        <f t="shared" si="3"/>
        <v>0</v>
      </c>
      <c r="C236">
        <f t="shared" si="3"/>
        <v>1.769999999999996</v>
      </c>
    </row>
    <row r="237" spans="1:3" x14ac:dyDescent="0.2">
      <c r="A237">
        <v>76.790000000000006</v>
      </c>
      <c r="B237">
        <f t="shared" si="3"/>
        <v>0</v>
      </c>
      <c r="C237">
        <f t="shared" si="3"/>
        <v>0</v>
      </c>
    </row>
    <row r="238" spans="1:3" x14ac:dyDescent="0.2">
      <c r="A238">
        <v>76.12</v>
      </c>
      <c r="B238">
        <f t="shared" si="3"/>
        <v>-0.67000000000000171</v>
      </c>
      <c r="C238">
        <f t="shared" si="3"/>
        <v>-0.67000000000000171</v>
      </c>
    </row>
    <row r="239" spans="1:3" x14ac:dyDescent="0.2">
      <c r="A239">
        <v>75.03</v>
      </c>
      <c r="B239">
        <f t="shared" si="3"/>
        <v>-1.0900000000000034</v>
      </c>
      <c r="C239">
        <f t="shared" si="3"/>
        <v>-0.42000000000000171</v>
      </c>
    </row>
    <row r="240" spans="1:3" x14ac:dyDescent="0.2">
      <c r="A240">
        <v>74.97</v>
      </c>
      <c r="B240">
        <f t="shared" si="3"/>
        <v>-6.0000000000002274E-2</v>
      </c>
      <c r="C240">
        <f t="shared" si="3"/>
        <v>1.0300000000000011</v>
      </c>
    </row>
    <row r="241" spans="1:3" x14ac:dyDescent="0.2">
      <c r="A241">
        <v>74.97</v>
      </c>
      <c r="B241">
        <f t="shared" si="3"/>
        <v>0</v>
      </c>
      <c r="C241">
        <f t="shared" si="3"/>
        <v>6.0000000000002274E-2</v>
      </c>
    </row>
    <row r="242" spans="1:3" x14ac:dyDescent="0.2">
      <c r="A242">
        <v>73.510000000000005</v>
      </c>
      <c r="B242">
        <f t="shared" si="3"/>
        <v>-1.4599999999999937</v>
      </c>
      <c r="C242">
        <f t="shared" si="3"/>
        <v>-1.4599999999999937</v>
      </c>
    </row>
    <row r="243" spans="1:3" x14ac:dyDescent="0.2">
      <c r="A243">
        <v>73.510000000000005</v>
      </c>
      <c r="B243">
        <f t="shared" si="3"/>
        <v>0</v>
      </c>
      <c r="C243">
        <f t="shared" si="3"/>
        <v>1.4599999999999937</v>
      </c>
    </row>
    <row r="244" spans="1:3" x14ac:dyDescent="0.2">
      <c r="A244">
        <v>74.150000000000006</v>
      </c>
      <c r="B244">
        <f t="shared" si="3"/>
        <v>0.64000000000000057</v>
      </c>
      <c r="C244">
        <f t="shared" si="3"/>
        <v>0.64000000000000057</v>
      </c>
    </row>
    <row r="245" spans="1:3" x14ac:dyDescent="0.2">
      <c r="A245">
        <v>72.94</v>
      </c>
      <c r="B245">
        <f t="shared" si="3"/>
        <v>-1.210000000000008</v>
      </c>
      <c r="C245">
        <f t="shared" si="3"/>
        <v>-1.8500000000000085</v>
      </c>
    </row>
    <row r="246" spans="1:3" x14ac:dyDescent="0.2">
      <c r="A246">
        <v>73.099999999999994</v>
      </c>
      <c r="B246">
        <f t="shared" si="3"/>
        <v>0.15999999999999659</v>
      </c>
      <c r="C246">
        <f t="shared" si="3"/>
        <v>1.3700000000000045</v>
      </c>
    </row>
    <row r="247" spans="1:3" x14ac:dyDescent="0.2">
      <c r="A247">
        <v>72.84</v>
      </c>
      <c r="B247">
        <f t="shared" si="3"/>
        <v>-0.25999999999999091</v>
      </c>
      <c r="C247">
        <f t="shared" si="3"/>
        <v>-0.41999999999998749</v>
      </c>
    </row>
    <row r="248" spans="1:3" x14ac:dyDescent="0.2">
      <c r="A248">
        <v>72.84</v>
      </c>
      <c r="B248">
        <f t="shared" si="3"/>
        <v>0</v>
      </c>
      <c r="C248">
        <f t="shared" si="3"/>
        <v>0.25999999999999091</v>
      </c>
    </row>
    <row r="249" spans="1:3" x14ac:dyDescent="0.2">
      <c r="A249">
        <v>73.52</v>
      </c>
      <c r="B249">
        <f t="shared" si="3"/>
        <v>0.67999999999999261</v>
      </c>
      <c r="C249">
        <f t="shared" si="3"/>
        <v>0.67999999999999261</v>
      </c>
    </row>
    <row r="250" spans="1:3" x14ac:dyDescent="0.2">
      <c r="A250">
        <v>73.52</v>
      </c>
      <c r="B250">
        <f t="shared" si="3"/>
        <v>0</v>
      </c>
      <c r="C250">
        <f t="shared" si="3"/>
        <v>-0.67999999999999261</v>
      </c>
    </row>
    <row r="251" spans="1:3" x14ac:dyDescent="0.2">
      <c r="A251">
        <v>73.040000000000006</v>
      </c>
      <c r="B251">
        <f t="shared" si="3"/>
        <v>-0.47999999999998977</v>
      </c>
      <c r="C251">
        <f t="shared" si="3"/>
        <v>-0.47999999999998977</v>
      </c>
    </row>
    <row r="252" spans="1:3" x14ac:dyDescent="0.2">
      <c r="A252">
        <v>71.39</v>
      </c>
      <c r="B252">
        <f t="shared" si="3"/>
        <v>-1.6500000000000057</v>
      </c>
      <c r="C252">
        <f t="shared" si="3"/>
        <v>-1.1700000000000159</v>
      </c>
    </row>
    <row r="253" spans="1:3" x14ac:dyDescent="0.2">
      <c r="A253">
        <v>70.97</v>
      </c>
      <c r="B253">
        <f t="shared" si="3"/>
        <v>-0.42000000000000171</v>
      </c>
      <c r="C253">
        <f t="shared" si="3"/>
        <v>1.230000000000004</v>
      </c>
    </row>
    <row r="254" spans="1:3" x14ac:dyDescent="0.2">
      <c r="A254">
        <v>71.319999999999993</v>
      </c>
      <c r="B254">
        <f t="shared" si="3"/>
        <v>0.34999999999999432</v>
      </c>
      <c r="C254">
        <f t="shared" si="3"/>
        <v>0.76999999999999602</v>
      </c>
    </row>
    <row r="255" spans="1:3" x14ac:dyDescent="0.2">
      <c r="A255">
        <v>71.319999999999993</v>
      </c>
      <c r="B255">
        <f t="shared" si="3"/>
        <v>0</v>
      </c>
      <c r="C255">
        <f t="shared" si="3"/>
        <v>-0.34999999999999432</v>
      </c>
    </row>
    <row r="256" spans="1:3" x14ac:dyDescent="0.2">
      <c r="A256">
        <v>72.73</v>
      </c>
      <c r="B256">
        <f t="shared" si="3"/>
        <v>1.4100000000000108</v>
      </c>
      <c r="C256">
        <f t="shared" si="3"/>
        <v>1.4100000000000108</v>
      </c>
    </row>
    <row r="257" spans="1:3" x14ac:dyDescent="0.2">
      <c r="A257">
        <v>72.73</v>
      </c>
      <c r="B257">
        <f t="shared" si="3"/>
        <v>0</v>
      </c>
      <c r="C257">
        <f t="shared" si="3"/>
        <v>-1.4100000000000108</v>
      </c>
    </row>
    <row r="258" spans="1:3" x14ac:dyDescent="0.2">
      <c r="A258">
        <v>73.67</v>
      </c>
      <c r="B258">
        <f t="shared" si="3"/>
        <v>0.93999999999999773</v>
      </c>
      <c r="C258">
        <f t="shared" si="3"/>
        <v>0.93999999999999773</v>
      </c>
    </row>
    <row r="259" spans="1:3" x14ac:dyDescent="0.2">
      <c r="A259">
        <v>71.72</v>
      </c>
      <c r="B259">
        <f t="shared" si="3"/>
        <v>-1.9500000000000028</v>
      </c>
      <c r="C259">
        <f t="shared" si="3"/>
        <v>-2.8900000000000006</v>
      </c>
    </row>
    <row r="260" spans="1:3" x14ac:dyDescent="0.2">
      <c r="A260">
        <v>71.66</v>
      </c>
      <c r="B260">
        <f t="shared" ref="B260:C323" si="4">A260-A259</f>
        <v>-6.0000000000002274E-2</v>
      </c>
      <c r="C260">
        <f t="shared" si="4"/>
        <v>1.8900000000000006</v>
      </c>
    </row>
    <row r="261" spans="1:3" x14ac:dyDescent="0.2">
      <c r="A261">
        <v>71.05</v>
      </c>
      <c r="B261">
        <f t="shared" si="4"/>
        <v>-0.60999999999999943</v>
      </c>
      <c r="C261">
        <f t="shared" si="4"/>
        <v>-0.54999999999999716</v>
      </c>
    </row>
    <row r="262" spans="1:3" x14ac:dyDescent="0.2">
      <c r="A262">
        <v>71.05</v>
      </c>
      <c r="B262">
        <f t="shared" si="4"/>
        <v>0</v>
      </c>
      <c r="C262">
        <f t="shared" si="4"/>
        <v>0.60999999999999943</v>
      </c>
    </row>
    <row r="263" spans="1:3" x14ac:dyDescent="0.2">
      <c r="A263">
        <v>72.209999999999994</v>
      </c>
      <c r="B263">
        <f t="shared" si="4"/>
        <v>1.1599999999999966</v>
      </c>
      <c r="C263">
        <f t="shared" si="4"/>
        <v>1.1599999999999966</v>
      </c>
    </row>
    <row r="264" spans="1:3" x14ac:dyDescent="0.2">
      <c r="A264">
        <v>72.209999999999994</v>
      </c>
      <c r="B264">
        <f t="shared" si="4"/>
        <v>0</v>
      </c>
      <c r="C264">
        <f t="shared" si="4"/>
        <v>-1.1599999999999966</v>
      </c>
    </row>
    <row r="265" spans="1:3" x14ac:dyDescent="0.2">
      <c r="A265">
        <v>72.209999999999994</v>
      </c>
      <c r="B265">
        <f t="shared" si="4"/>
        <v>0</v>
      </c>
      <c r="C265">
        <f t="shared" si="4"/>
        <v>0</v>
      </c>
    </row>
    <row r="266" spans="1:3" x14ac:dyDescent="0.2">
      <c r="A266">
        <v>72.58</v>
      </c>
      <c r="B266">
        <f t="shared" si="4"/>
        <v>0.37000000000000455</v>
      </c>
      <c r="C266">
        <f t="shared" si="4"/>
        <v>0.37000000000000455</v>
      </c>
    </row>
    <row r="267" spans="1:3" x14ac:dyDescent="0.2">
      <c r="A267">
        <v>72.88</v>
      </c>
      <c r="B267">
        <f t="shared" si="4"/>
        <v>0.29999999999999716</v>
      </c>
      <c r="C267">
        <f t="shared" si="4"/>
        <v>-7.000000000000739E-2</v>
      </c>
    </row>
    <row r="268" spans="1:3" x14ac:dyDescent="0.2">
      <c r="A268">
        <v>70.72</v>
      </c>
      <c r="B268">
        <f t="shared" si="4"/>
        <v>-2.1599999999999966</v>
      </c>
      <c r="C268">
        <f t="shared" si="4"/>
        <v>-2.4599999999999937</v>
      </c>
    </row>
    <row r="269" spans="1:3" x14ac:dyDescent="0.2">
      <c r="A269">
        <v>70.72</v>
      </c>
      <c r="B269">
        <f t="shared" si="4"/>
        <v>0</v>
      </c>
      <c r="C269">
        <f t="shared" si="4"/>
        <v>2.1599999999999966</v>
      </c>
    </row>
    <row r="270" spans="1:3" x14ac:dyDescent="0.2">
      <c r="A270">
        <v>71.06</v>
      </c>
      <c r="B270">
        <f t="shared" si="4"/>
        <v>0.34000000000000341</v>
      </c>
      <c r="C270">
        <f t="shared" si="4"/>
        <v>0.34000000000000341</v>
      </c>
    </row>
    <row r="271" spans="1:3" x14ac:dyDescent="0.2">
      <c r="A271">
        <v>71.06</v>
      </c>
      <c r="B271">
        <f t="shared" si="4"/>
        <v>0</v>
      </c>
      <c r="C271">
        <f t="shared" si="4"/>
        <v>-0.34000000000000341</v>
      </c>
    </row>
    <row r="272" spans="1:3" x14ac:dyDescent="0.2">
      <c r="A272">
        <v>69.150000000000006</v>
      </c>
      <c r="B272">
        <f t="shared" si="4"/>
        <v>-1.9099999999999966</v>
      </c>
      <c r="C272">
        <f t="shared" si="4"/>
        <v>-1.9099999999999966</v>
      </c>
    </row>
    <row r="273" spans="1:3" x14ac:dyDescent="0.2">
      <c r="A273">
        <v>68.87</v>
      </c>
      <c r="B273">
        <f t="shared" si="4"/>
        <v>-0.28000000000000114</v>
      </c>
      <c r="C273">
        <f t="shared" si="4"/>
        <v>1.6299999999999955</v>
      </c>
    </row>
    <row r="274" spans="1:3" x14ac:dyDescent="0.2">
      <c r="A274">
        <v>70.62</v>
      </c>
      <c r="B274">
        <f t="shared" si="4"/>
        <v>1.75</v>
      </c>
      <c r="C274">
        <f t="shared" si="4"/>
        <v>2.0300000000000011</v>
      </c>
    </row>
    <row r="275" spans="1:3" x14ac:dyDescent="0.2">
      <c r="A275">
        <v>69.97</v>
      </c>
      <c r="B275">
        <f t="shared" si="4"/>
        <v>-0.65000000000000568</v>
      </c>
      <c r="C275">
        <f t="shared" si="4"/>
        <v>-2.4000000000000057</v>
      </c>
    </row>
    <row r="276" spans="1:3" x14ac:dyDescent="0.2">
      <c r="A276">
        <v>69.97</v>
      </c>
      <c r="B276">
        <f t="shared" si="4"/>
        <v>0</v>
      </c>
      <c r="C276">
        <f t="shared" si="4"/>
        <v>0.65000000000000568</v>
      </c>
    </row>
    <row r="277" spans="1:3" x14ac:dyDescent="0.2">
      <c r="A277">
        <v>68.63</v>
      </c>
      <c r="B277">
        <f t="shared" si="4"/>
        <v>-1.3400000000000034</v>
      </c>
      <c r="C277">
        <f t="shared" si="4"/>
        <v>-1.3400000000000034</v>
      </c>
    </row>
    <row r="278" spans="1:3" x14ac:dyDescent="0.2">
      <c r="A278">
        <v>68.63</v>
      </c>
      <c r="B278">
        <f t="shared" si="4"/>
        <v>0</v>
      </c>
      <c r="C278">
        <f t="shared" si="4"/>
        <v>1.3400000000000034</v>
      </c>
    </row>
    <row r="279" spans="1:3" x14ac:dyDescent="0.2">
      <c r="A279">
        <v>68.47</v>
      </c>
      <c r="B279">
        <f t="shared" si="4"/>
        <v>-0.15999999999999659</v>
      </c>
      <c r="C279">
        <f t="shared" si="4"/>
        <v>-0.15999999999999659</v>
      </c>
    </row>
    <row r="280" spans="1:3" x14ac:dyDescent="0.2">
      <c r="A280">
        <v>66.58</v>
      </c>
      <c r="B280">
        <f t="shared" si="4"/>
        <v>-1.8900000000000006</v>
      </c>
      <c r="C280">
        <f t="shared" si="4"/>
        <v>-1.730000000000004</v>
      </c>
    </row>
    <row r="281" spans="1:3" x14ac:dyDescent="0.2">
      <c r="A281">
        <v>66.62</v>
      </c>
      <c r="B281">
        <f t="shared" si="4"/>
        <v>4.0000000000006253E-2</v>
      </c>
      <c r="C281">
        <f t="shared" si="4"/>
        <v>1.9300000000000068</v>
      </c>
    </row>
    <row r="282" spans="1:3" x14ac:dyDescent="0.2">
      <c r="A282">
        <v>67.290000000000006</v>
      </c>
      <c r="B282">
        <f t="shared" si="4"/>
        <v>0.67000000000000171</v>
      </c>
      <c r="C282">
        <f t="shared" si="4"/>
        <v>0.62999999999999545</v>
      </c>
    </row>
    <row r="283" spans="1:3" x14ac:dyDescent="0.2">
      <c r="A283">
        <v>67.290000000000006</v>
      </c>
      <c r="B283">
        <f t="shared" si="4"/>
        <v>0</v>
      </c>
      <c r="C283">
        <f t="shared" si="4"/>
        <v>-0.67000000000000171</v>
      </c>
    </row>
    <row r="284" spans="1:3" x14ac:dyDescent="0.2">
      <c r="A284">
        <v>66.31</v>
      </c>
      <c r="B284">
        <f t="shared" si="4"/>
        <v>-0.98000000000000398</v>
      </c>
      <c r="C284">
        <f t="shared" si="4"/>
        <v>-0.98000000000000398</v>
      </c>
    </row>
    <row r="285" spans="1:3" x14ac:dyDescent="0.2">
      <c r="A285">
        <v>66.31</v>
      </c>
      <c r="B285">
        <f t="shared" si="4"/>
        <v>0</v>
      </c>
      <c r="C285">
        <f t="shared" si="4"/>
        <v>0.98000000000000398</v>
      </c>
    </row>
    <row r="286" spans="1:3" x14ac:dyDescent="0.2">
      <c r="A286">
        <v>66.52</v>
      </c>
      <c r="B286">
        <f t="shared" si="4"/>
        <v>0.20999999999999375</v>
      </c>
      <c r="C286">
        <f t="shared" si="4"/>
        <v>0.20999999999999375</v>
      </c>
    </row>
    <row r="287" spans="1:3" x14ac:dyDescent="0.2">
      <c r="A287">
        <v>67.650000000000006</v>
      </c>
      <c r="B287">
        <f t="shared" si="4"/>
        <v>1.1300000000000097</v>
      </c>
      <c r="C287">
        <f t="shared" si="4"/>
        <v>0.92000000000001592</v>
      </c>
    </row>
    <row r="288" spans="1:3" x14ac:dyDescent="0.2">
      <c r="A288">
        <v>66.819999999999993</v>
      </c>
      <c r="B288">
        <f t="shared" si="4"/>
        <v>-0.83000000000001251</v>
      </c>
      <c r="C288">
        <f t="shared" si="4"/>
        <v>-1.9600000000000222</v>
      </c>
    </row>
    <row r="289" spans="1:3" x14ac:dyDescent="0.2">
      <c r="A289">
        <v>67.430000000000007</v>
      </c>
      <c r="B289">
        <f t="shared" si="4"/>
        <v>0.61000000000001364</v>
      </c>
      <c r="C289">
        <f t="shared" si="4"/>
        <v>1.4400000000000261</v>
      </c>
    </row>
    <row r="290" spans="1:3" x14ac:dyDescent="0.2">
      <c r="A290">
        <v>67.430000000000007</v>
      </c>
      <c r="B290">
        <f t="shared" si="4"/>
        <v>0</v>
      </c>
      <c r="C290">
        <f t="shared" si="4"/>
        <v>-0.61000000000001364</v>
      </c>
    </row>
    <row r="291" spans="1:3" x14ac:dyDescent="0.2">
      <c r="A291">
        <v>67.84</v>
      </c>
      <c r="B291">
        <f t="shared" si="4"/>
        <v>0.40999999999999659</v>
      </c>
      <c r="C291">
        <f t="shared" si="4"/>
        <v>0.40999999999999659</v>
      </c>
    </row>
    <row r="292" spans="1:3" x14ac:dyDescent="0.2">
      <c r="A292">
        <v>67.84</v>
      </c>
      <c r="B292">
        <f t="shared" si="4"/>
        <v>0</v>
      </c>
      <c r="C292">
        <f t="shared" si="4"/>
        <v>-0.40999999999999659</v>
      </c>
    </row>
    <row r="293" spans="1:3" x14ac:dyDescent="0.2">
      <c r="A293">
        <v>67.489999999999995</v>
      </c>
      <c r="B293">
        <f t="shared" si="4"/>
        <v>-0.35000000000000853</v>
      </c>
      <c r="C293">
        <f t="shared" si="4"/>
        <v>-0.35000000000000853</v>
      </c>
    </row>
    <row r="294" spans="1:3" x14ac:dyDescent="0.2">
      <c r="A294">
        <v>67.400000000000006</v>
      </c>
      <c r="B294">
        <f t="shared" si="4"/>
        <v>-8.99999999999892E-2</v>
      </c>
      <c r="C294">
        <f t="shared" si="4"/>
        <v>0.26000000000001933</v>
      </c>
    </row>
    <row r="295" spans="1:3" x14ac:dyDescent="0.2">
      <c r="A295">
        <v>68.55</v>
      </c>
      <c r="B295">
        <f t="shared" si="4"/>
        <v>1.1499999999999915</v>
      </c>
      <c r="C295">
        <f t="shared" si="4"/>
        <v>1.2399999999999807</v>
      </c>
    </row>
    <row r="296" spans="1:3" x14ac:dyDescent="0.2">
      <c r="A296">
        <v>68.52</v>
      </c>
      <c r="B296">
        <f t="shared" si="4"/>
        <v>-3.0000000000001137E-2</v>
      </c>
      <c r="C296">
        <f t="shared" si="4"/>
        <v>-1.1799999999999926</v>
      </c>
    </row>
    <row r="297" spans="1:3" x14ac:dyDescent="0.2">
      <c r="A297">
        <v>68.52</v>
      </c>
      <c r="B297">
        <f t="shared" si="4"/>
        <v>0</v>
      </c>
      <c r="C297">
        <f t="shared" si="4"/>
        <v>3.0000000000001137E-2</v>
      </c>
    </row>
    <row r="298" spans="1:3" x14ac:dyDescent="0.2">
      <c r="A298">
        <v>69.459999999999994</v>
      </c>
      <c r="B298">
        <f t="shared" si="4"/>
        <v>0.93999999999999773</v>
      </c>
      <c r="C298">
        <f t="shared" si="4"/>
        <v>0.93999999999999773</v>
      </c>
    </row>
    <row r="299" spans="1:3" x14ac:dyDescent="0.2">
      <c r="A299">
        <v>69.459999999999994</v>
      </c>
      <c r="B299">
        <f t="shared" si="4"/>
        <v>0</v>
      </c>
      <c r="C299">
        <f t="shared" si="4"/>
        <v>-0.93999999999999773</v>
      </c>
    </row>
    <row r="300" spans="1:3" x14ac:dyDescent="0.2">
      <c r="A300">
        <v>69.48</v>
      </c>
      <c r="B300">
        <f t="shared" si="4"/>
        <v>2.0000000000010232E-2</v>
      </c>
      <c r="C300">
        <f t="shared" si="4"/>
        <v>2.0000000000010232E-2</v>
      </c>
    </row>
    <row r="301" spans="1:3" x14ac:dyDescent="0.2">
      <c r="A301">
        <v>70.05</v>
      </c>
      <c r="B301">
        <f t="shared" si="4"/>
        <v>0.56999999999999318</v>
      </c>
      <c r="C301">
        <f t="shared" si="4"/>
        <v>0.54999999999998295</v>
      </c>
    </row>
    <row r="302" spans="1:3" x14ac:dyDescent="0.2">
      <c r="A302">
        <v>70.3</v>
      </c>
      <c r="B302">
        <f t="shared" si="4"/>
        <v>0.25</v>
      </c>
      <c r="C302">
        <f t="shared" si="4"/>
        <v>-0.31999999999999318</v>
      </c>
    </row>
    <row r="303" spans="1:3" x14ac:dyDescent="0.2">
      <c r="A303">
        <v>69.739999999999995</v>
      </c>
      <c r="B303">
        <f t="shared" si="4"/>
        <v>-0.56000000000000227</v>
      </c>
      <c r="C303">
        <f t="shared" si="4"/>
        <v>-0.81000000000000227</v>
      </c>
    </row>
    <row r="304" spans="1:3" x14ac:dyDescent="0.2">
      <c r="A304">
        <v>69.739999999999995</v>
      </c>
      <c r="B304">
        <f t="shared" si="4"/>
        <v>0</v>
      </c>
      <c r="C304">
        <f t="shared" si="4"/>
        <v>0.56000000000000227</v>
      </c>
    </row>
    <row r="305" spans="1:3" x14ac:dyDescent="0.2">
      <c r="A305">
        <v>71.87</v>
      </c>
      <c r="B305">
        <f t="shared" si="4"/>
        <v>2.1300000000000097</v>
      </c>
      <c r="C305">
        <f t="shared" si="4"/>
        <v>2.1300000000000097</v>
      </c>
    </row>
    <row r="306" spans="1:3" x14ac:dyDescent="0.2">
      <c r="A306">
        <v>71.87</v>
      </c>
      <c r="B306">
        <f t="shared" si="4"/>
        <v>0</v>
      </c>
      <c r="C306">
        <f t="shared" si="4"/>
        <v>-2.1300000000000097</v>
      </c>
    </row>
    <row r="307" spans="1:3" x14ac:dyDescent="0.2">
      <c r="A307">
        <v>71.61</v>
      </c>
      <c r="B307">
        <f t="shared" si="4"/>
        <v>-0.26000000000000512</v>
      </c>
      <c r="C307">
        <f t="shared" si="4"/>
        <v>-0.26000000000000512</v>
      </c>
    </row>
    <row r="308" spans="1:3" x14ac:dyDescent="0.2">
      <c r="A308">
        <v>72.12</v>
      </c>
      <c r="B308">
        <f t="shared" si="4"/>
        <v>0.51000000000000512</v>
      </c>
      <c r="C308">
        <f t="shared" si="4"/>
        <v>0.77000000000001023</v>
      </c>
    </row>
    <row r="309" spans="1:3" x14ac:dyDescent="0.2">
      <c r="A309">
        <v>67.430000000000007</v>
      </c>
      <c r="B309">
        <f t="shared" si="4"/>
        <v>-4.6899999999999977</v>
      </c>
      <c r="C309">
        <f t="shared" si="4"/>
        <v>-5.2000000000000028</v>
      </c>
    </row>
    <row r="310" spans="1:3" x14ac:dyDescent="0.2">
      <c r="A310">
        <v>62.42</v>
      </c>
      <c r="B310">
        <f t="shared" si="4"/>
        <v>-5.0100000000000051</v>
      </c>
      <c r="C310">
        <f t="shared" si="4"/>
        <v>-0.32000000000000739</v>
      </c>
    </row>
    <row r="311" spans="1:3" x14ac:dyDescent="0.2">
      <c r="A311">
        <v>62.42</v>
      </c>
      <c r="B311">
        <f t="shared" si="4"/>
        <v>0</v>
      </c>
      <c r="C311">
        <f t="shared" si="4"/>
        <v>5.0100000000000051</v>
      </c>
    </row>
    <row r="312" spans="1:3" x14ac:dyDescent="0.2">
      <c r="A312">
        <v>61.05</v>
      </c>
      <c r="B312">
        <f t="shared" si="4"/>
        <v>-1.3700000000000045</v>
      </c>
      <c r="C312">
        <f t="shared" si="4"/>
        <v>-1.3700000000000045</v>
      </c>
    </row>
    <row r="313" spans="1:3" x14ac:dyDescent="0.2">
      <c r="A313">
        <v>61.05</v>
      </c>
      <c r="B313">
        <f t="shared" si="4"/>
        <v>0</v>
      </c>
      <c r="C313">
        <f t="shared" si="4"/>
        <v>1.3700000000000045</v>
      </c>
    </row>
    <row r="314" spans="1:3" x14ac:dyDescent="0.2">
      <c r="A314">
        <v>60.04</v>
      </c>
      <c r="B314">
        <f t="shared" si="4"/>
        <v>-1.009999999999998</v>
      </c>
      <c r="C314">
        <f t="shared" si="4"/>
        <v>-1.009999999999998</v>
      </c>
    </row>
    <row r="315" spans="1:3" x14ac:dyDescent="0.2">
      <c r="A315">
        <v>62.63</v>
      </c>
      <c r="B315">
        <f t="shared" si="4"/>
        <v>2.5900000000000034</v>
      </c>
      <c r="C315">
        <f t="shared" si="4"/>
        <v>3.6000000000000014</v>
      </c>
    </row>
    <row r="316" spans="1:3" x14ac:dyDescent="0.2">
      <c r="A316">
        <v>60.57</v>
      </c>
      <c r="B316">
        <f t="shared" si="4"/>
        <v>-2.0600000000000023</v>
      </c>
      <c r="C316">
        <f t="shared" si="4"/>
        <v>-4.6500000000000057</v>
      </c>
    </row>
    <row r="317" spans="1:3" x14ac:dyDescent="0.2">
      <c r="A317">
        <v>61.91</v>
      </c>
      <c r="B317">
        <f t="shared" si="4"/>
        <v>1.3399999999999963</v>
      </c>
      <c r="C317">
        <f t="shared" si="4"/>
        <v>3.3999999999999986</v>
      </c>
    </row>
    <row r="318" spans="1:3" x14ac:dyDescent="0.2">
      <c r="A318">
        <v>61.91</v>
      </c>
      <c r="B318">
        <f t="shared" si="4"/>
        <v>0</v>
      </c>
      <c r="C318">
        <f t="shared" si="4"/>
        <v>-1.3399999999999963</v>
      </c>
    </row>
    <row r="319" spans="1:3" x14ac:dyDescent="0.2">
      <c r="A319">
        <v>61.99</v>
      </c>
      <c r="B319">
        <f t="shared" si="4"/>
        <v>8.00000000000054E-2</v>
      </c>
      <c r="C319">
        <f t="shared" si="4"/>
        <v>8.00000000000054E-2</v>
      </c>
    </row>
    <row r="320" spans="1:3" x14ac:dyDescent="0.2">
      <c r="A320">
        <v>61.99</v>
      </c>
      <c r="B320">
        <f t="shared" si="4"/>
        <v>0</v>
      </c>
      <c r="C320">
        <f t="shared" si="4"/>
        <v>-8.00000000000054E-2</v>
      </c>
    </row>
    <row r="321" spans="1:3" x14ac:dyDescent="0.2">
      <c r="A321">
        <v>61.74</v>
      </c>
      <c r="B321">
        <f t="shared" si="4"/>
        <v>-0.25</v>
      </c>
      <c r="C321">
        <f t="shared" si="4"/>
        <v>-0.25</v>
      </c>
    </row>
    <row r="322" spans="1:3" x14ac:dyDescent="0.2">
      <c r="A322">
        <v>62.88</v>
      </c>
      <c r="B322">
        <f t="shared" si="4"/>
        <v>1.1400000000000006</v>
      </c>
      <c r="C322">
        <f t="shared" si="4"/>
        <v>1.3900000000000006</v>
      </c>
    </row>
    <row r="323" spans="1:3" x14ac:dyDescent="0.2">
      <c r="A323">
        <v>65.069999999999993</v>
      </c>
      <c r="B323">
        <f t="shared" si="4"/>
        <v>2.1899999999999906</v>
      </c>
      <c r="C323">
        <f t="shared" si="4"/>
        <v>1.0499999999999901</v>
      </c>
    </row>
    <row r="324" spans="1:3" x14ac:dyDescent="0.2">
      <c r="A324">
        <v>65.069999999999993</v>
      </c>
      <c r="B324">
        <f t="shared" ref="B324:C387" si="5">A324-A323</f>
        <v>0</v>
      </c>
      <c r="C324">
        <f t="shared" si="5"/>
        <v>-2.1899999999999906</v>
      </c>
    </row>
    <row r="325" spans="1:3" x14ac:dyDescent="0.2">
      <c r="A325">
        <v>65.069999999999993</v>
      </c>
      <c r="B325">
        <f t="shared" si="5"/>
        <v>0</v>
      </c>
      <c r="C325">
        <f t="shared" si="5"/>
        <v>0</v>
      </c>
    </row>
    <row r="326" spans="1:3" x14ac:dyDescent="0.2">
      <c r="A326">
        <v>63.48</v>
      </c>
      <c r="B326">
        <f t="shared" si="5"/>
        <v>-1.5899999999999963</v>
      </c>
      <c r="C326">
        <f t="shared" si="5"/>
        <v>-1.5899999999999963</v>
      </c>
    </row>
    <row r="327" spans="1:3" x14ac:dyDescent="0.2">
      <c r="A327">
        <v>63.48</v>
      </c>
      <c r="B327">
        <f t="shared" si="5"/>
        <v>0</v>
      </c>
      <c r="C327">
        <f t="shared" si="5"/>
        <v>1.5899999999999963</v>
      </c>
    </row>
    <row r="328" spans="1:3" x14ac:dyDescent="0.2">
      <c r="A328">
        <v>64.599999999999994</v>
      </c>
      <c r="B328">
        <f t="shared" si="5"/>
        <v>1.1199999999999974</v>
      </c>
      <c r="C328">
        <f t="shared" si="5"/>
        <v>1.1199999999999974</v>
      </c>
    </row>
    <row r="329" spans="1:3" x14ac:dyDescent="0.2">
      <c r="A329">
        <v>62.64</v>
      </c>
      <c r="B329">
        <f t="shared" si="5"/>
        <v>-1.9599999999999937</v>
      </c>
      <c r="C329">
        <f t="shared" si="5"/>
        <v>-3.0799999999999912</v>
      </c>
    </row>
    <row r="330" spans="1:3" x14ac:dyDescent="0.2">
      <c r="A330">
        <v>63.55</v>
      </c>
      <c r="B330">
        <f t="shared" si="5"/>
        <v>0.90999999999999659</v>
      </c>
      <c r="C330">
        <f t="shared" si="5"/>
        <v>2.8699999999999903</v>
      </c>
    </row>
    <row r="331" spans="1:3" x14ac:dyDescent="0.2">
      <c r="A331">
        <v>63.85</v>
      </c>
      <c r="B331">
        <f t="shared" si="5"/>
        <v>0.30000000000000426</v>
      </c>
      <c r="C331">
        <f t="shared" si="5"/>
        <v>-0.60999999999999233</v>
      </c>
    </row>
    <row r="332" spans="1:3" x14ac:dyDescent="0.2">
      <c r="A332">
        <v>63.85</v>
      </c>
      <c r="B332">
        <f t="shared" si="5"/>
        <v>0</v>
      </c>
      <c r="C332">
        <f t="shared" si="5"/>
        <v>-0.30000000000000426</v>
      </c>
    </row>
    <row r="333" spans="1:3" x14ac:dyDescent="0.2">
      <c r="A333">
        <v>63.3</v>
      </c>
      <c r="B333">
        <f t="shared" si="5"/>
        <v>-0.55000000000000426</v>
      </c>
      <c r="C333">
        <f t="shared" si="5"/>
        <v>-0.55000000000000426</v>
      </c>
    </row>
    <row r="334" spans="1:3" x14ac:dyDescent="0.2">
      <c r="A334">
        <v>63.3</v>
      </c>
      <c r="B334">
        <f t="shared" si="5"/>
        <v>0</v>
      </c>
      <c r="C334">
        <f t="shared" si="5"/>
        <v>0.55000000000000426</v>
      </c>
    </row>
    <row r="335" spans="1:3" x14ac:dyDescent="0.2">
      <c r="A335">
        <v>61.84</v>
      </c>
      <c r="B335">
        <f t="shared" si="5"/>
        <v>-1.4599999999999937</v>
      </c>
      <c r="C335">
        <f t="shared" si="5"/>
        <v>-1.4599999999999937</v>
      </c>
    </row>
    <row r="336" spans="1:3" x14ac:dyDescent="0.2">
      <c r="A336">
        <v>59.55</v>
      </c>
      <c r="B336">
        <f t="shared" si="5"/>
        <v>-2.2900000000000063</v>
      </c>
      <c r="C336">
        <f t="shared" si="5"/>
        <v>-0.83000000000001251</v>
      </c>
    </row>
    <row r="337" spans="1:3" x14ac:dyDescent="0.2">
      <c r="A337">
        <v>60.59</v>
      </c>
      <c r="B337">
        <f t="shared" si="5"/>
        <v>1.0400000000000063</v>
      </c>
      <c r="C337">
        <f t="shared" si="5"/>
        <v>3.3300000000000125</v>
      </c>
    </row>
    <row r="338" spans="1:3" x14ac:dyDescent="0.2">
      <c r="A338">
        <v>59.67</v>
      </c>
      <c r="B338">
        <f t="shared" si="5"/>
        <v>-0.92000000000000171</v>
      </c>
      <c r="C338">
        <f t="shared" si="5"/>
        <v>-1.960000000000008</v>
      </c>
    </row>
    <row r="339" spans="1:3" x14ac:dyDescent="0.2">
      <c r="A339">
        <v>59.67</v>
      </c>
      <c r="B339">
        <f t="shared" si="5"/>
        <v>0</v>
      </c>
      <c r="C339">
        <f t="shared" si="5"/>
        <v>0.92000000000000171</v>
      </c>
    </row>
    <row r="340" spans="1:3" x14ac:dyDescent="0.2">
      <c r="A340">
        <v>58.5</v>
      </c>
      <c r="B340">
        <f t="shared" si="5"/>
        <v>-1.1700000000000017</v>
      </c>
      <c r="C340">
        <f t="shared" si="5"/>
        <v>-1.1700000000000017</v>
      </c>
    </row>
    <row r="341" spans="1:3" x14ac:dyDescent="0.2">
      <c r="A341">
        <v>58.5</v>
      </c>
      <c r="B341">
        <f t="shared" si="5"/>
        <v>0</v>
      </c>
      <c r="C341">
        <f t="shared" si="5"/>
        <v>1.1700000000000017</v>
      </c>
    </row>
    <row r="342" spans="1:3" x14ac:dyDescent="0.2">
      <c r="A342">
        <v>60.42</v>
      </c>
      <c r="B342">
        <f t="shared" si="5"/>
        <v>1.9200000000000017</v>
      </c>
      <c r="C342">
        <f t="shared" si="5"/>
        <v>1.9200000000000017</v>
      </c>
    </row>
    <row r="343" spans="1:3" x14ac:dyDescent="0.2">
      <c r="A343">
        <v>59.42</v>
      </c>
      <c r="B343">
        <f t="shared" si="5"/>
        <v>-1</v>
      </c>
      <c r="C343">
        <f t="shared" si="5"/>
        <v>-2.9200000000000017</v>
      </c>
    </row>
    <row r="344" spans="1:3" x14ac:dyDescent="0.2">
      <c r="A344">
        <v>61.25</v>
      </c>
      <c r="B344">
        <f t="shared" si="5"/>
        <v>1.8299999999999983</v>
      </c>
      <c r="C344">
        <f t="shared" si="5"/>
        <v>2.8299999999999983</v>
      </c>
    </row>
    <row r="345" spans="1:3" x14ac:dyDescent="0.2">
      <c r="A345">
        <v>62.37</v>
      </c>
      <c r="B345">
        <f t="shared" si="5"/>
        <v>1.1199999999999974</v>
      </c>
      <c r="C345">
        <f t="shared" si="5"/>
        <v>-0.71000000000000085</v>
      </c>
    </row>
    <row r="346" spans="1:3" x14ac:dyDescent="0.2">
      <c r="A346">
        <v>62.37</v>
      </c>
      <c r="B346">
        <f t="shared" si="5"/>
        <v>0</v>
      </c>
      <c r="C346">
        <f t="shared" si="5"/>
        <v>-1.1199999999999974</v>
      </c>
    </row>
    <row r="347" spans="1:3" x14ac:dyDescent="0.2">
      <c r="A347">
        <v>63.32</v>
      </c>
      <c r="B347">
        <f t="shared" si="5"/>
        <v>0.95000000000000284</v>
      </c>
      <c r="C347">
        <f t="shared" si="5"/>
        <v>0.95000000000000284</v>
      </c>
    </row>
    <row r="348" spans="1:3" x14ac:dyDescent="0.2">
      <c r="A348">
        <v>63.32</v>
      </c>
      <c r="B348">
        <f t="shared" si="5"/>
        <v>0</v>
      </c>
      <c r="C348">
        <f t="shared" si="5"/>
        <v>-0.95000000000000284</v>
      </c>
    </row>
    <row r="349" spans="1:3" x14ac:dyDescent="0.2">
      <c r="A349">
        <v>65.040000000000006</v>
      </c>
      <c r="B349">
        <f t="shared" si="5"/>
        <v>1.720000000000006</v>
      </c>
      <c r="C349">
        <f t="shared" si="5"/>
        <v>1.720000000000006</v>
      </c>
    </row>
    <row r="350" spans="1:3" x14ac:dyDescent="0.2">
      <c r="A350">
        <v>64.48</v>
      </c>
      <c r="B350">
        <f t="shared" si="5"/>
        <v>-0.56000000000000227</v>
      </c>
      <c r="C350">
        <f t="shared" si="5"/>
        <v>-2.2800000000000082</v>
      </c>
    </row>
    <row r="351" spans="1:3" x14ac:dyDescent="0.2">
      <c r="A351">
        <v>63.03</v>
      </c>
      <c r="B351">
        <f t="shared" si="5"/>
        <v>-1.4500000000000028</v>
      </c>
      <c r="C351">
        <f t="shared" si="5"/>
        <v>-0.89000000000000057</v>
      </c>
    </row>
    <row r="352" spans="1:3" x14ac:dyDescent="0.2">
      <c r="A352">
        <v>63.84</v>
      </c>
      <c r="B352">
        <f t="shared" si="5"/>
        <v>0.81000000000000227</v>
      </c>
      <c r="C352">
        <f t="shared" si="5"/>
        <v>2.2600000000000051</v>
      </c>
    </row>
    <row r="353" spans="1:3" x14ac:dyDescent="0.2">
      <c r="A353">
        <v>63.84</v>
      </c>
      <c r="B353">
        <f t="shared" si="5"/>
        <v>0</v>
      </c>
      <c r="C353">
        <f t="shared" si="5"/>
        <v>-0.81000000000000227</v>
      </c>
    </row>
    <row r="354" spans="1:3" x14ac:dyDescent="0.2">
      <c r="A354">
        <v>63.98</v>
      </c>
      <c r="B354">
        <f t="shared" si="5"/>
        <v>0.13999999999999346</v>
      </c>
      <c r="C354">
        <f t="shared" si="5"/>
        <v>0.13999999999999346</v>
      </c>
    </row>
    <row r="355" spans="1:3" x14ac:dyDescent="0.2">
      <c r="A355">
        <v>63.98</v>
      </c>
      <c r="B355">
        <f t="shared" si="5"/>
        <v>0</v>
      </c>
      <c r="C355">
        <f t="shared" si="5"/>
        <v>-0.13999999999999346</v>
      </c>
    </row>
    <row r="356" spans="1:3" x14ac:dyDescent="0.2">
      <c r="A356">
        <v>63.97</v>
      </c>
      <c r="B356">
        <f t="shared" si="5"/>
        <v>-9.9999999999980105E-3</v>
      </c>
      <c r="C356">
        <f t="shared" si="5"/>
        <v>-9.9999999999980105E-3</v>
      </c>
    </row>
    <row r="357" spans="1:3" x14ac:dyDescent="0.2">
      <c r="A357">
        <v>62.93</v>
      </c>
      <c r="B357">
        <f t="shared" si="5"/>
        <v>-1.0399999999999991</v>
      </c>
      <c r="C357">
        <f t="shared" si="5"/>
        <v>-1.0300000000000011</v>
      </c>
    </row>
    <row r="358" spans="1:3" x14ac:dyDescent="0.2">
      <c r="A358">
        <v>62.55</v>
      </c>
      <c r="B358">
        <f t="shared" si="5"/>
        <v>-0.38000000000000256</v>
      </c>
      <c r="C358">
        <f t="shared" si="5"/>
        <v>0.65999999999999659</v>
      </c>
    </row>
    <row r="359" spans="1:3" x14ac:dyDescent="0.2">
      <c r="A359">
        <v>62.89</v>
      </c>
      <c r="B359">
        <f t="shared" si="5"/>
        <v>0.34000000000000341</v>
      </c>
      <c r="C359">
        <f t="shared" si="5"/>
        <v>0.72000000000000597</v>
      </c>
    </row>
    <row r="360" spans="1:3" x14ac:dyDescent="0.2">
      <c r="A360">
        <v>62.89</v>
      </c>
      <c r="B360">
        <f t="shared" si="5"/>
        <v>0</v>
      </c>
      <c r="C360">
        <f t="shared" si="5"/>
        <v>-0.34000000000000341</v>
      </c>
    </row>
    <row r="361" spans="1:3" x14ac:dyDescent="0.2">
      <c r="A361">
        <v>61.61</v>
      </c>
      <c r="B361">
        <f t="shared" si="5"/>
        <v>-1.2800000000000011</v>
      </c>
      <c r="C361">
        <f t="shared" si="5"/>
        <v>-1.2800000000000011</v>
      </c>
    </row>
    <row r="362" spans="1:3" x14ac:dyDescent="0.2">
      <c r="A362">
        <v>61.61</v>
      </c>
      <c r="B362">
        <f t="shared" si="5"/>
        <v>0</v>
      </c>
      <c r="C362">
        <f t="shared" si="5"/>
        <v>1.2800000000000011</v>
      </c>
    </row>
    <row r="363" spans="1:3" x14ac:dyDescent="0.2">
      <c r="A363">
        <v>61.61</v>
      </c>
      <c r="B363">
        <f t="shared" si="5"/>
        <v>0</v>
      </c>
      <c r="C363">
        <f t="shared" si="5"/>
        <v>0</v>
      </c>
    </row>
    <row r="364" spans="1:3" x14ac:dyDescent="0.2">
      <c r="A364">
        <v>62.54</v>
      </c>
      <c r="B364">
        <f t="shared" si="5"/>
        <v>0.92999999999999972</v>
      </c>
      <c r="C364">
        <f t="shared" si="5"/>
        <v>0.92999999999999972</v>
      </c>
    </row>
    <row r="365" spans="1:3" x14ac:dyDescent="0.2">
      <c r="A365">
        <v>61.66</v>
      </c>
      <c r="B365">
        <f t="shared" si="5"/>
        <v>-0.88000000000000256</v>
      </c>
      <c r="C365">
        <f t="shared" si="5"/>
        <v>-1.8100000000000023</v>
      </c>
    </row>
    <row r="366" spans="1:3" x14ac:dyDescent="0.2">
      <c r="A366">
        <v>61.46</v>
      </c>
      <c r="B366">
        <f t="shared" si="5"/>
        <v>-0.19999999999999574</v>
      </c>
      <c r="C366">
        <f t="shared" si="5"/>
        <v>0.68000000000000682</v>
      </c>
    </row>
    <row r="367" spans="1:3" x14ac:dyDescent="0.2">
      <c r="A367">
        <v>61.46</v>
      </c>
      <c r="B367">
        <f t="shared" si="5"/>
        <v>0</v>
      </c>
      <c r="C367">
        <f t="shared" si="5"/>
        <v>0.19999999999999574</v>
      </c>
    </row>
    <row r="368" spans="1:3" x14ac:dyDescent="0.2">
      <c r="A368">
        <v>63.27</v>
      </c>
      <c r="B368">
        <f t="shared" si="5"/>
        <v>1.8100000000000023</v>
      </c>
      <c r="C368">
        <f t="shared" si="5"/>
        <v>1.8100000000000023</v>
      </c>
    </row>
    <row r="369" spans="1:3" x14ac:dyDescent="0.2">
      <c r="A369">
        <v>63.27</v>
      </c>
      <c r="B369">
        <f t="shared" si="5"/>
        <v>0</v>
      </c>
      <c r="C369">
        <f t="shared" si="5"/>
        <v>-1.8100000000000023</v>
      </c>
    </row>
    <row r="370" spans="1:3" x14ac:dyDescent="0.2">
      <c r="A370">
        <v>64.099999999999994</v>
      </c>
      <c r="B370">
        <f t="shared" si="5"/>
        <v>0.82999999999999119</v>
      </c>
      <c r="C370">
        <f t="shared" si="5"/>
        <v>0.82999999999999119</v>
      </c>
    </row>
    <row r="371" spans="1:3" x14ac:dyDescent="0.2">
      <c r="A371">
        <v>63.57</v>
      </c>
      <c r="B371">
        <f t="shared" si="5"/>
        <v>-0.52999999999999403</v>
      </c>
      <c r="C371">
        <f t="shared" si="5"/>
        <v>-1.3599999999999852</v>
      </c>
    </row>
    <row r="372" spans="1:3" x14ac:dyDescent="0.2">
      <c r="A372">
        <v>64.06</v>
      </c>
      <c r="B372">
        <f t="shared" si="5"/>
        <v>0.49000000000000199</v>
      </c>
      <c r="C372">
        <f t="shared" si="5"/>
        <v>1.019999999999996</v>
      </c>
    </row>
    <row r="373" spans="1:3" x14ac:dyDescent="0.2">
      <c r="A373">
        <v>65.3</v>
      </c>
      <c r="B373">
        <f t="shared" si="5"/>
        <v>1.2399999999999949</v>
      </c>
      <c r="C373">
        <f t="shared" si="5"/>
        <v>0.74999999999999289</v>
      </c>
    </row>
    <row r="374" spans="1:3" x14ac:dyDescent="0.2">
      <c r="A374">
        <v>65.3</v>
      </c>
      <c r="B374">
        <f t="shared" si="5"/>
        <v>0</v>
      </c>
      <c r="C374">
        <f t="shared" si="5"/>
        <v>-1.2399999999999949</v>
      </c>
    </row>
    <row r="375" spans="1:3" x14ac:dyDescent="0.2">
      <c r="A375">
        <v>65.989999999999995</v>
      </c>
      <c r="B375">
        <f t="shared" si="5"/>
        <v>0.68999999999999773</v>
      </c>
      <c r="C375">
        <f t="shared" si="5"/>
        <v>0.68999999999999773</v>
      </c>
    </row>
    <row r="376" spans="1:3" x14ac:dyDescent="0.2">
      <c r="A376">
        <v>65.989999999999995</v>
      </c>
      <c r="B376">
        <f t="shared" si="5"/>
        <v>0</v>
      </c>
      <c r="C376">
        <f t="shared" si="5"/>
        <v>-0.68999999999999773</v>
      </c>
    </row>
    <row r="377" spans="1:3" x14ac:dyDescent="0.2">
      <c r="A377">
        <v>65.66</v>
      </c>
      <c r="B377">
        <f t="shared" si="5"/>
        <v>-0.32999999999999829</v>
      </c>
      <c r="C377">
        <f t="shared" si="5"/>
        <v>-0.32999999999999829</v>
      </c>
    </row>
    <row r="378" spans="1:3" x14ac:dyDescent="0.2">
      <c r="A378">
        <v>68.91</v>
      </c>
      <c r="B378">
        <f t="shared" si="5"/>
        <v>3.25</v>
      </c>
      <c r="C378">
        <f t="shared" si="5"/>
        <v>3.5799999999999983</v>
      </c>
    </row>
    <row r="379" spans="1:3" x14ac:dyDescent="0.2">
      <c r="A379">
        <v>68.73</v>
      </c>
      <c r="B379">
        <f t="shared" si="5"/>
        <v>-0.17999999999999261</v>
      </c>
      <c r="C379">
        <f t="shared" si="5"/>
        <v>-3.4299999999999926</v>
      </c>
    </row>
    <row r="380" spans="1:3" x14ac:dyDescent="0.2">
      <c r="A380">
        <v>73.84</v>
      </c>
      <c r="B380">
        <f t="shared" si="5"/>
        <v>5.1099999999999994</v>
      </c>
      <c r="C380">
        <f t="shared" si="5"/>
        <v>5.289999999999992</v>
      </c>
    </row>
    <row r="381" spans="1:3" x14ac:dyDescent="0.2">
      <c r="A381">
        <v>73.84</v>
      </c>
      <c r="B381">
        <f t="shared" si="5"/>
        <v>0</v>
      </c>
      <c r="C381">
        <f t="shared" si="5"/>
        <v>-5.1099999999999994</v>
      </c>
    </row>
    <row r="382" spans="1:3" x14ac:dyDescent="0.2">
      <c r="A382">
        <v>72.53</v>
      </c>
      <c r="B382">
        <f t="shared" si="5"/>
        <v>-1.3100000000000023</v>
      </c>
      <c r="C382">
        <f t="shared" si="5"/>
        <v>-1.3100000000000023</v>
      </c>
    </row>
    <row r="383" spans="1:3" x14ac:dyDescent="0.2">
      <c r="A383">
        <v>72.53</v>
      </c>
      <c r="B383">
        <f t="shared" si="5"/>
        <v>0</v>
      </c>
      <c r="C383">
        <f t="shared" si="5"/>
        <v>1.3100000000000023</v>
      </c>
    </row>
    <row r="384" spans="1:3" x14ac:dyDescent="0.2">
      <c r="A384">
        <v>75.62</v>
      </c>
      <c r="B384">
        <f t="shared" si="5"/>
        <v>3.0900000000000034</v>
      </c>
      <c r="C384">
        <f t="shared" si="5"/>
        <v>3.0900000000000034</v>
      </c>
    </row>
    <row r="385" spans="1:3" x14ac:dyDescent="0.2">
      <c r="A385">
        <v>75.89</v>
      </c>
      <c r="B385">
        <f t="shared" si="5"/>
        <v>0.26999999999999602</v>
      </c>
      <c r="C385">
        <f t="shared" si="5"/>
        <v>-2.8200000000000074</v>
      </c>
    </row>
    <row r="386" spans="1:3" x14ac:dyDescent="0.2">
      <c r="A386">
        <v>75.89</v>
      </c>
      <c r="B386">
        <f t="shared" si="5"/>
        <v>0</v>
      </c>
      <c r="C386">
        <f t="shared" si="5"/>
        <v>-0.26999999999999602</v>
      </c>
    </row>
    <row r="387" spans="1:3" x14ac:dyDescent="0.2">
      <c r="A387">
        <v>75.72</v>
      </c>
      <c r="B387">
        <f t="shared" si="5"/>
        <v>-0.17000000000000171</v>
      </c>
      <c r="C387">
        <f t="shared" si="5"/>
        <v>-0.17000000000000171</v>
      </c>
    </row>
    <row r="388" spans="1:3" x14ac:dyDescent="0.2">
      <c r="A388">
        <v>75.72</v>
      </c>
      <c r="B388">
        <f t="shared" ref="B388:C451" si="6">A388-A387</f>
        <v>0</v>
      </c>
      <c r="C388">
        <f t="shared" si="6"/>
        <v>0.17000000000000171</v>
      </c>
    </row>
    <row r="389" spans="1:3" x14ac:dyDescent="0.2">
      <c r="A389">
        <v>69.36</v>
      </c>
      <c r="B389">
        <f t="shared" si="6"/>
        <v>-6.3599999999999994</v>
      </c>
      <c r="C389">
        <f t="shared" si="6"/>
        <v>-6.3599999999999994</v>
      </c>
    </row>
    <row r="390" spans="1:3" x14ac:dyDescent="0.2">
      <c r="A390">
        <v>69.36</v>
      </c>
      <c r="B390">
        <f t="shared" si="6"/>
        <v>0</v>
      </c>
      <c r="C390">
        <f t="shared" si="6"/>
        <v>6.3599999999999994</v>
      </c>
    </row>
    <row r="391" spans="1:3" x14ac:dyDescent="0.2">
      <c r="A391">
        <v>65.45</v>
      </c>
      <c r="B391">
        <f t="shared" si="6"/>
        <v>-3.9099999999999966</v>
      </c>
      <c r="C391">
        <f t="shared" si="6"/>
        <v>-3.9099999999999966</v>
      </c>
    </row>
    <row r="392" spans="1:3" x14ac:dyDescent="0.2">
      <c r="A392">
        <v>65.98</v>
      </c>
      <c r="B392">
        <f t="shared" si="6"/>
        <v>0.53000000000000114</v>
      </c>
      <c r="C392">
        <f t="shared" si="6"/>
        <v>4.4399999999999977</v>
      </c>
    </row>
    <row r="393" spans="1:3" x14ac:dyDescent="0.2">
      <c r="A393">
        <v>66.44</v>
      </c>
      <c r="B393">
        <f t="shared" si="6"/>
        <v>0.45999999999999375</v>
      </c>
      <c r="C393">
        <f t="shared" si="6"/>
        <v>-7.000000000000739E-2</v>
      </c>
    </row>
    <row r="394" spans="1:3" x14ac:dyDescent="0.2">
      <c r="A394">
        <v>66.66</v>
      </c>
      <c r="B394">
        <f t="shared" si="6"/>
        <v>0.21999999999999886</v>
      </c>
      <c r="C394">
        <f t="shared" si="6"/>
        <v>-0.23999999999999488</v>
      </c>
    </row>
    <row r="395" spans="1:3" x14ac:dyDescent="0.2">
      <c r="A395">
        <v>66.66</v>
      </c>
      <c r="B395">
        <f t="shared" si="6"/>
        <v>0</v>
      </c>
      <c r="C395">
        <f t="shared" si="6"/>
        <v>-0.21999999999999886</v>
      </c>
    </row>
    <row r="396" spans="1:3" x14ac:dyDescent="0.2">
      <c r="A396">
        <v>66.3</v>
      </c>
      <c r="B396">
        <f t="shared" si="6"/>
        <v>-0.35999999999999943</v>
      </c>
      <c r="C396">
        <f t="shared" si="6"/>
        <v>-0.35999999999999943</v>
      </c>
    </row>
    <row r="397" spans="1:3" x14ac:dyDescent="0.2">
      <c r="A397">
        <v>66.3</v>
      </c>
      <c r="B397">
        <f t="shared" si="6"/>
        <v>0</v>
      </c>
      <c r="C397">
        <f t="shared" si="6"/>
        <v>0.35999999999999943</v>
      </c>
    </row>
    <row r="398" spans="1:3" x14ac:dyDescent="0.2">
      <c r="A398">
        <v>66.64</v>
      </c>
      <c r="B398">
        <f t="shared" si="6"/>
        <v>0.34000000000000341</v>
      </c>
      <c r="C398">
        <f t="shared" si="6"/>
        <v>0.34000000000000341</v>
      </c>
    </row>
    <row r="399" spans="1:3" x14ac:dyDescent="0.2">
      <c r="A399">
        <v>68.66</v>
      </c>
      <c r="B399">
        <f t="shared" si="6"/>
        <v>2.019999999999996</v>
      </c>
      <c r="C399">
        <f t="shared" si="6"/>
        <v>1.6799999999999926</v>
      </c>
    </row>
    <row r="400" spans="1:3" x14ac:dyDescent="0.2">
      <c r="A400">
        <v>68.13</v>
      </c>
      <c r="B400">
        <f t="shared" si="6"/>
        <v>-0.53000000000000114</v>
      </c>
      <c r="C400">
        <f t="shared" si="6"/>
        <v>-2.5499999999999972</v>
      </c>
    </row>
    <row r="401" spans="1:3" x14ac:dyDescent="0.2">
      <c r="A401">
        <v>68.13</v>
      </c>
      <c r="B401">
        <f t="shared" si="6"/>
        <v>0</v>
      </c>
      <c r="C401">
        <f t="shared" si="6"/>
        <v>0.53000000000000114</v>
      </c>
    </row>
    <row r="402" spans="1:3" x14ac:dyDescent="0.2">
      <c r="A402">
        <v>68.13</v>
      </c>
      <c r="B402">
        <f t="shared" si="6"/>
        <v>0</v>
      </c>
      <c r="C402">
        <f t="shared" si="6"/>
        <v>0</v>
      </c>
    </row>
    <row r="403" spans="1:3" x14ac:dyDescent="0.2">
      <c r="A403">
        <v>69.16</v>
      </c>
      <c r="B403">
        <f t="shared" si="6"/>
        <v>1.0300000000000011</v>
      </c>
      <c r="C403">
        <f t="shared" si="6"/>
        <v>1.0300000000000011</v>
      </c>
    </row>
    <row r="404" spans="1:3" x14ac:dyDescent="0.2">
      <c r="A404">
        <v>69.16</v>
      </c>
      <c r="B404">
        <f t="shared" si="6"/>
        <v>0</v>
      </c>
      <c r="C404">
        <f t="shared" si="6"/>
        <v>-1.0300000000000011</v>
      </c>
    </row>
    <row r="405" spans="1:3" x14ac:dyDescent="0.2">
      <c r="A405">
        <v>69.55</v>
      </c>
      <c r="B405">
        <f t="shared" si="6"/>
        <v>0.39000000000000057</v>
      </c>
      <c r="C405">
        <f t="shared" si="6"/>
        <v>0.39000000000000057</v>
      </c>
    </row>
    <row r="406" spans="1:3" x14ac:dyDescent="0.2">
      <c r="A406">
        <v>69.61</v>
      </c>
      <c r="B406">
        <f t="shared" si="6"/>
        <v>6.0000000000002274E-2</v>
      </c>
      <c r="C406">
        <f t="shared" si="6"/>
        <v>-0.32999999999999829</v>
      </c>
    </row>
    <row r="407" spans="1:3" x14ac:dyDescent="0.2">
      <c r="A407">
        <v>67.78</v>
      </c>
      <c r="B407">
        <f t="shared" si="6"/>
        <v>-1.8299999999999983</v>
      </c>
      <c r="C407">
        <f t="shared" si="6"/>
        <v>-1.8900000000000006</v>
      </c>
    </row>
    <row r="408" spans="1:3" x14ac:dyDescent="0.2">
      <c r="A408">
        <v>69.63</v>
      </c>
      <c r="B408">
        <f t="shared" si="6"/>
        <v>1.8499999999999943</v>
      </c>
      <c r="C408">
        <f t="shared" si="6"/>
        <v>3.6799999999999926</v>
      </c>
    </row>
    <row r="409" spans="1:3" x14ac:dyDescent="0.2">
      <c r="A409">
        <v>69.63</v>
      </c>
      <c r="B409">
        <f t="shared" si="6"/>
        <v>0</v>
      </c>
      <c r="C409">
        <f t="shared" si="6"/>
        <v>-1.8499999999999943</v>
      </c>
    </row>
    <row r="410" spans="1:3" x14ac:dyDescent="0.2">
      <c r="A410">
        <v>68.19</v>
      </c>
      <c r="B410">
        <f t="shared" si="6"/>
        <v>-1.4399999999999977</v>
      </c>
      <c r="C410">
        <f t="shared" si="6"/>
        <v>-1.4399999999999977</v>
      </c>
    </row>
    <row r="411" spans="1:3" x14ac:dyDescent="0.2">
      <c r="A411">
        <v>68.19</v>
      </c>
      <c r="B411">
        <f t="shared" si="6"/>
        <v>0</v>
      </c>
      <c r="C411">
        <f t="shared" si="6"/>
        <v>1.4399999999999977</v>
      </c>
    </row>
    <row r="412" spans="1:3" x14ac:dyDescent="0.2">
      <c r="A412">
        <v>67.760000000000005</v>
      </c>
      <c r="B412">
        <f t="shared" si="6"/>
        <v>-0.42999999999999261</v>
      </c>
      <c r="C412">
        <f t="shared" si="6"/>
        <v>-0.42999999999999261</v>
      </c>
    </row>
    <row r="413" spans="1:3" x14ac:dyDescent="0.2">
      <c r="A413">
        <v>67.13</v>
      </c>
      <c r="B413">
        <f t="shared" si="6"/>
        <v>-0.63000000000000966</v>
      </c>
      <c r="C413">
        <f t="shared" si="6"/>
        <v>-0.20000000000001705</v>
      </c>
    </row>
    <row r="414" spans="1:3" x14ac:dyDescent="0.2">
      <c r="A414">
        <v>68.760000000000005</v>
      </c>
      <c r="B414">
        <f t="shared" si="6"/>
        <v>1.6300000000000097</v>
      </c>
      <c r="C414">
        <f t="shared" si="6"/>
        <v>2.2600000000000193</v>
      </c>
    </row>
    <row r="415" spans="1:3" x14ac:dyDescent="0.2">
      <c r="A415">
        <v>68.53</v>
      </c>
      <c r="B415">
        <f t="shared" si="6"/>
        <v>-0.23000000000000398</v>
      </c>
      <c r="C415">
        <f t="shared" si="6"/>
        <v>-1.8600000000000136</v>
      </c>
    </row>
    <row r="416" spans="1:3" x14ac:dyDescent="0.2">
      <c r="A416">
        <v>68.53</v>
      </c>
      <c r="B416">
        <f t="shared" si="6"/>
        <v>0</v>
      </c>
      <c r="C416">
        <f t="shared" si="6"/>
        <v>0.23000000000000398</v>
      </c>
    </row>
    <row r="417" spans="1:3" x14ac:dyDescent="0.2">
      <c r="A417">
        <v>68.39</v>
      </c>
      <c r="B417">
        <f t="shared" si="6"/>
        <v>-0.14000000000000057</v>
      </c>
      <c r="C417">
        <f t="shared" si="6"/>
        <v>-0.14000000000000057</v>
      </c>
    </row>
    <row r="418" spans="1:3" x14ac:dyDescent="0.2">
      <c r="A418">
        <v>68.39</v>
      </c>
      <c r="B418">
        <f t="shared" si="6"/>
        <v>0</v>
      </c>
      <c r="C418">
        <f t="shared" si="6"/>
        <v>0.14000000000000057</v>
      </c>
    </row>
    <row r="419" spans="1:3" x14ac:dyDescent="0.2">
      <c r="A419">
        <v>67.56</v>
      </c>
      <c r="B419">
        <f t="shared" si="6"/>
        <v>-0.82999999999999829</v>
      </c>
      <c r="C419">
        <f t="shared" si="6"/>
        <v>-0.82999999999999829</v>
      </c>
    </row>
    <row r="420" spans="1:3" x14ac:dyDescent="0.2">
      <c r="A420">
        <v>66.05</v>
      </c>
      <c r="B420">
        <f t="shared" si="6"/>
        <v>-1.5100000000000051</v>
      </c>
      <c r="C420">
        <f t="shared" si="6"/>
        <v>-0.68000000000000682</v>
      </c>
    </row>
    <row r="421" spans="1:3" x14ac:dyDescent="0.2">
      <c r="A421">
        <v>67.16</v>
      </c>
      <c r="B421">
        <f t="shared" si="6"/>
        <v>1.1099999999999994</v>
      </c>
      <c r="C421">
        <f t="shared" si="6"/>
        <v>2.6200000000000045</v>
      </c>
    </row>
    <row r="422" spans="1:3" x14ac:dyDescent="0.2">
      <c r="A422">
        <v>66.38</v>
      </c>
      <c r="B422">
        <f t="shared" si="6"/>
        <v>-0.78000000000000114</v>
      </c>
      <c r="C422">
        <f t="shared" si="6"/>
        <v>-1.8900000000000006</v>
      </c>
    </row>
    <row r="423" spans="1:3" x14ac:dyDescent="0.2">
      <c r="A423">
        <v>66.38</v>
      </c>
      <c r="B423">
        <f t="shared" si="6"/>
        <v>0</v>
      </c>
      <c r="C423">
        <f t="shared" si="6"/>
        <v>0.78000000000000114</v>
      </c>
    </row>
    <row r="424" spans="1:3" x14ac:dyDescent="0.2">
      <c r="A424">
        <v>67.81</v>
      </c>
      <c r="B424">
        <f t="shared" si="6"/>
        <v>1.4300000000000068</v>
      </c>
      <c r="C424">
        <f t="shared" si="6"/>
        <v>1.4300000000000068</v>
      </c>
    </row>
    <row r="425" spans="1:3" x14ac:dyDescent="0.2">
      <c r="A425">
        <v>67.81</v>
      </c>
      <c r="B425">
        <f t="shared" si="6"/>
        <v>0</v>
      </c>
      <c r="C425">
        <f t="shared" si="6"/>
        <v>-1.4300000000000068</v>
      </c>
    </row>
    <row r="426" spans="1:3" x14ac:dyDescent="0.2">
      <c r="A426">
        <v>70.27</v>
      </c>
      <c r="B426">
        <f t="shared" si="6"/>
        <v>2.4599999999999937</v>
      </c>
      <c r="C426">
        <f t="shared" si="6"/>
        <v>2.4599999999999937</v>
      </c>
    </row>
    <row r="427" spans="1:3" x14ac:dyDescent="0.2">
      <c r="A427">
        <v>71.09</v>
      </c>
      <c r="B427">
        <f t="shared" si="6"/>
        <v>0.82000000000000739</v>
      </c>
      <c r="C427">
        <f t="shared" si="6"/>
        <v>-1.6399999999999864</v>
      </c>
    </row>
    <row r="428" spans="1:3" x14ac:dyDescent="0.2">
      <c r="A428">
        <v>70.36</v>
      </c>
      <c r="B428">
        <f t="shared" si="6"/>
        <v>-0.73000000000000398</v>
      </c>
      <c r="C428">
        <f t="shared" si="6"/>
        <v>-1.5500000000000114</v>
      </c>
    </row>
    <row r="429" spans="1:3" x14ac:dyDescent="0.2">
      <c r="A429">
        <v>68.39</v>
      </c>
      <c r="B429">
        <f t="shared" si="6"/>
        <v>-1.9699999999999989</v>
      </c>
      <c r="C429">
        <f t="shared" si="6"/>
        <v>-1.2399999999999949</v>
      </c>
    </row>
    <row r="430" spans="1:3" x14ac:dyDescent="0.2">
      <c r="A430">
        <v>68.39</v>
      </c>
      <c r="B430">
        <f t="shared" si="6"/>
        <v>0</v>
      </c>
      <c r="C430">
        <f t="shared" si="6"/>
        <v>1.9699999999999989</v>
      </c>
    </row>
    <row r="431" spans="1:3" x14ac:dyDescent="0.2">
      <c r="A431">
        <v>67.33</v>
      </c>
      <c r="B431">
        <f t="shared" si="6"/>
        <v>-1.0600000000000023</v>
      </c>
      <c r="C431">
        <f t="shared" si="6"/>
        <v>-1.0600000000000023</v>
      </c>
    </row>
    <row r="432" spans="1:3" x14ac:dyDescent="0.2">
      <c r="A432">
        <v>67.33</v>
      </c>
      <c r="B432">
        <f t="shared" si="6"/>
        <v>0</v>
      </c>
      <c r="C432">
        <f t="shared" si="6"/>
        <v>1.0600000000000023</v>
      </c>
    </row>
    <row r="433" spans="1:3" x14ac:dyDescent="0.2">
      <c r="A433">
        <v>66.2</v>
      </c>
      <c r="B433">
        <f t="shared" si="6"/>
        <v>-1.1299999999999955</v>
      </c>
      <c r="C433">
        <f t="shared" si="6"/>
        <v>-1.1299999999999955</v>
      </c>
    </row>
    <row r="434" spans="1:3" x14ac:dyDescent="0.2">
      <c r="A434">
        <v>65.38</v>
      </c>
      <c r="B434">
        <f t="shared" si="6"/>
        <v>-0.82000000000000739</v>
      </c>
      <c r="C434">
        <f t="shared" si="6"/>
        <v>0.30999999999998806</v>
      </c>
    </row>
    <row r="435" spans="1:3" x14ac:dyDescent="0.2">
      <c r="A435">
        <v>64.900000000000006</v>
      </c>
      <c r="B435">
        <f t="shared" si="6"/>
        <v>-0.47999999999998977</v>
      </c>
      <c r="C435">
        <f t="shared" si="6"/>
        <v>0.34000000000001762</v>
      </c>
    </row>
    <row r="436" spans="1:3" x14ac:dyDescent="0.2">
      <c r="A436">
        <v>64.94</v>
      </c>
      <c r="B436">
        <f t="shared" si="6"/>
        <v>3.9999999999992042E-2</v>
      </c>
      <c r="C436">
        <f t="shared" si="6"/>
        <v>0.51999999999998181</v>
      </c>
    </row>
    <row r="437" spans="1:3" x14ac:dyDescent="0.2">
      <c r="A437">
        <v>64.94</v>
      </c>
      <c r="B437">
        <f t="shared" si="6"/>
        <v>0</v>
      </c>
      <c r="C437">
        <f t="shared" si="6"/>
        <v>-3.9999999999992042E-2</v>
      </c>
    </row>
    <row r="438" spans="1:3" x14ac:dyDescent="0.2">
      <c r="A438">
        <v>65.03</v>
      </c>
      <c r="B438">
        <f t="shared" si="6"/>
        <v>9.0000000000003411E-2</v>
      </c>
      <c r="C438">
        <f t="shared" si="6"/>
        <v>9.0000000000003411E-2</v>
      </c>
    </row>
    <row r="439" spans="1:3" x14ac:dyDescent="0.2">
      <c r="A439">
        <v>65.03</v>
      </c>
      <c r="B439">
        <f t="shared" si="6"/>
        <v>0</v>
      </c>
      <c r="C439">
        <f t="shared" si="6"/>
        <v>-9.0000000000003411E-2</v>
      </c>
    </row>
    <row r="440" spans="1:3" x14ac:dyDescent="0.2">
      <c r="A440">
        <v>64.22</v>
      </c>
      <c r="B440">
        <f t="shared" si="6"/>
        <v>-0.81000000000000227</v>
      </c>
      <c r="C440">
        <f t="shared" si="6"/>
        <v>-0.81000000000000227</v>
      </c>
    </row>
    <row r="441" spans="1:3" x14ac:dyDescent="0.2">
      <c r="A441">
        <v>63.68</v>
      </c>
      <c r="B441">
        <f t="shared" si="6"/>
        <v>-0.53999999999999915</v>
      </c>
      <c r="C441">
        <f t="shared" si="6"/>
        <v>0.27000000000000313</v>
      </c>
    </row>
    <row r="442" spans="1:3" x14ac:dyDescent="0.2">
      <c r="A442">
        <v>64.989999999999995</v>
      </c>
      <c r="B442">
        <f t="shared" si="6"/>
        <v>1.3099999999999952</v>
      </c>
      <c r="C442">
        <f t="shared" si="6"/>
        <v>1.8499999999999943</v>
      </c>
    </row>
    <row r="443" spans="1:3" x14ac:dyDescent="0.2">
      <c r="A443">
        <v>63.78</v>
      </c>
      <c r="B443">
        <f t="shared" si="6"/>
        <v>-1.2099999999999937</v>
      </c>
      <c r="C443">
        <f t="shared" si="6"/>
        <v>-2.5199999999999889</v>
      </c>
    </row>
    <row r="444" spans="1:3" x14ac:dyDescent="0.2">
      <c r="A444">
        <v>63.78</v>
      </c>
      <c r="B444">
        <f t="shared" si="6"/>
        <v>0</v>
      </c>
      <c r="C444">
        <f t="shared" si="6"/>
        <v>1.2099999999999937</v>
      </c>
    </row>
    <row r="445" spans="1:3" x14ac:dyDescent="0.2">
      <c r="A445">
        <v>64.510000000000005</v>
      </c>
      <c r="B445">
        <f t="shared" si="6"/>
        <v>0.73000000000000398</v>
      </c>
      <c r="C445">
        <f t="shared" si="6"/>
        <v>0.73000000000000398</v>
      </c>
    </row>
    <row r="446" spans="1:3" x14ac:dyDescent="0.2">
      <c r="A446">
        <v>64.510000000000005</v>
      </c>
      <c r="B446">
        <f t="shared" si="6"/>
        <v>0</v>
      </c>
      <c r="C446">
        <f t="shared" si="6"/>
        <v>-0.73000000000000398</v>
      </c>
    </row>
    <row r="447" spans="1:3" x14ac:dyDescent="0.2">
      <c r="A447">
        <v>63.38</v>
      </c>
      <c r="B447">
        <f t="shared" si="6"/>
        <v>-1.1300000000000026</v>
      </c>
      <c r="C447">
        <f t="shared" si="6"/>
        <v>-1.1300000000000026</v>
      </c>
    </row>
    <row r="448" spans="1:3" x14ac:dyDescent="0.2">
      <c r="A448">
        <v>64.19</v>
      </c>
      <c r="B448">
        <f t="shared" si="6"/>
        <v>0.80999999999999517</v>
      </c>
      <c r="C448">
        <f t="shared" si="6"/>
        <v>1.9399999999999977</v>
      </c>
    </row>
    <row r="449" spans="1:3" x14ac:dyDescent="0.2">
      <c r="A449">
        <v>64.56</v>
      </c>
      <c r="B449">
        <f t="shared" si="6"/>
        <v>0.37000000000000455</v>
      </c>
      <c r="C449">
        <f t="shared" si="6"/>
        <v>-0.43999999999999062</v>
      </c>
    </row>
    <row r="450" spans="1:3" x14ac:dyDescent="0.2">
      <c r="A450">
        <v>64.08</v>
      </c>
      <c r="B450">
        <f t="shared" si="6"/>
        <v>-0.48000000000000398</v>
      </c>
      <c r="C450">
        <f t="shared" si="6"/>
        <v>-0.85000000000000853</v>
      </c>
    </row>
    <row r="451" spans="1:3" x14ac:dyDescent="0.2">
      <c r="A451">
        <v>64.08</v>
      </c>
      <c r="B451">
        <f t="shared" si="6"/>
        <v>0</v>
      </c>
      <c r="C451">
        <f t="shared" si="6"/>
        <v>0.48000000000000398</v>
      </c>
    </row>
    <row r="452" spans="1:3" x14ac:dyDescent="0.2">
      <c r="A452">
        <v>65.180000000000007</v>
      </c>
      <c r="B452">
        <f t="shared" ref="B452:C515" si="7">A452-A451</f>
        <v>1.1000000000000085</v>
      </c>
      <c r="C452">
        <f t="shared" si="7"/>
        <v>1.1000000000000085</v>
      </c>
    </row>
    <row r="453" spans="1:3" x14ac:dyDescent="0.2">
      <c r="A453">
        <v>65.180000000000007</v>
      </c>
      <c r="B453">
        <f t="shared" si="7"/>
        <v>0</v>
      </c>
      <c r="C453">
        <f t="shared" si="7"/>
        <v>-1.1000000000000085</v>
      </c>
    </row>
    <row r="454" spans="1:3" x14ac:dyDescent="0.2">
      <c r="A454">
        <v>63.6</v>
      </c>
      <c r="B454">
        <f t="shared" si="7"/>
        <v>-1.5800000000000054</v>
      </c>
      <c r="C454">
        <f t="shared" si="7"/>
        <v>-1.5800000000000054</v>
      </c>
    </row>
    <row r="455" spans="1:3" x14ac:dyDescent="0.2">
      <c r="A455">
        <v>64.489999999999995</v>
      </c>
      <c r="B455">
        <f t="shared" si="7"/>
        <v>0.88999999999999346</v>
      </c>
      <c r="C455">
        <f t="shared" si="7"/>
        <v>2.4699999999999989</v>
      </c>
    </row>
    <row r="456" spans="1:3" x14ac:dyDescent="0.2">
      <c r="A456">
        <v>64.959999999999994</v>
      </c>
      <c r="B456">
        <f t="shared" si="7"/>
        <v>0.46999999999999886</v>
      </c>
      <c r="C456">
        <f t="shared" si="7"/>
        <v>-0.4199999999999946</v>
      </c>
    </row>
    <row r="457" spans="1:3" x14ac:dyDescent="0.2">
      <c r="A457">
        <v>64.36</v>
      </c>
      <c r="B457">
        <f t="shared" si="7"/>
        <v>-0.59999999999999432</v>
      </c>
      <c r="C457">
        <f t="shared" si="7"/>
        <v>-1.0699999999999932</v>
      </c>
    </row>
    <row r="458" spans="1:3" x14ac:dyDescent="0.2">
      <c r="A458">
        <v>64.36</v>
      </c>
      <c r="B458">
        <f t="shared" si="7"/>
        <v>0</v>
      </c>
      <c r="C458">
        <f t="shared" si="7"/>
        <v>0.59999999999999432</v>
      </c>
    </row>
    <row r="459" spans="1:3" x14ac:dyDescent="0.2">
      <c r="A459">
        <v>65.95</v>
      </c>
      <c r="B459">
        <f t="shared" si="7"/>
        <v>1.5900000000000034</v>
      </c>
      <c r="C459">
        <f t="shared" si="7"/>
        <v>1.5900000000000034</v>
      </c>
    </row>
    <row r="460" spans="1:3" x14ac:dyDescent="0.2">
      <c r="A460">
        <v>65.95</v>
      </c>
      <c r="B460">
        <f t="shared" si="7"/>
        <v>0</v>
      </c>
      <c r="C460">
        <f t="shared" si="7"/>
        <v>-1.5900000000000034</v>
      </c>
    </row>
    <row r="461" spans="1:3" x14ac:dyDescent="0.2">
      <c r="A461">
        <v>65.95</v>
      </c>
      <c r="B461">
        <f t="shared" si="7"/>
        <v>0</v>
      </c>
      <c r="C461">
        <f t="shared" si="7"/>
        <v>0</v>
      </c>
    </row>
    <row r="462" spans="1:3" x14ac:dyDescent="0.2">
      <c r="A462">
        <v>64.36</v>
      </c>
      <c r="B462">
        <f t="shared" si="7"/>
        <v>-1.5900000000000034</v>
      </c>
      <c r="C462">
        <f t="shared" si="7"/>
        <v>-1.5900000000000034</v>
      </c>
    </row>
    <row r="463" spans="1:3" x14ac:dyDescent="0.2">
      <c r="A463">
        <v>63.81</v>
      </c>
      <c r="B463">
        <f t="shared" si="7"/>
        <v>-0.54999999999999716</v>
      </c>
      <c r="C463">
        <f t="shared" si="7"/>
        <v>1.0400000000000063</v>
      </c>
    </row>
    <row r="464" spans="1:3" x14ac:dyDescent="0.2">
      <c r="A464">
        <v>62.22</v>
      </c>
      <c r="B464">
        <f t="shared" si="7"/>
        <v>-1.5900000000000034</v>
      </c>
      <c r="C464">
        <f t="shared" si="7"/>
        <v>-1.0400000000000063</v>
      </c>
    </row>
    <row r="465" spans="1:3" x14ac:dyDescent="0.2">
      <c r="A465">
        <v>62.22</v>
      </c>
      <c r="B465">
        <f t="shared" si="7"/>
        <v>0</v>
      </c>
      <c r="C465">
        <f t="shared" si="7"/>
        <v>1.5900000000000034</v>
      </c>
    </row>
    <row r="466" spans="1:3" x14ac:dyDescent="0.2">
      <c r="A466">
        <v>62.6</v>
      </c>
      <c r="B466">
        <f t="shared" si="7"/>
        <v>0.38000000000000256</v>
      </c>
      <c r="C466">
        <f t="shared" si="7"/>
        <v>0.38000000000000256</v>
      </c>
    </row>
    <row r="467" spans="1:3" x14ac:dyDescent="0.2">
      <c r="A467">
        <v>62.6</v>
      </c>
      <c r="B467">
        <f t="shared" si="7"/>
        <v>0</v>
      </c>
      <c r="C467">
        <f t="shared" si="7"/>
        <v>-0.38000000000000256</v>
      </c>
    </row>
    <row r="468" spans="1:3" x14ac:dyDescent="0.2">
      <c r="A468">
        <v>62.97</v>
      </c>
      <c r="B468">
        <f t="shared" si="7"/>
        <v>0.36999999999999744</v>
      </c>
      <c r="C468">
        <f t="shared" si="7"/>
        <v>0.36999999999999744</v>
      </c>
    </row>
    <row r="469" spans="1:3" x14ac:dyDescent="0.2">
      <c r="A469">
        <v>64.010000000000005</v>
      </c>
      <c r="B469">
        <f t="shared" si="7"/>
        <v>1.0400000000000063</v>
      </c>
      <c r="C469">
        <f t="shared" si="7"/>
        <v>0.67000000000000881</v>
      </c>
    </row>
    <row r="470" spans="1:3" x14ac:dyDescent="0.2">
      <c r="A470">
        <v>62.71</v>
      </c>
      <c r="B470">
        <f t="shared" si="7"/>
        <v>-1.3000000000000043</v>
      </c>
      <c r="C470">
        <f t="shared" si="7"/>
        <v>-2.3400000000000105</v>
      </c>
    </row>
    <row r="471" spans="1:3" x14ac:dyDescent="0.2">
      <c r="A471">
        <v>63.02</v>
      </c>
      <c r="B471">
        <f t="shared" si="7"/>
        <v>0.31000000000000227</v>
      </c>
      <c r="C471">
        <f t="shared" si="7"/>
        <v>1.6100000000000065</v>
      </c>
    </row>
    <row r="472" spans="1:3" x14ac:dyDescent="0.2">
      <c r="A472">
        <v>63.02</v>
      </c>
      <c r="B472">
        <f t="shared" si="7"/>
        <v>0</v>
      </c>
      <c r="C472">
        <f t="shared" si="7"/>
        <v>-0.31000000000000227</v>
      </c>
    </row>
    <row r="473" spans="1:3" x14ac:dyDescent="0.2">
      <c r="A473">
        <v>63.66</v>
      </c>
      <c r="B473">
        <f t="shared" si="7"/>
        <v>0.63999999999999346</v>
      </c>
      <c r="C473">
        <f t="shared" si="7"/>
        <v>0.63999999999999346</v>
      </c>
    </row>
    <row r="474" spans="1:3" x14ac:dyDescent="0.2">
      <c r="A474">
        <v>63.66</v>
      </c>
      <c r="B474">
        <f t="shared" si="7"/>
        <v>0</v>
      </c>
      <c r="C474">
        <f t="shared" si="7"/>
        <v>-0.63999999999999346</v>
      </c>
    </row>
    <row r="475" spans="1:3" x14ac:dyDescent="0.2">
      <c r="A475">
        <v>64.89</v>
      </c>
      <c r="B475">
        <f t="shared" si="7"/>
        <v>1.230000000000004</v>
      </c>
      <c r="C475">
        <f t="shared" si="7"/>
        <v>1.230000000000004</v>
      </c>
    </row>
    <row r="476" spans="1:3" x14ac:dyDescent="0.2">
      <c r="A476">
        <v>64.41</v>
      </c>
      <c r="B476">
        <f t="shared" si="7"/>
        <v>-0.48000000000000398</v>
      </c>
      <c r="C476">
        <f t="shared" si="7"/>
        <v>-1.710000000000008</v>
      </c>
    </row>
    <row r="477" spans="1:3" x14ac:dyDescent="0.2">
      <c r="A477">
        <v>63.91</v>
      </c>
      <c r="B477">
        <f t="shared" si="7"/>
        <v>-0.5</v>
      </c>
      <c r="C477">
        <f t="shared" si="7"/>
        <v>-1.9999999999996021E-2</v>
      </c>
    </row>
    <row r="478" spans="1:3" x14ac:dyDescent="0.2">
      <c r="A478">
        <v>63.02</v>
      </c>
      <c r="B478">
        <f t="shared" si="7"/>
        <v>-0.88999999999999346</v>
      </c>
      <c r="C478">
        <f t="shared" si="7"/>
        <v>-0.38999999999999346</v>
      </c>
    </row>
    <row r="479" spans="1:3" x14ac:dyDescent="0.2">
      <c r="A479">
        <v>63.02</v>
      </c>
      <c r="B479">
        <f t="shared" si="7"/>
        <v>0</v>
      </c>
      <c r="C479">
        <f t="shared" si="7"/>
        <v>0.88999999999999346</v>
      </c>
    </row>
    <row r="480" spans="1:3" x14ac:dyDescent="0.2">
      <c r="A480">
        <v>62.99</v>
      </c>
      <c r="B480">
        <f t="shared" si="7"/>
        <v>-3.0000000000001137E-2</v>
      </c>
      <c r="C480">
        <f t="shared" si="7"/>
        <v>-3.0000000000001137E-2</v>
      </c>
    </row>
    <row r="481" spans="1:3" x14ac:dyDescent="0.2">
      <c r="A481">
        <v>62.99</v>
      </c>
      <c r="B481">
        <f t="shared" si="7"/>
        <v>0</v>
      </c>
      <c r="C481">
        <f t="shared" si="7"/>
        <v>3.0000000000001137E-2</v>
      </c>
    </row>
    <row r="482" spans="1:3" x14ac:dyDescent="0.2">
      <c r="A482">
        <v>63.76</v>
      </c>
      <c r="B482">
        <f t="shared" si="7"/>
        <v>0.76999999999999602</v>
      </c>
      <c r="C482">
        <f t="shared" si="7"/>
        <v>0.76999999999999602</v>
      </c>
    </row>
    <row r="483" spans="1:3" x14ac:dyDescent="0.2">
      <c r="A483">
        <v>65.400000000000006</v>
      </c>
      <c r="B483">
        <f t="shared" si="7"/>
        <v>1.6400000000000077</v>
      </c>
      <c r="C483">
        <f t="shared" si="7"/>
        <v>0.87000000000001165</v>
      </c>
    </row>
    <row r="484" spans="1:3" x14ac:dyDescent="0.2">
      <c r="A484">
        <v>65.510000000000005</v>
      </c>
      <c r="B484">
        <f t="shared" si="7"/>
        <v>0.10999999999999943</v>
      </c>
      <c r="C484">
        <f t="shared" si="7"/>
        <v>-1.5300000000000082</v>
      </c>
    </row>
    <row r="485" spans="1:3" x14ac:dyDescent="0.2">
      <c r="A485">
        <v>66.5</v>
      </c>
      <c r="B485">
        <f t="shared" si="7"/>
        <v>0.98999999999999488</v>
      </c>
      <c r="C485">
        <f t="shared" si="7"/>
        <v>0.87999999999999545</v>
      </c>
    </row>
    <row r="486" spans="1:3" x14ac:dyDescent="0.2">
      <c r="A486">
        <v>66.5</v>
      </c>
      <c r="B486">
        <f t="shared" si="7"/>
        <v>0</v>
      </c>
      <c r="C486">
        <f t="shared" si="7"/>
        <v>-0.98999999999999488</v>
      </c>
    </row>
    <row r="487" spans="1:3" x14ac:dyDescent="0.2">
      <c r="A487">
        <v>64.27</v>
      </c>
      <c r="B487">
        <f t="shared" si="7"/>
        <v>-2.230000000000004</v>
      </c>
      <c r="C487">
        <f t="shared" si="7"/>
        <v>-2.230000000000004</v>
      </c>
    </row>
    <row r="488" spans="1:3" x14ac:dyDescent="0.2">
      <c r="A488">
        <v>64.27</v>
      </c>
      <c r="B488">
        <f t="shared" si="7"/>
        <v>0</v>
      </c>
      <c r="C488">
        <f t="shared" si="7"/>
        <v>2.230000000000004</v>
      </c>
    </row>
    <row r="489" spans="1:3" x14ac:dyDescent="0.2">
      <c r="A489">
        <v>63.17</v>
      </c>
      <c r="B489">
        <f t="shared" si="7"/>
        <v>-1.0999999999999943</v>
      </c>
      <c r="C489">
        <f t="shared" si="7"/>
        <v>-1.0999999999999943</v>
      </c>
    </row>
    <row r="490" spans="1:3" x14ac:dyDescent="0.2">
      <c r="A490">
        <v>62.59</v>
      </c>
      <c r="B490">
        <f t="shared" si="7"/>
        <v>-0.57999999999999829</v>
      </c>
      <c r="C490">
        <f t="shared" si="7"/>
        <v>0.51999999999999602</v>
      </c>
    </row>
    <row r="491" spans="1:3" x14ac:dyDescent="0.2">
      <c r="A491">
        <v>61.28</v>
      </c>
      <c r="B491">
        <f t="shared" si="7"/>
        <v>-1.3100000000000023</v>
      </c>
      <c r="C491">
        <f t="shared" si="7"/>
        <v>-0.73000000000000398</v>
      </c>
    </row>
    <row r="492" spans="1:3" x14ac:dyDescent="0.2">
      <c r="A492">
        <v>61.65</v>
      </c>
      <c r="B492">
        <f t="shared" si="7"/>
        <v>0.36999999999999744</v>
      </c>
      <c r="C492">
        <f t="shared" si="7"/>
        <v>1.6799999999999997</v>
      </c>
    </row>
    <row r="493" spans="1:3" x14ac:dyDescent="0.2">
      <c r="A493">
        <v>61.65</v>
      </c>
      <c r="B493">
        <f t="shared" si="7"/>
        <v>0</v>
      </c>
      <c r="C493">
        <f t="shared" si="7"/>
        <v>-0.36999999999999744</v>
      </c>
    </row>
    <row r="494" spans="1:3" x14ac:dyDescent="0.2">
      <c r="A494">
        <v>62.49</v>
      </c>
      <c r="B494">
        <f t="shared" si="7"/>
        <v>0.84000000000000341</v>
      </c>
      <c r="C494">
        <f t="shared" si="7"/>
        <v>0.84000000000000341</v>
      </c>
    </row>
    <row r="495" spans="1:3" x14ac:dyDescent="0.2">
      <c r="A495">
        <v>62.49</v>
      </c>
      <c r="B495">
        <f t="shared" si="7"/>
        <v>0</v>
      </c>
      <c r="C495">
        <f t="shared" si="7"/>
        <v>-0.84000000000000341</v>
      </c>
    </row>
    <row r="496" spans="1:3" x14ac:dyDescent="0.2">
      <c r="A496">
        <v>62.52</v>
      </c>
      <c r="B496">
        <f t="shared" si="7"/>
        <v>3.0000000000001137E-2</v>
      </c>
      <c r="C496">
        <f t="shared" si="7"/>
        <v>3.0000000000001137E-2</v>
      </c>
    </row>
    <row r="497" spans="1:3" x14ac:dyDescent="0.2">
      <c r="A497">
        <v>63.37</v>
      </c>
      <c r="B497">
        <f t="shared" si="7"/>
        <v>0.84999999999999432</v>
      </c>
      <c r="C497">
        <f t="shared" si="7"/>
        <v>0.81999999999999318</v>
      </c>
    </row>
    <row r="498" spans="1:3" x14ac:dyDescent="0.2">
      <c r="A498">
        <v>62.36</v>
      </c>
      <c r="B498">
        <f t="shared" si="7"/>
        <v>-1.009999999999998</v>
      </c>
      <c r="C498">
        <f t="shared" si="7"/>
        <v>-1.8599999999999923</v>
      </c>
    </row>
    <row r="499" spans="1:3" x14ac:dyDescent="0.2">
      <c r="A499">
        <v>59.75</v>
      </c>
      <c r="B499">
        <f t="shared" si="7"/>
        <v>-2.6099999999999994</v>
      </c>
      <c r="C499">
        <f t="shared" si="7"/>
        <v>-1.6000000000000014</v>
      </c>
    </row>
    <row r="500" spans="1:3" x14ac:dyDescent="0.2">
      <c r="A500">
        <v>59.75</v>
      </c>
      <c r="B500">
        <f t="shared" si="7"/>
        <v>0</v>
      </c>
      <c r="C500">
        <f t="shared" si="7"/>
        <v>2.6099999999999994</v>
      </c>
    </row>
    <row r="501" spans="1:3" x14ac:dyDescent="0.2">
      <c r="A501">
        <v>59.52</v>
      </c>
      <c r="B501">
        <f t="shared" si="7"/>
        <v>-0.22999999999999687</v>
      </c>
      <c r="C501">
        <f t="shared" si="7"/>
        <v>-0.22999999999999687</v>
      </c>
    </row>
    <row r="502" spans="1:3" x14ac:dyDescent="0.2">
      <c r="A502">
        <v>59.52</v>
      </c>
      <c r="B502">
        <f t="shared" si="7"/>
        <v>0</v>
      </c>
      <c r="C502">
        <f t="shared" si="7"/>
        <v>0.22999999999999687</v>
      </c>
    </row>
    <row r="503" spans="1:3" x14ac:dyDescent="0.2">
      <c r="A503">
        <v>59.52</v>
      </c>
      <c r="B503">
        <f t="shared" si="7"/>
        <v>0</v>
      </c>
      <c r="C503">
        <f t="shared" si="7"/>
        <v>0</v>
      </c>
    </row>
    <row r="504" spans="1:3" x14ac:dyDescent="0.2">
      <c r="A504">
        <v>59.08</v>
      </c>
      <c r="B504">
        <f t="shared" si="7"/>
        <v>-0.44000000000000483</v>
      </c>
      <c r="C504">
        <f t="shared" si="7"/>
        <v>-0.44000000000000483</v>
      </c>
    </row>
    <row r="505" spans="1:3" x14ac:dyDescent="0.2">
      <c r="A505">
        <v>58.29</v>
      </c>
      <c r="B505">
        <f t="shared" si="7"/>
        <v>-0.78999999999999915</v>
      </c>
      <c r="C505">
        <f t="shared" si="7"/>
        <v>-0.34999999999999432</v>
      </c>
    </row>
    <row r="506" spans="1:3" x14ac:dyDescent="0.2">
      <c r="A506">
        <v>58.3</v>
      </c>
      <c r="B506">
        <f t="shared" si="7"/>
        <v>9.9999999999980105E-3</v>
      </c>
      <c r="C506">
        <f t="shared" si="7"/>
        <v>0.79999999999999716</v>
      </c>
    </row>
    <row r="507" spans="1:3" x14ac:dyDescent="0.2">
      <c r="A507">
        <v>58.3</v>
      </c>
      <c r="B507">
        <f t="shared" si="7"/>
        <v>0</v>
      </c>
      <c r="C507">
        <f t="shared" si="7"/>
        <v>-9.9999999999980105E-3</v>
      </c>
    </row>
    <row r="508" spans="1:3" x14ac:dyDescent="0.2">
      <c r="A508">
        <v>58.34</v>
      </c>
      <c r="B508">
        <f t="shared" si="7"/>
        <v>4.0000000000006253E-2</v>
      </c>
      <c r="C508">
        <f t="shared" si="7"/>
        <v>4.0000000000006253E-2</v>
      </c>
    </row>
    <row r="509" spans="1:3" x14ac:dyDescent="0.2">
      <c r="A509">
        <v>58.34</v>
      </c>
      <c r="B509">
        <f t="shared" si="7"/>
        <v>0</v>
      </c>
      <c r="C509">
        <f t="shared" si="7"/>
        <v>-4.0000000000006253E-2</v>
      </c>
    </row>
    <row r="510" spans="1:3" x14ac:dyDescent="0.2">
      <c r="A510">
        <v>58.66</v>
      </c>
      <c r="B510">
        <f t="shared" si="7"/>
        <v>0.31999999999999318</v>
      </c>
      <c r="C510">
        <f t="shared" si="7"/>
        <v>0.31999999999999318</v>
      </c>
    </row>
    <row r="511" spans="1:3" x14ac:dyDescent="0.2">
      <c r="A511">
        <v>59.3</v>
      </c>
      <c r="B511">
        <f t="shared" si="7"/>
        <v>0.64000000000000057</v>
      </c>
      <c r="C511">
        <f t="shared" si="7"/>
        <v>0.32000000000000739</v>
      </c>
    </row>
    <row r="512" spans="1:3" x14ac:dyDescent="0.2">
      <c r="A512">
        <v>62.44</v>
      </c>
      <c r="B512">
        <f t="shared" si="7"/>
        <v>3.1400000000000006</v>
      </c>
      <c r="C512">
        <f t="shared" si="7"/>
        <v>2.5</v>
      </c>
    </row>
    <row r="513" spans="1:3" x14ac:dyDescent="0.2">
      <c r="A513">
        <v>62.27</v>
      </c>
      <c r="B513">
        <f t="shared" si="7"/>
        <v>-0.1699999999999946</v>
      </c>
      <c r="C513">
        <f t="shared" si="7"/>
        <v>-3.3099999999999952</v>
      </c>
    </row>
    <row r="514" spans="1:3" x14ac:dyDescent="0.2">
      <c r="A514">
        <v>62.27</v>
      </c>
      <c r="B514">
        <f t="shared" si="7"/>
        <v>0</v>
      </c>
      <c r="C514">
        <f t="shared" si="7"/>
        <v>0.1699999999999946</v>
      </c>
    </row>
    <row r="515" spans="1:3" x14ac:dyDescent="0.2">
      <c r="A515">
        <v>62.13</v>
      </c>
      <c r="B515">
        <f t="shared" si="7"/>
        <v>-0.14000000000000057</v>
      </c>
      <c r="C515">
        <f t="shared" si="7"/>
        <v>-0.14000000000000057</v>
      </c>
    </row>
    <row r="516" spans="1:3" x14ac:dyDescent="0.2">
      <c r="A516">
        <v>62.13</v>
      </c>
      <c r="B516">
        <f t="shared" ref="B516:C579" si="8">A516-A515</f>
        <v>0</v>
      </c>
      <c r="C516">
        <f t="shared" si="8"/>
        <v>0.14000000000000057</v>
      </c>
    </row>
    <row r="517" spans="1:3" x14ac:dyDescent="0.2">
      <c r="A517">
        <v>60.97</v>
      </c>
      <c r="B517">
        <f t="shared" si="8"/>
        <v>-1.1600000000000037</v>
      </c>
      <c r="C517">
        <f t="shared" si="8"/>
        <v>-1.1600000000000037</v>
      </c>
    </row>
    <row r="518" spans="1:3" x14ac:dyDescent="0.2">
      <c r="A518">
        <v>61.26</v>
      </c>
      <c r="B518">
        <f t="shared" si="8"/>
        <v>0.28999999999999915</v>
      </c>
      <c r="C518">
        <f t="shared" si="8"/>
        <v>1.4500000000000028</v>
      </c>
    </row>
    <row r="519" spans="1:3" x14ac:dyDescent="0.2">
      <c r="A519">
        <v>61.36</v>
      </c>
      <c r="B519">
        <f t="shared" si="8"/>
        <v>0.10000000000000142</v>
      </c>
      <c r="C519">
        <f t="shared" si="8"/>
        <v>-0.18999999999999773</v>
      </c>
    </row>
    <row r="520" spans="1:3" x14ac:dyDescent="0.2">
      <c r="A520">
        <v>61.75</v>
      </c>
      <c r="B520">
        <f t="shared" si="8"/>
        <v>0.39000000000000057</v>
      </c>
      <c r="C520">
        <f t="shared" si="8"/>
        <v>0.28999999999999915</v>
      </c>
    </row>
    <row r="521" spans="1:3" x14ac:dyDescent="0.2">
      <c r="A521">
        <v>61.75</v>
      </c>
      <c r="B521">
        <f t="shared" si="8"/>
        <v>0</v>
      </c>
      <c r="C521">
        <f t="shared" si="8"/>
        <v>-0.39000000000000057</v>
      </c>
    </row>
    <row r="522" spans="1:3" x14ac:dyDescent="0.2">
      <c r="A522">
        <v>61.79</v>
      </c>
      <c r="B522">
        <f t="shared" si="8"/>
        <v>3.9999999999999147E-2</v>
      </c>
      <c r="C522">
        <f t="shared" si="8"/>
        <v>3.9999999999999147E-2</v>
      </c>
    </row>
    <row r="523" spans="1:3" x14ac:dyDescent="0.2">
      <c r="A523">
        <v>61.79</v>
      </c>
      <c r="B523">
        <f t="shared" si="8"/>
        <v>0</v>
      </c>
      <c r="C523">
        <f t="shared" si="8"/>
        <v>-3.9999999999999147E-2</v>
      </c>
    </row>
    <row r="524" spans="1:3" x14ac:dyDescent="0.2">
      <c r="A524">
        <v>61.38</v>
      </c>
      <c r="B524">
        <f t="shared" si="8"/>
        <v>-0.40999999999999659</v>
      </c>
      <c r="C524">
        <f t="shared" si="8"/>
        <v>-0.40999999999999659</v>
      </c>
    </row>
    <row r="525" spans="1:3" x14ac:dyDescent="0.2">
      <c r="A525">
        <v>60.4</v>
      </c>
      <c r="B525">
        <f t="shared" si="8"/>
        <v>-0.98000000000000398</v>
      </c>
      <c r="C525">
        <f t="shared" si="8"/>
        <v>-0.57000000000000739</v>
      </c>
    </row>
    <row r="526" spans="1:3" x14ac:dyDescent="0.2">
      <c r="A526">
        <v>60.24</v>
      </c>
      <c r="B526">
        <f t="shared" si="8"/>
        <v>-0.15999999999999659</v>
      </c>
      <c r="C526">
        <f t="shared" si="8"/>
        <v>0.82000000000000739</v>
      </c>
    </row>
    <row r="527" spans="1:3" x14ac:dyDescent="0.2">
      <c r="A527">
        <v>60.54</v>
      </c>
      <c r="B527">
        <f t="shared" si="8"/>
        <v>0.29999999999999716</v>
      </c>
      <c r="C527">
        <f t="shared" si="8"/>
        <v>0.45999999999999375</v>
      </c>
    </row>
    <row r="528" spans="1:3" x14ac:dyDescent="0.2">
      <c r="A528">
        <v>60.54</v>
      </c>
      <c r="B528">
        <f t="shared" si="8"/>
        <v>0</v>
      </c>
      <c r="C528">
        <f t="shared" si="8"/>
        <v>-0.29999999999999716</v>
      </c>
    </row>
    <row r="529" spans="1:3" x14ac:dyDescent="0.2">
      <c r="A529">
        <v>60.94</v>
      </c>
      <c r="B529">
        <f t="shared" si="8"/>
        <v>0.39999999999999858</v>
      </c>
      <c r="C529">
        <f t="shared" si="8"/>
        <v>0.39999999999999858</v>
      </c>
    </row>
    <row r="530" spans="1:3" x14ac:dyDescent="0.2">
      <c r="A530">
        <v>60.94</v>
      </c>
      <c r="B530">
        <f t="shared" si="8"/>
        <v>0</v>
      </c>
      <c r="C530">
        <f t="shared" si="8"/>
        <v>-0.39999999999999858</v>
      </c>
    </row>
    <row r="531" spans="1:3" x14ac:dyDescent="0.2">
      <c r="A531">
        <v>60.94</v>
      </c>
      <c r="B531">
        <f t="shared" si="8"/>
        <v>0</v>
      </c>
      <c r="C531">
        <f t="shared" si="8"/>
        <v>0</v>
      </c>
    </row>
    <row r="532" spans="1:3" x14ac:dyDescent="0.2">
      <c r="A532">
        <v>59.3</v>
      </c>
      <c r="B532">
        <f t="shared" si="8"/>
        <v>-1.6400000000000006</v>
      </c>
      <c r="C532">
        <f t="shared" si="8"/>
        <v>-1.6400000000000006</v>
      </c>
    </row>
    <row r="533" spans="1:3" x14ac:dyDescent="0.2">
      <c r="A533">
        <v>59.54</v>
      </c>
      <c r="B533">
        <f t="shared" si="8"/>
        <v>0.24000000000000199</v>
      </c>
      <c r="C533">
        <f t="shared" si="8"/>
        <v>1.8800000000000026</v>
      </c>
    </row>
    <row r="534" spans="1:3" x14ac:dyDescent="0.2">
      <c r="A534">
        <v>60.87</v>
      </c>
      <c r="B534">
        <f t="shared" si="8"/>
        <v>1.3299999999999983</v>
      </c>
      <c r="C534">
        <f t="shared" si="8"/>
        <v>1.0899999999999963</v>
      </c>
    </row>
    <row r="535" spans="1:3" x14ac:dyDescent="0.2">
      <c r="A535">
        <v>60.87</v>
      </c>
      <c r="B535">
        <f t="shared" si="8"/>
        <v>0</v>
      </c>
      <c r="C535">
        <f t="shared" si="8"/>
        <v>-1.3299999999999983</v>
      </c>
    </row>
    <row r="536" spans="1:3" x14ac:dyDescent="0.2">
      <c r="A536">
        <v>60.66</v>
      </c>
      <c r="B536">
        <f t="shared" si="8"/>
        <v>-0.21000000000000085</v>
      </c>
      <c r="C536">
        <f t="shared" si="8"/>
        <v>-0.21000000000000085</v>
      </c>
    </row>
    <row r="537" spans="1:3" x14ac:dyDescent="0.2">
      <c r="A537">
        <v>60.66</v>
      </c>
      <c r="B537">
        <f t="shared" si="8"/>
        <v>0</v>
      </c>
      <c r="C537">
        <f t="shared" si="8"/>
        <v>0.21000000000000085</v>
      </c>
    </row>
    <row r="538" spans="1:3" x14ac:dyDescent="0.2">
      <c r="A538">
        <v>61.51</v>
      </c>
      <c r="B538">
        <f t="shared" si="8"/>
        <v>0.85000000000000142</v>
      </c>
      <c r="C538">
        <f t="shared" si="8"/>
        <v>0.85000000000000142</v>
      </c>
    </row>
    <row r="539" spans="1:3" x14ac:dyDescent="0.2">
      <c r="A539">
        <v>60.27</v>
      </c>
      <c r="B539">
        <f t="shared" si="8"/>
        <v>-1.2399999999999949</v>
      </c>
      <c r="C539">
        <f t="shared" si="8"/>
        <v>-2.0899999999999963</v>
      </c>
    </row>
    <row r="540" spans="1:3" x14ac:dyDescent="0.2">
      <c r="A540">
        <v>60.07</v>
      </c>
      <c r="B540">
        <f t="shared" si="8"/>
        <v>-0.20000000000000284</v>
      </c>
      <c r="C540">
        <f t="shared" si="8"/>
        <v>1.039999999999992</v>
      </c>
    </row>
    <row r="541" spans="1:3" x14ac:dyDescent="0.2">
      <c r="A541">
        <v>58.86</v>
      </c>
      <c r="B541">
        <f t="shared" si="8"/>
        <v>-1.2100000000000009</v>
      </c>
      <c r="C541">
        <f t="shared" si="8"/>
        <v>-1.009999999999998</v>
      </c>
    </row>
    <row r="542" spans="1:3" x14ac:dyDescent="0.2">
      <c r="A542">
        <v>58.86</v>
      </c>
      <c r="B542">
        <f t="shared" si="8"/>
        <v>0</v>
      </c>
      <c r="C542">
        <f t="shared" si="8"/>
        <v>1.2100000000000009</v>
      </c>
    </row>
    <row r="543" spans="1:3" x14ac:dyDescent="0.2">
      <c r="A543">
        <v>59.11</v>
      </c>
      <c r="B543">
        <f t="shared" si="8"/>
        <v>0.25</v>
      </c>
      <c r="C543">
        <f t="shared" si="8"/>
        <v>0.25</v>
      </c>
    </row>
    <row r="544" spans="1:3" x14ac:dyDescent="0.2">
      <c r="A544">
        <v>59.11</v>
      </c>
      <c r="B544">
        <f t="shared" si="8"/>
        <v>0</v>
      </c>
      <c r="C544">
        <f t="shared" si="8"/>
        <v>-0.25</v>
      </c>
    </row>
    <row r="545" spans="1:3" x14ac:dyDescent="0.2">
      <c r="A545">
        <v>58.25</v>
      </c>
      <c r="B545">
        <f t="shared" si="8"/>
        <v>-0.85999999999999943</v>
      </c>
      <c r="C545">
        <f t="shared" si="8"/>
        <v>-0.85999999999999943</v>
      </c>
    </row>
    <row r="546" spans="1:3" x14ac:dyDescent="0.2">
      <c r="A546">
        <v>58.81</v>
      </c>
      <c r="B546">
        <f t="shared" si="8"/>
        <v>0.56000000000000227</v>
      </c>
      <c r="C546">
        <f t="shared" si="8"/>
        <v>1.4200000000000017</v>
      </c>
    </row>
    <row r="547" spans="1:3" x14ac:dyDescent="0.2">
      <c r="A547">
        <v>58.81</v>
      </c>
      <c r="B547">
        <f t="shared" si="8"/>
        <v>0</v>
      </c>
      <c r="C547">
        <f t="shared" si="8"/>
        <v>-0.56000000000000227</v>
      </c>
    </row>
    <row r="548" spans="1:3" x14ac:dyDescent="0.2">
      <c r="A548">
        <v>58.58</v>
      </c>
      <c r="B548">
        <f t="shared" si="8"/>
        <v>-0.23000000000000398</v>
      </c>
      <c r="C548">
        <f t="shared" si="8"/>
        <v>-0.23000000000000398</v>
      </c>
    </row>
    <row r="549" spans="1:3" x14ac:dyDescent="0.2">
      <c r="A549">
        <v>58.58</v>
      </c>
      <c r="B549">
        <f t="shared" si="8"/>
        <v>0</v>
      </c>
      <c r="C549">
        <f t="shared" si="8"/>
        <v>0.23000000000000398</v>
      </c>
    </row>
    <row r="550" spans="1:3" x14ac:dyDescent="0.2">
      <c r="A550">
        <v>59.47</v>
      </c>
      <c r="B550">
        <f t="shared" si="8"/>
        <v>0.89000000000000057</v>
      </c>
      <c r="C550">
        <f t="shared" si="8"/>
        <v>0.89000000000000057</v>
      </c>
    </row>
    <row r="551" spans="1:3" x14ac:dyDescent="0.2">
      <c r="A551">
        <v>59.47</v>
      </c>
      <c r="B551">
        <f t="shared" si="8"/>
        <v>0</v>
      </c>
      <c r="C551">
        <f t="shared" si="8"/>
        <v>-0.89000000000000057</v>
      </c>
    </row>
    <row r="552" spans="1:3" x14ac:dyDescent="0.2">
      <c r="A552">
        <v>58.81</v>
      </c>
      <c r="B552">
        <f t="shared" si="8"/>
        <v>-0.65999999999999659</v>
      </c>
      <c r="C552">
        <f t="shared" si="8"/>
        <v>-0.65999999999999659</v>
      </c>
    </row>
    <row r="553" spans="1:3" x14ac:dyDescent="0.2">
      <c r="A553">
        <v>59.09</v>
      </c>
      <c r="B553">
        <f t="shared" si="8"/>
        <v>0.28000000000000114</v>
      </c>
      <c r="C553">
        <f t="shared" si="8"/>
        <v>0.93999999999999773</v>
      </c>
    </row>
    <row r="554" spans="1:3" x14ac:dyDescent="0.2">
      <c r="A554">
        <v>59.82</v>
      </c>
      <c r="B554">
        <f t="shared" si="8"/>
        <v>0.72999999999999687</v>
      </c>
      <c r="C554">
        <f t="shared" si="8"/>
        <v>0.44999999999999574</v>
      </c>
    </row>
    <row r="555" spans="1:3" x14ac:dyDescent="0.2">
      <c r="A555">
        <v>60.23</v>
      </c>
      <c r="B555">
        <f t="shared" si="8"/>
        <v>0.40999999999999659</v>
      </c>
      <c r="C555">
        <f t="shared" si="8"/>
        <v>-0.32000000000000028</v>
      </c>
    </row>
    <row r="556" spans="1:3" x14ac:dyDescent="0.2">
      <c r="A556">
        <v>60.23</v>
      </c>
      <c r="B556">
        <f t="shared" si="8"/>
        <v>0</v>
      </c>
      <c r="C556">
        <f t="shared" si="8"/>
        <v>-0.40999999999999659</v>
      </c>
    </row>
    <row r="557" spans="1:3" x14ac:dyDescent="0.2">
      <c r="A557">
        <v>59.04</v>
      </c>
      <c r="B557">
        <f t="shared" si="8"/>
        <v>-1.1899999999999977</v>
      </c>
      <c r="C557">
        <f t="shared" si="8"/>
        <v>-1.1899999999999977</v>
      </c>
    </row>
    <row r="558" spans="1:3" x14ac:dyDescent="0.2">
      <c r="A558">
        <v>59.04</v>
      </c>
      <c r="B558">
        <f t="shared" si="8"/>
        <v>0</v>
      </c>
      <c r="C558">
        <f t="shared" si="8"/>
        <v>1.1899999999999977</v>
      </c>
    </row>
    <row r="559" spans="1:3" x14ac:dyDescent="0.2">
      <c r="A559">
        <v>58.4</v>
      </c>
      <c r="B559">
        <f t="shared" si="8"/>
        <v>-0.64000000000000057</v>
      </c>
      <c r="C559">
        <f t="shared" si="8"/>
        <v>-0.64000000000000057</v>
      </c>
    </row>
    <row r="560" spans="1:3" x14ac:dyDescent="0.2">
      <c r="A560">
        <v>58.67</v>
      </c>
      <c r="B560">
        <f t="shared" si="8"/>
        <v>0.27000000000000313</v>
      </c>
      <c r="C560">
        <f t="shared" si="8"/>
        <v>0.91000000000000369</v>
      </c>
    </row>
    <row r="561" spans="1:3" x14ac:dyDescent="0.2">
      <c r="A561">
        <v>57.76</v>
      </c>
      <c r="B561">
        <f t="shared" si="8"/>
        <v>-0.91000000000000369</v>
      </c>
      <c r="C561">
        <f t="shared" si="8"/>
        <v>-1.1800000000000068</v>
      </c>
    </row>
    <row r="562" spans="1:3" x14ac:dyDescent="0.2">
      <c r="A562">
        <v>57.61</v>
      </c>
      <c r="B562">
        <f t="shared" si="8"/>
        <v>-0.14999999999999858</v>
      </c>
      <c r="C562">
        <f t="shared" si="8"/>
        <v>0.76000000000000512</v>
      </c>
    </row>
    <row r="563" spans="1:3" x14ac:dyDescent="0.2">
      <c r="A563">
        <v>57.61</v>
      </c>
      <c r="B563">
        <f t="shared" si="8"/>
        <v>0</v>
      </c>
      <c r="C563">
        <f t="shared" si="8"/>
        <v>0.14999999999999858</v>
      </c>
    </row>
    <row r="564" spans="1:3" x14ac:dyDescent="0.2">
      <c r="A564">
        <v>56.97</v>
      </c>
      <c r="B564">
        <f t="shared" si="8"/>
        <v>-0.64000000000000057</v>
      </c>
      <c r="C564">
        <f t="shared" si="8"/>
        <v>-0.64000000000000057</v>
      </c>
    </row>
    <row r="565" spans="1:3" x14ac:dyDescent="0.2">
      <c r="A565">
        <v>56.97</v>
      </c>
      <c r="B565">
        <f t="shared" si="8"/>
        <v>0</v>
      </c>
      <c r="C565">
        <f t="shared" si="8"/>
        <v>0.64000000000000057</v>
      </c>
    </row>
    <row r="566" spans="1:3" x14ac:dyDescent="0.2">
      <c r="A566">
        <v>55.44</v>
      </c>
      <c r="B566">
        <f t="shared" si="8"/>
        <v>-1.5300000000000011</v>
      </c>
      <c r="C566">
        <f t="shared" si="8"/>
        <v>-1.5300000000000011</v>
      </c>
    </row>
    <row r="567" spans="1:3" x14ac:dyDescent="0.2">
      <c r="A567">
        <v>56.07</v>
      </c>
      <c r="B567">
        <f t="shared" si="8"/>
        <v>0.63000000000000256</v>
      </c>
      <c r="C567">
        <f t="shared" si="8"/>
        <v>2.1600000000000037</v>
      </c>
    </row>
    <row r="568" spans="1:3" x14ac:dyDescent="0.2">
      <c r="A568">
        <v>56.22</v>
      </c>
      <c r="B568">
        <f t="shared" si="8"/>
        <v>0.14999999999999858</v>
      </c>
      <c r="C568">
        <f t="shared" si="8"/>
        <v>-0.48000000000000398</v>
      </c>
    </row>
    <row r="569" spans="1:3" x14ac:dyDescent="0.2">
      <c r="A569">
        <v>56.8</v>
      </c>
      <c r="B569">
        <f t="shared" si="8"/>
        <v>0.57999999999999829</v>
      </c>
      <c r="C569">
        <f t="shared" si="8"/>
        <v>0.42999999999999972</v>
      </c>
    </row>
    <row r="570" spans="1:3" x14ac:dyDescent="0.2">
      <c r="A570">
        <v>56.8</v>
      </c>
      <c r="B570">
        <f t="shared" si="8"/>
        <v>0</v>
      </c>
      <c r="C570">
        <f t="shared" si="8"/>
        <v>-0.57999999999999829</v>
      </c>
    </row>
    <row r="571" spans="1:3" x14ac:dyDescent="0.2">
      <c r="A571">
        <v>58.18</v>
      </c>
      <c r="B571">
        <f t="shared" si="8"/>
        <v>1.3800000000000026</v>
      </c>
      <c r="C571">
        <f t="shared" si="8"/>
        <v>1.3800000000000026</v>
      </c>
    </row>
    <row r="572" spans="1:3" x14ac:dyDescent="0.2">
      <c r="A572">
        <v>58.18</v>
      </c>
      <c r="B572">
        <f t="shared" si="8"/>
        <v>0</v>
      </c>
      <c r="C572">
        <f t="shared" si="8"/>
        <v>-1.3800000000000026</v>
      </c>
    </row>
    <row r="573" spans="1:3" x14ac:dyDescent="0.2">
      <c r="A573">
        <v>58.55</v>
      </c>
      <c r="B573">
        <f t="shared" si="8"/>
        <v>0.36999999999999744</v>
      </c>
      <c r="C573">
        <f t="shared" si="8"/>
        <v>0.36999999999999744</v>
      </c>
    </row>
    <row r="574" spans="1:3" x14ac:dyDescent="0.2">
      <c r="A574">
        <v>58.72</v>
      </c>
      <c r="B574">
        <f t="shared" si="8"/>
        <v>0.17000000000000171</v>
      </c>
      <c r="C574">
        <f t="shared" si="8"/>
        <v>-0.19999999999999574</v>
      </c>
    </row>
    <row r="575" spans="1:3" x14ac:dyDescent="0.2">
      <c r="A575">
        <v>58.72</v>
      </c>
      <c r="B575">
        <f t="shared" si="8"/>
        <v>0</v>
      </c>
      <c r="C575">
        <f t="shared" si="8"/>
        <v>-0.17000000000000171</v>
      </c>
    </row>
    <row r="576" spans="1:3" x14ac:dyDescent="0.2">
      <c r="A576">
        <v>56.6</v>
      </c>
      <c r="B576">
        <f t="shared" si="8"/>
        <v>-2.1199999999999974</v>
      </c>
      <c r="C576">
        <f t="shared" si="8"/>
        <v>-2.1199999999999974</v>
      </c>
    </row>
    <row r="577" spans="1:3" x14ac:dyDescent="0.2">
      <c r="A577">
        <v>56.6</v>
      </c>
      <c r="B577">
        <f t="shared" si="8"/>
        <v>0</v>
      </c>
      <c r="C577">
        <f t="shared" si="8"/>
        <v>2.1199999999999974</v>
      </c>
    </row>
    <row r="578" spans="1:3" x14ac:dyDescent="0.2">
      <c r="A578">
        <v>57.89</v>
      </c>
      <c r="B578">
        <f t="shared" si="8"/>
        <v>1.2899999999999991</v>
      </c>
      <c r="C578">
        <f t="shared" si="8"/>
        <v>1.2899999999999991</v>
      </c>
    </row>
    <row r="579" spans="1:3" x14ac:dyDescent="0.2">
      <c r="A579">
        <v>57.89</v>
      </c>
      <c r="B579">
        <f t="shared" si="8"/>
        <v>0</v>
      </c>
      <c r="C579">
        <f t="shared" si="8"/>
        <v>-1.2899999999999991</v>
      </c>
    </row>
    <row r="580" spans="1:3" x14ac:dyDescent="0.2">
      <c r="A580">
        <v>57.79</v>
      </c>
      <c r="B580">
        <f t="shared" ref="B580:C628" si="9">A580-A579</f>
        <v>-0.10000000000000142</v>
      </c>
      <c r="C580">
        <f t="shared" si="9"/>
        <v>-0.10000000000000142</v>
      </c>
    </row>
    <row r="581" spans="1:3" x14ac:dyDescent="0.2">
      <c r="A581">
        <v>57.26</v>
      </c>
      <c r="B581">
        <f t="shared" si="9"/>
        <v>-0.53000000000000114</v>
      </c>
      <c r="C581">
        <f t="shared" si="9"/>
        <v>-0.42999999999999972</v>
      </c>
    </row>
    <row r="582" spans="1:3" x14ac:dyDescent="0.2">
      <c r="A582">
        <v>57.26</v>
      </c>
      <c r="B582">
        <f t="shared" si="9"/>
        <v>0</v>
      </c>
      <c r="C582">
        <f t="shared" si="9"/>
        <v>0.53000000000000114</v>
      </c>
    </row>
    <row r="583" spans="1:3" x14ac:dyDescent="0.2">
      <c r="A583">
        <v>57.21</v>
      </c>
      <c r="B583">
        <f t="shared" si="9"/>
        <v>-4.9999999999997158E-2</v>
      </c>
      <c r="C583">
        <f t="shared" si="9"/>
        <v>-4.9999999999997158E-2</v>
      </c>
    </row>
    <row r="584" spans="1:3" x14ac:dyDescent="0.2">
      <c r="A584">
        <v>57.21</v>
      </c>
      <c r="B584">
        <f t="shared" si="9"/>
        <v>0</v>
      </c>
      <c r="C584">
        <f t="shared" si="9"/>
        <v>4.9999999999997158E-2</v>
      </c>
    </row>
    <row r="585" spans="1:3" x14ac:dyDescent="0.2">
      <c r="A585">
        <v>58.1</v>
      </c>
      <c r="B585">
        <f t="shared" si="9"/>
        <v>0.89000000000000057</v>
      </c>
      <c r="C585">
        <f t="shared" si="9"/>
        <v>0.89000000000000057</v>
      </c>
    </row>
    <row r="586" spans="1:3" x14ac:dyDescent="0.2">
      <c r="A586">
        <v>58.1</v>
      </c>
      <c r="B586">
        <f t="shared" si="9"/>
        <v>0</v>
      </c>
      <c r="C586">
        <f t="shared" si="9"/>
        <v>-0.89000000000000057</v>
      </c>
    </row>
    <row r="587" spans="1:3" x14ac:dyDescent="0.2">
      <c r="A587">
        <v>56.97</v>
      </c>
      <c r="B587">
        <f t="shared" si="9"/>
        <v>-1.1300000000000026</v>
      </c>
      <c r="C587">
        <f t="shared" si="9"/>
        <v>-1.1300000000000026</v>
      </c>
    </row>
    <row r="588" spans="1:3" x14ac:dyDescent="0.2">
      <c r="A588">
        <v>56.01</v>
      </c>
      <c r="B588">
        <f t="shared" si="9"/>
        <v>-0.96000000000000085</v>
      </c>
      <c r="C588">
        <f t="shared" si="9"/>
        <v>0.17000000000000171</v>
      </c>
    </row>
    <row r="589" spans="1:3" x14ac:dyDescent="0.2">
      <c r="A589">
        <v>57.74</v>
      </c>
      <c r="B589">
        <f t="shared" si="9"/>
        <v>1.730000000000004</v>
      </c>
      <c r="C589">
        <f t="shared" si="9"/>
        <v>2.6900000000000048</v>
      </c>
    </row>
    <row r="590" spans="1:3" x14ac:dyDescent="0.2">
      <c r="A590">
        <v>58.96</v>
      </c>
      <c r="B590">
        <f t="shared" si="9"/>
        <v>1.2199999999999989</v>
      </c>
      <c r="C590">
        <f t="shared" si="9"/>
        <v>-0.51000000000000512</v>
      </c>
    </row>
    <row r="591" spans="1:3" x14ac:dyDescent="0.2">
      <c r="A591">
        <v>58.96</v>
      </c>
      <c r="B591">
        <f t="shared" si="9"/>
        <v>0</v>
      </c>
      <c r="C591">
        <f t="shared" si="9"/>
        <v>-1.2199999999999989</v>
      </c>
    </row>
    <row r="592" spans="1:3" x14ac:dyDescent="0.2">
      <c r="A592">
        <v>59.39</v>
      </c>
      <c r="B592">
        <f t="shared" si="9"/>
        <v>0.42999999999999972</v>
      </c>
      <c r="C592">
        <f t="shared" si="9"/>
        <v>0.42999999999999972</v>
      </c>
    </row>
    <row r="593" spans="1:3" x14ac:dyDescent="0.2">
      <c r="A593">
        <v>59.39</v>
      </c>
      <c r="B593">
        <f t="shared" si="9"/>
        <v>0</v>
      </c>
      <c r="C593">
        <f t="shared" si="9"/>
        <v>-0.42999999999999972</v>
      </c>
    </row>
    <row r="594" spans="1:3" x14ac:dyDescent="0.2">
      <c r="A594">
        <v>60.85</v>
      </c>
      <c r="B594">
        <f t="shared" si="9"/>
        <v>1.4600000000000009</v>
      </c>
      <c r="C594">
        <f t="shared" si="9"/>
        <v>1.4600000000000009</v>
      </c>
    </row>
    <row r="595" spans="1:3" x14ac:dyDescent="0.2">
      <c r="A595">
        <v>61.84</v>
      </c>
      <c r="B595">
        <f t="shared" si="9"/>
        <v>0.99000000000000199</v>
      </c>
      <c r="C595">
        <f t="shared" si="9"/>
        <v>-0.46999999999999886</v>
      </c>
    </row>
    <row r="596" spans="1:3" x14ac:dyDescent="0.2">
      <c r="A596">
        <v>59.13</v>
      </c>
      <c r="B596">
        <f t="shared" si="9"/>
        <v>-2.7100000000000009</v>
      </c>
      <c r="C596">
        <f t="shared" si="9"/>
        <v>-3.7000000000000028</v>
      </c>
    </row>
    <row r="597" spans="1:3" x14ac:dyDescent="0.2">
      <c r="A597">
        <v>59.4</v>
      </c>
      <c r="B597">
        <f t="shared" si="9"/>
        <v>0.26999999999999602</v>
      </c>
      <c r="C597">
        <f t="shared" si="9"/>
        <v>2.9799999999999969</v>
      </c>
    </row>
    <row r="598" spans="1:3" x14ac:dyDescent="0.2">
      <c r="A598">
        <v>59.4</v>
      </c>
      <c r="B598">
        <f t="shared" si="9"/>
        <v>0</v>
      </c>
      <c r="C598">
        <f t="shared" si="9"/>
        <v>-0.26999999999999602</v>
      </c>
    </row>
    <row r="599" spans="1:3" x14ac:dyDescent="0.2">
      <c r="A599">
        <v>60.3</v>
      </c>
      <c r="B599">
        <f t="shared" si="9"/>
        <v>0.89999999999999858</v>
      </c>
      <c r="C599">
        <f t="shared" si="9"/>
        <v>0.89999999999999858</v>
      </c>
    </row>
    <row r="600" spans="1:3" x14ac:dyDescent="0.2">
      <c r="A600">
        <v>60.3</v>
      </c>
      <c r="B600">
        <f t="shared" si="9"/>
        <v>0</v>
      </c>
      <c r="C600">
        <f t="shared" si="9"/>
        <v>-0.89999999999999858</v>
      </c>
    </row>
    <row r="601" spans="1:3" x14ac:dyDescent="0.2">
      <c r="A601">
        <v>60.3</v>
      </c>
      <c r="B601">
        <f t="shared" si="9"/>
        <v>0</v>
      </c>
      <c r="C601">
        <f t="shared" si="9"/>
        <v>0</v>
      </c>
    </row>
    <row r="602" spans="1:3" x14ac:dyDescent="0.2">
      <c r="A602">
        <v>60.38</v>
      </c>
      <c r="B602">
        <f t="shared" si="9"/>
        <v>8.00000000000054E-2</v>
      </c>
      <c r="C602">
        <f t="shared" si="9"/>
        <v>8.00000000000054E-2</v>
      </c>
    </row>
    <row r="603" spans="1:3" x14ac:dyDescent="0.2">
      <c r="A603">
        <v>59.24</v>
      </c>
      <c r="B603">
        <f t="shared" si="9"/>
        <v>-1.1400000000000006</v>
      </c>
      <c r="C603">
        <f t="shared" si="9"/>
        <v>-1.220000000000006</v>
      </c>
    </row>
    <row r="604" spans="1:3" x14ac:dyDescent="0.2">
      <c r="A604">
        <v>60.7</v>
      </c>
      <c r="B604">
        <f t="shared" si="9"/>
        <v>1.4600000000000009</v>
      </c>
      <c r="C604">
        <f t="shared" si="9"/>
        <v>2.6000000000000014</v>
      </c>
    </row>
    <row r="605" spans="1:3" x14ac:dyDescent="0.2">
      <c r="A605">
        <v>60.7</v>
      </c>
      <c r="B605">
        <f t="shared" si="9"/>
        <v>0</v>
      </c>
      <c r="C605">
        <f t="shared" si="9"/>
        <v>-1.4600000000000009</v>
      </c>
    </row>
    <row r="606" spans="1:3" x14ac:dyDescent="0.2">
      <c r="A606">
        <v>60.46</v>
      </c>
      <c r="B606">
        <f t="shared" si="9"/>
        <v>-0.24000000000000199</v>
      </c>
      <c r="C606">
        <f t="shared" si="9"/>
        <v>-0.24000000000000199</v>
      </c>
    </row>
    <row r="607" spans="1:3" x14ac:dyDescent="0.2">
      <c r="A607">
        <v>60.46</v>
      </c>
      <c r="B607">
        <f t="shared" si="9"/>
        <v>0</v>
      </c>
      <c r="C607">
        <f t="shared" si="9"/>
        <v>0.24000000000000199</v>
      </c>
    </row>
    <row r="608" spans="1:3" x14ac:dyDescent="0.2">
      <c r="A608">
        <v>62.04</v>
      </c>
      <c r="B608">
        <f t="shared" si="9"/>
        <v>1.5799999999999983</v>
      </c>
      <c r="C608">
        <f t="shared" si="9"/>
        <v>1.5799999999999983</v>
      </c>
    </row>
    <row r="609" spans="1:3" x14ac:dyDescent="0.2">
      <c r="A609">
        <v>62.75</v>
      </c>
      <c r="B609">
        <f t="shared" si="9"/>
        <v>0.71000000000000085</v>
      </c>
      <c r="C609">
        <f t="shared" si="9"/>
        <v>-0.86999999999999744</v>
      </c>
    </row>
    <row r="610" spans="1:3" x14ac:dyDescent="0.2">
      <c r="A610">
        <v>64.77</v>
      </c>
      <c r="B610">
        <f t="shared" si="9"/>
        <v>2.019999999999996</v>
      </c>
      <c r="C610">
        <f t="shared" si="9"/>
        <v>1.3099999999999952</v>
      </c>
    </row>
    <row r="611" spans="1:3" x14ac:dyDescent="0.2">
      <c r="A611">
        <v>64.5</v>
      </c>
      <c r="B611">
        <f t="shared" si="9"/>
        <v>-0.26999999999999602</v>
      </c>
      <c r="C611">
        <f t="shared" si="9"/>
        <v>-2.289999999999992</v>
      </c>
    </row>
    <row r="612" spans="1:3" x14ac:dyDescent="0.2">
      <c r="A612">
        <v>64.5</v>
      </c>
      <c r="B612">
        <f t="shared" si="9"/>
        <v>0</v>
      </c>
      <c r="C612">
        <f t="shared" si="9"/>
        <v>0.26999999999999602</v>
      </c>
    </row>
    <row r="613" spans="1:3" x14ac:dyDescent="0.2">
      <c r="A613">
        <v>61.6</v>
      </c>
      <c r="B613">
        <f t="shared" si="9"/>
        <v>-2.8999999999999986</v>
      </c>
      <c r="C613">
        <f t="shared" si="9"/>
        <v>-2.8999999999999986</v>
      </c>
    </row>
    <row r="614" spans="1:3" x14ac:dyDescent="0.2">
      <c r="A614">
        <v>61.6</v>
      </c>
      <c r="B614">
        <f t="shared" si="9"/>
        <v>0</v>
      </c>
      <c r="C614">
        <f t="shared" si="9"/>
        <v>2.8999999999999986</v>
      </c>
    </row>
    <row r="615" spans="1:3" x14ac:dyDescent="0.2">
      <c r="A615">
        <v>62.62</v>
      </c>
      <c r="B615">
        <f t="shared" si="9"/>
        <v>1.019999999999996</v>
      </c>
      <c r="C615">
        <f t="shared" si="9"/>
        <v>1.019999999999996</v>
      </c>
    </row>
    <row r="616" spans="1:3" x14ac:dyDescent="0.2">
      <c r="A616">
        <v>64.56</v>
      </c>
      <c r="B616">
        <f t="shared" si="9"/>
        <v>1.9400000000000048</v>
      </c>
      <c r="C616">
        <f t="shared" si="9"/>
        <v>0.92000000000000881</v>
      </c>
    </row>
    <row r="617" spans="1:3" x14ac:dyDescent="0.2">
      <c r="A617">
        <v>62.9</v>
      </c>
      <c r="B617">
        <f t="shared" si="9"/>
        <v>-1.6600000000000037</v>
      </c>
      <c r="C617">
        <f t="shared" si="9"/>
        <v>-3.6000000000000085</v>
      </c>
    </row>
    <row r="618" spans="1:3" x14ac:dyDescent="0.2">
      <c r="A618">
        <v>63.77</v>
      </c>
      <c r="B618">
        <f t="shared" si="9"/>
        <v>0.87000000000000455</v>
      </c>
      <c r="C618">
        <f t="shared" si="9"/>
        <v>2.5300000000000082</v>
      </c>
    </row>
    <row r="619" spans="1:3" x14ac:dyDescent="0.2">
      <c r="A619">
        <v>63.77</v>
      </c>
      <c r="B619">
        <f t="shared" si="9"/>
        <v>0</v>
      </c>
      <c r="C619">
        <f t="shared" si="9"/>
        <v>-0.87000000000000455</v>
      </c>
    </row>
    <row r="620" spans="1:3" x14ac:dyDescent="0.2">
      <c r="A620">
        <v>64.53</v>
      </c>
      <c r="B620">
        <f t="shared" si="9"/>
        <v>0.75999999999999801</v>
      </c>
      <c r="C620">
        <f t="shared" si="9"/>
        <v>0.75999999999999801</v>
      </c>
    </row>
    <row r="621" spans="1:3" x14ac:dyDescent="0.2">
      <c r="A621">
        <v>64.53</v>
      </c>
      <c r="B621">
        <f t="shared" si="9"/>
        <v>0</v>
      </c>
      <c r="C621">
        <f t="shared" si="9"/>
        <v>-0.75999999999999801</v>
      </c>
    </row>
    <row r="622" spans="1:3" x14ac:dyDescent="0.2">
      <c r="A622">
        <v>64.2</v>
      </c>
      <c r="B622">
        <f t="shared" si="9"/>
        <v>-0.32999999999999829</v>
      </c>
      <c r="C622">
        <f t="shared" si="9"/>
        <v>-0.32999999999999829</v>
      </c>
    </row>
    <row r="623" spans="1:3" x14ac:dyDescent="0.2">
      <c r="A623">
        <v>64.8</v>
      </c>
      <c r="B623">
        <f t="shared" si="9"/>
        <v>0.59999999999999432</v>
      </c>
      <c r="C623">
        <f t="shared" si="9"/>
        <v>0.92999999999999261</v>
      </c>
    </row>
    <row r="624" spans="1:3" x14ac:dyDescent="0.2">
      <c r="A624">
        <v>63.08</v>
      </c>
      <c r="B624">
        <f t="shared" si="9"/>
        <v>-1.7199999999999989</v>
      </c>
      <c r="C624">
        <f t="shared" si="9"/>
        <v>-2.3199999999999932</v>
      </c>
    </row>
    <row r="625" spans="1:3" x14ac:dyDescent="0.2">
      <c r="A625">
        <v>63.05</v>
      </c>
      <c r="B625">
        <f t="shared" si="9"/>
        <v>-3.0000000000001137E-2</v>
      </c>
      <c r="C625">
        <f t="shared" si="9"/>
        <v>1.6899999999999977</v>
      </c>
    </row>
    <row r="626" spans="1:3" x14ac:dyDescent="0.2">
      <c r="A626">
        <v>63.05</v>
      </c>
      <c r="B626">
        <f t="shared" si="9"/>
        <v>0</v>
      </c>
      <c r="C626">
        <f t="shared" si="9"/>
        <v>3.0000000000001137E-2</v>
      </c>
    </row>
    <row r="627" spans="1:3" x14ac:dyDescent="0.2">
      <c r="A627">
        <v>62.53</v>
      </c>
      <c r="B627">
        <f t="shared" si="9"/>
        <v>-0.51999999999999602</v>
      </c>
      <c r="C627">
        <f t="shared" si="9"/>
        <v>-0.51999999999999602</v>
      </c>
    </row>
    <row r="628" spans="1:3" x14ac:dyDescent="0.2">
      <c r="A628">
        <v>62.53</v>
      </c>
      <c r="B628">
        <f t="shared" si="9"/>
        <v>0</v>
      </c>
      <c r="C628">
        <f t="shared" si="9"/>
        <v>0.51999999999999602</v>
      </c>
    </row>
    <row r="629" spans="1:3" x14ac:dyDescent="0.2">
      <c r="A629">
        <v>62.53</v>
      </c>
      <c r="B629">
        <f>A629-A628</f>
        <v>0</v>
      </c>
      <c r="C629">
        <f>B629-B628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README</vt:lpstr>
      <vt:lpstr>Daily</vt:lpstr>
      <vt:lpstr>Кейс1-Исмаилова Нубар</vt:lpstr>
      <vt:lpstr>вероятностный анализ</vt:lpstr>
      <vt:lpstr>коррелограмма</vt:lpstr>
      <vt:lpstr>фильтрация</vt:lpstr>
      <vt:lpstr>c 1200</vt:lpstr>
      <vt:lpstr>стационарность</vt:lpstr>
      <vt:lpstr>модель</vt:lpstr>
      <vt:lpstr>прогноз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Нубар Исмаилова</cp:lastModifiedBy>
  <dcterms:created xsi:type="dcterms:W3CDTF">2026-02-20T11:27:53Z</dcterms:created>
  <dcterms:modified xsi:type="dcterms:W3CDTF">2026-06-03T15:30:34Z</dcterms:modified>
</cp:coreProperties>
</file>